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<sst xmlns="http://schemas.openxmlformats.org/spreadsheetml/2006/main" count="727" uniqueCount="86">
  <si>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</si>
  <si>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</si>
  <si>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</si>
  <si>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</si>
  <si>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</si>
  <si>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</si>
  <si>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</si>
  <si>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</si>
  <si>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</si>
  <si>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</si>
  <si>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</si>
  <si>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</si>
  <si>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</si>
  <si>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</si>
  <si>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</si>
  <si>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</si>
  <si>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</si>
  <si>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</si>
  <si>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</si>
  <si>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</si>
  <si>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</si>
  <si>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</si>
  <si>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</si>
  <si>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</si>
  <si>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</si>
  <si>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</si>
  <si>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</si>
  <si>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</si>
  <si>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</si>
  <si>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</si>
  <si>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</si>
  <si>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</si>
  <si>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</si>
  <si>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</si>
  <si>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</si>
  <si>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</si>
  <si>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</si>
  <si>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</si>
  <si>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</si>
  <si>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</si>
  <si>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</si>
  <si>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</si>
  <si>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</si>
  <si>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</si>
  <si>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</si>
  <si>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</si>
  <si>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</si>
  <si>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</si>
  <si>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</si>
  <si>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</si>
  <si>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</si>
  <si>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</si>
  <si>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</si>
  <si>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</si>
  <si>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</si>
  <si>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</si>
  <si>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</si>
  <si>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</si>
  <si>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</si>
  <si>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</si>
  <si>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</si>
  <si>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</si>
  <si>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</si>
  <si>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</si>
  <si>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</si>
  <si>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</si>
  <si>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</si>
  <si>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</si>
  <si>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</si>
  <si>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</si>
  <si>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</si>
  <si>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BFR: Horse Ranch 230kV Bus</t>
  </si>
  <si>
    <t>Branch CUST MON2 (95010)  TO  MONROE2 (95013) CKT 2 [500.00 - 500.00 kV]</t>
  </si>
  <si>
    <t>BFR: A1246 Cust-Port Wy 230/115kV &amp; Cust 500/230kV Bk#1</t>
  </si>
  <si>
    <t>CTG_FAIL_IN_FULL</t>
  </si>
  <si>
    <t>Branch CUST BNK1 (95008)  TO  CUST ING2 (95009) CKT 1 [500.00 - 500.00 kV]</t>
  </si>
  <si>
    <t>T-1: Custer 500/230kV Bank#2</t>
  </si>
  <si>
    <t>BFR: 4276 Cust-Ing #1 500kV &amp; Cust 500/230kV Bk#2</t>
  </si>
  <si>
    <t>Branch HRTAP MS (40963)  TO  SNOH S4 (41330) CKT 2 [230.00 - 230.00 kV]</t>
  </si>
  <si>
    <t>3TM: Monroe-Echo LK-SnoK 500kV</t>
  </si>
  <si>
    <t>BFR: 4522 Echo Lk-Mon-SnoK #1 500kV &amp; Mon Caps</t>
  </si>
  <si>
    <t>BFR: Bellingham 230kV Bus</t>
  </si>
  <si>
    <t>BFR: 4268 Mon-Cust #1 500kV &amp; Cust 500/230kV Bk#1</t>
  </si>
  <si>
    <t>190WINTER09v2SNL(COV-CRES BYP)</t>
  </si>
  <si>
    <t xml:space="preserve">Monroe-Sammamish #1 230kV Line &amp; Custer-Ingledow #1 500kV Line
</t>
  </si>
  <si>
    <t>JGO7470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</si>
</sst>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9852933"/>
        <c:axId val="46023214"/>
      </c:scatterChart>
      <c:valAx>
        <c:axId val="498529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023214"/>
        <c:crossesAt val="0"/>
        <c:crossBetween val="midCat"/>
        <c:dispUnits/>
        <c:majorUnit val="100"/>
        <c:minorUnit val="50"/>
      </c:valAx>
      <c:valAx>
        <c:axId val="460232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98529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555743"/>
        <c:axId val="36892824"/>
      </c:scatterChart>
      <c:valAx>
        <c:axId val="115557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892824"/>
        <c:crossesAt val="0"/>
        <c:crossBetween val="midCat"/>
        <c:dispUnits/>
        <c:majorUnit val="100"/>
        <c:minorUnit val="50"/>
      </c:valAx>
      <c:valAx>
        <c:axId val="368928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5557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3599961"/>
        <c:axId val="35528738"/>
      </c:scatterChart>
      <c:valAx>
        <c:axId val="6359996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528738"/>
        <c:crossesAt val="0"/>
        <c:crossBetween val="midCat"/>
        <c:dispUnits/>
        <c:majorUnit val="100"/>
        <c:minorUnit val="50"/>
      </c:valAx>
      <c:valAx>
        <c:axId val="355287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59996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1323187"/>
        <c:axId val="59255500"/>
      </c:scatterChart>
      <c:valAx>
        <c:axId val="513231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255500"/>
        <c:crossesAt val="0"/>
        <c:crossBetween val="midCat"/>
        <c:dispUnits/>
        <c:majorUnit val="100"/>
        <c:minorUnit val="50"/>
      </c:valAx>
      <c:valAx>
        <c:axId val="592555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3231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537453"/>
        <c:axId val="34966166"/>
      </c:scatterChart>
      <c:valAx>
        <c:axId val="635374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966166"/>
        <c:crossesAt val="0"/>
        <c:crossBetween val="midCat"/>
        <c:dispUnits/>
        <c:majorUnit val="100"/>
        <c:minorUnit val="50"/>
      </c:valAx>
      <c:valAx>
        <c:axId val="349661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5374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Monroe-Sammamish #1 230kV Line &amp; Custer-Ingledow #1 500kV Line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3340.6126666666664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3232.63</v>
      </c>
      <c r="E21" s="76" t="str">
        <f>'Excel Sheet'!D3</f>
        <v>BFR: Horse Ranch 230kV Bus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3043.67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3145.24</v>
      </c>
      <c r="E22" s="57" t="str">
        <f>'Excel Sheet'!D4</f>
        <v>BFR: Horse Ranch 230kV Bus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3354.53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3043.67</v>
      </c>
      <c r="E23" s="76" t="str">
        <f>'Excel Sheet'!D5</f>
        <v>BFR: Horse Ranch 230kV Bus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3553.94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3413.13</v>
      </c>
      <c r="E24" s="57" t="str">
        <f>'Excel Sheet'!D6</f>
        <v>BFR: A1246 Cust-Port Wy 230/115kV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3019.13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3435.6</v>
      </c>
      <c r="E25" s="76" t="str">
        <f>'Excel Sheet'!D7</f>
        <v>BFR: A1246 Cust-Port Wy 230/115kV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936.95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3354.53</v>
      </c>
      <c r="E26" s="57" t="str">
        <f>'Excel Sheet'!D8</f>
        <v>BFR: Horse Ranch 230kV Bus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3145.24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3568.56</v>
      </c>
      <c r="E27" s="76" t="str">
        <f>'Excel Sheet'!D9</f>
        <v>BFR: A1246 Cust-Port Wy 230/115kV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3435.6</v>
      </c>
      <c r="V27" s="115" t="str">
        <f>E25</f>
        <v>BFR: A1246 Cust-Port Wy 230/115kV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3577.19</v>
      </c>
      <c r="E28" s="57" t="str">
        <f>'Excel Sheet'!D10</f>
        <v>T-1: Custer 500/230kV Bank#2</v>
      </c>
      <c r="F28" s="58" t="str">
        <f>'Excel Sheet'!C10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3577.19</v>
      </c>
      <c r="V28" s="108" t="str">
        <f>E28</f>
        <v>T-1: Custer 500/230kV Bank#2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3553.94</v>
      </c>
      <c r="E29" s="76" t="str">
        <f>'Excel Sheet'!D11</f>
        <v>BFR: 4276 Cust-Ing #1 500kV &amp; Cust 500/230kV Bk#2</v>
      </c>
      <c r="F29" s="84" t="str">
        <f>'Excel Sheet'!C11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3120.59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3217.82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1041.45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3120.59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3232.63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3019.13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3413.13</v>
      </c>
      <c r="V32" s="108" t="str">
        <f>E24</f>
        <v>BFR: A1246 Cust-Port Wy 230/115kV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1150.77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3568.56</v>
      </c>
      <c r="V33" s="112" t="str">
        <f>E27</f>
        <v>BFR: A1246 Cust-Port Wy 230/115kV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1041.45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3217.82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936.95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1150.77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Monroe-Sammamish #1 230kV Line &amp; Custer-Ingledow #1 500kV Line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2652.1079999999997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3257.14</v>
      </c>
      <c r="E21" s="55" t="str">
        <f>'Excel Sheet'!D20</f>
        <v>BFR: Horse Ranch 230kV Bus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3058.97</v>
      </c>
      <c r="V21" s="114" t="str">
        <f>E23</f>
        <v>BFR: Horse Ranch 230kV Bus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3176.91</v>
      </c>
      <c r="E22" s="57" t="str">
        <f>'Excel Sheet'!D21</f>
        <v>BFR: Horse Ranch 230kV Bus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3340.94</v>
      </c>
      <c r="V22" s="108" t="str">
        <f>E26</f>
        <v>BFR: Horse Ranch 230kV Bus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3058.97</v>
      </c>
      <c r="E23" s="57" t="str">
        <f>'Excel Sheet'!D22</f>
        <v>BFR: Horse Ranch 230kV Bus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3518.09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3389.46</v>
      </c>
      <c r="E24" s="57" t="str">
        <f>'Excel Sheet'!D23</f>
        <v>BFR: A1246 Cust-Port Wy 230/115kV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2293.87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3422.7</v>
      </c>
      <c r="E25" s="57" t="str">
        <f>'Excel Sheet'!D24</f>
        <v>BFR: A1246 Cust-Port Wy 230/115kV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182.92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3340.94</v>
      </c>
      <c r="E26" s="57" t="str">
        <f>'Excel Sheet'!D25</f>
        <v>BFR: Horse Ranch 230kV Bus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3176.91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3548.99</v>
      </c>
      <c r="E27" s="57" t="str">
        <f>'Excel Sheet'!D26</f>
        <v>T-1: Custer 500/230kV Bank#2</v>
      </c>
      <c r="F27" s="58" t="str">
        <f>'Excel Sheet'!C26</f>
        <v>Branch CUST BNK1 (95008)  TO  CUST ING2 (95009) CKT 1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3422.7</v>
      </c>
      <c r="V27" s="115" t="str">
        <f>E25</f>
        <v>BFR: A1246 Cust-Port Wy 230/115kV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3528.49</v>
      </c>
      <c r="E28" s="57" t="str">
        <f>'Excel Sheet'!D27</f>
        <v>BFR: 4276 Cust-Ing #1 500kV &amp; Cust 500/230kV Bk#2</v>
      </c>
      <c r="F28" s="58" t="str">
        <f>'Excel Sheet'!C27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3528.49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3518.09</v>
      </c>
      <c r="E29" s="57" t="str">
        <f>'Excel Sheet'!D28</f>
        <v>BFR: 4276 Cust-Ing #1 500kV &amp; Cust 500/230kV Bk#2</v>
      </c>
      <c r="F29" s="58" t="str">
        <f>'Excel Sheet'!C28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2401.81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2500.72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272.6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2401.81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3257.14</v>
      </c>
      <c r="V31" s="108" t="str">
        <f>E21</f>
        <v>BFR: Horse Ranch 230kV Bus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2293.87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3389.46</v>
      </c>
      <c r="V32" s="108" t="str">
        <f>E24</f>
        <v>BFR: A1246 Cust-Port Wy 230/115kV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390.39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3548.99</v>
      </c>
      <c r="V33" s="112" t="str">
        <f>E27</f>
        <v>T-1: Custer 500/230kV Bank#2</v>
      </c>
      <c r="W33" s="109" t="str">
        <f>F27</f>
        <v>Branch CUST BNK1 (95008)  TO  CUST ING2 (95009) CKT 1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272.6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2500.72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182.92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390.39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Monroe-Sammamish #1 230kV Line &amp; Custer-Ingledow #1 500kV Line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2407.8079999999995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3247.14</v>
      </c>
      <c r="E21" s="55" t="str">
        <f>'Excel Sheet'!D37</f>
        <v>BFR: A1246 Cust-Port Wy 230/115kV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2978.93</v>
      </c>
      <c r="V21" s="114" t="str">
        <f>E23</f>
        <v>3TM: Monroe-Echo LK-SnoK 500kV</v>
      </c>
      <c r="W21" s="110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3194.51</v>
      </c>
      <c r="E22" s="57" t="str">
        <f>'Excel Sheet'!D38</f>
        <v>BFR: Horse Ranch 230kV Bus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3073.15</v>
      </c>
      <c r="V22" s="108" t="str">
        <f>E26</f>
        <v>BFR: 4522 Echo Lk-Mon-SnoK #1 500kV &amp; Mon Caps</v>
      </c>
      <c r="W22" s="109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2978.93</v>
      </c>
      <c r="E23" s="57" t="str">
        <f>'Excel Sheet'!D39</f>
        <v>3TM: Monroe-Echo LK-SnoK 500kV</v>
      </c>
      <c r="F23" s="58" t="str">
        <f>'Excel Sheet'!C39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3397.26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3328.81</v>
      </c>
      <c r="E24" s="57" t="str">
        <f>'Excel Sheet'!D40</f>
        <v>BFR: A1246 Cust-Port Wy 230/115kV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1324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3333.81</v>
      </c>
      <c r="E25" s="57" t="str">
        <f>'Excel Sheet'!D41</f>
        <v>BFR: A1246 Cust-Port Wy 230/115kV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-1060.59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3073.15</v>
      </c>
      <c r="E26" s="57" t="str">
        <f>'Excel Sheet'!D42</f>
        <v>BFR: 4522 Echo Lk-Mon-SnoK #1 500kV &amp; Mon Caps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3194.51</v>
      </c>
      <c r="V26" s="112" t="str">
        <f>E22</f>
        <v>BFR: Horse Ranch 230kV Bus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3418.76</v>
      </c>
      <c r="E27" s="57" t="str">
        <f>'Excel Sheet'!D43</f>
        <v>BFR: 4276 Cust-Ing #1 500kV &amp; Cust 500/230kV Bk#2</v>
      </c>
      <c r="F27" s="58" t="str">
        <f>'Excel Sheet'!C43</f>
        <v>Branch CUST BNK1 (95008)  TO  CUST ING2 (95009) CKT 1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3333.81</v>
      </c>
      <c r="V27" s="115" t="str">
        <f>E25</f>
        <v>BFR: A1246 Cust-Port Wy 230/115kV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3416.65</v>
      </c>
      <c r="E28" s="57" t="str">
        <f>'Excel Sheet'!D44</f>
        <v>BFR: 4276 Cust-Ing #1 500kV &amp; Cust 500/230kV Bk#2</v>
      </c>
      <c r="F28" s="58" t="str">
        <f>'Excel Sheet'!C44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3416.65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3397.26</v>
      </c>
      <c r="E29" s="57" t="str">
        <f>'Excel Sheet'!D45</f>
        <v>BFR: 4276 Cust-Ing #1 500kV &amp; Cust 500/230kV Bk#2</v>
      </c>
      <c r="F29" s="58" t="str">
        <f>'Excel Sheet'!C45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1425.95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1542.02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-1016.92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1425.95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3247.14</v>
      </c>
      <c r="V31" s="108" t="str">
        <f>E21</f>
        <v>BFR: A1246 Cust-Port Wy 230/115kV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1324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3328.81</v>
      </c>
      <c r="V32" s="108" t="str">
        <f>E24</f>
        <v>BFR: A1246 Cust-Port Wy 230/115kV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-896.56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3418.76</v>
      </c>
      <c r="V33" s="112" t="str">
        <f>E27</f>
        <v>BFR: 4276 Cust-Ing #1 500kV &amp; Cust 500/230kV Bk#2</v>
      </c>
      <c r="W33" s="109" t="str">
        <f>F27</f>
        <v>Branch CUST BNK1 (95008)  TO  CUST ING2 (95009) CKT 1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-1016.92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1542.02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-1060.59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-896.56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Monroe-Sammamish #1 230kV Line &amp; Custer-Ingledow #1 500kV Line
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190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2926.092666666667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2742.3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2788.57</v>
      </c>
      <c r="V21" s="114" t="str">
        <f>E23</f>
        <v>BFR: A1246 Cust-Port Wy 230/115kV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2761.19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2871.91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2788.57</v>
      </c>
      <c r="E23" s="172" t="str">
        <f>'Excel Sheet'!$D56</f>
        <v>BFR: A1246 Cust-Port Wy 230/115kV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3081.67</v>
      </c>
      <c r="V23" s="112" t="str">
        <f>E29</f>
        <v>BFR: A1246 Cust-Port Wy 230/115kV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2840.41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1762.83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2862.38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-452.45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2871.91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2761.19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3017.87</v>
      </c>
      <c r="E27" s="172" t="str">
        <f>'Excel Sheet'!$D60</f>
        <v>BFR: A1246 Cust-Port Wy 230/115kV &amp; Cust 500/230kV Bk#1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2862.38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3020.54</v>
      </c>
      <c r="E28" s="172" t="str">
        <f>'Excel Sheet'!$D61</f>
        <v>BFR: A1246 Cust-Port Wy 230/115kV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3020.54</v>
      </c>
      <c r="V28" s="108" t="str">
        <f>E28</f>
        <v>BFR: A1246 Cust-Port Wy 230/115kV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3081.67</v>
      </c>
      <c r="E29" s="172" t="str">
        <f>'Excel Sheet'!$D62</f>
        <v>BFR: A1246 Cust-Port Wy 230/115kV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1854.52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1975.04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-421.43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1854.52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2742.3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1762.83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2840.41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-370.58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3017.87</v>
      </c>
      <c r="V33" s="112" t="str">
        <f>E27</f>
        <v>BFR: A1246 Cust-Port Wy 230/115kV &amp; Cust 500/230kV Bk#1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-421.43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1975.04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-452.45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-370.58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Monroe-Sammamish #1 230kV Line &amp; Custer-Ingledow #1 500kV Line
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3277.8660000000004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2627.14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2633.12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2622.18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2765.99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2633.12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2937.92</v>
      </c>
      <c r="V23" s="112" t="str">
        <f>E29</f>
        <v>BFR: A1246 Cust-Port Wy 230/115kV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2737.57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1829.59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2754.44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-372.49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2765.99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2622.18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2891.25</v>
      </c>
      <c r="E27" s="57" t="str">
        <f>'Excel Sheet'!D77</f>
        <v>BFR: A1246 Cust-Port Wy 230/115kV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2754.44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2928.18</v>
      </c>
      <c r="E28" s="57" t="str">
        <f>'Excel Sheet'!D78</f>
        <v>BFR: A1246 Cust-Port Wy 230/115kV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2928.18</v>
      </c>
      <c r="V28" s="108" t="str">
        <f>E28</f>
        <v>BFR: A1246 Cust-Port Wy 230/115kV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2937.92</v>
      </c>
      <c r="E29" s="57" t="str">
        <f>'Excel Sheet'!D79</f>
        <v>BFR: A1246 Cust-Port Wy 230/115kV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1940.95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2055.71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-273.13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1940.95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2627.14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1829.59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2737.57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-234.33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2891.25</v>
      </c>
      <c r="V33" s="112" t="str">
        <f>E27</f>
        <v>BFR: A1246 Cust-Port Wy 230/115kV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-273.13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2055.71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-372.49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-234.33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M1" sqref="M1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3" t="s">
        <v>16</v>
      </c>
      <c r="K2" s="264"/>
      <c r="L2" s="257" t="s">
        <v>84</v>
      </c>
      <c r="M2" s="25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3232.63</v>
      </c>
      <c r="D3" s="204">
        <f>'Excel Sheet'!I20</f>
        <v>3257.14</v>
      </c>
      <c r="E3" s="205">
        <f>'Excel Sheet'!I37</f>
        <v>3247.14</v>
      </c>
      <c r="F3" s="205">
        <f>'Excel Sheet'!I54</f>
        <v>2742.3</v>
      </c>
      <c r="G3" s="206">
        <f>'Excel Sheet'!I71</f>
        <v>2627.14</v>
      </c>
      <c r="H3" s="122"/>
      <c r="I3" s="190"/>
      <c r="J3" s="191"/>
      <c r="K3" s="192"/>
      <c r="L3" s="259"/>
      <c r="M3" s="26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3145.24</v>
      </c>
      <c r="D4" s="208">
        <f>'Excel Sheet'!I21</f>
        <v>3176.91</v>
      </c>
      <c r="E4" s="208">
        <f>'Excel Sheet'!I38</f>
        <v>3194.51</v>
      </c>
      <c r="F4" s="208">
        <f>'Excel Sheet'!I55</f>
        <v>2761.19</v>
      </c>
      <c r="G4" s="209">
        <f>'Excel Sheet'!I72</f>
        <v>2622.18</v>
      </c>
      <c r="H4" s="122"/>
      <c r="I4" s="190"/>
      <c r="J4" s="251" t="s">
        <v>26</v>
      </c>
      <c r="K4" s="252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3043.67</v>
      </c>
      <c r="D5" s="208">
        <f>'Excel Sheet'!I22</f>
        <v>3058.97</v>
      </c>
      <c r="E5" s="208">
        <f>'Excel Sheet'!I39</f>
        <v>2978.93</v>
      </c>
      <c r="F5" s="208">
        <f>'Excel Sheet'!I56</f>
        <v>2788.57</v>
      </c>
      <c r="G5" s="209">
        <f>'Excel Sheet'!I73</f>
        <v>2633.12</v>
      </c>
      <c r="H5" s="122"/>
      <c r="I5" s="190"/>
      <c r="J5" s="261" t="s">
        <v>27</v>
      </c>
      <c r="K5" s="262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3413.13</v>
      </c>
      <c r="D6" s="208">
        <f>'Excel Sheet'!I23</f>
        <v>3389.46</v>
      </c>
      <c r="E6" s="208">
        <f>'Excel Sheet'!I40</f>
        <v>3328.81</v>
      </c>
      <c r="F6" s="208">
        <f>'Excel Sheet'!I57</f>
        <v>2840.41</v>
      </c>
      <c r="G6" s="209">
        <f>'Excel Sheet'!I74</f>
        <v>2737.57</v>
      </c>
      <c r="H6" s="122"/>
      <c r="I6" s="190"/>
      <c r="J6" s="261" t="s">
        <v>35</v>
      </c>
      <c r="K6" s="262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3435.6</v>
      </c>
      <c r="D7" s="208">
        <f>'Excel Sheet'!I24</f>
        <v>3422.7</v>
      </c>
      <c r="E7" s="208">
        <f>'Excel Sheet'!I41</f>
        <v>3333.81</v>
      </c>
      <c r="F7" s="208">
        <f>'Excel Sheet'!I58</f>
        <v>2862.38</v>
      </c>
      <c r="G7" s="209">
        <f>'Excel Sheet'!I75</f>
        <v>2754.44</v>
      </c>
      <c r="H7" s="122"/>
      <c r="I7" s="190"/>
      <c r="J7" s="261" t="s">
        <v>30</v>
      </c>
      <c r="K7" s="262"/>
      <c r="L7" s="199" t="str">
        <f>IF(MID(L11,4,1)="R",MID(L11,1,5),MID(L11,1,3))</f>
        <v>190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3354.53</v>
      </c>
      <c r="D8" s="208">
        <f>'Excel Sheet'!I25</f>
        <v>3340.94</v>
      </c>
      <c r="E8" s="208">
        <f>'Excel Sheet'!I42</f>
        <v>3073.15</v>
      </c>
      <c r="F8" s="208">
        <f>'Excel Sheet'!I59</f>
        <v>2871.91</v>
      </c>
      <c r="G8" s="209">
        <f>'Excel Sheet'!I76</f>
        <v>2765.99</v>
      </c>
      <c r="H8" s="122"/>
      <c r="I8" s="190"/>
      <c r="J8" s="251" t="s">
        <v>31</v>
      </c>
      <c r="K8" s="252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3568.56</v>
      </c>
      <c r="D9" s="208">
        <f>'Excel Sheet'!I26</f>
        <v>3548.99</v>
      </c>
      <c r="E9" s="208">
        <f>'Excel Sheet'!I43</f>
        <v>3418.76</v>
      </c>
      <c r="F9" s="208">
        <f>'Excel Sheet'!I60</f>
        <v>3017.87</v>
      </c>
      <c r="G9" s="209">
        <f>'Excel Sheet'!I77</f>
        <v>2891.25</v>
      </c>
      <c r="H9" s="122"/>
      <c r="I9" s="190"/>
      <c r="J9" s="251" t="s">
        <v>28</v>
      </c>
      <c r="K9" s="252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3577.19</v>
      </c>
      <c r="D10" s="211">
        <f>'Excel Sheet'!I27</f>
        <v>3528.49</v>
      </c>
      <c r="E10" s="211">
        <f>'Excel Sheet'!I44</f>
        <v>3416.65</v>
      </c>
      <c r="F10" s="211">
        <f>'Excel Sheet'!I61</f>
        <v>3020.54</v>
      </c>
      <c r="G10" s="212">
        <f>'Excel Sheet'!I78</f>
        <v>2928.18</v>
      </c>
      <c r="H10" s="122"/>
      <c r="I10" s="190"/>
      <c r="J10" s="251" t="s">
        <v>37</v>
      </c>
      <c r="K10" s="252"/>
      <c r="L10" s="201" t="s">
        <v>85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3553.94</v>
      </c>
      <c r="D11" s="208">
        <f>'Excel Sheet'!I28</f>
        <v>3518.09</v>
      </c>
      <c r="E11" s="208">
        <f>'Excel Sheet'!I45</f>
        <v>3397.26</v>
      </c>
      <c r="F11" s="208">
        <f>'Excel Sheet'!I62</f>
        <v>3081.67</v>
      </c>
      <c r="G11" s="209">
        <f>'Excel Sheet'!I79</f>
        <v>2937.92</v>
      </c>
      <c r="H11" s="122"/>
      <c r="I11" s="190"/>
      <c r="J11" s="249" t="s">
        <v>62</v>
      </c>
      <c r="K11" s="250"/>
      <c r="L11" s="234" t="str">
        <f>'Excel Sheet'!A87</f>
        <v>190WINTER09v2SNL(COV-CRES BYP)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3217.82</v>
      </c>
      <c r="D12" s="208">
        <f>'Excel Sheet'!I29</f>
        <v>2500.72</v>
      </c>
      <c r="E12" s="208">
        <f>'Excel Sheet'!I46</f>
        <v>1542.02</v>
      </c>
      <c r="F12" s="208">
        <f>'Excel Sheet'!I63</f>
        <v>1975.04</v>
      </c>
      <c r="G12" s="209">
        <f>'Excel Sheet'!I80</f>
        <v>2055.71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3120.59</v>
      </c>
      <c r="D13" s="208">
        <f>'Excel Sheet'!I30</f>
        <v>2401.81</v>
      </c>
      <c r="E13" s="208">
        <f>'Excel Sheet'!I47</f>
        <v>1425.95</v>
      </c>
      <c r="F13" s="208">
        <f>'Excel Sheet'!I64</f>
        <v>1854.52</v>
      </c>
      <c r="G13" s="209">
        <f>'Excel Sheet'!I81</f>
        <v>1940.95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3019.13</v>
      </c>
      <c r="D14" s="208">
        <f>'Excel Sheet'!I31</f>
        <v>2293.87</v>
      </c>
      <c r="E14" s="208">
        <f>'Excel Sheet'!I48</f>
        <v>1324</v>
      </c>
      <c r="F14" s="208">
        <f>'Excel Sheet'!I65</f>
        <v>1762.83</v>
      </c>
      <c r="G14" s="209">
        <f>'Excel Sheet'!I82</f>
        <v>1829.59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1150.77</v>
      </c>
      <c r="D15" s="208">
        <f>'Excel Sheet'!I32</f>
        <v>390.39</v>
      </c>
      <c r="E15" s="208">
        <f>'Excel Sheet'!I49</f>
        <v>-896.56</v>
      </c>
      <c r="F15" s="208">
        <f>'Excel Sheet'!I66</f>
        <v>-370.58</v>
      </c>
      <c r="G15" s="214">
        <f>'Excel Sheet'!I83</f>
        <v>-234.33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1041.45</v>
      </c>
      <c r="D16" s="208">
        <f>'Excel Sheet'!I33</f>
        <v>272.6</v>
      </c>
      <c r="E16" s="208">
        <f>'Excel Sheet'!I50</f>
        <v>-1016.92</v>
      </c>
      <c r="F16" s="208">
        <f>'Excel Sheet'!I67</f>
        <v>-421.43</v>
      </c>
      <c r="G16" s="214">
        <f>'Excel Sheet'!I84</f>
        <v>-273.13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936.95</v>
      </c>
      <c r="D17" s="216">
        <f>'Excel Sheet'!I34</f>
        <v>182.92</v>
      </c>
      <c r="E17" s="216">
        <f>'Excel Sheet'!I51</f>
        <v>-1060.59</v>
      </c>
      <c r="F17" s="216">
        <f>'Excel Sheet'!I68</f>
        <v>-452.45</v>
      </c>
      <c r="G17" s="214">
        <f>'Excel Sheet'!I85</f>
        <v>-372.49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CTG_FAIL_IN_FULL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CTG_FAIL_IN_FULL</v>
      </c>
      <c r="D27" s="217" t="str">
        <f>'Excel Sheet'!K24</f>
        <v>CTG_FAIL_IN_FULL</v>
      </c>
      <c r="E27" s="217" t="str">
        <f>'Excel Sheet'!K41</f>
        <v>CTG_FAIL_IN_FULL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CTG_FAIL_IN_FULL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56"/>
      <c r="N67" s="254"/>
      <c r="O67" s="254"/>
      <c r="P67" s="254"/>
      <c r="Q67" s="254"/>
      <c r="R67" s="254"/>
      <c r="S67" s="254"/>
    </row>
    <row r="68" spans="12:19" ht="12.75">
      <c r="L68" s="196"/>
      <c r="M68" s="254"/>
      <c r="N68" s="254"/>
      <c r="O68" s="254"/>
      <c r="P68" s="254"/>
      <c r="Q68" s="254"/>
      <c r="R68" s="254"/>
      <c r="S68" s="254"/>
    </row>
    <row r="69" spans="12:19" ht="12.75">
      <c r="L69" s="196"/>
      <c r="M69" s="253"/>
      <c r="N69" s="254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3"/>
      <c r="N71" s="254"/>
      <c r="P71" s="213"/>
      <c r="Q71" s="213"/>
      <c r="R71" s="213"/>
      <c r="S71" s="213"/>
    </row>
    <row r="72" spans="12:19" ht="12.75">
      <c r="L72" s="196"/>
      <c r="M72" s="253"/>
      <c r="N72" s="254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5"/>
      <c r="N75" s="254"/>
      <c r="O75" s="197"/>
      <c r="P75" s="213"/>
      <c r="Q75" s="213"/>
      <c r="R75" s="213"/>
      <c r="S75" s="213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190</v>
      </c>
      <c r="J1" s="273" t="str">
        <f>Results!L2</f>
        <v>Monroe-Sammamish #1 230kV Line &amp; Custer-Ingledow #1 500kV Line
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3340.6126666666664</v>
      </c>
      <c r="D5" s="222">
        <f>'Excel Sheet'!I3</f>
        <v>3232.63</v>
      </c>
      <c r="E5" s="222">
        <f>'Excel Sheet'!I4</f>
        <v>3145.24</v>
      </c>
      <c r="F5" s="222">
        <f>'Excel Sheet'!I5</f>
        <v>3043.67</v>
      </c>
      <c r="G5" s="222">
        <f>'Excel Sheet'!I6</f>
        <v>3413.13</v>
      </c>
      <c r="H5" s="222">
        <f>'Excel Sheet'!I7</f>
        <v>3435.6</v>
      </c>
      <c r="I5" s="232">
        <f>'Excel Sheet'!I8</f>
        <v>3354.53</v>
      </c>
      <c r="J5" s="222">
        <f>'Excel Sheet'!I9</f>
        <v>3568.56</v>
      </c>
      <c r="K5" s="232">
        <f>'Excel Sheet'!I10</f>
        <v>3577.19</v>
      </c>
      <c r="L5" s="222">
        <f>'Excel Sheet'!I11</f>
        <v>3553.94</v>
      </c>
      <c r="M5" s="222">
        <f>'Excel Sheet'!I12</f>
        <v>3217.82</v>
      </c>
      <c r="N5" s="222">
        <f>'Excel Sheet'!I13</f>
        <v>3120.59</v>
      </c>
      <c r="O5" s="222">
        <f>'Excel Sheet'!I14</f>
        <v>3019.13</v>
      </c>
      <c r="P5" s="226">
        <f>'Excel Sheet'!I15</f>
        <v>1150.77</v>
      </c>
      <c r="Q5" s="226">
        <f>'Excel Sheet'!I16</f>
        <v>1041.45</v>
      </c>
      <c r="R5" s="226">
        <f>'Excel Sheet'!I17</f>
        <v>936.95</v>
      </c>
    </row>
    <row r="6" spans="2:18" s="54" customFormat="1" ht="14.25">
      <c r="B6" s="221" t="str">
        <f>'Excel Sheet'!A19</f>
        <v>35F</v>
      </c>
      <c r="C6" s="222">
        <f>AVERAGE('Excel Sheet'!H20:H34)</f>
        <v>2652.1079999999997</v>
      </c>
      <c r="D6" s="222">
        <f>'Excel Sheet'!I20</f>
        <v>3257.14</v>
      </c>
      <c r="E6" s="222">
        <f>'Excel Sheet'!I21</f>
        <v>3176.91</v>
      </c>
      <c r="F6" s="222">
        <f>'Excel Sheet'!I22</f>
        <v>3058.97</v>
      </c>
      <c r="G6" s="222">
        <f>'Excel Sheet'!I23</f>
        <v>3389.46</v>
      </c>
      <c r="H6" s="222">
        <f>'Excel Sheet'!I24</f>
        <v>3422.7</v>
      </c>
      <c r="I6" s="222">
        <f>'Excel Sheet'!I25</f>
        <v>3340.94</v>
      </c>
      <c r="J6" s="222">
        <f>'Excel Sheet'!I26</f>
        <v>3548.99</v>
      </c>
      <c r="K6" s="222">
        <f>'Excel Sheet'!I27</f>
        <v>3528.49</v>
      </c>
      <c r="L6" s="222">
        <f>'Excel Sheet'!I28</f>
        <v>3518.09</v>
      </c>
      <c r="M6" s="222">
        <f>'Excel Sheet'!I29</f>
        <v>2500.72</v>
      </c>
      <c r="N6" s="222">
        <f>'Excel Sheet'!I30</f>
        <v>2401.81</v>
      </c>
      <c r="O6" s="222">
        <f>'Excel Sheet'!I31</f>
        <v>2293.87</v>
      </c>
      <c r="P6" s="222">
        <f>'Excel Sheet'!I32</f>
        <v>390.39</v>
      </c>
      <c r="Q6" s="222">
        <f>'Excel Sheet'!I33</f>
        <v>272.6</v>
      </c>
      <c r="R6" s="222">
        <f>'Excel Sheet'!I34</f>
        <v>182.92</v>
      </c>
    </row>
    <row r="7" spans="2:18" s="54" customFormat="1" ht="14.25">
      <c r="B7" s="221" t="str">
        <f>'Excel Sheet'!A36</f>
        <v>45F</v>
      </c>
      <c r="C7" s="222">
        <f>AVERAGE('Excel Sheet'!H37:H51)</f>
        <v>2407.8079999999995</v>
      </c>
      <c r="D7" s="222">
        <f>'Excel Sheet'!I37</f>
        <v>3247.14</v>
      </c>
      <c r="E7" s="222">
        <f>'Excel Sheet'!I38</f>
        <v>3194.51</v>
      </c>
      <c r="F7" s="222">
        <f>'Excel Sheet'!I39</f>
        <v>2978.93</v>
      </c>
      <c r="G7" s="222">
        <f>'Excel Sheet'!I40</f>
        <v>3328.81</v>
      </c>
      <c r="H7" s="222">
        <f>'Excel Sheet'!I41</f>
        <v>3333.81</v>
      </c>
      <c r="I7" s="222">
        <f>'Excel Sheet'!I42</f>
        <v>3073.15</v>
      </c>
      <c r="J7" s="222">
        <f>'Excel Sheet'!I43</f>
        <v>3418.76</v>
      </c>
      <c r="K7" s="222">
        <f>'Excel Sheet'!I44</f>
        <v>3416.65</v>
      </c>
      <c r="L7" s="222">
        <f>'Excel Sheet'!I45</f>
        <v>3397.26</v>
      </c>
      <c r="M7" s="222">
        <f>'Excel Sheet'!I46</f>
        <v>1542.02</v>
      </c>
      <c r="N7" s="222">
        <f>'Excel Sheet'!I47</f>
        <v>1425.95</v>
      </c>
      <c r="O7" s="222">
        <f>'Excel Sheet'!I48</f>
        <v>1324</v>
      </c>
      <c r="P7" s="222">
        <f>'Excel Sheet'!I49</f>
        <v>-896.56</v>
      </c>
      <c r="Q7" s="222">
        <f>'Excel Sheet'!I50</f>
        <v>-1016.92</v>
      </c>
      <c r="R7" s="222">
        <f>'Excel Sheet'!I51</f>
        <v>-1060.59</v>
      </c>
    </row>
    <row r="8" spans="2:18" s="54" customFormat="1" ht="14.25">
      <c r="B8" s="221" t="str">
        <f>'Excel Sheet'!A53</f>
        <v>60F</v>
      </c>
      <c r="C8" s="222">
        <f>AVERAGE('Excel Sheet'!H54:H68)</f>
        <v>2926.092666666667</v>
      </c>
      <c r="D8" s="222">
        <f>'Excel Sheet'!I54</f>
        <v>2742.3</v>
      </c>
      <c r="E8" s="222">
        <f>'Excel Sheet'!I55</f>
        <v>2761.19</v>
      </c>
      <c r="F8" s="222">
        <f>'Excel Sheet'!I56</f>
        <v>2788.57</v>
      </c>
      <c r="G8" s="222">
        <f>'Excel Sheet'!I57</f>
        <v>2840.41</v>
      </c>
      <c r="H8" s="222">
        <f>'Excel Sheet'!I58</f>
        <v>2862.38</v>
      </c>
      <c r="I8" s="222">
        <f>'Excel Sheet'!I59</f>
        <v>2871.91</v>
      </c>
      <c r="J8" s="222">
        <f>'Excel Sheet'!I60</f>
        <v>3017.87</v>
      </c>
      <c r="K8" s="222">
        <f>'Excel Sheet'!I61</f>
        <v>3020.54</v>
      </c>
      <c r="L8" s="222">
        <f>'Excel Sheet'!I62</f>
        <v>3081.67</v>
      </c>
      <c r="M8" s="222">
        <f>'Excel Sheet'!I63</f>
        <v>1975.04</v>
      </c>
      <c r="N8" s="222">
        <f>'Excel Sheet'!I64</f>
        <v>1854.52</v>
      </c>
      <c r="O8" s="222">
        <f>'Excel Sheet'!I65</f>
        <v>1762.83</v>
      </c>
      <c r="P8" s="222">
        <f>'Excel Sheet'!I66</f>
        <v>-370.58</v>
      </c>
      <c r="Q8" s="222">
        <f>'Excel Sheet'!I67</f>
        <v>-421.43</v>
      </c>
      <c r="R8" s="222">
        <f>'Excel Sheet'!I68</f>
        <v>-452.45</v>
      </c>
    </row>
    <row r="9" spans="2:18" s="54" customFormat="1" ht="14.25">
      <c r="B9" s="221" t="str">
        <f>'Excel Sheet'!A70</f>
        <v>70F</v>
      </c>
      <c r="C9" s="222">
        <f>AVERAGE('Excel Sheet'!H71:H85)</f>
        <v>3277.8660000000004</v>
      </c>
      <c r="D9" s="222">
        <f>'Excel Sheet'!I71</f>
        <v>2627.14</v>
      </c>
      <c r="E9" s="222">
        <f>'Excel Sheet'!I72</f>
        <v>2622.18</v>
      </c>
      <c r="F9" s="222">
        <f>'Excel Sheet'!I73</f>
        <v>2633.12</v>
      </c>
      <c r="G9" s="222">
        <f>'Excel Sheet'!I74</f>
        <v>2737.57</v>
      </c>
      <c r="H9" s="222">
        <f>'Excel Sheet'!I75</f>
        <v>2754.44</v>
      </c>
      <c r="I9" s="222">
        <f>'Excel Sheet'!I76</f>
        <v>2765.99</v>
      </c>
      <c r="J9" s="222">
        <f>'Excel Sheet'!I77</f>
        <v>2891.25</v>
      </c>
      <c r="K9" s="222">
        <f>'Excel Sheet'!I78</f>
        <v>2928.18</v>
      </c>
      <c r="L9" s="222">
        <f>'Excel Sheet'!I79</f>
        <v>2937.92</v>
      </c>
      <c r="M9" s="222">
        <f>'Excel Sheet'!I80</f>
        <v>2055.71</v>
      </c>
      <c r="N9" s="222">
        <f>'Excel Sheet'!I81</f>
        <v>1940.95</v>
      </c>
      <c r="O9" s="222">
        <f>'Excel Sheet'!I82</f>
        <v>1829.59</v>
      </c>
      <c r="P9" s="222">
        <f>'Excel Sheet'!I83</f>
        <v>-234.33</v>
      </c>
      <c r="Q9" s="222">
        <f>'Excel Sheet'!I84</f>
        <v>-273.13</v>
      </c>
      <c r="R9" s="222">
        <f>'Excel Sheet'!I85</f>
        <v>-372.49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4.57421875" style="0" customWidth="1"/>
    <col min="3" max="3" width="70.7109375" style="0" customWidth="1"/>
    <col min="4" max="4" width="54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3232.74</v>
      </c>
      <c r="C3" t="s">
        <v>70</v>
      </c>
      <c r="D3" t="s">
        <v>71</v>
      </c>
      <c r="E3">
        <v>12.69</v>
      </c>
      <c r="F3">
        <v>512.31</v>
      </c>
      <c r="G3">
        <v>512.01</v>
      </c>
      <c r="H3">
        <v>3412.24</v>
      </c>
      <c r="I3">
        <v>3232.63</v>
      </c>
      <c r="J3">
        <v>-2040.06</v>
      </c>
      <c r="K3" t="s">
        <v>57</v>
      </c>
    </row>
    <row r="4" spans="1:11" ht="12.75">
      <c r="A4" t="s">
        <v>6</v>
      </c>
      <c r="B4">
        <v>3145.35</v>
      </c>
      <c r="C4" t="s">
        <v>70</v>
      </c>
      <c r="D4" t="s">
        <v>71</v>
      </c>
      <c r="E4">
        <v>12.69</v>
      </c>
      <c r="F4">
        <v>520.02</v>
      </c>
      <c r="G4">
        <v>519.82</v>
      </c>
      <c r="H4">
        <v>3334.32</v>
      </c>
      <c r="I4">
        <v>3145.24</v>
      </c>
      <c r="J4">
        <v>-1954.6</v>
      </c>
      <c r="K4" t="s">
        <v>57</v>
      </c>
    </row>
    <row r="5" spans="1:11" ht="12.75">
      <c r="A5" t="s">
        <v>3</v>
      </c>
      <c r="B5">
        <v>3043.7</v>
      </c>
      <c r="C5" t="s">
        <v>70</v>
      </c>
      <c r="D5" t="s">
        <v>71</v>
      </c>
      <c r="E5">
        <v>12.69</v>
      </c>
      <c r="F5">
        <v>518.85</v>
      </c>
      <c r="G5">
        <v>519.07</v>
      </c>
      <c r="H5">
        <v>3337.31</v>
      </c>
      <c r="I5">
        <v>3043.67</v>
      </c>
      <c r="J5">
        <v>-1858.05</v>
      </c>
      <c r="K5" t="s">
        <v>57</v>
      </c>
    </row>
    <row r="6" spans="1:11" ht="12.75">
      <c r="A6" t="s">
        <v>0</v>
      </c>
      <c r="B6">
        <v>3413.29</v>
      </c>
      <c r="C6" t="s">
        <v>72</v>
      </c>
      <c r="D6" t="s">
        <v>73</v>
      </c>
      <c r="E6">
        <v>-65.54</v>
      </c>
      <c r="F6">
        <v>-2645.86</v>
      </c>
      <c r="G6">
        <v>-2646.24</v>
      </c>
      <c r="H6">
        <v>3411.69</v>
      </c>
      <c r="I6">
        <v>3413.13</v>
      </c>
      <c r="J6">
        <v>-2077.72</v>
      </c>
      <c r="K6" t="s">
        <v>74</v>
      </c>
    </row>
    <row r="7" spans="1:11" ht="12.75">
      <c r="A7" t="s">
        <v>7</v>
      </c>
      <c r="B7">
        <v>3435.81</v>
      </c>
      <c r="C7" t="s">
        <v>72</v>
      </c>
      <c r="D7" t="s">
        <v>73</v>
      </c>
      <c r="E7">
        <v>-65.54</v>
      </c>
      <c r="F7">
        <v>-2644.77</v>
      </c>
      <c r="G7">
        <v>-2646.55</v>
      </c>
      <c r="H7">
        <v>3342.44</v>
      </c>
      <c r="I7">
        <v>3435.6</v>
      </c>
      <c r="J7">
        <v>-2053.98</v>
      </c>
      <c r="K7" t="s">
        <v>74</v>
      </c>
    </row>
    <row r="8" spans="1:11" ht="12.75">
      <c r="A8" t="s">
        <v>4</v>
      </c>
      <c r="B8">
        <v>3354.68</v>
      </c>
      <c r="C8" t="s">
        <v>70</v>
      </c>
      <c r="D8" t="s">
        <v>71</v>
      </c>
      <c r="E8">
        <v>12.69</v>
      </c>
      <c r="F8">
        <v>529.02</v>
      </c>
      <c r="G8">
        <v>529.25</v>
      </c>
      <c r="H8">
        <v>3349.36</v>
      </c>
      <c r="I8">
        <v>3354.53</v>
      </c>
      <c r="J8">
        <v>-1979.32</v>
      </c>
      <c r="K8" t="s">
        <v>57</v>
      </c>
    </row>
    <row r="9" spans="1:11" ht="12.75">
      <c r="A9" t="s">
        <v>1</v>
      </c>
      <c r="B9">
        <v>3568.7</v>
      </c>
      <c r="C9" t="s">
        <v>72</v>
      </c>
      <c r="D9" t="s">
        <v>73</v>
      </c>
      <c r="E9">
        <v>-65.54</v>
      </c>
      <c r="F9">
        <v>-2639.58</v>
      </c>
      <c r="G9">
        <v>-2639.94</v>
      </c>
      <c r="H9">
        <v>3408.11</v>
      </c>
      <c r="I9">
        <v>3568.56</v>
      </c>
      <c r="J9">
        <v>-2040.19</v>
      </c>
      <c r="K9" t="s">
        <v>74</v>
      </c>
    </row>
    <row r="10" spans="1:11" ht="12.75">
      <c r="A10" t="s">
        <v>8</v>
      </c>
      <c r="B10">
        <v>3577.33</v>
      </c>
      <c r="C10" t="s">
        <v>75</v>
      </c>
      <c r="D10" t="s">
        <v>76</v>
      </c>
      <c r="E10">
        <v>100</v>
      </c>
      <c r="F10">
        <v>3614.51</v>
      </c>
      <c r="G10">
        <v>3615.47</v>
      </c>
      <c r="H10">
        <v>3337.73</v>
      </c>
      <c r="I10">
        <v>3577.19</v>
      </c>
      <c r="J10">
        <v>-2018.2</v>
      </c>
      <c r="K10" t="s">
        <v>57</v>
      </c>
    </row>
    <row r="11" spans="1:11" ht="12.75">
      <c r="A11" t="s">
        <v>5</v>
      </c>
      <c r="B11">
        <v>3554.59</v>
      </c>
      <c r="C11" t="s">
        <v>75</v>
      </c>
      <c r="D11" t="s">
        <v>77</v>
      </c>
      <c r="E11">
        <v>100</v>
      </c>
      <c r="F11">
        <v>3591.7</v>
      </c>
      <c r="G11">
        <v>3593.38</v>
      </c>
      <c r="H11">
        <v>3350.58</v>
      </c>
      <c r="I11">
        <v>3553.94</v>
      </c>
      <c r="J11">
        <v>-1973.06</v>
      </c>
      <c r="K11" t="s">
        <v>57</v>
      </c>
    </row>
    <row r="12" spans="1:11" ht="12.75">
      <c r="A12" t="s">
        <v>2</v>
      </c>
      <c r="B12">
        <v>3217.51</v>
      </c>
      <c r="C12" t="s">
        <v>59</v>
      </c>
      <c r="D12" t="s">
        <v>60</v>
      </c>
      <c r="E12">
        <v>-8.63</v>
      </c>
      <c r="F12">
        <v>-483.58</v>
      </c>
      <c r="G12">
        <v>-483.56</v>
      </c>
      <c r="H12">
        <v>3371.82</v>
      </c>
      <c r="I12">
        <v>3217.82</v>
      </c>
      <c r="J12">
        <v>-1629.69</v>
      </c>
      <c r="K12" t="s">
        <v>57</v>
      </c>
    </row>
    <row r="13" spans="1:11" ht="12.75">
      <c r="A13" t="s">
        <v>9</v>
      </c>
      <c r="B13">
        <v>3120.82</v>
      </c>
      <c r="C13" t="s">
        <v>59</v>
      </c>
      <c r="D13" t="s">
        <v>60</v>
      </c>
      <c r="E13">
        <v>-8.63</v>
      </c>
      <c r="F13">
        <v>-481.1</v>
      </c>
      <c r="G13">
        <v>-481.27</v>
      </c>
      <c r="H13">
        <v>3297.06</v>
      </c>
      <c r="I13">
        <v>3120.59</v>
      </c>
      <c r="J13">
        <v>-1540.53</v>
      </c>
      <c r="K13" t="s">
        <v>57</v>
      </c>
    </row>
    <row r="14" spans="1:11" ht="12.75">
      <c r="A14" t="s">
        <v>10</v>
      </c>
      <c r="B14">
        <v>3018.86</v>
      </c>
      <c r="C14" t="s">
        <v>59</v>
      </c>
      <c r="D14" t="s">
        <v>60</v>
      </c>
      <c r="E14">
        <v>-8.63</v>
      </c>
      <c r="F14">
        <v>-481.89</v>
      </c>
      <c r="G14">
        <v>-481.87</v>
      </c>
      <c r="H14">
        <v>3306.36</v>
      </c>
      <c r="I14">
        <v>3019.13</v>
      </c>
      <c r="J14">
        <v>-1446.03</v>
      </c>
      <c r="K14" t="s">
        <v>57</v>
      </c>
    </row>
    <row r="15" spans="1:11" ht="12.75">
      <c r="A15" t="s">
        <v>11</v>
      </c>
      <c r="B15">
        <v>1151.22</v>
      </c>
      <c r="C15" t="s">
        <v>59</v>
      </c>
      <c r="D15" t="s">
        <v>60</v>
      </c>
      <c r="E15">
        <v>-8.63</v>
      </c>
      <c r="F15">
        <v>-458.3</v>
      </c>
      <c r="G15">
        <v>-458.2</v>
      </c>
      <c r="H15">
        <v>3322.97</v>
      </c>
      <c r="I15">
        <v>1150.77</v>
      </c>
      <c r="J15">
        <v>-265.52</v>
      </c>
      <c r="K15" t="s">
        <v>57</v>
      </c>
    </row>
    <row r="16" spans="1:11" ht="12.75">
      <c r="A16" t="s">
        <v>13</v>
      </c>
      <c r="B16">
        <v>1042.62</v>
      </c>
      <c r="C16" t="s">
        <v>59</v>
      </c>
      <c r="D16" t="s">
        <v>60</v>
      </c>
      <c r="E16">
        <v>-8.63</v>
      </c>
      <c r="F16">
        <v>-457.44</v>
      </c>
      <c r="G16">
        <v>-457.35</v>
      </c>
      <c r="H16">
        <v>3255.95</v>
      </c>
      <c r="I16">
        <v>1041.45</v>
      </c>
      <c r="J16">
        <v>-172.5</v>
      </c>
      <c r="K16" t="s">
        <v>57</v>
      </c>
    </row>
    <row r="17" spans="1:11" ht="12.75">
      <c r="A17" t="s">
        <v>14</v>
      </c>
      <c r="B17">
        <v>936.92</v>
      </c>
      <c r="C17" t="s">
        <v>59</v>
      </c>
      <c r="D17" t="s">
        <v>60</v>
      </c>
      <c r="E17">
        <v>-8.63</v>
      </c>
      <c r="F17">
        <v>-457.24</v>
      </c>
      <c r="G17">
        <v>-457.17</v>
      </c>
      <c r="H17">
        <v>3271.25</v>
      </c>
      <c r="I17">
        <v>936.95</v>
      </c>
      <c r="J17">
        <v>-84.41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3257.6</v>
      </c>
      <c r="C20" t="s">
        <v>70</v>
      </c>
      <c r="D20" t="s">
        <v>71</v>
      </c>
      <c r="E20">
        <v>12.69</v>
      </c>
      <c r="F20">
        <v>510.36</v>
      </c>
      <c r="G20">
        <v>510.65</v>
      </c>
      <c r="H20">
        <v>2723.83</v>
      </c>
      <c r="I20">
        <v>3257.14</v>
      </c>
      <c r="J20">
        <v>-1997.09</v>
      </c>
      <c r="K20" t="s">
        <v>57</v>
      </c>
    </row>
    <row r="21" spans="1:11" ht="12.75">
      <c r="A21" t="s">
        <v>6</v>
      </c>
      <c r="B21">
        <v>3178.35</v>
      </c>
      <c r="C21" t="s">
        <v>70</v>
      </c>
      <c r="D21" t="s">
        <v>71</v>
      </c>
      <c r="E21">
        <v>12.69</v>
      </c>
      <c r="F21">
        <v>514.79</v>
      </c>
      <c r="G21">
        <v>515.08</v>
      </c>
      <c r="H21">
        <v>2647.27</v>
      </c>
      <c r="I21">
        <v>3176.91</v>
      </c>
      <c r="J21">
        <v>-1925.24</v>
      </c>
      <c r="K21" t="s">
        <v>57</v>
      </c>
    </row>
    <row r="22" spans="1:11" ht="12.75">
      <c r="A22" t="s">
        <v>3</v>
      </c>
      <c r="B22">
        <v>3059.4</v>
      </c>
      <c r="C22" t="s">
        <v>70</v>
      </c>
      <c r="D22" t="s">
        <v>71</v>
      </c>
      <c r="E22">
        <v>12.69</v>
      </c>
      <c r="F22">
        <v>509.74</v>
      </c>
      <c r="G22">
        <v>509.37</v>
      </c>
      <c r="H22">
        <v>2652.46</v>
      </c>
      <c r="I22">
        <v>3058.97</v>
      </c>
      <c r="J22">
        <v>-1830.18</v>
      </c>
      <c r="K22" t="s">
        <v>57</v>
      </c>
    </row>
    <row r="23" spans="1:11" ht="12.75">
      <c r="A23" t="s">
        <v>0</v>
      </c>
      <c r="B23">
        <v>3390.73</v>
      </c>
      <c r="C23" t="s">
        <v>72</v>
      </c>
      <c r="D23" t="s">
        <v>73</v>
      </c>
      <c r="E23">
        <v>-65.54</v>
      </c>
      <c r="F23">
        <v>-2586.48</v>
      </c>
      <c r="G23">
        <v>-2587.64</v>
      </c>
      <c r="H23">
        <v>2721.29</v>
      </c>
      <c r="I23">
        <v>3389.46</v>
      </c>
      <c r="J23">
        <v>-2025.02</v>
      </c>
      <c r="K23" t="s">
        <v>74</v>
      </c>
    </row>
    <row r="24" spans="1:11" ht="12.75">
      <c r="A24" t="s">
        <v>7</v>
      </c>
      <c r="B24">
        <v>3422.95</v>
      </c>
      <c r="C24" t="s">
        <v>72</v>
      </c>
      <c r="D24" t="s">
        <v>73</v>
      </c>
      <c r="E24">
        <v>-65.54</v>
      </c>
      <c r="F24">
        <v>-2594.73</v>
      </c>
      <c r="G24">
        <v>-2596.47</v>
      </c>
      <c r="H24">
        <v>2652.01</v>
      </c>
      <c r="I24">
        <v>3422.7</v>
      </c>
      <c r="J24">
        <v>-2010.73</v>
      </c>
      <c r="K24" t="s">
        <v>74</v>
      </c>
    </row>
    <row r="25" spans="1:11" ht="12.75">
      <c r="A25" t="s">
        <v>4</v>
      </c>
      <c r="B25">
        <v>3342.53</v>
      </c>
      <c r="C25" t="s">
        <v>70</v>
      </c>
      <c r="D25" t="s">
        <v>71</v>
      </c>
      <c r="E25">
        <v>12.69</v>
      </c>
      <c r="F25">
        <v>515.5</v>
      </c>
      <c r="G25">
        <v>515.6</v>
      </c>
      <c r="H25">
        <v>2663.15</v>
      </c>
      <c r="I25">
        <v>3340.94</v>
      </c>
      <c r="J25">
        <v>-1921.25</v>
      </c>
      <c r="K25" t="s">
        <v>57</v>
      </c>
    </row>
    <row r="26" spans="1:11" ht="12.75">
      <c r="A26" t="s">
        <v>1</v>
      </c>
      <c r="B26">
        <v>3550.05</v>
      </c>
      <c r="C26" t="s">
        <v>75</v>
      </c>
      <c r="D26" t="s">
        <v>76</v>
      </c>
      <c r="E26">
        <v>100</v>
      </c>
      <c r="F26">
        <v>3585.52</v>
      </c>
      <c r="G26">
        <v>3583.8</v>
      </c>
      <c r="H26">
        <v>2717.32</v>
      </c>
      <c r="I26">
        <v>3548.99</v>
      </c>
      <c r="J26">
        <v>-2000.02</v>
      </c>
      <c r="K26" t="s">
        <v>57</v>
      </c>
    </row>
    <row r="27" spans="1:11" ht="12.75">
      <c r="A27" t="s">
        <v>8</v>
      </c>
      <c r="B27">
        <v>3530.2</v>
      </c>
      <c r="C27" t="s">
        <v>75</v>
      </c>
      <c r="D27" t="s">
        <v>77</v>
      </c>
      <c r="E27">
        <v>100</v>
      </c>
      <c r="F27">
        <v>3565.56</v>
      </c>
      <c r="G27">
        <v>3564.16</v>
      </c>
      <c r="H27">
        <v>2648.07</v>
      </c>
      <c r="I27">
        <v>3528.49</v>
      </c>
      <c r="J27">
        <v>-1947.64</v>
      </c>
      <c r="K27" t="s">
        <v>57</v>
      </c>
    </row>
    <row r="28" spans="1:11" ht="12.75">
      <c r="A28" t="s">
        <v>5</v>
      </c>
      <c r="B28">
        <v>3519.8</v>
      </c>
      <c r="C28" t="s">
        <v>75</v>
      </c>
      <c r="D28" t="s">
        <v>77</v>
      </c>
      <c r="E28">
        <v>100</v>
      </c>
      <c r="F28">
        <v>3555.18</v>
      </c>
      <c r="G28">
        <v>3553.56</v>
      </c>
      <c r="H28">
        <v>2660.92</v>
      </c>
      <c r="I28">
        <v>3518.09</v>
      </c>
      <c r="J28">
        <v>-1911.04</v>
      </c>
      <c r="K28" t="s">
        <v>57</v>
      </c>
    </row>
    <row r="29" spans="1:11" ht="12.75">
      <c r="A29" t="s">
        <v>2</v>
      </c>
      <c r="B29">
        <v>2500.96</v>
      </c>
      <c r="C29" t="s">
        <v>59</v>
      </c>
      <c r="D29" t="s">
        <v>60</v>
      </c>
      <c r="E29">
        <v>-8.63</v>
      </c>
      <c r="F29">
        <v>-464.24</v>
      </c>
      <c r="G29">
        <v>-464.23</v>
      </c>
      <c r="H29">
        <v>2663.02</v>
      </c>
      <c r="I29">
        <v>2500.72</v>
      </c>
      <c r="J29">
        <v>-1158.93</v>
      </c>
      <c r="K29" t="s">
        <v>57</v>
      </c>
    </row>
    <row r="30" spans="1:11" ht="12.75">
      <c r="A30" t="s">
        <v>9</v>
      </c>
      <c r="B30">
        <v>2402.8</v>
      </c>
      <c r="C30" t="s">
        <v>59</v>
      </c>
      <c r="D30" t="s">
        <v>60</v>
      </c>
      <c r="E30">
        <v>-8.63</v>
      </c>
      <c r="F30">
        <v>-464.93</v>
      </c>
      <c r="G30">
        <v>-464.83</v>
      </c>
      <c r="H30">
        <v>2592.63</v>
      </c>
      <c r="I30">
        <v>2401.81</v>
      </c>
      <c r="J30">
        <v>-1065.46</v>
      </c>
      <c r="K30" t="s">
        <v>57</v>
      </c>
    </row>
    <row r="31" spans="1:11" ht="12.75">
      <c r="A31" t="s">
        <v>10</v>
      </c>
      <c r="B31">
        <v>2294.81</v>
      </c>
      <c r="C31" t="s">
        <v>59</v>
      </c>
      <c r="D31" t="s">
        <v>60</v>
      </c>
      <c r="E31">
        <v>-8.63</v>
      </c>
      <c r="F31">
        <v>-462.28</v>
      </c>
      <c r="G31">
        <v>-462.23</v>
      </c>
      <c r="H31">
        <v>2604.27</v>
      </c>
      <c r="I31">
        <v>2293.87</v>
      </c>
      <c r="J31">
        <v>-975.74</v>
      </c>
      <c r="K31" t="s">
        <v>57</v>
      </c>
    </row>
    <row r="32" spans="1:11" ht="12.75">
      <c r="A32" t="s">
        <v>11</v>
      </c>
      <c r="B32">
        <v>390.19</v>
      </c>
      <c r="C32" t="s">
        <v>59</v>
      </c>
      <c r="D32" t="s">
        <v>60</v>
      </c>
      <c r="E32">
        <v>-8.63</v>
      </c>
      <c r="F32">
        <v>-444.77</v>
      </c>
      <c r="G32">
        <v>-444.67</v>
      </c>
      <c r="H32">
        <v>2648.43</v>
      </c>
      <c r="I32">
        <v>390.39</v>
      </c>
      <c r="J32">
        <v>217.4</v>
      </c>
      <c r="K32" t="s">
        <v>57</v>
      </c>
    </row>
    <row r="33" spans="1:11" ht="12.75">
      <c r="A33" t="s">
        <v>13</v>
      </c>
      <c r="B33">
        <v>273.84</v>
      </c>
      <c r="C33" t="s">
        <v>59</v>
      </c>
      <c r="D33" t="s">
        <v>60</v>
      </c>
      <c r="E33">
        <v>-8.63</v>
      </c>
      <c r="F33">
        <v>-445.07</v>
      </c>
      <c r="G33">
        <v>-445.07</v>
      </c>
      <c r="H33">
        <v>2584.46</v>
      </c>
      <c r="I33">
        <v>272.6</v>
      </c>
      <c r="J33">
        <v>313.79</v>
      </c>
      <c r="K33" t="s">
        <v>57</v>
      </c>
    </row>
    <row r="34" spans="1:11" ht="12.75">
      <c r="A34" t="s">
        <v>14</v>
      </c>
      <c r="B34">
        <v>183.85</v>
      </c>
      <c r="C34" t="s">
        <v>59</v>
      </c>
      <c r="D34" t="s">
        <v>60</v>
      </c>
      <c r="E34">
        <v>-8.63</v>
      </c>
      <c r="F34">
        <v>-446.36</v>
      </c>
      <c r="G34">
        <v>-446.46</v>
      </c>
      <c r="H34">
        <v>2602.49</v>
      </c>
      <c r="I34">
        <v>182.92</v>
      </c>
      <c r="J34">
        <v>395.32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3248.17</v>
      </c>
      <c r="C37" t="s">
        <v>72</v>
      </c>
      <c r="D37" t="s">
        <v>73</v>
      </c>
      <c r="E37">
        <v>-65.54</v>
      </c>
      <c r="F37">
        <v>-2521.92</v>
      </c>
      <c r="G37">
        <v>-2521.32</v>
      </c>
      <c r="H37">
        <v>2473.85</v>
      </c>
      <c r="I37">
        <v>3247.14</v>
      </c>
      <c r="J37">
        <v>-1969.47</v>
      </c>
      <c r="K37" t="s">
        <v>74</v>
      </c>
    </row>
    <row r="38" spans="1:11" ht="12.75">
      <c r="A38" t="s">
        <v>6</v>
      </c>
      <c r="B38">
        <v>3194.73</v>
      </c>
      <c r="C38" t="s">
        <v>70</v>
      </c>
      <c r="D38" t="s">
        <v>71</v>
      </c>
      <c r="E38">
        <v>12.69</v>
      </c>
      <c r="F38">
        <v>490.74</v>
      </c>
      <c r="G38">
        <v>490.83</v>
      </c>
      <c r="H38">
        <v>2403.71</v>
      </c>
      <c r="I38">
        <v>3194.51</v>
      </c>
      <c r="J38">
        <v>-1912.97</v>
      </c>
      <c r="K38" t="s">
        <v>57</v>
      </c>
    </row>
    <row r="39" spans="1:11" ht="12.75">
      <c r="A39" t="s">
        <v>3</v>
      </c>
      <c r="B39">
        <v>2978.6</v>
      </c>
      <c r="C39" t="s">
        <v>78</v>
      </c>
      <c r="D39" t="s">
        <v>79</v>
      </c>
      <c r="E39">
        <v>-14.45</v>
      </c>
      <c r="F39">
        <v>-453.91</v>
      </c>
      <c r="G39">
        <v>-453.64</v>
      </c>
      <c r="H39">
        <v>2406.79</v>
      </c>
      <c r="I39">
        <v>2978.93</v>
      </c>
      <c r="J39">
        <v>-1750.05</v>
      </c>
      <c r="K39" t="s">
        <v>57</v>
      </c>
    </row>
    <row r="40" spans="1:11" ht="12.75">
      <c r="A40" t="s">
        <v>0</v>
      </c>
      <c r="B40">
        <v>3328.4</v>
      </c>
      <c r="C40" t="s">
        <v>72</v>
      </c>
      <c r="D40" t="s">
        <v>73</v>
      </c>
      <c r="E40">
        <v>-65.54</v>
      </c>
      <c r="F40">
        <v>-2516.07</v>
      </c>
      <c r="G40">
        <v>-2515.69</v>
      </c>
      <c r="H40">
        <v>2472.88</v>
      </c>
      <c r="I40">
        <v>3328.81</v>
      </c>
      <c r="J40">
        <v>-1952.02</v>
      </c>
      <c r="K40" t="s">
        <v>74</v>
      </c>
    </row>
    <row r="41" spans="1:11" ht="12.75">
      <c r="A41" t="s">
        <v>7</v>
      </c>
      <c r="B41">
        <v>3333.49</v>
      </c>
      <c r="C41" t="s">
        <v>72</v>
      </c>
      <c r="D41" t="s">
        <v>73</v>
      </c>
      <c r="E41">
        <v>-65.54</v>
      </c>
      <c r="F41">
        <v>-2503.11</v>
      </c>
      <c r="G41">
        <v>-2502.8</v>
      </c>
      <c r="H41">
        <v>2404.38</v>
      </c>
      <c r="I41">
        <v>3333.81</v>
      </c>
      <c r="J41">
        <v>-1922.63</v>
      </c>
      <c r="K41" t="s">
        <v>74</v>
      </c>
    </row>
    <row r="42" spans="1:11" ht="12.75">
      <c r="A42" t="s">
        <v>4</v>
      </c>
      <c r="B42">
        <v>3073.53</v>
      </c>
      <c r="C42" t="s">
        <v>78</v>
      </c>
      <c r="D42" t="s">
        <v>80</v>
      </c>
      <c r="E42">
        <v>-14.45</v>
      </c>
      <c r="F42">
        <v>-455.73</v>
      </c>
      <c r="G42">
        <v>-450.47</v>
      </c>
      <c r="H42">
        <v>2408.1</v>
      </c>
      <c r="I42">
        <v>3073.15</v>
      </c>
      <c r="J42">
        <v>-1738.27</v>
      </c>
      <c r="K42" t="s">
        <v>57</v>
      </c>
    </row>
    <row r="43" spans="1:11" ht="12.75">
      <c r="A43" t="s">
        <v>1</v>
      </c>
      <c r="B43">
        <v>3420.39</v>
      </c>
      <c r="C43" t="s">
        <v>75</v>
      </c>
      <c r="D43" t="s">
        <v>77</v>
      </c>
      <c r="E43">
        <v>100</v>
      </c>
      <c r="F43">
        <v>3453.07</v>
      </c>
      <c r="G43">
        <v>3451.97</v>
      </c>
      <c r="H43">
        <v>2468.18</v>
      </c>
      <c r="I43">
        <v>3418.76</v>
      </c>
      <c r="J43">
        <v>-1885.77</v>
      </c>
      <c r="K43" t="s">
        <v>57</v>
      </c>
    </row>
    <row r="44" spans="1:11" ht="12.75">
      <c r="A44" t="s">
        <v>8</v>
      </c>
      <c r="B44">
        <v>3417.1</v>
      </c>
      <c r="C44" t="s">
        <v>75</v>
      </c>
      <c r="D44" t="s">
        <v>77</v>
      </c>
      <c r="E44">
        <v>100</v>
      </c>
      <c r="F44">
        <v>3449.76</v>
      </c>
      <c r="G44">
        <v>3448.67</v>
      </c>
      <c r="H44">
        <v>2399</v>
      </c>
      <c r="I44">
        <v>3416.65</v>
      </c>
      <c r="J44">
        <v>-1850.26</v>
      </c>
      <c r="K44" t="s">
        <v>57</v>
      </c>
    </row>
    <row r="45" spans="1:11" ht="12.75">
      <c r="A45" t="s">
        <v>5</v>
      </c>
      <c r="B45">
        <v>3397.4</v>
      </c>
      <c r="C45" t="s">
        <v>75</v>
      </c>
      <c r="D45" t="s">
        <v>77</v>
      </c>
      <c r="E45">
        <v>100</v>
      </c>
      <c r="F45">
        <v>3429.93</v>
      </c>
      <c r="G45">
        <v>3428.73</v>
      </c>
      <c r="H45">
        <v>2412.21</v>
      </c>
      <c r="I45">
        <v>3397.26</v>
      </c>
      <c r="J45">
        <v>-1801.64</v>
      </c>
      <c r="K45" t="s">
        <v>57</v>
      </c>
    </row>
    <row r="46" spans="1:11" ht="12.75">
      <c r="A46" t="s">
        <v>2</v>
      </c>
      <c r="B46">
        <v>1542.67</v>
      </c>
      <c r="C46" t="s">
        <v>59</v>
      </c>
      <c r="D46" t="s">
        <v>60</v>
      </c>
      <c r="E46">
        <v>-8.63</v>
      </c>
      <c r="F46">
        <v>-415.85</v>
      </c>
      <c r="G46">
        <v>-415.75</v>
      </c>
      <c r="H46">
        <v>2404.01</v>
      </c>
      <c r="I46">
        <v>1542.02</v>
      </c>
      <c r="J46">
        <v>-569.9</v>
      </c>
      <c r="K46" t="s">
        <v>57</v>
      </c>
    </row>
    <row r="47" spans="1:11" ht="12.75">
      <c r="A47" t="s">
        <v>9</v>
      </c>
      <c r="B47">
        <v>1428.55</v>
      </c>
      <c r="C47" t="s">
        <v>59</v>
      </c>
      <c r="D47" t="s">
        <v>60</v>
      </c>
      <c r="E47">
        <v>-8.63</v>
      </c>
      <c r="F47">
        <v>-414.42</v>
      </c>
      <c r="G47">
        <v>-414.32</v>
      </c>
      <c r="H47">
        <v>2336.02</v>
      </c>
      <c r="I47">
        <v>1425.95</v>
      </c>
      <c r="J47">
        <v>-472.81</v>
      </c>
      <c r="K47" t="s">
        <v>57</v>
      </c>
    </row>
    <row r="48" spans="1:11" ht="12.75">
      <c r="A48" t="s">
        <v>10</v>
      </c>
      <c r="B48">
        <v>1325.47</v>
      </c>
      <c r="C48" t="s">
        <v>59</v>
      </c>
      <c r="D48" t="s">
        <v>60</v>
      </c>
      <c r="E48">
        <v>-8.63</v>
      </c>
      <c r="F48">
        <v>-413.85</v>
      </c>
      <c r="G48">
        <v>-413.75</v>
      </c>
      <c r="H48">
        <v>2350.75</v>
      </c>
      <c r="I48">
        <v>1324</v>
      </c>
      <c r="J48">
        <v>-384.59</v>
      </c>
      <c r="K48" t="s">
        <v>57</v>
      </c>
    </row>
    <row r="49" spans="1:11" ht="12.75">
      <c r="A49" t="s">
        <v>11</v>
      </c>
      <c r="B49">
        <v>-895.93</v>
      </c>
      <c r="C49" t="s">
        <v>59</v>
      </c>
      <c r="D49" t="s">
        <v>81</v>
      </c>
      <c r="E49">
        <v>-4.06</v>
      </c>
      <c r="F49">
        <v>-422.56</v>
      </c>
      <c r="G49">
        <v>-422.51</v>
      </c>
      <c r="H49">
        <v>2427.45</v>
      </c>
      <c r="I49">
        <v>-896.56</v>
      </c>
      <c r="J49">
        <v>966.46</v>
      </c>
      <c r="K49" t="s">
        <v>57</v>
      </c>
    </row>
    <row r="50" spans="1:11" ht="12.75">
      <c r="A50" t="s">
        <v>13</v>
      </c>
      <c r="B50">
        <v>-1016.23</v>
      </c>
      <c r="C50" t="s">
        <v>59</v>
      </c>
      <c r="D50" t="s">
        <v>81</v>
      </c>
      <c r="E50">
        <v>-4.06</v>
      </c>
      <c r="F50">
        <v>-422.34</v>
      </c>
      <c r="G50">
        <v>-422.25</v>
      </c>
      <c r="H50">
        <v>2365.27</v>
      </c>
      <c r="I50">
        <v>-1016.92</v>
      </c>
      <c r="J50">
        <v>1063.05</v>
      </c>
      <c r="K50" t="s">
        <v>57</v>
      </c>
    </row>
    <row r="51" spans="1:11" ht="12.75">
      <c r="A51" t="s">
        <v>14</v>
      </c>
      <c r="B51">
        <v>-1061.4</v>
      </c>
      <c r="C51" t="s">
        <v>59</v>
      </c>
      <c r="D51" t="s">
        <v>81</v>
      </c>
      <c r="E51">
        <v>-4.06</v>
      </c>
      <c r="F51">
        <v>-423.9</v>
      </c>
      <c r="G51">
        <v>-423.85</v>
      </c>
      <c r="H51">
        <v>2384.52</v>
      </c>
      <c r="I51">
        <v>-1060.59</v>
      </c>
      <c r="J51">
        <v>1110.89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2742.5</v>
      </c>
      <c r="C54" t="s">
        <v>72</v>
      </c>
      <c r="D54" t="s">
        <v>82</v>
      </c>
      <c r="E54">
        <v>-68.39</v>
      </c>
      <c r="F54">
        <v>-2185.95</v>
      </c>
      <c r="G54">
        <v>-2187.77</v>
      </c>
      <c r="H54">
        <v>2986.17</v>
      </c>
      <c r="I54">
        <v>2742.3</v>
      </c>
      <c r="J54">
        <v>-1706.17</v>
      </c>
      <c r="K54" t="s">
        <v>57</v>
      </c>
    </row>
    <row r="55" spans="1:11" ht="12.75">
      <c r="A55" t="s">
        <v>6</v>
      </c>
      <c r="B55">
        <v>2761.39</v>
      </c>
      <c r="C55" t="s">
        <v>72</v>
      </c>
      <c r="D55" t="s">
        <v>82</v>
      </c>
      <c r="E55">
        <v>-68.39</v>
      </c>
      <c r="F55">
        <v>-2187.88</v>
      </c>
      <c r="G55">
        <v>-2186.19</v>
      </c>
      <c r="H55">
        <v>2916.63</v>
      </c>
      <c r="I55">
        <v>2761.19</v>
      </c>
      <c r="J55">
        <v>-1688.42</v>
      </c>
      <c r="K55" t="s">
        <v>57</v>
      </c>
    </row>
    <row r="56" spans="1:11" ht="12.75">
      <c r="A56" t="s">
        <v>3</v>
      </c>
      <c r="B56">
        <v>2788.75</v>
      </c>
      <c r="C56" t="s">
        <v>72</v>
      </c>
      <c r="D56" t="s">
        <v>73</v>
      </c>
      <c r="E56">
        <v>-68.99</v>
      </c>
      <c r="F56">
        <v>-2202.11</v>
      </c>
      <c r="G56">
        <v>-2200.88</v>
      </c>
      <c r="H56">
        <v>2929.05</v>
      </c>
      <c r="I56">
        <v>2788.57</v>
      </c>
      <c r="J56">
        <v>-1676.43</v>
      </c>
      <c r="K56" t="s">
        <v>57</v>
      </c>
    </row>
    <row r="57" spans="1:11" ht="12.75">
      <c r="A57" t="s">
        <v>0</v>
      </c>
      <c r="B57">
        <v>2838.92</v>
      </c>
      <c r="C57" t="s">
        <v>72</v>
      </c>
      <c r="D57" t="s">
        <v>82</v>
      </c>
      <c r="E57">
        <v>-68.39</v>
      </c>
      <c r="F57">
        <v>-2180.93</v>
      </c>
      <c r="G57">
        <v>-2182.89</v>
      </c>
      <c r="H57">
        <v>2985.13</v>
      </c>
      <c r="I57">
        <v>2840.41</v>
      </c>
      <c r="J57">
        <v>-1700.99</v>
      </c>
      <c r="K57" t="s">
        <v>57</v>
      </c>
    </row>
    <row r="58" spans="1:11" ht="12.75">
      <c r="A58" t="s">
        <v>7</v>
      </c>
      <c r="B58">
        <v>2862.51</v>
      </c>
      <c r="C58" t="s">
        <v>72</v>
      </c>
      <c r="D58" t="s">
        <v>82</v>
      </c>
      <c r="E58">
        <v>-68.39</v>
      </c>
      <c r="F58">
        <v>-2186.34</v>
      </c>
      <c r="G58">
        <v>-2187.87</v>
      </c>
      <c r="H58">
        <v>2917.01</v>
      </c>
      <c r="I58">
        <v>2862.38</v>
      </c>
      <c r="J58">
        <v>-1686.68</v>
      </c>
      <c r="K58" t="s">
        <v>57</v>
      </c>
    </row>
    <row r="59" spans="1:11" ht="12.75">
      <c r="A59" t="s">
        <v>4</v>
      </c>
      <c r="B59">
        <v>2872.05</v>
      </c>
      <c r="C59" t="s">
        <v>72</v>
      </c>
      <c r="D59" t="s">
        <v>82</v>
      </c>
      <c r="E59">
        <v>-68.39</v>
      </c>
      <c r="F59">
        <v>-2171.77</v>
      </c>
      <c r="G59">
        <v>-2170.35</v>
      </c>
      <c r="H59">
        <v>2930.02</v>
      </c>
      <c r="I59">
        <v>2871.91</v>
      </c>
      <c r="J59">
        <v>-1649.13</v>
      </c>
      <c r="K59" t="s">
        <v>57</v>
      </c>
    </row>
    <row r="60" spans="1:11" ht="12.75">
      <c r="A60" t="s">
        <v>1</v>
      </c>
      <c r="B60">
        <v>3017.25</v>
      </c>
      <c r="C60" t="s">
        <v>72</v>
      </c>
      <c r="D60" t="s">
        <v>73</v>
      </c>
      <c r="E60">
        <v>-68.99</v>
      </c>
      <c r="F60">
        <v>-2200.86</v>
      </c>
      <c r="G60">
        <v>-2198.81</v>
      </c>
      <c r="H60">
        <v>2984.18</v>
      </c>
      <c r="I60">
        <v>3017.87</v>
      </c>
      <c r="J60">
        <v>-1681.61</v>
      </c>
      <c r="K60" t="s">
        <v>57</v>
      </c>
    </row>
    <row r="61" spans="1:11" ht="12.75">
      <c r="A61" t="s">
        <v>8</v>
      </c>
      <c r="B61">
        <v>3019.91</v>
      </c>
      <c r="C61" t="s">
        <v>72</v>
      </c>
      <c r="D61" t="s">
        <v>73</v>
      </c>
      <c r="E61">
        <v>-68.99</v>
      </c>
      <c r="F61">
        <v>-2191.35</v>
      </c>
      <c r="G61">
        <v>-2192.38</v>
      </c>
      <c r="H61">
        <v>2915.17</v>
      </c>
      <c r="I61">
        <v>3020.54</v>
      </c>
      <c r="J61">
        <v>-1658.76</v>
      </c>
      <c r="K61" t="s">
        <v>57</v>
      </c>
    </row>
    <row r="62" spans="1:11" ht="12.75">
      <c r="A62" t="s">
        <v>5</v>
      </c>
      <c r="B62">
        <v>3081.17</v>
      </c>
      <c r="C62" t="s">
        <v>72</v>
      </c>
      <c r="D62" t="s">
        <v>73</v>
      </c>
      <c r="E62">
        <v>-68.99</v>
      </c>
      <c r="F62">
        <v>-2227.58</v>
      </c>
      <c r="G62">
        <v>-2229.48</v>
      </c>
      <c r="H62">
        <v>2927.76</v>
      </c>
      <c r="I62">
        <v>3081.67</v>
      </c>
      <c r="J62">
        <v>-1663.13</v>
      </c>
      <c r="K62" t="s">
        <v>57</v>
      </c>
    </row>
    <row r="63" spans="1:11" ht="12.75">
      <c r="A63" t="s">
        <v>2</v>
      </c>
      <c r="B63">
        <v>1975.87</v>
      </c>
      <c r="C63" t="s">
        <v>59</v>
      </c>
      <c r="D63" t="s">
        <v>60</v>
      </c>
      <c r="E63">
        <v>-8.63</v>
      </c>
      <c r="F63">
        <v>-425.62</v>
      </c>
      <c r="G63">
        <v>-425.53</v>
      </c>
      <c r="H63">
        <v>2938.83</v>
      </c>
      <c r="I63">
        <v>1975.04</v>
      </c>
      <c r="J63">
        <v>-854.21</v>
      </c>
      <c r="K63" t="s">
        <v>57</v>
      </c>
    </row>
    <row r="64" spans="1:11" ht="12.75">
      <c r="A64" t="s">
        <v>9</v>
      </c>
      <c r="B64">
        <v>1854.25</v>
      </c>
      <c r="C64" t="s">
        <v>59</v>
      </c>
      <c r="D64" t="s">
        <v>60</v>
      </c>
      <c r="E64">
        <v>-8.63</v>
      </c>
      <c r="F64">
        <v>-422.6</v>
      </c>
      <c r="G64">
        <v>-422.52</v>
      </c>
      <c r="H64">
        <v>2868.83</v>
      </c>
      <c r="I64">
        <v>1854.52</v>
      </c>
      <c r="J64">
        <v>-754.41</v>
      </c>
      <c r="K64" t="s">
        <v>57</v>
      </c>
    </row>
    <row r="65" spans="1:11" ht="12.75">
      <c r="A65" t="s">
        <v>10</v>
      </c>
      <c r="B65">
        <v>1763.81</v>
      </c>
      <c r="C65" t="s">
        <v>59</v>
      </c>
      <c r="D65" t="s">
        <v>60</v>
      </c>
      <c r="E65">
        <v>-8.63</v>
      </c>
      <c r="F65">
        <v>-421.86</v>
      </c>
      <c r="G65">
        <v>-421.79</v>
      </c>
      <c r="H65">
        <v>2880.94</v>
      </c>
      <c r="I65">
        <v>1762.83</v>
      </c>
      <c r="J65">
        <v>-670.51</v>
      </c>
      <c r="K65" t="s">
        <v>57</v>
      </c>
    </row>
    <row r="66" spans="1:11" ht="12.75">
      <c r="A66" t="s">
        <v>11</v>
      </c>
      <c r="B66">
        <v>-370.38</v>
      </c>
      <c r="C66" t="s">
        <v>59</v>
      </c>
      <c r="D66" t="s">
        <v>81</v>
      </c>
      <c r="E66">
        <v>-4.06</v>
      </c>
      <c r="F66">
        <v>-416.28</v>
      </c>
      <c r="G66">
        <v>-416.19</v>
      </c>
      <c r="H66">
        <v>2941.06</v>
      </c>
      <c r="I66">
        <v>-370.58</v>
      </c>
      <c r="J66">
        <v>639.92</v>
      </c>
      <c r="K66" t="s">
        <v>57</v>
      </c>
    </row>
    <row r="67" spans="1:11" ht="12.75">
      <c r="A67" t="s">
        <v>13</v>
      </c>
      <c r="B67">
        <v>-421.31</v>
      </c>
      <c r="C67" t="s">
        <v>59</v>
      </c>
      <c r="D67" t="s">
        <v>81</v>
      </c>
      <c r="E67">
        <v>-4.06</v>
      </c>
      <c r="F67">
        <v>-418.04</v>
      </c>
      <c r="G67">
        <v>-417.95</v>
      </c>
      <c r="H67">
        <v>2876.35</v>
      </c>
      <c r="I67">
        <v>-421.43</v>
      </c>
      <c r="J67">
        <v>698.61</v>
      </c>
      <c r="K67" t="s">
        <v>57</v>
      </c>
    </row>
    <row r="68" spans="1:11" ht="12.75">
      <c r="A68" t="s">
        <v>14</v>
      </c>
      <c r="B68">
        <v>-452.42</v>
      </c>
      <c r="C68" t="s">
        <v>59</v>
      </c>
      <c r="D68" t="s">
        <v>81</v>
      </c>
      <c r="E68">
        <v>-4.06</v>
      </c>
      <c r="F68">
        <v>-420.52</v>
      </c>
      <c r="G68">
        <v>-420.56</v>
      </c>
      <c r="H68">
        <v>2894.26</v>
      </c>
      <c r="I68">
        <v>-452.45</v>
      </c>
      <c r="J68">
        <v>746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2627.47</v>
      </c>
      <c r="C71" t="s">
        <v>72</v>
      </c>
      <c r="D71" t="s">
        <v>82</v>
      </c>
      <c r="E71">
        <v>-68.39</v>
      </c>
      <c r="F71">
        <v>-2120.7</v>
      </c>
      <c r="G71">
        <v>-2119.44</v>
      </c>
      <c r="H71">
        <v>3335.91</v>
      </c>
      <c r="I71">
        <v>2627.14</v>
      </c>
      <c r="J71">
        <v>-1638.6</v>
      </c>
      <c r="K71" t="s">
        <v>57</v>
      </c>
    </row>
    <row r="72" spans="1:11" ht="12.75">
      <c r="A72" t="s">
        <v>6</v>
      </c>
      <c r="B72">
        <v>2622.56</v>
      </c>
      <c r="C72" t="s">
        <v>72</v>
      </c>
      <c r="D72" t="s">
        <v>82</v>
      </c>
      <c r="E72">
        <v>-68.39</v>
      </c>
      <c r="F72">
        <v>-2110.13</v>
      </c>
      <c r="G72">
        <v>-2111.11</v>
      </c>
      <c r="H72">
        <v>3265.71</v>
      </c>
      <c r="I72">
        <v>2622.18</v>
      </c>
      <c r="J72">
        <v>-1608.16</v>
      </c>
      <c r="K72" t="s">
        <v>57</v>
      </c>
    </row>
    <row r="73" spans="1:11" ht="12.75">
      <c r="A73" t="s">
        <v>3</v>
      </c>
      <c r="B73">
        <v>2633.33</v>
      </c>
      <c r="C73" t="s">
        <v>72</v>
      </c>
      <c r="D73" t="s">
        <v>82</v>
      </c>
      <c r="E73">
        <v>-68.39</v>
      </c>
      <c r="F73">
        <v>-2095.01</v>
      </c>
      <c r="G73">
        <v>-2095.3</v>
      </c>
      <c r="H73">
        <v>3279.53</v>
      </c>
      <c r="I73">
        <v>2633.12</v>
      </c>
      <c r="J73">
        <v>-1582.22</v>
      </c>
      <c r="K73" t="s">
        <v>57</v>
      </c>
    </row>
    <row r="74" spans="1:11" ht="12.75">
      <c r="A74" t="s">
        <v>0</v>
      </c>
      <c r="B74">
        <v>2738.16</v>
      </c>
      <c r="C74" t="s">
        <v>72</v>
      </c>
      <c r="D74" t="s">
        <v>82</v>
      </c>
      <c r="E74">
        <v>-68.39</v>
      </c>
      <c r="F74">
        <v>-2130.49</v>
      </c>
      <c r="G74">
        <v>-2131.81</v>
      </c>
      <c r="H74">
        <v>3335.27</v>
      </c>
      <c r="I74">
        <v>2737.57</v>
      </c>
      <c r="J74">
        <v>-1639.94</v>
      </c>
      <c r="K74" t="s">
        <v>57</v>
      </c>
    </row>
    <row r="75" spans="1:11" ht="12.75">
      <c r="A75" t="s">
        <v>7</v>
      </c>
      <c r="B75">
        <v>2755.05</v>
      </c>
      <c r="C75" t="s">
        <v>72</v>
      </c>
      <c r="D75" t="s">
        <v>82</v>
      </c>
      <c r="E75">
        <v>-68.39</v>
      </c>
      <c r="F75">
        <v>-2123.7</v>
      </c>
      <c r="G75">
        <v>-2122.85</v>
      </c>
      <c r="H75">
        <v>3265.49</v>
      </c>
      <c r="I75">
        <v>2754.44</v>
      </c>
      <c r="J75">
        <v>-1612.4</v>
      </c>
      <c r="K75" t="s">
        <v>57</v>
      </c>
    </row>
    <row r="76" spans="1:11" ht="12.75">
      <c r="A76" t="s">
        <v>4</v>
      </c>
      <c r="B76">
        <v>2766.28</v>
      </c>
      <c r="C76" t="s">
        <v>72</v>
      </c>
      <c r="D76" t="s">
        <v>82</v>
      </c>
      <c r="E76">
        <v>-68.39</v>
      </c>
      <c r="F76">
        <v>-2132.68</v>
      </c>
      <c r="G76">
        <v>-2131.1</v>
      </c>
      <c r="H76">
        <v>3277.86</v>
      </c>
      <c r="I76">
        <v>2765.99</v>
      </c>
      <c r="J76">
        <v>-1600.57</v>
      </c>
      <c r="K76" t="s">
        <v>57</v>
      </c>
    </row>
    <row r="77" spans="1:11" ht="12.75">
      <c r="A77" t="s">
        <v>1</v>
      </c>
      <c r="B77">
        <v>2892.01</v>
      </c>
      <c r="C77" t="s">
        <v>72</v>
      </c>
      <c r="D77" t="s">
        <v>73</v>
      </c>
      <c r="E77">
        <v>-68.99</v>
      </c>
      <c r="F77">
        <v>-2129.51</v>
      </c>
      <c r="G77">
        <v>-2128.5</v>
      </c>
      <c r="H77">
        <v>3333.65</v>
      </c>
      <c r="I77">
        <v>2891.25</v>
      </c>
      <c r="J77">
        <v>-1612.83</v>
      </c>
      <c r="K77" t="s">
        <v>57</v>
      </c>
    </row>
    <row r="78" spans="1:11" ht="12.75">
      <c r="A78" t="s">
        <v>8</v>
      </c>
      <c r="B78">
        <v>2928.51</v>
      </c>
      <c r="C78" t="s">
        <v>72</v>
      </c>
      <c r="D78" t="s">
        <v>73</v>
      </c>
      <c r="E78">
        <v>-68.99</v>
      </c>
      <c r="F78">
        <v>-2148.59</v>
      </c>
      <c r="G78">
        <v>-2149.47</v>
      </c>
      <c r="H78">
        <v>3264.59</v>
      </c>
      <c r="I78">
        <v>2928.18</v>
      </c>
      <c r="J78">
        <v>-1603.1</v>
      </c>
      <c r="K78" t="s">
        <v>57</v>
      </c>
    </row>
    <row r="79" spans="1:11" ht="12.75">
      <c r="A79" t="s">
        <v>5</v>
      </c>
      <c r="B79">
        <v>2938.37</v>
      </c>
      <c r="C79" t="s">
        <v>72</v>
      </c>
      <c r="D79" t="s">
        <v>73</v>
      </c>
      <c r="E79">
        <v>-68.99</v>
      </c>
      <c r="F79">
        <v>-2141.07</v>
      </c>
      <c r="G79">
        <v>-2139.68</v>
      </c>
      <c r="H79">
        <v>3277.74</v>
      </c>
      <c r="I79">
        <v>2937.92</v>
      </c>
      <c r="J79">
        <v>-1573.68</v>
      </c>
      <c r="K79" t="s">
        <v>57</v>
      </c>
    </row>
    <row r="80" spans="1:11" ht="12.75">
      <c r="A80" t="s">
        <v>2</v>
      </c>
      <c r="B80">
        <v>2056.58</v>
      </c>
      <c r="C80" t="s">
        <v>59</v>
      </c>
      <c r="D80" t="s">
        <v>60</v>
      </c>
      <c r="E80">
        <v>-8.63</v>
      </c>
      <c r="F80">
        <v>-425.58</v>
      </c>
      <c r="G80">
        <v>-425.48</v>
      </c>
      <c r="H80">
        <v>3296.78</v>
      </c>
      <c r="I80">
        <v>2055.71</v>
      </c>
      <c r="J80">
        <v>-900.87</v>
      </c>
      <c r="K80" t="s">
        <v>57</v>
      </c>
    </row>
    <row r="81" spans="1:11" ht="12.75">
      <c r="A81" t="s">
        <v>9</v>
      </c>
      <c r="B81">
        <v>1941.82</v>
      </c>
      <c r="C81" t="s">
        <v>59</v>
      </c>
      <c r="D81" t="s">
        <v>60</v>
      </c>
      <c r="E81">
        <v>-8.63</v>
      </c>
      <c r="F81">
        <v>-423.31</v>
      </c>
      <c r="G81">
        <v>-423.18</v>
      </c>
      <c r="H81">
        <v>3225.92</v>
      </c>
      <c r="I81">
        <v>1940.95</v>
      </c>
      <c r="J81">
        <v>-805.44</v>
      </c>
      <c r="K81" t="s">
        <v>57</v>
      </c>
    </row>
    <row r="82" spans="1:11" ht="12.75">
      <c r="A82" t="s">
        <v>10</v>
      </c>
      <c r="B82">
        <v>1829.34</v>
      </c>
      <c r="C82" t="s">
        <v>59</v>
      </c>
      <c r="D82" t="s">
        <v>60</v>
      </c>
      <c r="E82">
        <v>-8.63</v>
      </c>
      <c r="F82">
        <v>-421.42</v>
      </c>
      <c r="G82">
        <v>-421.35</v>
      </c>
      <c r="H82">
        <v>3238.01</v>
      </c>
      <c r="I82">
        <v>1829.59</v>
      </c>
      <c r="J82">
        <v>-710.66</v>
      </c>
      <c r="K82" t="s">
        <v>57</v>
      </c>
    </row>
    <row r="83" spans="1:11" ht="12.75">
      <c r="A83" t="s">
        <v>11</v>
      </c>
      <c r="B83">
        <v>-234.14</v>
      </c>
      <c r="C83" t="s">
        <v>59</v>
      </c>
      <c r="D83" t="s">
        <v>81</v>
      </c>
      <c r="E83">
        <v>-4.06</v>
      </c>
      <c r="F83">
        <v>-416.51</v>
      </c>
      <c r="G83">
        <v>-416.47</v>
      </c>
      <c r="H83">
        <v>3294.9</v>
      </c>
      <c r="I83">
        <v>-234.33</v>
      </c>
      <c r="J83">
        <v>561.65</v>
      </c>
      <c r="K83" t="s">
        <v>57</v>
      </c>
    </row>
    <row r="84" spans="1:11" ht="12.75">
      <c r="A84" t="s">
        <v>13</v>
      </c>
      <c r="B84">
        <v>-273.16</v>
      </c>
      <c r="C84" t="s">
        <v>59</v>
      </c>
      <c r="D84" t="s">
        <v>81</v>
      </c>
      <c r="E84">
        <v>-4.06</v>
      </c>
      <c r="F84">
        <v>-418.66</v>
      </c>
      <c r="G84">
        <v>-418.61</v>
      </c>
      <c r="H84">
        <v>3229.47</v>
      </c>
      <c r="I84">
        <v>-273.13</v>
      </c>
      <c r="J84">
        <v>613.53</v>
      </c>
      <c r="K84" t="s">
        <v>57</v>
      </c>
    </row>
    <row r="85" spans="1:11" ht="12.75">
      <c r="A85" t="s">
        <v>14</v>
      </c>
      <c r="B85">
        <v>-372.32</v>
      </c>
      <c r="C85" t="s">
        <v>59</v>
      </c>
      <c r="D85" t="s">
        <v>81</v>
      </c>
      <c r="E85">
        <v>-4.06</v>
      </c>
      <c r="F85">
        <v>-419.04</v>
      </c>
      <c r="G85">
        <v>-418.97</v>
      </c>
      <c r="H85">
        <v>3247.16</v>
      </c>
      <c r="I85">
        <v>-372.49</v>
      </c>
      <c r="J85">
        <v>697.79</v>
      </c>
      <c r="K85" t="s">
        <v>57</v>
      </c>
    </row>
    <row r="87" ht="12.75">
      <c r="A87" t="s">
        <v>83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2008-11-21T21:53:36Z</dcterms:modified>
  <cp:category/>
  <cp:version/>
  <cp:contentType/>
  <cp:contentStatus/>
</cp:coreProperties>
</file>