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175" windowWidth="16095" windowHeight="11340" activeTab="0"/>
  </bookViews>
  <sheets>
    <sheet name="AC_Mo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<sst xmlns="http://schemas.openxmlformats.org/spreadsheetml/2006/main" count="381" uniqueCount="177">
  <si>
    <t xml:space="preserve">From </t>
  </si>
  <si>
    <t>To</t>
  </si>
  <si>
    <t>10C2</t>
  </si>
  <si>
    <t>02C1</t>
  </si>
  <si>
    <t>11C2</t>
  </si>
  <si>
    <t>12C2</t>
  </si>
  <si>
    <t>18C2</t>
  </si>
  <si>
    <t>03C1</t>
  </si>
  <si>
    <t>04C1</t>
  </si>
  <si>
    <t>09C1</t>
  </si>
  <si>
    <t>23C2</t>
  </si>
  <si>
    <t>24C2</t>
  </si>
  <si>
    <t>25C2</t>
  </si>
  <si>
    <t>31C2</t>
  </si>
  <si>
    <t>15C1</t>
  </si>
  <si>
    <t>16C1</t>
  </si>
  <si>
    <t>17C1</t>
  </si>
  <si>
    <t>22C1</t>
  </si>
  <si>
    <t>S</t>
  </si>
  <si>
    <t>76C2</t>
  </si>
  <si>
    <t>77C2</t>
  </si>
  <si>
    <t>78C2</t>
  </si>
  <si>
    <t>79C2</t>
  </si>
  <si>
    <t>05C1</t>
  </si>
  <si>
    <t>69C1</t>
  </si>
  <si>
    <t>70C1</t>
  </si>
  <si>
    <t>71C1</t>
  </si>
  <si>
    <t>Open Positions</t>
  </si>
  <si>
    <t>36C2</t>
  </si>
  <si>
    <t>37C2</t>
  </si>
  <si>
    <t>38C2</t>
  </si>
  <si>
    <t>46C2</t>
  </si>
  <si>
    <t>28C1</t>
  </si>
  <si>
    <t>29C1</t>
  </si>
  <si>
    <t>30C1</t>
  </si>
  <si>
    <t>35C1</t>
  </si>
  <si>
    <t>Bad Positions</t>
  </si>
  <si>
    <t>L0</t>
  </si>
  <si>
    <t>SW_Sector 5: AC Input Moves for H</t>
  </si>
  <si>
    <t>SW_Sector 4: AC Input Moves for H</t>
  </si>
  <si>
    <t>SW_Sector 3: AC Input Moves for H</t>
  </si>
  <si>
    <t>SE_Sector 1: AC Input Moves for H</t>
  </si>
  <si>
    <t>SE_Sector 2: AC Input Moves for H</t>
  </si>
  <si>
    <t>SE_Sector 6: AC Input Moves for H</t>
  </si>
  <si>
    <t>51C2</t>
  </si>
  <si>
    <t>52C2</t>
  </si>
  <si>
    <t>53C2</t>
  </si>
  <si>
    <t>59C2</t>
  </si>
  <si>
    <t>43C1</t>
  </si>
  <si>
    <t>44C1</t>
  </si>
  <si>
    <t>45C1</t>
  </si>
  <si>
    <t>50C1</t>
  </si>
  <si>
    <t>64C2</t>
  </si>
  <si>
    <t>65C2</t>
  </si>
  <si>
    <t>66C2</t>
  </si>
  <si>
    <t>72C2</t>
  </si>
  <si>
    <t>56C1</t>
  </si>
  <si>
    <t>57C1</t>
  </si>
  <si>
    <t>58C1</t>
  </si>
  <si>
    <t>63C1</t>
  </si>
  <si>
    <t>DB</t>
  </si>
  <si>
    <t>NE_Sector 1: AC Input Moves for H</t>
  </si>
  <si>
    <t>NE_Sector 2: AC Input Moves for H</t>
  </si>
  <si>
    <t>NE_Sector 6: AC Input Moves for H</t>
  </si>
  <si>
    <t>NW_Sector 4: AC Input Moves for H</t>
  </si>
  <si>
    <t>NW_Sector 5: AC Input Moves for H</t>
  </si>
  <si>
    <t>16C2</t>
  </si>
  <si>
    <t>17C2</t>
  </si>
  <si>
    <t>10B1</t>
  </si>
  <si>
    <t>10C1</t>
  </si>
  <si>
    <t>NW_Sector 3:AC Input Moves for H</t>
  </si>
  <si>
    <t>70C2</t>
  </si>
  <si>
    <t>71C2</t>
  </si>
  <si>
    <t>64B1</t>
  </si>
  <si>
    <t>64C1</t>
  </si>
  <si>
    <t>44B2</t>
  </si>
  <si>
    <t>45C2</t>
  </si>
  <si>
    <t>36B1</t>
  </si>
  <si>
    <t>36C1</t>
  </si>
  <si>
    <t>29B2</t>
  </si>
  <si>
    <t>30C2</t>
  </si>
  <si>
    <t>23B1</t>
  </si>
  <si>
    <t>23C1</t>
  </si>
  <si>
    <t>57C2</t>
  </si>
  <si>
    <t>58C2</t>
  </si>
  <si>
    <t>51B1</t>
  </si>
  <si>
    <t>51C1</t>
  </si>
  <si>
    <t>02C2</t>
  </si>
  <si>
    <t>03C2</t>
  </si>
  <si>
    <t>04C2</t>
  </si>
  <si>
    <t>05B2</t>
  </si>
  <si>
    <t>11C1</t>
  </si>
  <si>
    <t>76C1</t>
  </si>
  <si>
    <t>77B1</t>
  </si>
  <si>
    <t>77C1</t>
  </si>
  <si>
    <t>*  switch</t>
  </si>
  <si>
    <t>Azimuth</t>
  </si>
  <si>
    <t>Span</t>
  </si>
  <si>
    <t>2-12</t>
  </si>
  <si>
    <t>10-11</t>
  </si>
  <si>
    <t>3-4</t>
  </si>
  <si>
    <t>9-18</t>
  </si>
  <si>
    <t>15-25</t>
  </si>
  <si>
    <t>16-17</t>
  </si>
  <si>
    <t>22-31</t>
  </si>
  <si>
    <t>23-24</t>
  </si>
  <si>
    <t>5-76</t>
  </si>
  <si>
    <t>69-79</t>
  </si>
  <si>
    <t>77-78</t>
  </si>
  <si>
    <t>70-71</t>
  </si>
  <si>
    <t>SE:S1</t>
  </si>
  <si>
    <t>SE:S2</t>
  </si>
  <si>
    <t>SE:S6</t>
  </si>
  <si>
    <t>SW:S3</t>
  </si>
  <si>
    <t>28-38</t>
  </si>
  <si>
    <t>29-30</t>
  </si>
  <si>
    <t>35-46</t>
  </si>
  <si>
    <t>36-37</t>
  </si>
  <si>
    <t>delta</t>
  </si>
  <si>
    <t>SW:S4</t>
  </si>
  <si>
    <t>43-53</t>
  </si>
  <si>
    <t>44-45</t>
  </si>
  <si>
    <t>51-52</t>
  </si>
  <si>
    <t>50-59</t>
  </si>
  <si>
    <t>SW:S5</t>
  </si>
  <si>
    <t>56-66</t>
  </si>
  <si>
    <t>57-58</t>
  </si>
  <si>
    <t>63-72</t>
  </si>
  <si>
    <t>64-65</t>
  </si>
  <si>
    <t>NE:S1</t>
  </si>
  <si>
    <t>36-44</t>
  </si>
  <si>
    <t>43-52</t>
  </si>
  <si>
    <t>NE:S2</t>
  </si>
  <si>
    <t>B-C</t>
  </si>
  <si>
    <t>28-37</t>
  </si>
  <si>
    <t>NE:S6</t>
  </si>
  <si>
    <t>56-65</t>
  </si>
  <si>
    <t>NW:S3</t>
  </si>
  <si>
    <t>NW:S4</t>
  </si>
  <si>
    <t>NW:S5</t>
  </si>
  <si>
    <t>15-24</t>
  </si>
  <si>
    <t>2-11</t>
  </si>
  <si>
    <t>69-78</t>
  </si>
  <si>
    <t>Notes:</t>
  </si>
  <si>
    <t>NE1, NE2 Can't divide SEQ in 1/2 because of B row in sequential positions.</t>
  </si>
  <si>
    <t>No single channel cards in B row…won't fit.</t>
  </si>
  <si>
    <t>*</t>
  </si>
  <si>
    <t>C - B -9</t>
  </si>
  <si>
    <t>B - C - 7</t>
  </si>
  <si>
    <t>C - B - 7</t>
  </si>
  <si>
    <t>C - B - 73</t>
  </si>
  <si>
    <r>
      <t xml:space="preserve">1) </t>
    </r>
    <r>
      <rPr>
        <b/>
        <sz val="10"/>
        <rFont val="Arial"/>
        <family val="2"/>
      </rPr>
      <t>H2-1-10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17C2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10B1</t>
    </r>
  </si>
  <si>
    <r>
      <t xml:space="preserve">   H1-2-12</t>
    </r>
    <r>
      <rPr>
        <sz val="10"/>
        <rFont val="Arial"/>
        <family val="2"/>
      </rPr>
      <t xml:space="preserve"> disconnected</t>
    </r>
  </si>
  <si>
    <r>
      <t xml:space="preserve">   </t>
    </r>
    <r>
      <rPr>
        <b/>
        <sz val="10"/>
        <rFont val="Arial"/>
        <family val="2"/>
      </rPr>
      <t>H2-2-11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18C2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10C1</t>
    </r>
  </si>
  <si>
    <r>
      <t xml:space="preserve">   </t>
    </r>
    <r>
      <rPr>
        <b/>
        <sz val="10"/>
        <rFont val="Arial"/>
        <family val="2"/>
      </rPr>
      <t>H1-1-12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10C1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18C2</t>
    </r>
  </si>
  <si>
    <r>
      <t xml:space="preserve">   </t>
    </r>
    <r>
      <rPr>
        <b/>
        <sz val="10"/>
        <rFont val="Arial"/>
        <family val="2"/>
      </rPr>
      <t>H2-2-9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24C2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15C1</t>
    </r>
  </si>
  <si>
    <r>
      <t xml:space="preserve">   </t>
    </r>
    <r>
      <rPr>
        <b/>
        <sz val="10"/>
        <rFont val="Arial"/>
        <family val="2"/>
      </rPr>
      <t>H1-1-9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15C1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24C2</t>
    </r>
  </si>
  <si>
    <r>
      <t xml:space="preserve">   </t>
    </r>
    <r>
      <rPr>
        <b/>
        <sz val="10"/>
        <rFont val="Arial"/>
        <family val="2"/>
      </rPr>
      <t>H2-1-13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02C2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11C1</t>
    </r>
  </si>
  <si>
    <r>
      <t xml:space="preserve">   </t>
    </r>
    <r>
      <rPr>
        <b/>
        <sz val="10"/>
        <rFont val="Arial"/>
        <family val="2"/>
      </rPr>
      <t>H1-2-13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11C1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02C2</t>
    </r>
  </si>
  <si>
    <r>
      <t xml:space="preserve">   </t>
    </r>
    <r>
      <rPr>
        <b/>
        <sz val="10"/>
        <rFont val="Arial"/>
        <family val="2"/>
      </rPr>
      <t>H2-2-14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03C2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76C1</t>
    </r>
  </si>
  <si>
    <r>
      <t xml:space="preserve">   </t>
    </r>
    <r>
      <rPr>
        <b/>
        <sz val="10"/>
        <rFont val="Arial"/>
        <family val="2"/>
      </rPr>
      <t>H1-1-15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76C1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03C2</t>
    </r>
  </si>
  <si>
    <r>
      <t xml:space="preserve">   </t>
    </r>
    <r>
      <rPr>
        <b/>
        <sz val="10"/>
        <rFont val="Arial"/>
        <family val="2"/>
      </rPr>
      <t>H1-1-19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63C1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70C2</t>
    </r>
  </si>
  <si>
    <r>
      <t xml:space="preserve">   </t>
    </r>
    <r>
      <rPr>
        <b/>
        <sz val="10"/>
        <rFont val="Arial"/>
        <family val="2"/>
      </rPr>
      <t>H2-2-18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70C2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63C1</t>
    </r>
  </si>
  <si>
    <r>
      <t xml:space="preserve">   </t>
    </r>
    <r>
      <rPr>
        <b/>
        <sz val="10"/>
        <rFont val="Arial"/>
        <family val="2"/>
      </rPr>
      <t>H1-2-20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64B1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71C2</t>
    </r>
  </si>
  <si>
    <r>
      <t xml:space="preserve">   </t>
    </r>
    <r>
      <rPr>
        <b/>
        <sz val="10"/>
        <rFont val="Arial"/>
        <family val="2"/>
      </rPr>
      <t>H2-1-18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71C2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64B1</t>
    </r>
  </si>
  <si>
    <r>
      <t xml:space="preserve">   </t>
    </r>
    <r>
      <rPr>
        <b/>
        <sz val="10"/>
        <rFont val="Arial"/>
        <family val="2"/>
      </rPr>
      <t>H1-1-20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64C1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72C2</t>
    </r>
  </si>
  <si>
    <r>
      <t xml:space="preserve">   </t>
    </r>
    <r>
      <rPr>
        <b/>
        <sz val="10"/>
        <rFont val="Arial"/>
        <family val="2"/>
      </rPr>
      <t>H2-2-19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72C2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64C1</t>
    </r>
  </si>
  <si>
    <r>
      <t xml:space="preserve">   </t>
    </r>
    <r>
      <rPr>
        <b/>
        <sz val="10"/>
        <rFont val="Arial"/>
        <family val="2"/>
      </rPr>
      <t>H1-1-17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69C1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78C2</t>
    </r>
  </si>
  <si>
    <r>
      <t xml:space="preserve">   </t>
    </r>
    <r>
      <rPr>
        <b/>
        <sz val="10"/>
        <rFont val="Arial"/>
        <family val="2"/>
      </rPr>
      <t>H2-2-17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78C2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69C1</t>
    </r>
  </si>
  <si>
    <r>
      <t xml:space="preserve">   </t>
    </r>
    <r>
      <rPr>
        <b/>
        <sz val="10"/>
        <rFont val="Arial"/>
        <family val="2"/>
      </rPr>
      <t>B1-4-5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63A1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66B1</t>
    </r>
  </si>
  <si>
    <r>
      <t xml:space="preserve">   </t>
    </r>
    <r>
      <rPr>
        <b/>
        <sz val="10"/>
        <rFont val="Arial"/>
        <family val="2"/>
      </rPr>
      <t>B1-7-9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66B1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63A1</t>
    </r>
  </si>
  <si>
    <r>
      <t xml:space="preserve">   </t>
    </r>
    <r>
      <rPr>
        <b/>
        <sz val="10"/>
        <rFont val="Arial"/>
        <family val="2"/>
      </rPr>
      <t>H2-2-10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16C2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09C1</t>
    </r>
  </si>
  <si>
    <r>
      <t xml:space="preserve">   </t>
    </r>
    <r>
      <rPr>
        <b/>
        <sz val="10"/>
        <rFont val="Arial"/>
        <family val="2"/>
      </rPr>
      <t>H1-1-11</t>
    </r>
    <r>
      <rPr>
        <sz val="10"/>
        <rFont val="Arial"/>
        <family val="2"/>
      </rPr>
      <t xml:space="preserve"> moved from </t>
    </r>
    <r>
      <rPr>
        <b/>
        <sz val="10"/>
        <rFont val="Arial"/>
        <family val="2"/>
      </rPr>
      <t>09C1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18C1</t>
    </r>
  </si>
  <si>
    <r>
      <t xml:space="preserve">   </t>
    </r>
    <r>
      <rPr>
        <b/>
        <sz val="10"/>
        <rFont val="Arial"/>
        <family val="2"/>
      </rPr>
      <t>H1-2-11</t>
    </r>
    <r>
      <rPr>
        <sz val="10"/>
        <rFont val="Arial"/>
        <family val="2"/>
      </rPr>
      <t xml:space="preserve"> disconnected</t>
    </r>
  </si>
  <si>
    <r>
      <t xml:space="preserve">   </t>
    </r>
    <r>
      <rPr>
        <b/>
        <sz val="10"/>
        <rFont val="Arial"/>
        <family val="2"/>
      </rPr>
      <t>H1-2-10</t>
    </r>
    <r>
      <rPr>
        <sz val="10"/>
        <rFont val="Arial"/>
        <family val="2"/>
      </rPr>
      <t xml:space="preserve"> disconnected</t>
    </r>
  </si>
  <si>
    <r>
      <t xml:space="preserve">   </t>
    </r>
    <r>
      <rPr>
        <b/>
        <sz val="10"/>
        <rFont val="Arial"/>
        <family val="2"/>
      </rPr>
      <t>H1-1-10</t>
    </r>
    <r>
      <rPr>
        <sz val="10"/>
        <rFont val="Arial"/>
        <family val="2"/>
      </rPr>
      <t xml:space="preserve"> disconnected</t>
    </r>
  </si>
  <si>
    <t>done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</si>
</sst>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2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3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" xfId="0" applyNumberForma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2" xfId="0" applyNumberFormat="1" applyFont="1" applyFill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3" xfId="0" applyNumberForma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16" fontId="0" fillId="0" borderId="2" xfId="0" applyNumberFormat="1" applyBorder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2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left"/>
    </xf>
    <xf numFmtId="0" fontId="0" fillId="5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="75" zoomScaleNormal="75" workbookViewId="0" topLeftCell="A1">
      <selection activeCell="O38" sqref="O38"/>
    </sheetView>
  </sheetViews>
  <sheetFormatPr defaultColWidth="9.140625" defaultRowHeight="12.75"/>
  <cols>
    <col min="3" max="3" width="7.28125" style="0" customWidth="1"/>
    <col min="4" max="4" width="5.7109375" style="0" customWidth="1"/>
    <col min="5" max="5" width="13.421875" style="0" customWidth="1"/>
    <col min="9" max="9" width="5.00390625" style="0" customWidth="1"/>
    <col min="10" max="10" width="3.7109375" style="0" customWidth="1"/>
    <col min="14" max="14" width="4.57421875" style="0" customWidth="1"/>
    <col min="15" max="15" width="13.57421875" style="0" customWidth="1"/>
    <col min="19" max="19" width="4.8515625" style="0" customWidth="1"/>
  </cols>
  <sheetData>
    <row r="1" spans="1:19" ht="13.5" thickTop="1">
      <c r="A1" s="56" t="s">
        <v>41</v>
      </c>
      <c r="B1" s="57"/>
      <c r="C1" s="57"/>
      <c r="D1" s="58"/>
      <c r="E1" s="59" t="s">
        <v>27</v>
      </c>
      <c r="F1" s="60" t="s">
        <v>40</v>
      </c>
      <c r="G1" s="60"/>
      <c r="H1" s="60"/>
      <c r="I1" s="61"/>
      <c r="K1" s="56" t="s">
        <v>61</v>
      </c>
      <c r="L1" s="57"/>
      <c r="M1" s="57"/>
      <c r="N1" s="58"/>
      <c r="O1" s="59" t="s">
        <v>27</v>
      </c>
      <c r="P1" s="83" t="s">
        <v>70</v>
      </c>
      <c r="Q1" s="57"/>
      <c r="R1" s="57"/>
      <c r="S1" s="84"/>
    </row>
    <row r="2" spans="1:19" ht="12.75">
      <c r="A2" s="62"/>
      <c r="B2" s="2" t="s">
        <v>0</v>
      </c>
      <c r="C2" s="2" t="s">
        <v>1</v>
      </c>
      <c r="D2" s="9"/>
      <c r="E2" s="19" t="s">
        <v>36</v>
      </c>
      <c r="F2" s="9"/>
      <c r="G2" s="2" t="s">
        <v>0</v>
      </c>
      <c r="H2" s="2" t="s">
        <v>1</v>
      </c>
      <c r="I2" s="63"/>
      <c r="J2" s="10"/>
      <c r="K2" s="62"/>
      <c r="L2" s="2" t="s">
        <v>0</v>
      </c>
      <c r="M2" s="2" t="s">
        <v>1</v>
      </c>
      <c r="N2" s="9"/>
      <c r="O2" s="19" t="s">
        <v>36</v>
      </c>
      <c r="P2" s="9"/>
      <c r="Q2" s="2" t="s">
        <v>0</v>
      </c>
      <c r="R2" s="2" t="s">
        <v>1</v>
      </c>
      <c r="S2" s="63"/>
    </row>
    <row r="3" spans="1:19" ht="12.75">
      <c r="A3" s="66" t="s">
        <v>97</v>
      </c>
      <c r="B3" s="9"/>
      <c r="C3" s="9"/>
      <c r="D3" s="13"/>
      <c r="E3" s="10"/>
      <c r="F3" s="2" t="s">
        <v>97</v>
      </c>
      <c r="G3" s="9"/>
      <c r="H3" s="9"/>
      <c r="I3" s="65"/>
      <c r="J3" s="10"/>
      <c r="K3" s="64" t="s">
        <v>97</v>
      </c>
      <c r="L3" s="9"/>
      <c r="M3" s="9"/>
      <c r="N3" s="13"/>
      <c r="O3" s="10"/>
      <c r="P3" s="8"/>
      <c r="Q3" s="2"/>
      <c r="R3" s="2"/>
      <c r="S3" s="85"/>
    </row>
    <row r="4" spans="1:19" ht="12.75">
      <c r="A4" s="77">
        <f>10-2</f>
        <v>8</v>
      </c>
      <c r="B4" s="4" t="s">
        <v>2</v>
      </c>
      <c r="C4" s="2" t="s">
        <v>3</v>
      </c>
      <c r="D4" s="2" t="s">
        <v>37</v>
      </c>
      <c r="E4" s="10"/>
      <c r="F4" s="2">
        <f>36-28</f>
        <v>8</v>
      </c>
      <c r="G4" s="4" t="s">
        <v>28</v>
      </c>
      <c r="H4" s="2" t="s">
        <v>32</v>
      </c>
      <c r="I4" s="67" t="s">
        <v>37</v>
      </c>
      <c r="K4" s="66">
        <f>44-35</f>
        <v>9</v>
      </c>
      <c r="L4" s="7" t="s">
        <v>75</v>
      </c>
      <c r="M4" s="4" t="s">
        <v>35</v>
      </c>
      <c r="N4" s="4"/>
      <c r="O4" s="35"/>
      <c r="P4" s="13">
        <f>16-9</f>
        <v>7</v>
      </c>
      <c r="Q4" s="91" t="s">
        <v>66</v>
      </c>
      <c r="R4" s="2" t="s">
        <v>9</v>
      </c>
      <c r="S4" s="68" t="s">
        <v>37</v>
      </c>
    </row>
    <row r="5" spans="1:19" ht="12.75">
      <c r="A5" s="78">
        <f>11-3</f>
        <v>8</v>
      </c>
      <c r="B5" s="2" t="s">
        <v>4</v>
      </c>
      <c r="C5" s="2" t="s">
        <v>7</v>
      </c>
      <c r="D5" s="4" t="s">
        <v>37</v>
      </c>
      <c r="E5" s="10"/>
      <c r="F5" s="2">
        <f>37-29</f>
        <v>8</v>
      </c>
      <c r="G5" s="15" t="s">
        <v>29</v>
      </c>
      <c r="H5" s="2" t="s">
        <v>33</v>
      </c>
      <c r="I5" s="67" t="s">
        <v>37</v>
      </c>
      <c r="K5" s="66" t="s">
        <v>147</v>
      </c>
      <c r="L5" s="4" t="s">
        <v>76</v>
      </c>
      <c r="M5" s="4" t="s">
        <v>77</v>
      </c>
      <c r="N5" s="4" t="s">
        <v>37</v>
      </c>
      <c r="O5" s="35"/>
      <c r="P5" s="16" t="s">
        <v>149</v>
      </c>
      <c r="Q5" s="92" t="s">
        <v>67</v>
      </c>
      <c r="R5" s="15" t="s">
        <v>68</v>
      </c>
      <c r="S5" s="68" t="s">
        <v>37</v>
      </c>
    </row>
    <row r="6" spans="1:22" ht="12.75">
      <c r="A6" s="78">
        <f>12-4</f>
        <v>8</v>
      </c>
      <c r="B6" s="7" t="s">
        <v>5</v>
      </c>
      <c r="C6" s="2" t="s">
        <v>8</v>
      </c>
      <c r="D6" s="4"/>
      <c r="E6" s="10"/>
      <c r="F6" s="2">
        <f>38-30</f>
        <v>8</v>
      </c>
      <c r="G6" s="15" t="s">
        <v>30</v>
      </c>
      <c r="H6" s="2" t="s">
        <v>34</v>
      </c>
      <c r="I6" s="68"/>
      <c r="K6" s="66">
        <f>46-36</f>
        <v>10</v>
      </c>
      <c r="L6" s="15" t="s">
        <v>31</v>
      </c>
      <c r="M6" s="4" t="s">
        <v>78</v>
      </c>
      <c r="N6" s="4" t="s">
        <v>37</v>
      </c>
      <c r="O6" s="35"/>
      <c r="P6" s="16">
        <f>18-10</f>
        <v>8</v>
      </c>
      <c r="Q6" s="93" t="s">
        <v>6</v>
      </c>
      <c r="R6" s="4" t="s">
        <v>69</v>
      </c>
      <c r="S6" s="68"/>
      <c r="V6" s="14"/>
    </row>
    <row r="7" spans="1:19" ht="12.75">
      <c r="A7" s="79">
        <f>18-9</f>
        <v>9</v>
      </c>
      <c r="B7" s="7" t="s">
        <v>6</v>
      </c>
      <c r="C7" s="2" t="s">
        <v>9</v>
      </c>
      <c r="D7" s="2"/>
      <c r="E7" s="10"/>
      <c r="F7" s="2">
        <f>46-35</f>
        <v>11</v>
      </c>
      <c r="G7" s="4" t="s">
        <v>31</v>
      </c>
      <c r="H7" s="2" t="s">
        <v>35</v>
      </c>
      <c r="I7" s="67"/>
      <c r="K7" s="66">
        <f>52-43</f>
        <v>9</v>
      </c>
      <c r="L7" s="7" t="s">
        <v>45</v>
      </c>
      <c r="M7" s="15" t="s">
        <v>48</v>
      </c>
      <c r="N7" s="4"/>
      <c r="O7" s="35"/>
      <c r="P7" s="16">
        <f>24-15</f>
        <v>9</v>
      </c>
      <c r="Q7" s="93" t="s">
        <v>11</v>
      </c>
      <c r="R7" s="4" t="s">
        <v>14</v>
      </c>
      <c r="S7" s="86"/>
    </row>
    <row r="8" spans="1:19" ht="12.75">
      <c r="A8" s="64"/>
      <c r="B8" s="35"/>
      <c r="C8" s="35"/>
      <c r="D8" s="35"/>
      <c r="E8" s="10"/>
      <c r="F8" s="5"/>
      <c r="G8" s="5"/>
      <c r="H8" s="5"/>
      <c r="I8" s="69"/>
      <c r="K8" s="64"/>
      <c r="L8" s="10"/>
      <c r="M8" s="10"/>
      <c r="N8" s="10"/>
      <c r="O8" s="35"/>
      <c r="P8" s="20"/>
      <c r="Q8" s="20"/>
      <c r="R8" s="20"/>
      <c r="S8" s="87"/>
    </row>
    <row r="9" spans="1:19" ht="12.75">
      <c r="A9" s="70" t="s">
        <v>42</v>
      </c>
      <c r="B9" s="5"/>
      <c r="C9" s="5"/>
      <c r="D9" s="6"/>
      <c r="E9" s="10"/>
      <c r="F9" s="1" t="s">
        <v>39</v>
      </c>
      <c r="G9" s="1"/>
      <c r="H9" s="1"/>
      <c r="I9" s="71"/>
      <c r="K9" s="70" t="s">
        <v>62</v>
      </c>
      <c r="L9" s="20"/>
      <c r="M9" s="20"/>
      <c r="N9" s="21"/>
      <c r="O9" s="35"/>
      <c r="P9" s="18" t="s">
        <v>64</v>
      </c>
      <c r="Q9" s="18"/>
      <c r="R9" s="18"/>
      <c r="S9" s="86"/>
    </row>
    <row r="10" spans="1:19" ht="12.75">
      <c r="A10" s="64"/>
      <c r="B10" s="1" t="s">
        <v>0</v>
      </c>
      <c r="C10" s="1" t="s">
        <v>1</v>
      </c>
      <c r="D10" s="12"/>
      <c r="E10" s="10"/>
      <c r="F10" s="1"/>
      <c r="G10" s="1" t="s">
        <v>0</v>
      </c>
      <c r="H10" s="1" t="s">
        <v>1</v>
      </c>
      <c r="I10" s="71"/>
      <c r="K10" s="64"/>
      <c r="L10" s="18" t="s">
        <v>0</v>
      </c>
      <c r="M10" s="18" t="s">
        <v>1</v>
      </c>
      <c r="N10" s="22"/>
      <c r="O10" s="35"/>
      <c r="P10" s="18" t="s">
        <v>95</v>
      </c>
      <c r="Q10" s="18" t="s">
        <v>0</v>
      </c>
      <c r="R10" s="18" t="s">
        <v>1</v>
      </c>
      <c r="S10" s="86"/>
    </row>
    <row r="11" spans="1:19" ht="12.75">
      <c r="A11" s="66" t="s">
        <v>97</v>
      </c>
      <c r="B11" s="9"/>
      <c r="C11" s="9"/>
      <c r="D11" s="9"/>
      <c r="E11" s="10"/>
      <c r="F11" s="2" t="s">
        <v>97</v>
      </c>
      <c r="G11" s="2"/>
      <c r="H11" s="2"/>
      <c r="I11" s="67"/>
      <c r="K11" s="64" t="s">
        <v>97</v>
      </c>
      <c r="L11" s="4"/>
      <c r="M11" s="4"/>
      <c r="N11" s="22"/>
      <c r="O11" s="35"/>
      <c r="P11" s="4"/>
      <c r="Q11" s="35"/>
      <c r="R11" s="4"/>
      <c r="S11" s="68"/>
    </row>
    <row r="12" spans="1:19" ht="12.75">
      <c r="A12" s="81">
        <f>23-15</f>
        <v>8</v>
      </c>
      <c r="B12" s="2" t="s">
        <v>10</v>
      </c>
      <c r="C12" s="2" t="s">
        <v>14</v>
      </c>
      <c r="D12" s="4" t="s">
        <v>37</v>
      </c>
      <c r="E12" s="10"/>
      <c r="F12" s="2">
        <f>51-43</f>
        <v>8</v>
      </c>
      <c r="G12" s="4" t="s">
        <v>44</v>
      </c>
      <c r="H12" s="2" t="s">
        <v>48</v>
      </c>
      <c r="I12" s="67" t="s">
        <v>37</v>
      </c>
      <c r="K12" s="66" t="s">
        <v>148</v>
      </c>
      <c r="L12" s="7" t="s">
        <v>79</v>
      </c>
      <c r="M12" s="4" t="s">
        <v>17</v>
      </c>
      <c r="N12" s="17" t="s">
        <v>146</v>
      </c>
      <c r="O12" s="35"/>
      <c r="P12" s="4">
        <f>11-2</f>
        <v>9</v>
      </c>
      <c r="Q12" s="91" t="s">
        <v>87</v>
      </c>
      <c r="R12" s="15" t="s">
        <v>91</v>
      </c>
      <c r="S12" s="68" t="s">
        <v>37</v>
      </c>
    </row>
    <row r="13" spans="1:19" ht="12.75">
      <c r="A13" s="81">
        <f>24-16</f>
        <v>8</v>
      </c>
      <c r="B13" s="2" t="s">
        <v>11</v>
      </c>
      <c r="C13" s="2" t="s">
        <v>15</v>
      </c>
      <c r="D13" s="4" t="s">
        <v>37</v>
      </c>
      <c r="E13" s="10"/>
      <c r="F13" s="2">
        <f>52-44</f>
        <v>8</v>
      </c>
      <c r="G13" s="2" t="s">
        <v>45</v>
      </c>
      <c r="H13" s="15" t="s">
        <v>49</v>
      </c>
      <c r="I13" s="67" t="s">
        <v>37</v>
      </c>
      <c r="K13" s="66">
        <f>30-23</f>
        <v>7</v>
      </c>
      <c r="L13" s="4" t="s">
        <v>80</v>
      </c>
      <c r="M13" s="4" t="s">
        <v>81</v>
      </c>
      <c r="N13" s="4" t="s">
        <v>37</v>
      </c>
      <c r="O13" s="35"/>
      <c r="P13" s="4">
        <f>76</f>
        <v>76</v>
      </c>
      <c r="Q13" s="91" t="s">
        <v>88</v>
      </c>
      <c r="R13" s="4" t="s">
        <v>92</v>
      </c>
      <c r="S13" s="68" t="s">
        <v>37</v>
      </c>
    </row>
    <row r="14" spans="1:19" ht="12.75">
      <c r="A14" s="81">
        <f>25-17</f>
        <v>8</v>
      </c>
      <c r="B14" s="7" t="s">
        <v>12</v>
      </c>
      <c r="C14" s="2" t="s">
        <v>16</v>
      </c>
      <c r="D14" s="2"/>
      <c r="E14" s="10"/>
      <c r="F14" s="2">
        <f>53-45</f>
        <v>8</v>
      </c>
      <c r="G14" s="7" t="s">
        <v>46</v>
      </c>
      <c r="H14" s="2" t="s">
        <v>50</v>
      </c>
      <c r="I14" s="67"/>
      <c r="K14" s="66">
        <f>31-23</f>
        <v>8</v>
      </c>
      <c r="L14" s="4" t="s">
        <v>13</v>
      </c>
      <c r="M14" s="4" t="s">
        <v>82</v>
      </c>
      <c r="N14" s="22" t="s">
        <v>37</v>
      </c>
      <c r="O14" s="35"/>
      <c r="P14" s="4" t="s">
        <v>150</v>
      </c>
      <c r="Q14" s="7" t="s">
        <v>89</v>
      </c>
      <c r="R14" s="4" t="s">
        <v>93</v>
      </c>
      <c r="S14" s="68"/>
    </row>
    <row r="15" spans="1:19" ht="12.75">
      <c r="A15" s="81">
        <f>31-22</f>
        <v>9</v>
      </c>
      <c r="B15" s="7" t="s">
        <v>13</v>
      </c>
      <c r="C15" s="2" t="s">
        <v>17</v>
      </c>
      <c r="D15" s="2"/>
      <c r="E15" s="10"/>
      <c r="F15" s="2">
        <f>59-50</f>
        <v>9</v>
      </c>
      <c r="G15" s="7" t="s">
        <v>47</v>
      </c>
      <c r="H15" s="2" t="s">
        <v>51</v>
      </c>
      <c r="I15" s="67"/>
      <c r="K15" s="66">
        <f>37-28</f>
        <v>9</v>
      </c>
      <c r="L15" s="7" t="s">
        <v>29</v>
      </c>
      <c r="M15" s="15" t="s">
        <v>32</v>
      </c>
      <c r="N15" s="23"/>
      <c r="O15" s="35"/>
      <c r="P15" s="4">
        <f>77-5</f>
        <v>72</v>
      </c>
      <c r="Q15" s="7" t="s">
        <v>90</v>
      </c>
      <c r="R15" s="4" t="s">
        <v>94</v>
      </c>
      <c r="S15" s="68"/>
    </row>
    <row r="16" spans="1:19" ht="12.75">
      <c r="A16" s="64"/>
      <c r="B16" s="35"/>
      <c r="C16" s="35"/>
      <c r="D16" s="35"/>
      <c r="E16" s="10"/>
      <c r="F16" s="5"/>
      <c r="G16" s="5"/>
      <c r="H16" s="5"/>
      <c r="I16" s="69"/>
      <c r="K16" s="64"/>
      <c r="L16" s="10"/>
      <c r="M16" s="10"/>
      <c r="N16" s="10"/>
      <c r="O16" s="35"/>
      <c r="P16" s="20"/>
      <c r="Q16" s="20"/>
      <c r="R16" s="20"/>
      <c r="S16" s="87"/>
    </row>
    <row r="17" spans="1:19" ht="12.75">
      <c r="A17" s="70" t="s">
        <v>43</v>
      </c>
      <c r="B17" s="5"/>
      <c r="C17" s="5"/>
      <c r="D17" s="6"/>
      <c r="E17" s="10"/>
      <c r="F17" s="2" t="s">
        <v>38</v>
      </c>
      <c r="G17" s="2"/>
      <c r="H17" s="2"/>
      <c r="I17" s="67"/>
      <c r="K17" s="70" t="s">
        <v>63</v>
      </c>
      <c r="L17" s="20"/>
      <c r="M17" s="20"/>
      <c r="N17" s="21"/>
      <c r="O17" s="35"/>
      <c r="P17" s="4" t="s">
        <v>65</v>
      </c>
      <c r="Q17" s="4"/>
      <c r="R17" s="4"/>
      <c r="S17" s="68"/>
    </row>
    <row r="18" spans="1:19" ht="12.75">
      <c r="A18" s="64"/>
      <c r="B18" s="1" t="s">
        <v>0</v>
      </c>
      <c r="C18" s="1" t="s">
        <v>1</v>
      </c>
      <c r="D18" s="12"/>
      <c r="E18" s="10"/>
      <c r="F18" s="1"/>
      <c r="G18" s="1" t="s">
        <v>0</v>
      </c>
      <c r="H18" s="1" t="s">
        <v>1</v>
      </c>
      <c r="I18" s="71"/>
      <c r="K18" s="64"/>
      <c r="L18" s="18" t="s">
        <v>0</v>
      </c>
      <c r="M18" s="18" t="s">
        <v>1</v>
      </c>
      <c r="N18" s="22"/>
      <c r="O18" s="35"/>
      <c r="P18" s="18"/>
      <c r="Q18" s="18" t="s">
        <v>0</v>
      </c>
      <c r="R18" s="18" t="s">
        <v>1</v>
      </c>
      <c r="S18" s="86"/>
    </row>
    <row r="19" spans="1:19" ht="12.75">
      <c r="A19" s="66" t="s">
        <v>97</v>
      </c>
      <c r="B19" s="9"/>
      <c r="C19" s="9"/>
      <c r="D19" s="9"/>
      <c r="E19" s="10"/>
      <c r="F19" s="2" t="s">
        <v>97</v>
      </c>
      <c r="G19" s="2"/>
      <c r="H19" s="2"/>
      <c r="I19" s="67"/>
      <c r="K19" s="64" t="s">
        <v>97</v>
      </c>
      <c r="L19" s="4"/>
      <c r="M19" s="4"/>
      <c r="N19" s="4"/>
      <c r="O19" s="35"/>
      <c r="P19" s="4"/>
      <c r="Q19" s="4"/>
      <c r="R19" s="4"/>
      <c r="S19" s="68"/>
    </row>
    <row r="20" spans="1:19" ht="12.75">
      <c r="A20" s="81">
        <f>76-5</f>
        <v>71</v>
      </c>
      <c r="B20" s="4" t="s">
        <v>19</v>
      </c>
      <c r="C20" s="2" t="s">
        <v>23</v>
      </c>
      <c r="D20" s="4" t="s">
        <v>37</v>
      </c>
      <c r="E20" s="10"/>
      <c r="F20" s="2">
        <f>64-56</f>
        <v>8</v>
      </c>
      <c r="G20" s="4" t="s">
        <v>52</v>
      </c>
      <c r="H20" s="2" t="s">
        <v>56</v>
      </c>
      <c r="I20" s="67" t="s">
        <v>37</v>
      </c>
      <c r="K20" s="66">
        <f>57-50</f>
        <v>7</v>
      </c>
      <c r="L20" s="4" t="s">
        <v>83</v>
      </c>
      <c r="M20" s="4" t="s">
        <v>51</v>
      </c>
      <c r="N20" s="4" t="s">
        <v>37</v>
      </c>
      <c r="O20" s="35"/>
      <c r="P20" s="4">
        <f>70-63</f>
        <v>7</v>
      </c>
      <c r="Q20" s="91" t="s">
        <v>71</v>
      </c>
      <c r="R20" s="4" t="s">
        <v>59</v>
      </c>
      <c r="S20" s="68" t="s">
        <v>37</v>
      </c>
    </row>
    <row r="21" spans="1:19" ht="12.75">
      <c r="A21" s="81">
        <f>77-69</f>
        <v>8</v>
      </c>
      <c r="B21" s="2" t="s">
        <v>20</v>
      </c>
      <c r="C21" s="2" t="s">
        <v>24</v>
      </c>
      <c r="D21" s="4" t="s">
        <v>37</v>
      </c>
      <c r="E21" s="10"/>
      <c r="F21" s="2">
        <f>65-57</f>
        <v>8</v>
      </c>
      <c r="G21" s="2" t="s">
        <v>53</v>
      </c>
      <c r="H21" s="2" t="s">
        <v>57</v>
      </c>
      <c r="I21" s="67" t="s">
        <v>37</v>
      </c>
      <c r="K21" s="66" t="s">
        <v>149</v>
      </c>
      <c r="L21" s="4" t="s">
        <v>84</v>
      </c>
      <c r="M21" s="4" t="s">
        <v>85</v>
      </c>
      <c r="N21" s="4" t="s">
        <v>37</v>
      </c>
      <c r="O21" s="35"/>
      <c r="P21" s="4" t="s">
        <v>149</v>
      </c>
      <c r="Q21" s="91" t="s">
        <v>72</v>
      </c>
      <c r="R21" s="15" t="s">
        <v>73</v>
      </c>
      <c r="S21" s="68" t="s">
        <v>37</v>
      </c>
    </row>
    <row r="22" spans="1:19" ht="12.75">
      <c r="A22" s="81">
        <f>78-70</f>
        <v>8</v>
      </c>
      <c r="B22" s="7" t="s">
        <v>21</v>
      </c>
      <c r="C22" s="2" t="s">
        <v>25</v>
      </c>
      <c r="D22" s="2"/>
      <c r="E22" s="10"/>
      <c r="F22" s="2">
        <f>66-58</f>
        <v>8</v>
      </c>
      <c r="G22" s="7" t="s">
        <v>54</v>
      </c>
      <c r="H22" s="2" t="s">
        <v>58</v>
      </c>
      <c r="I22" s="67"/>
      <c r="K22" s="66">
        <f>59-51</f>
        <v>8</v>
      </c>
      <c r="L22" s="7" t="s">
        <v>47</v>
      </c>
      <c r="M22" s="4" t="s">
        <v>86</v>
      </c>
      <c r="N22" s="4"/>
      <c r="O22" s="35"/>
      <c r="P22" s="4">
        <f>72-64</f>
        <v>8</v>
      </c>
      <c r="Q22" s="93" t="s">
        <v>55</v>
      </c>
      <c r="R22" s="4" t="s">
        <v>74</v>
      </c>
      <c r="S22" s="68"/>
    </row>
    <row r="23" spans="1:19" ht="13.5" thickBot="1">
      <c r="A23" s="82">
        <f>79-71</f>
        <v>8</v>
      </c>
      <c r="B23" s="72" t="s">
        <v>22</v>
      </c>
      <c r="C23" s="73" t="s">
        <v>26</v>
      </c>
      <c r="D23" s="73"/>
      <c r="E23" s="74"/>
      <c r="F23" s="73">
        <f>72-63</f>
        <v>9</v>
      </c>
      <c r="G23" s="72" t="s">
        <v>55</v>
      </c>
      <c r="H23" s="75" t="s">
        <v>59</v>
      </c>
      <c r="I23" s="76"/>
      <c r="K23" s="66">
        <f>65-56</f>
        <v>9</v>
      </c>
      <c r="L23" s="7" t="s">
        <v>53</v>
      </c>
      <c r="M23" s="4" t="s">
        <v>56</v>
      </c>
      <c r="N23" s="23"/>
      <c r="O23" s="35"/>
      <c r="P23" s="4">
        <f>78-69</f>
        <v>9</v>
      </c>
      <c r="Q23" s="93" t="s">
        <v>21</v>
      </c>
      <c r="R23" s="4" t="s">
        <v>24</v>
      </c>
      <c r="S23" s="68"/>
    </row>
    <row r="24" spans="11:19" ht="13.5" thickTop="1">
      <c r="K24" s="64"/>
      <c r="L24" s="35"/>
      <c r="M24" s="35"/>
      <c r="N24" s="35"/>
      <c r="O24" s="35"/>
      <c r="P24" s="35"/>
      <c r="Q24" s="35"/>
      <c r="R24" s="35"/>
      <c r="S24" s="85"/>
    </row>
    <row r="25" spans="1:19" ht="12.75">
      <c r="A25" t="s">
        <v>151</v>
      </c>
      <c r="B25" s="24"/>
      <c r="C25" s="24"/>
      <c r="D25" s="24"/>
      <c r="K25" s="64" t="s">
        <v>143</v>
      </c>
      <c r="L25" s="35"/>
      <c r="M25" s="35"/>
      <c r="N25" s="35"/>
      <c r="O25" s="35"/>
      <c r="P25" s="91"/>
      <c r="Q25" s="2" t="s">
        <v>176</v>
      </c>
      <c r="R25" s="35"/>
      <c r="S25" s="85"/>
    </row>
    <row r="26" spans="1:19" ht="12.75">
      <c r="A26" s="90" t="s">
        <v>152</v>
      </c>
      <c r="B26" s="24"/>
      <c r="C26" s="24"/>
      <c r="D26" s="24"/>
      <c r="K26" s="64" t="s">
        <v>144</v>
      </c>
      <c r="L26" s="35"/>
      <c r="M26" s="35"/>
      <c r="N26" s="35"/>
      <c r="O26" s="35"/>
      <c r="P26" s="35"/>
      <c r="Q26" s="35"/>
      <c r="R26" s="35"/>
      <c r="S26" s="85"/>
    </row>
    <row r="27" spans="1:19" ht="13.5" thickBot="1">
      <c r="A27" t="s">
        <v>153</v>
      </c>
      <c r="B27" s="24"/>
      <c r="C27" s="24"/>
      <c r="D27" s="24"/>
      <c r="K27" s="88" t="s">
        <v>145</v>
      </c>
      <c r="L27" s="80"/>
      <c r="M27" s="80"/>
      <c r="N27" s="80"/>
      <c r="O27" s="80"/>
      <c r="P27" s="80"/>
      <c r="Q27" s="80"/>
      <c r="R27" s="80"/>
      <c r="S27" s="89"/>
    </row>
    <row r="28" spans="1:4" ht="13.5" thickTop="1">
      <c r="A28" t="s">
        <v>154</v>
      </c>
      <c r="B28" s="24"/>
      <c r="C28" s="24"/>
      <c r="D28" s="24"/>
    </row>
    <row r="29" spans="1:4" ht="12.75">
      <c r="A29" t="s">
        <v>155</v>
      </c>
      <c r="B29" s="24"/>
      <c r="C29" s="24"/>
      <c r="D29" s="24"/>
    </row>
    <row r="30" spans="1:4" ht="12.75">
      <c r="A30" t="s">
        <v>156</v>
      </c>
      <c r="B30" s="24"/>
      <c r="C30" s="24"/>
      <c r="D30" s="24"/>
    </row>
    <row r="31" spans="1:4" ht="12.75">
      <c r="A31" t="s">
        <v>157</v>
      </c>
      <c r="B31" s="24"/>
      <c r="C31" s="24"/>
      <c r="D31" s="24"/>
    </row>
    <row r="32" spans="1:4" ht="12.75">
      <c r="A32" t="s">
        <v>158</v>
      </c>
      <c r="B32" s="24"/>
      <c r="C32" s="24"/>
      <c r="D32" s="24"/>
    </row>
    <row r="33" spans="1:4" ht="12.75">
      <c r="A33" t="s">
        <v>159</v>
      </c>
      <c r="B33" s="24"/>
      <c r="C33" s="24"/>
      <c r="D33" s="24"/>
    </row>
    <row r="34" spans="1:4" ht="12.75">
      <c r="A34" t="s">
        <v>160</v>
      </c>
      <c r="B34" s="24"/>
      <c r="C34" s="24"/>
      <c r="D34" s="24"/>
    </row>
    <row r="35" spans="1:4" ht="12.75">
      <c r="A35" t="s">
        <v>161</v>
      </c>
      <c r="B35" s="24"/>
      <c r="C35" s="24"/>
      <c r="D35" s="24"/>
    </row>
    <row r="36" spans="1:4" ht="12.75">
      <c r="A36" t="s">
        <v>162</v>
      </c>
      <c r="B36" s="24"/>
      <c r="C36" s="24"/>
      <c r="D36" s="24"/>
    </row>
    <row r="37" spans="1:4" ht="12.75">
      <c r="A37" t="s">
        <v>163</v>
      </c>
      <c r="B37" s="24"/>
      <c r="C37" s="24"/>
      <c r="D37" s="24"/>
    </row>
    <row r="38" spans="1:4" ht="12.75">
      <c r="A38" t="s">
        <v>164</v>
      </c>
      <c r="B38" s="24"/>
      <c r="C38" s="24"/>
      <c r="D38" s="24"/>
    </row>
    <row r="39" spans="1:4" ht="12.75">
      <c r="A39" t="s">
        <v>165</v>
      </c>
      <c r="B39" s="24"/>
      <c r="C39" s="24"/>
      <c r="D39" s="24"/>
    </row>
    <row r="40" spans="1:4" ht="12.75">
      <c r="A40" t="s">
        <v>166</v>
      </c>
      <c r="B40" s="24"/>
      <c r="C40" s="24"/>
      <c r="D40" s="24"/>
    </row>
    <row r="41" spans="1:4" ht="12.75">
      <c r="A41" t="s">
        <v>167</v>
      </c>
      <c r="B41" s="24"/>
      <c r="C41" s="24"/>
      <c r="D41" s="24"/>
    </row>
    <row r="42" spans="1:4" ht="12.75">
      <c r="A42" t="s">
        <v>168</v>
      </c>
      <c r="B42" s="24"/>
      <c r="C42" s="24"/>
      <c r="D42" s="24"/>
    </row>
    <row r="43" spans="1:4" ht="12.75">
      <c r="A43" t="s">
        <v>169</v>
      </c>
      <c r="B43" s="24"/>
      <c r="C43" s="24"/>
      <c r="D43" s="24"/>
    </row>
    <row r="44" spans="1:4" ht="12.75">
      <c r="A44" t="s">
        <v>170</v>
      </c>
      <c r="B44" s="24"/>
      <c r="C44" s="24"/>
      <c r="D44" s="24"/>
    </row>
    <row r="45" spans="1:4" ht="12.75">
      <c r="A45" t="s">
        <v>171</v>
      </c>
      <c r="B45" s="24"/>
      <c r="C45" s="24"/>
      <c r="D45" s="24"/>
    </row>
    <row r="46" spans="1:4" ht="12.75">
      <c r="A46" t="s">
        <v>172</v>
      </c>
      <c r="B46" s="24"/>
      <c r="C46" s="24"/>
      <c r="D46" s="24"/>
    </row>
    <row r="47" spans="1:4" ht="12.75">
      <c r="A47" t="s">
        <v>173</v>
      </c>
      <c r="B47" s="24"/>
      <c r="C47" s="24"/>
      <c r="D47" s="24"/>
    </row>
    <row r="48" spans="1:4" ht="12.75">
      <c r="A48" t="s">
        <v>174</v>
      </c>
      <c r="B48" s="24"/>
      <c r="C48" s="24"/>
      <c r="D48" s="24"/>
    </row>
    <row r="49" spans="1:4" ht="12.75">
      <c r="A49" t="s">
        <v>175</v>
      </c>
      <c r="B49" s="24"/>
      <c r="C49" s="24"/>
      <c r="D49" s="24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I27" sqref="I27"/>
    </sheetView>
  </sheetViews>
  <sheetFormatPr defaultColWidth="9.140625" defaultRowHeight="12.75"/>
  <cols>
    <col min="5" max="5" width="13.8515625" style="0" customWidth="1"/>
    <col min="11" max="11" width="6.8515625" style="24" customWidth="1"/>
    <col min="12" max="12" width="6.00390625" style="25" customWidth="1"/>
    <col min="13" max="13" width="5.00390625" style="0" customWidth="1"/>
    <col min="14" max="14" width="7.8515625" style="24" customWidth="1"/>
    <col min="15" max="15" width="5.57421875" style="25" customWidth="1"/>
    <col min="16" max="16" width="4.28125" style="27" customWidth="1"/>
    <col min="17" max="17" width="8.00390625" style="0" customWidth="1"/>
    <col min="18" max="18" width="6.28125" style="0" customWidth="1"/>
    <col min="19" max="19" width="4.8515625" style="0" customWidth="1"/>
    <col min="20" max="20" width="7.8515625" style="0" customWidth="1"/>
    <col min="21" max="21" width="7.140625" style="0" customWidth="1"/>
    <col min="22" max="22" width="5.57421875" style="0" customWidth="1"/>
  </cols>
  <sheetData>
    <row r="1" spans="1:22" ht="13.5" thickBot="1">
      <c r="A1" s="3" t="s">
        <v>41</v>
      </c>
      <c r="B1" s="5"/>
      <c r="C1" s="5"/>
      <c r="D1" s="6"/>
      <c r="E1" s="7" t="s">
        <v>27</v>
      </c>
      <c r="F1" s="2" t="s">
        <v>40</v>
      </c>
      <c r="G1" s="2"/>
      <c r="H1" s="2"/>
      <c r="I1" s="2"/>
      <c r="K1" s="28" t="s">
        <v>96</v>
      </c>
      <c r="L1" s="29" t="s">
        <v>97</v>
      </c>
      <c r="M1" s="30" t="s">
        <v>118</v>
      </c>
      <c r="N1" s="31" t="s">
        <v>96</v>
      </c>
      <c r="O1" s="29" t="s">
        <v>97</v>
      </c>
      <c r="P1" s="32" t="s">
        <v>118</v>
      </c>
      <c r="Q1" s="31" t="s">
        <v>96</v>
      </c>
      <c r="R1" s="29" t="s">
        <v>97</v>
      </c>
      <c r="S1" s="30" t="s">
        <v>118</v>
      </c>
      <c r="T1" s="31" t="s">
        <v>96</v>
      </c>
      <c r="U1" s="29" t="s">
        <v>97</v>
      </c>
      <c r="V1" s="33" t="s">
        <v>118</v>
      </c>
    </row>
    <row r="2" spans="1:22" ht="12.75">
      <c r="A2" s="11"/>
      <c r="B2" s="2" t="s">
        <v>0</v>
      </c>
      <c r="C2" s="2" t="s">
        <v>1</v>
      </c>
      <c r="D2" s="9"/>
      <c r="E2" s="19" t="s">
        <v>36</v>
      </c>
      <c r="F2" s="9"/>
      <c r="G2" s="2" t="s">
        <v>0</v>
      </c>
      <c r="H2" s="2" t="s">
        <v>1</v>
      </c>
      <c r="I2" s="9"/>
      <c r="K2" s="39" t="s">
        <v>110</v>
      </c>
      <c r="L2" s="40"/>
      <c r="M2" s="41"/>
      <c r="N2" s="49" t="s">
        <v>113</v>
      </c>
      <c r="O2" s="40"/>
      <c r="P2" s="51"/>
      <c r="Q2" s="49" t="s">
        <v>129</v>
      </c>
      <c r="R2" s="40"/>
      <c r="S2" s="41"/>
      <c r="T2" s="49" t="s">
        <v>137</v>
      </c>
      <c r="U2" s="40"/>
      <c r="V2" s="51"/>
    </row>
    <row r="3" spans="1:22" ht="12.75">
      <c r="A3" s="8"/>
      <c r="B3" s="9"/>
      <c r="C3" s="9"/>
      <c r="D3" s="13"/>
      <c r="E3" s="10"/>
      <c r="F3" s="13"/>
      <c r="G3" s="9"/>
      <c r="H3" s="9"/>
      <c r="I3" s="13"/>
      <c r="K3" s="42">
        <v>0</v>
      </c>
      <c r="L3" s="43" t="s">
        <v>98</v>
      </c>
      <c r="M3" s="44">
        <v>10</v>
      </c>
      <c r="N3" s="42">
        <v>120</v>
      </c>
      <c r="O3" s="43" t="s">
        <v>114</v>
      </c>
      <c r="P3" s="52">
        <v>10</v>
      </c>
      <c r="Q3" s="42">
        <v>150</v>
      </c>
      <c r="R3" s="50" t="s">
        <v>116</v>
      </c>
      <c r="S3" s="44">
        <f>46-35</f>
        <v>11</v>
      </c>
      <c r="T3" s="42">
        <v>30</v>
      </c>
      <c r="U3" s="43" t="s">
        <v>101</v>
      </c>
      <c r="V3" s="52">
        <v>9</v>
      </c>
    </row>
    <row r="4" spans="1:22" ht="12.75">
      <c r="A4" s="2" t="s">
        <v>18</v>
      </c>
      <c r="B4" s="7" t="s">
        <v>2</v>
      </c>
      <c r="C4" s="2" t="s">
        <v>3</v>
      </c>
      <c r="D4" s="2"/>
      <c r="E4" s="10">
        <f>10-2</f>
        <v>8</v>
      </c>
      <c r="F4" s="2" t="s">
        <v>18</v>
      </c>
      <c r="G4" s="4" t="s">
        <v>28</v>
      </c>
      <c r="H4" s="2" t="s">
        <v>32</v>
      </c>
      <c r="I4" s="2" t="s">
        <v>37</v>
      </c>
      <c r="J4">
        <f>36-28</f>
        <v>8</v>
      </c>
      <c r="K4" s="42">
        <v>15</v>
      </c>
      <c r="L4" s="45" t="s">
        <v>99</v>
      </c>
      <c r="M4" s="44">
        <v>1</v>
      </c>
      <c r="N4" s="42">
        <v>105</v>
      </c>
      <c r="O4" s="50" t="s">
        <v>115</v>
      </c>
      <c r="P4" s="52">
        <v>1</v>
      </c>
      <c r="Q4" s="42">
        <v>135</v>
      </c>
      <c r="R4" s="50" t="s">
        <v>130</v>
      </c>
      <c r="S4" s="44">
        <f>44-36</f>
        <v>8</v>
      </c>
      <c r="T4" s="42">
        <v>15</v>
      </c>
      <c r="U4" s="50" t="s">
        <v>133</v>
      </c>
      <c r="V4" s="52"/>
    </row>
    <row r="5" spans="1:22" ht="12.75">
      <c r="A5" s="2" t="s">
        <v>60</v>
      </c>
      <c r="B5" s="2" t="s">
        <v>4</v>
      </c>
      <c r="C5" s="2" t="s">
        <v>7</v>
      </c>
      <c r="D5" s="4" t="s">
        <v>37</v>
      </c>
      <c r="E5" s="10">
        <f>11-3</f>
        <v>8</v>
      </c>
      <c r="F5" s="2" t="s">
        <v>60</v>
      </c>
      <c r="G5" s="15" t="s">
        <v>29</v>
      </c>
      <c r="H5" s="2" t="s">
        <v>33</v>
      </c>
      <c r="I5" s="2"/>
      <c r="J5">
        <f>37-29</f>
        <v>8</v>
      </c>
      <c r="K5" s="42">
        <v>30</v>
      </c>
      <c r="L5" s="43" t="s">
        <v>101</v>
      </c>
      <c r="M5" s="44">
        <v>9</v>
      </c>
      <c r="N5" s="42">
        <v>150</v>
      </c>
      <c r="O5" s="50" t="s">
        <v>116</v>
      </c>
      <c r="P5" s="52">
        <f>46-35</f>
        <v>11</v>
      </c>
      <c r="Q5" s="42">
        <v>180</v>
      </c>
      <c r="R5" s="50" t="s">
        <v>131</v>
      </c>
      <c r="S5" s="44">
        <f>52-43</f>
        <v>9</v>
      </c>
      <c r="T5" s="42">
        <v>60</v>
      </c>
      <c r="U5" s="50" t="s">
        <v>140</v>
      </c>
      <c r="V5" s="52">
        <f>24-15</f>
        <v>9</v>
      </c>
    </row>
    <row r="6" spans="1:22" ht="13.5" thickBot="1">
      <c r="A6" s="2" t="s">
        <v>60</v>
      </c>
      <c r="B6" s="2" t="s">
        <v>5</v>
      </c>
      <c r="C6" s="2" t="s">
        <v>8</v>
      </c>
      <c r="D6" s="4" t="s">
        <v>37</v>
      </c>
      <c r="E6" s="10">
        <f>12-4</f>
        <v>8</v>
      </c>
      <c r="F6" s="2" t="s">
        <v>60</v>
      </c>
      <c r="G6" s="15" t="s">
        <v>30</v>
      </c>
      <c r="H6" s="2" t="s">
        <v>34</v>
      </c>
      <c r="I6" s="4"/>
      <c r="J6">
        <f>38-30</f>
        <v>8</v>
      </c>
      <c r="K6" s="46">
        <v>345</v>
      </c>
      <c r="L6" s="47" t="s">
        <v>100</v>
      </c>
      <c r="M6" s="48">
        <v>1</v>
      </c>
      <c r="N6" s="46">
        <v>135</v>
      </c>
      <c r="O6" s="53" t="s">
        <v>117</v>
      </c>
      <c r="P6" s="54">
        <v>1</v>
      </c>
      <c r="Q6" s="46"/>
      <c r="R6" s="53"/>
      <c r="S6" s="48"/>
      <c r="T6" s="46">
        <v>45</v>
      </c>
      <c r="U6" s="53" t="s">
        <v>103</v>
      </c>
      <c r="V6" s="54">
        <v>1</v>
      </c>
    </row>
    <row r="7" spans="1:22" ht="13.5" thickBot="1">
      <c r="A7" s="2" t="s">
        <v>18</v>
      </c>
      <c r="B7" s="7" t="s">
        <v>6</v>
      </c>
      <c r="C7" s="2" t="s">
        <v>9</v>
      </c>
      <c r="D7" s="2"/>
      <c r="E7" s="10">
        <f>18-9</f>
        <v>9</v>
      </c>
      <c r="F7" s="2" t="s">
        <v>18</v>
      </c>
      <c r="G7" s="4" t="s">
        <v>31</v>
      </c>
      <c r="H7" s="2" t="s">
        <v>35</v>
      </c>
      <c r="I7" s="2" t="s">
        <v>37</v>
      </c>
      <c r="J7">
        <f>46-35</f>
        <v>11</v>
      </c>
      <c r="K7" s="38"/>
      <c r="L7" s="34"/>
      <c r="M7" s="35"/>
      <c r="N7" s="26"/>
      <c r="O7" s="34"/>
      <c r="P7" s="36"/>
      <c r="Q7" s="26"/>
      <c r="R7" s="34"/>
      <c r="S7" s="35"/>
      <c r="T7" s="26"/>
      <c r="U7" s="34"/>
      <c r="V7" s="37"/>
    </row>
    <row r="8" spans="5:22" ht="12.75">
      <c r="E8" s="10"/>
      <c r="F8" s="5"/>
      <c r="G8" s="5"/>
      <c r="H8" s="5"/>
      <c r="I8" s="5"/>
      <c r="K8" s="49" t="s">
        <v>111</v>
      </c>
      <c r="L8" s="40"/>
      <c r="M8" s="41"/>
      <c r="N8" s="49" t="s">
        <v>119</v>
      </c>
      <c r="O8" s="40"/>
      <c r="P8" s="51"/>
      <c r="Q8" s="49" t="s">
        <v>132</v>
      </c>
      <c r="R8" s="40"/>
      <c r="S8" s="41"/>
      <c r="T8" s="49" t="s">
        <v>138</v>
      </c>
      <c r="U8" s="40"/>
      <c r="V8" s="51"/>
    </row>
    <row r="9" spans="1:22" ht="12.75">
      <c r="A9" s="3" t="s">
        <v>42</v>
      </c>
      <c r="B9" s="5"/>
      <c r="C9" s="5"/>
      <c r="D9" s="6"/>
      <c r="E9" s="10"/>
      <c r="F9" s="1" t="s">
        <v>39</v>
      </c>
      <c r="G9" s="1"/>
      <c r="H9" s="1"/>
      <c r="I9" s="1"/>
      <c r="K9" s="42">
        <v>60</v>
      </c>
      <c r="L9" s="50" t="s">
        <v>102</v>
      </c>
      <c r="M9" s="44">
        <v>10</v>
      </c>
      <c r="N9" s="42">
        <v>180</v>
      </c>
      <c r="O9" s="50" t="s">
        <v>120</v>
      </c>
      <c r="P9" s="52">
        <f>53-43</f>
        <v>10</v>
      </c>
      <c r="Q9" s="42">
        <v>90</v>
      </c>
      <c r="R9" s="50" t="s">
        <v>104</v>
      </c>
      <c r="S9" s="44">
        <f>31-22</f>
        <v>9</v>
      </c>
      <c r="T9" s="42">
        <v>0</v>
      </c>
      <c r="U9" s="55" t="s">
        <v>141</v>
      </c>
      <c r="V9" s="52">
        <f>11-2</f>
        <v>9</v>
      </c>
    </row>
    <row r="10" spans="1:22" ht="12.75">
      <c r="A10" s="8"/>
      <c r="B10" s="1" t="s">
        <v>0</v>
      </c>
      <c r="C10" s="1" t="s">
        <v>1</v>
      </c>
      <c r="D10" s="12"/>
      <c r="E10" s="10"/>
      <c r="F10" s="1"/>
      <c r="G10" s="1" t="s">
        <v>0</v>
      </c>
      <c r="H10" s="1" t="s">
        <v>1</v>
      </c>
      <c r="I10" s="1"/>
      <c r="K10" s="42">
        <v>45</v>
      </c>
      <c r="L10" s="43" t="s">
        <v>103</v>
      </c>
      <c r="M10" s="44">
        <v>1</v>
      </c>
      <c r="N10" s="42">
        <v>165</v>
      </c>
      <c r="O10" s="50" t="s">
        <v>121</v>
      </c>
      <c r="P10" s="52">
        <v>1</v>
      </c>
      <c r="Q10" s="42">
        <v>75</v>
      </c>
      <c r="R10" s="50" t="s">
        <v>133</v>
      </c>
      <c r="S10" s="44"/>
      <c r="T10" s="42">
        <v>345</v>
      </c>
      <c r="U10" s="55" t="s">
        <v>100</v>
      </c>
      <c r="V10" s="52">
        <v>1</v>
      </c>
    </row>
    <row r="11" spans="1:22" ht="12.75">
      <c r="A11" s="8"/>
      <c r="B11" s="9"/>
      <c r="C11" s="9"/>
      <c r="D11" s="9"/>
      <c r="E11" s="10"/>
      <c r="F11" s="2"/>
      <c r="G11" s="2"/>
      <c r="H11" s="2"/>
      <c r="I11" s="2"/>
      <c r="K11" s="42">
        <v>90</v>
      </c>
      <c r="L11" s="50" t="s">
        <v>104</v>
      </c>
      <c r="M11" s="44">
        <f>31-22</f>
        <v>9</v>
      </c>
      <c r="N11" s="42">
        <v>195</v>
      </c>
      <c r="O11" s="50" t="s">
        <v>122</v>
      </c>
      <c r="P11" s="52">
        <v>1</v>
      </c>
      <c r="Q11" s="42">
        <v>120</v>
      </c>
      <c r="R11" s="50" t="s">
        <v>134</v>
      </c>
      <c r="S11" s="44">
        <f>37-28</f>
        <v>9</v>
      </c>
      <c r="T11" s="42">
        <v>330</v>
      </c>
      <c r="U11" s="43" t="s">
        <v>106</v>
      </c>
      <c r="V11" s="52">
        <v>71</v>
      </c>
    </row>
    <row r="12" spans="1:22" ht="13.5" thickBot="1">
      <c r="A12" s="2" t="s">
        <v>60</v>
      </c>
      <c r="B12" s="2" t="s">
        <v>10</v>
      </c>
      <c r="C12" s="2" t="s">
        <v>14</v>
      </c>
      <c r="D12" s="4" t="s">
        <v>37</v>
      </c>
      <c r="E12" s="10">
        <f>23-15</f>
        <v>8</v>
      </c>
      <c r="F12" s="2" t="s">
        <v>60</v>
      </c>
      <c r="G12" s="4" t="s">
        <v>44</v>
      </c>
      <c r="H12" s="2" t="s">
        <v>48</v>
      </c>
      <c r="I12" s="2" t="s">
        <v>37</v>
      </c>
      <c r="J12">
        <f>51-43</f>
        <v>8</v>
      </c>
      <c r="K12" s="46">
        <v>75</v>
      </c>
      <c r="L12" s="47" t="s">
        <v>105</v>
      </c>
      <c r="M12" s="48">
        <v>1</v>
      </c>
      <c r="N12" s="46">
        <v>210</v>
      </c>
      <c r="O12" s="53" t="s">
        <v>123</v>
      </c>
      <c r="P12" s="54">
        <v>9</v>
      </c>
      <c r="Q12" s="46">
        <v>105</v>
      </c>
      <c r="R12" s="53" t="s">
        <v>115</v>
      </c>
      <c r="S12" s="48">
        <v>1</v>
      </c>
      <c r="T12" s="46">
        <v>315</v>
      </c>
      <c r="U12" s="53" t="s">
        <v>133</v>
      </c>
      <c r="V12" s="54"/>
    </row>
    <row r="13" spans="1:22" ht="13.5" thickBot="1">
      <c r="A13" s="2" t="s">
        <v>60</v>
      </c>
      <c r="B13" s="2" t="s">
        <v>11</v>
      </c>
      <c r="C13" s="2" t="s">
        <v>15</v>
      </c>
      <c r="D13" s="4" t="s">
        <v>37</v>
      </c>
      <c r="E13" s="10">
        <f>24-16</f>
        <v>8</v>
      </c>
      <c r="F13" s="2" t="s">
        <v>60</v>
      </c>
      <c r="G13" s="2" t="s">
        <v>45</v>
      </c>
      <c r="H13" s="15" t="s">
        <v>49</v>
      </c>
      <c r="I13" s="2" t="s">
        <v>37</v>
      </c>
      <c r="J13">
        <f>52-44</f>
        <v>8</v>
      </c>
      <c r="K13" s="38"/>
      <c r="L13" s="34"/>
      <c r="M13" s="35"/>
      <c r="N13" s="26"/>
      <c r="O13" s="34"/>
      <c r="P13" s="36"/>
      <c r="Q13" s="26"/>
      <c r="R13" s="34"/>
      <c r="S13" s="35"/>
      <c r="T13" s="26"/>
      <c r="U13" s="34"/>
      <c r="V13" s="37"/>
    </row>
    <row r="14" spans="1:22" ht="12.75">
      <c r="A14" s="2" t="s">
        <v>18</v>
      </c>
      <c r="B14" s="7" t="s">
        <v>12</v>
      </c>
      <c r="C14" s="2" t="s">
        <v>16</v>
      </c>
      <c r="D14" s="2"/>
      <c r="E14" s="10">
        <f>25-17</f>
        <v>8</v>
      </c>
      <c r="F14" s="2" t="s">
        <v>18</v>
      </c>
      <c r="G14" s="7" t="s">
        <v>46</v>
      </c>
      <c r="H14" s="2" t="s">
        <v>50</v>
      </c>
      <c r="I14" s="2"/>
      <c r="J14">
        <f>53-45</f>
        <v>8</v>
      </c>
      <c r="K14" s="49" t="s">
        <v>112</v>
      </c>
      <c r="L14" s="40"/>
      <c r="M14" s="41"/>
      <c r="N14" s="49" t="s">
        <v>124</v>
      </c>
      <c r="O14" s="40"/>
      <c r="P14" s="51"/>
      <c r="Q14" s="49" t="s">
        <v>135</v>
      </c>
      <c r="R14" s="40"/>
      <c r="S14" s="41"/>
      <c r="T14" s="49" t="s">
        <v>139</v>
      </c>
      <c r="U14" s="40"/>
      <c r="V14" s="51"/>
    </row>
    <row r="15" spans="1:22" ht="12.75">
      <c r="A15" s="2" t="s">
        <v>18</v>
      </c>
      <c r="B15" s="7" t="s">
        <v>13</v>
      </c>
      <c r="C15" s="2" t="s">
        <v>17</v>
      </c>
      <c r="D15" s="2"/>
      <c r="E15" s="10">
        <f>31-22</f>
        <v>9</v>
      </c>
      <c r="F15" s="2" t="s">
        <v>18</v>
      </c>
      <c r="G15" s="7" t="s">
        <v>47</v>
      </c>
      <c r="H15" s="2" t="s">
        <v>51</v>
      </c>
      <c r="I15" s="2"/>
      <c r="J15">
        <f>59-50</f>
        <v>9</v>
      </c>
      <c r="K15" s="42">
        <v>330</v>
      </c>
      <c r="L15" s="43" t="s">
        <v>106</v>
      </c>
      <c r="M15" s="44">
        <v>71</v>
      </c>
      <c r="N15" s="42">
        <v>240</v>
      </c>
      <c r="O15" s="50" t="s">
        <v>125</v>
      </c>
      <c r="P15" s="52">
        <v>10</v>
      </c>
      <c r="Q15" s="42">
        <v>210</v>
      </c>
      <c r="R15" s="50" t="s">
        <v>123</v>
      </c>
      <c r="S15" s="44">
        <v>9</v>
      </c>
      <c r="T15" s="42">
        <v>270</v>
      </c>
      <c r="U15" s="50" t="s">
        <v>127</v>
      </c>
      <c r="V15" s="52">
        <f>72-63</f>
        <v>9</v>
      </c>
    </row>
    <row r="16" spans="5:22" ht="12.75">
      <c r="E16" s="10"/>
      <c r="F16" s="5"/>
      <c r="G16" s="5"/>
      <c r="H16" s="5"/>
      <c r="I16" s="5"/>
      <c r="K16" s="42">
        <v>300</v>
      </c>
      <c r="L16" s="43" t="s">
        <v>107</v>
      </c>
      <c r="M16" s="44">
        <v>10</v>
      </c>
      <c r="N16" s="42">
        <v>225</v>
      </c>
      <c r="O16" s="50" t="s">
        <v>126</v>
      </c>
      <c r="P16" s="52">
        <v>1</v>
      </c>
      <c r="Q16" s="42">
        <v>195</v>
      </c>
      <c r="R16" s="50" t="s">
        <v>133</v>
      </c>
      <c r="S16" s="44"/>
      <c r="T16" s="42">
        <v>255</v>
      </c>
      <c r="U16" s="50" t="s">
        <v>133</v>
      </c>
      <c r="V16" s="52"/>
    </row>
    <row r="17" spans="1:22" ht="12.75">
      <c r="A17" s="3" t="s">
        <v>43</v>
      </c>
      <c r="B17" s="5"/>
      <c r="C17" s="5"/>
      <c r="D17" s="6"/>
      <c r="E17" s="10"/>
      <c r="F17" s="2" t="s">
        <v>38</v>
      </c>
      <c r="G17" s="2"/>
      <c r="H17" s="2"/>
      <c r="I17" s="2"/>
      <c r="K17" s="42">
        <v>315</v>
      </c>
      <c r="L17" s="43" t="s">
        <v>108</v>
      </c>
      <c r="M17" s="44">
        <v>1</v>
      </c>
      <c r="N17" s="42">
        <v>270</v>
      </c>
      <c r="O17" s="50" t="s">
        <v>127</v>
      </c>
      <c r="P17" s="52">
        <f>72-63</f>
        <v>9</v>
      </c>
      <c r="Q17" s="42">
        <v>240</v>
      </c>
      <c r="R17" s="50" t="s">
        <v>136</v>
      </c>
      <c r="S17" s="44">
        <f>65-56</f>
        <v>9</v>
      </c>
      <c r="T17" s="42">
        <v>300</v>
      </c>
      <c r="U17" s="50" t="s">
        <v>142</v>
      </c>
      <c r="V17" s="52">
        <f>78-69</f>
        <v>9</v>
      </c>
    </row>
    <row r="18" spans="1:22" ht="13.5" thickBot="1">
      <c r="A18" s="8"/>
      <c r="B18" s="1" t="s">
        <v>0</v>
      </c>
      <c r="C18" s="1" t="s">
        <v>1</v>
      </c>
      <c r="D18" s="12"/>
      <c r="E18" s="10"/>
      <c r="F18" s="1"/>
      <c r="G18" s="1" t="s">
        <v>0</v>
      </c>
      <c r="H18" s="1" t="s">
        <v>1</v>
      </c>
      <c r="I18" s="1"/>
      <c r="K18" s="46">
        <v>285</v>
      </c>
      <c r="L18" s="47" t="s">
        <v>109</v>
      </c>
      <c r="M18" s="48">
        <v>1</v>
      </c>
      <c r="N18" s="46">
        <v>255</v>
      </c>
      <c r="O18" s="53" t="s">
        <v>128</v>
      </c>
      <c r="P18" s="54">
        <v>1</v>
      </c>
      <c r="Q18" s="46">
        <v>225</v>
      </c>
      <c r="R18" s="53" t="s">
        <v>126</v>
      </c>
      <c r="S18" s="48">
        <v>1</v>
      </c>
      <c r="T18" s="46">
        <v>285</v>
      </c>
      <c r="U18" s="53" t="s">
        <v>109</v>
      </c>
      <c r="V18" s="54">
        <v>1</v>
      </c>
    </row>
    <row r="19" spans="1:9" ht="12.75">
      <c r="A19" s="8"/>
      <c r="B19" s="9"/>
      <c r="C19" s="9"/>
      <c r="D19" s="9"/>
      <c r="E19" s="10"/>
      <c r="F19" s="2"/>
      <c r="G19" s="2"/>
      <c r="H19" s="2"/>
      <c r="I19" s="2"/>
    </row>
    <row r="20" spans="1:10" ht="12.75">
      <c r="A20" s="2" t="s">
        <v>18</v>
      </c>
      <c r="B20" s="7" t="s">
        <v>19</v>
      </c>
      <c r="C20" s="2" t="s">
        <v>23</v>
      </c>
      <c r="D20" s="2"/>
      <c r="E20" s="10">
        <f>76-5</f>
        <v>71</v>
      </c>
      <c r="F20" s="2" t="s">
        <v>18</v>
      </c>
      <c r="G20" s="7" t="s">
        <v>52</v>
      </c>
      <c r="H20" s="2" t="s">
        <v>56</v>
      </c>
      <c r="I20" s="2"/>
      <c r="J20">
        <f>64-56</f>
        <v>8</v>
      </c>
    </row>
    <row r="21" spans="1:10" ht="12.75">
      <c r="A21" s="2" t="s">
        <v>60</v>
      </c>
      <c r="B21" s="2" t="s">
        <v>20</v>
      </c>
      <c r="C21" s="2" t="s">
        <v>24</v>
      </c>
      <c r="D21" s="4" t="s">
        <v>37</v>
      </c>
      <c r="E21" s="10">
        <f>77-69</f>
        <v>8</v>
      </c>
      <c r="F21" s="2" t="s">
        <v>60</v>
      </c>
      <c r="G21" s="2" t="s">
        <v>53</v>
      </c>
      <c r="H21" s="2" t="s">
        <v>57</v>
      </c>
      <c r="I21" s="2" t="s">
        <v>37</v>
      </c>
      <c r="J21">
        <f>65-57</f>
        <v>8</v>
      </c>
    </row>
    <row r="22" spans="1:10" ht="12.75">
      <c r="A22" s="2" t="s">
        <v>60</v>
      </c>
      <c r="B22" s="2" t="s">
        <v>21</v>
      </c>
      <c r="C22" s="2" t="s">
        <v>25</v>
      </c>
      <c r="D22" s="4" t="s">
        <v>37</v>
      </c>
      <c r="E22" s="10">
        <f>78-70</f>
        <v>8</v>
      </c>
      <c r="F22" s="2" t="s">
        <v>60</v>
      </c>
      <c r="G22" s="2" t="s">
        <v>54</v>
      </c>
      <c r="H22" s="2" t="s">
        <v>58</v>
      </c>
      <c r="I22" s="2" t="s">
        <v>37</v>
      </c>
      <c r="J22">
        <f>66-58</f>
        <v>8</v>
      </c>
    </row>
    <row r="23" spans="1:10" ht="12.75">
      <c r="A23" s="2" t="s">
        <v>18</v>
      </c>
      <c r="B23" s="7" t="s">
        <v>22</v>
      </c>
      <c r="C23" s="2" t="s">
        <v>26</v>
      </c>
      <c r="D23" s="2"/>
      <c r="E23" s="10">
        <f>79-71</f>
        <v>8</v>
      </c>
      <c r="F23" s="2" t="s">
        <v>18</v>
      </c>
      <c r="G23" s="7" t="s">
        <v>55</v>
      </c>
      <c r="H23" s="15" t="s">
        <v>59</v>
      </c>
      <c r="I23" s="2"/>
      <c r="J23">
        <f>72-63</f>
        <v>9</v>
      </c>
    </row>
  </sheetData>
  <printOptions/>
  <pageMargins left="0.75" right="0.75" top="1" bottom="1" header="0.5" footer="0.5"/>
  <pageSetup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Bagby</dc:creator>
  <cp:keywords/>
  <dc:description/>
  <cp:lastModifiedBy>bagby</cp:lastModifiedBy>
  <cp:lastPrinted>2006-02-01T21:18:40Z</cp:lastPrinted>
  <dcterms:created xsi:type="dcterms:W3CDTF">2004-04-15T18:45:48Z</dcterms:created>
  <dcterms:modified xsi:type="dcterms:W3CDTF">2006-02-01T22:22:51Z</dcterms:modified>
  <cp:category/>
  <cp:version/>
  <cp:contentType/>
  <cp:contentStatus/>
</cp:coreProperties>
</file>