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50" windowWidth="11295" windowHeight="5985" activeTab="0"/>
  </bookViews>
  <sheets>
    <sheet name="PART Qs &amp; Section Scoring" sheetId="1" r:id="rId1"/>
  </sheets>
  <definedNames>
    <definedName name="_100">'PART Qs &amp; Section Scoring'!$G$60</definedName>
    <definedName name="pmanagement">'PART Qs &amp; Section Scoring'!$G$40</definedName>
    <definedName name="ppurpose">'PART Qs &amp; Section Scoring'!$G$12</definedName>
    <definedName name="presults">'PART Qs &amp; Section Scoring'!$G$60</definedName>
    <definedName name="_xlnm.Print_Area" localSheetId="0">'PART Qs &amp; Section Scoring'!$A$1:$G$60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45"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56"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57"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58"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<sst xmlns="http://schemas.openxmlformats.org/spreadsheetml/2006/main" count="164" uniqueCount="116">
  <si>
    <t>CDC indicates that it's breast and cervical cancer screening program is not similar to other programs, both because of the population it serves and the follow-up screening services provided.  They have compared their screening services to private providers and found that they are roughly comparable in terms of abnormal findings, as well as internationally.  Medicaid and Medicare provide insurance for screening services, which could be comparable, but data for both of these programs is not readily available.  CDC currently serves about 15% of its eligible population and could serve more if additional resources were available.</t>
  </si>
  <si>
    <t xml:space="preserve">CDC does not have incentives/procedures in place to measure and achieve efficiencies and cost-effectiveness.  The program has created several reporting mechanisms to streamline the data collection process, which is geared toward improving efficiencies.  </t>
  </si>
  <si>
    <t xml:space="preserve">Studies indicate that the quality of data provided through the minimum data elements system  and the linkages between women who have been screened through the program and treatment services is quite good, and women who were diagnosed received follow-up services in a timely fashion.  </t>
  </si>
  <si>
    <t>The long-term goals for FY 2008 include: 1) Increase the number of women screened for breast and cervical cancer from 255,000 in FY 2004 to 310,000; 2) Increase the percentage of newly enrolled women who have not received a Pap test within the past five years from 22.5% in FY 2004 to 26%; 3) Increase the percentage of women with abnormal results who receive a final diagnoses within 60 days of screening from 85% to 92% for breast cancer and 63% to 64% for cervical cancer; 4) increase the percentage of women with cancer who start treatment within 60 days for diagnosis from 95 to 96% for breast cancer and from 90 to 92% for cervical cancer, and 5) increase the percentage of women with pre-cancerous lesions who start treatment within 90 days of diagnosis from 93.5 to 94%.</t>
  </si>
  <si>
    <t>Increase the percentage of newly enrolled women who have not received a Pap test within the past five years</t>
  </si>
  <si>
    <t>FY 2004: 22.5% over FY 2000 baseline of 21.7%</t>
  </si>
  <si>
    <t>FY 2001: 23.3%</t>
  </si>
  <si>
    <t>Increase the percentage of women with abnormal results who receive a final diagnosis within 60 days of screening</t>
  </si>
  <si>
    <t>CDC has added goals to focus on improving screening rates within its target population, and making sure that these women are then linked to treatment services.</t>
  </si>
  <si>
    <t xml:space="preserve">CDC has developed a new set of annual GPRA performance goals to help measure progress on these long-term goals that focus on: 1) screening and rescreening additional women; 2) reaching hard-to-reach women who are more likely to have cancer; and 3) quality assurance for its programs and making sure women screened through their program are linked to appropriate treatment services in a timely manner. </t>
  </si>
  <si>
    <t>While CDC has made progress on some of its stated long-term goals, the goals themselves are not ambitious nor focused on health outcomes.</t>
  </si>
  <si>
    <t>N/A</t>
  </si>
  <si>
    <t>CDC requires all of its grantees to develop goals and quantitative objectives, indicating how the grantee will help CDC meet its stated goal of assuring screening services for low-income women, and also to measure grantee's progress in meeting its stated goals/objectives.</t>
  </si>
  <si>
    <t xml:space="preserve">CDC collects data from a variety of sources and currently three reporting mechanisms are in place: System for Technical Assistance Reporting (STAR), which collects management and infrastructure data (submitted by grantees once per year); minimum data elements (MDEs) (submitted twice a year), which monitor clinical outcomes, and Program Progress Review (once per year), which is a list of financial/program indicators that CDC developed to assess program progress.  CDC conducts site visits at least once a year, and also constantly monitors data.  When the data illustrates a problem, CDC will intervene.       </t>
  </si>
  <si>
    <t xml:space="preserve">Grantees are required to use a number of data collecting systems to ensure they are submitting up-to-date, accurate, and complete information to the CDC regarding their activities.  CDC has developed annual program progress indicators that grantees must report on that helps them assess the performance of its grantees.  These indicators include both process (financial, management) and more outcome-oriented measures (target screening rates) that CDC uses to check the status of its grantees.  CDC has conference calls/ meetings -- in meeting objectives and performance measures with CDC staff during regular conference calls and/or site visits.                                  </t>
  </si>
  <si>
    <t xml:space="preserve">The HHS Financial Statement Audit cites no material weaknesses, but two reportable conditions: (a) Financial statements had to be prepared manually to ensure accuracy; (b) CDC had to undertake a cumbersome process to reconcile its reimbursable agreements at the end of the year.  </t>
  </si>
  <si>
    <t xml:space="preserve">CDC currently funds all 50 states based on a technical review process.  </t>
  </si>
  <si>
    <t>All 50 states currently receive funding; however, they must recompete for funding every five years and there are also new tribal organizations who are eligible for CDC's funding.</t>
  </si>
  <si>
    <t>Grants are ranked based on specified evaluation criteria.</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</si>
  <si>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</si>
  <si>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</si>
  <si>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</si>
  <si>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</si>
  <si>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</si>
  <si>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</si>
  <si>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</si>
  <si>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</si>
  <si>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</si>
  <si>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</si>
  <si>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</si>
  <si>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</si>
  <si>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</si>
  <si>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</si>
  <si>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</si>
  <si>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</si>
  <si>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</si>
  <si>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</si>
  <si>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</si>
  <si>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</si>
  <si>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</si>
  <si>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</si>
  <si>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</si>
  <si>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</si>
  <si>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</si>
  <si>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</si>
  <si>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</si>
  <si>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</si>
  <si>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</si>
  <si>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</si>
  <si>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</si>
  <si>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</si>
  <si>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</si>
  <si>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</si>
  <si>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</si>
  <si>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</si>
  <si>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</si>
  <si>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</si>
  <si>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</si>
  <si>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</si>
  <si>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</si>
  <si>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</si>
  <si>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</si>
  <si>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</si>
  <si>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t>Competitve Grant Programs</t>
  </si>
  <si>
    <r>
      <t xml:space="preserve">Section IV:  Program Results  </t>
    </r>
    <r>
      <rPr>
        <b/>
        <sz val="11"/>
        <color indexed="17"/>
        <rFont val="Arial"/>
        <family val="2"/>
      </rPr>
      <t xml:space="preserve"> </t>
    </r>
    <r>
      <rPr>
        <b/>
        <sz val="11"/>
        <color indexed="10"/>
        <rFont val="Arial"/>
        <family val="2"/>
      </rPr>
      <t>(Yes, Large Extent, Small Extent, No)</t>
    </r>
  </si>
  <si>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</si>
  <si>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</si>
  <si>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</si>
  <si>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</si>
  <si>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</si>
  <si>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</si>
  <si>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No</t>
  </si>
  <si>
    <t xml:space="preserve">The guidance for the grantees indicates that each state must implement a breast and cervical cancer early detection program that meets or exceeds expectations in each of the NBCCEDP components.  </t>
  </si>
  <si>
    <t>Small Extent</t>
  </si>
  <si>
    <t>Each program line in the CDC's budget includes extramural, intramural and all overhead costs.</t>
  </si>
  <si>
    <t>The unobligated balances of the program's grantees is less than 10%.</t>
  </si>
  <si>
    <t>The data collected from the various reporting mechanisms allowed CDC to make a radical change in the program approach to cervical cancer.  From the data, it was apparent that rescreening women who have consistently regular Pap results can often cause more harm than good by increasing anxiety.  Scientific evidence has proven that 60% of invasive cervical cancers occur in people who have not been screened.  Therefore, the policy shift went from trying to rescreen consistently normal Pap to recruiting never or rarely screened women. CDC also looks at the MDE system and if states aren't meeting these standards, they will investigate.</t>
  </si>
  <si>
    <t>Efficiency:  CDC is working on an electronic version of the MDEs, which is almost completely automated and has just made the STAR system electronic. The MDE helps strengthen NBCCEDP outreach efforts by monitoring clinical outcomes of the program.</t>
  </si>
  <si>
    <t>The technical review is carried out by CDC project officers to make sure that grantees are meeting their states' objectives.</t>
  </si>
  <si>
    <t>1. All deaths from cervical cancer and more than 30% of deaths from breast cancer among women 50 years and older could be prevented through the widespread use of screening mammography and Pap tests.                        2. Research indicates that precancerous conditions and invasive cervical cancer are more likely to be found in women who have never been screened or not screened within the last five years.                                   3. This program provides screening services for low-income women (up to 250% of poverty) ages 50-64 who do not not qualify for other health insurance programs such as Medicare, Medicaid or private insurance.  CDC estimates it reaches about 15% of its eligible population with screening services.</t>
  </si>
  <si>
    <t>This program fills a gap for those women who do not have insurance coverage for these screening services and serves as the payor of last resort for these services.</t>
  </si>
  <si>
    <t>This is the only Federally-funded program to provide this population of women with access to screening services and public education.  This program targets those women who may be the hardest to reach for screening services.</t>
  </si>
  <si>
    <t>CDC distributes its funding through cooperative agreements, providing states with some flexibility, but requiring that states meet certain programmatic requirements.</t>
  </si>
  <si>
    <t xml:space="preserve">CDC provides the only access to screening services for this population.  The CDC program leverages state funds and requires a $1 match (can be through in-kind contributions) for every $3 Federal dollars provided. </t>
  </si>
  <si>
    <t xml:space="preserve"> CDC works with HRSA's Bureau of Primary Health Care's community and migrant health centers to screen their population and provide appropriate follow-up.  CDC deploys staff to IHS to serve as technical advisors for its programs.</t>
  </si>
  <si>
    <t>CDC works with a variety of Federal programs that provide similar screening services to its respective populations.</t>
  </si>
  <si>
    <t xml:space="preserve">Since most of the program dollars are spent on screening services and 60% of grantee funds have to be spent on clinical services, there is a strong link between the levels of funding and services provided.  CDC can set screening targets based on the level of resources provided.  CDC's budget structure, financial accounting structure and GPRA plan are aligned.  </t>
  </si>
  <si>
    <t xml:space="preserve">For example, in the FY 2003 Budget, with an additional $9 million, the program estimated it could provide an additional 29, 000 screenings.  </t>
  </si>
  <si>
    <t xml:space="preserve">CDC's breast and cervical cancer program was established by P.L. 101-354 (Public Health Service Act, Title XV).   The law states that the purpose is to screen low-income women and to provide public education, quality assurance, surveillance, partnerships and evaluation regarding breast cancer screening among low-income women.  </t>
  </si>
  <si>
    <t>Public Health Service Act Title XV.</t>
  </si>
  <si>
    <t>Several independent evaluations have been conducted on specific activities related to the breast and cervical cancer program (e.g., adequacy of minimum data elements, rescreening rates, treatment services), as there is fairly strong evidence that screening and rescreening women can help reduce mortality rates for breast and cervical cancer.  While none of these evaluations are comprehensive studies of the breast and cervical cancer program's effectiveness, the program is planning a comprehensive five-year program evaluation (Research Triangle Institute) and will have the plans for this evaluation by this Fall.</t>
  </si>
  <si>
    <t>While the program has developed long-term targets for its new GPRA performance measures, these are still more output-oriented rather than outcome-oriented, and are not very ambitious.</t>
  </si>
  <si>
    <t>FY 2004:  Breast Cancer -  85% over FY 2000 baseline of 82.2%; Cervical Cancer - 63% over baseline of 61.2%.</t>
  </si>
  <si>
    <t>FY 2001 Data:  Breast Cancer:  86.2%; Cervical Cancer:  65.3%</t>
  </si>
  <si>
    <t xml:space="preserve">New measures for FY 2004 include: 1) increase the percentage of newly enrolled women who have not received a Pap test within the past five years from 21.7 to 22.5%; 2) increase the percentage of women with abnormal results who receive a final diagnosis within 60 days of screening from 82 to 85% for breast cancer and from 61 to 63% for cervical cancer; 3) increase the percentage of women with cancer who start treatment within 60 days of diagnosis - from 94 to 95% for breast cancer; from 88% to 90% for cervical cancer; 4) increase the percentage of women with precancerous lesions who start treatment within 90 days of diagnosis from 92 to 93.5%.        </t>
  </si>
  <si>
    <t xml:space="preserve">Completed independent evaluations: 1) Assuring quality of Minimum Data Elements (MDE) (Batelle); 2) Follow-Up and Treatment Issues in the Program (Batelle); 3) Mammography Rescreening Rates (Batelle).  </t>
  </si>
  <si>
    <t xml:space="preserve">The HHS Financial Statement Audit cited two reportable conditions regarding the manual nature of CDC's accounting processes, although it did not find any internal material weaknesses.  Until the HHS-wide Unified Financial Management System is in place, CDC will not be able to fully automate its financial accounting practices.  However, CDC has generally made improvements to its financial management processes over the past few years, including restructuring its budget and financial accounting system to more accurately track CDC's expenditures and hiring a consulting firm to develop a more consistent and accurate system for charging overhead.    </t>
  </si>
  <si>
    <t xml:space="preserve">Federal managers are accountable for cost and schedule, but not for achievement of program performance goals.  The program has performance requirements related to execution and management of the program. Only SES in the overall Chronic Disease Center, not the breast and cervical cancer program, have performance-based contracts.  The Chronic Center is planning to move this system downwards to the program directors.  Partners are held accountable for cost, schedule and performance results.                                                                                                   </t>
  </si>
  <si>
    <t>CDC includes in its program the total costs, including overhead.  Since most of the money is used for screening services, there is a direct link between funding levels and program performance.</t>
  </si>
  <si>
    <t>Large Extent</t>
  </si>
  <si>
    <t xml:space="preserve">The grantee must report to the CDC regularly using the STAR system, MDEs, Program Performance Indicators, quarterly reports and other methods, and the program collects data on demographic and screening information twice a year.  The program provides aggregate performance data through its GPRA plan, the Internet, and publications.  </t>
  </si>
  <si>
    <t>The program collects performance data on an annual basis and the data is available to the public in aggregate form with select grantee activities highlighted.   Information on individual grantee performance is not readily available publicly because CDC must receive permission from the state to publish its medical data.</t>
  </si>
  <si>
    <t>While the program has had several evaluations looking at particular components of the program, and some indicate that CDC's program has supported services comparable in quality to those provided elsewhere, there haven't been any comprehensive evaluations that look at how well the overall program is achieving performance results.</t>
  </si>
  <si>
    <t xml:space="preserve">In 2002, an estimated 203,500 new cases of breast cancer will be diagnosed and 39,600 of those women will die from the disease.  Breast cancer accounts for more than one third of all cancers in women.  While the incidence of cervical cancer is on the decline, in 2002, an estimated 13,000 new cervical cancer cases will be diagnosed, and 4,100 women will die.  CDC targets low-income, uninsured or underinsured women who do not have insurance coverage for screenings, who tend to have higher cancer mortality rates and lower survival rates.  Without this program, this population of women would not be screened. </t>
  </si>
  <si>
    <t>As of March 2001, the NBCCEP has provided more than 3 million screening tests to over 1.3 million women, and there have been 10, 649 cases of breast cancer, 43,154 pre-cancerous cervical lesions, and over 700 cases of invasive cervical cancer diagnosed.</t>
  </si>
  <si>
    <t xml:space="preserve">The long-term targets that have been developed are not ambitious, nor are they outcome goals.   Two of the program's previous goals related to early detection of breast cancer and preventing cervical cancer through screening were closer to outcome goals, but have now been excluded from the GPRA plan due to data problems.  The program has developed several long-term targets for its two primary goals: 1) expanding community-based breast and cervical cancer screening and diagnostic services to low-income, medically underserved women; 2) For women diagnosed with cancer or pre-cancerous conditions, assure access to treatment services.  Increasing the number of women screened is a direct input based on level of resources, so this is not considered an adequate long-term goal.  </t>
  </si>
  <si>
    <t xml:space="preserve">One of the SES managers' performance goals: diagnosing at least 70% of women aged 40 and older with localized stage for breast cancer.  For grantees, the program has established Program Process Indicators that are used to assess how well grantees are performing, through primarily process measures.  If grantees do not meet their proposed objectives, the program will restrict their funding.   CDC has reallocated grantee funds when the program is not performing. </t>
  </si>
  <si>
    <t>CDC usually obligates all funds within a timely manner; CDC-wide policy is that a program must obligate its funds within the next budget year.  CDC's procurement and grants office undertakes a reconciliation process at the end of the year to ensure that the program has spent funds consistent with their proposed budgets.  The program also undertakes a review of the expenditures at the end of the year.</t>
  </si>
  <si>
    <t>The program is trying to move peformance-based contracts down to the division level, and is trying to improve efficiencies through making more of its systems electronic.</t>
  </si>
  <si>
    <t xml:space="preserve">These systems include STAR, MDEs, PPI and site visits.  The information gathered is used to ensure grantee accountability and to assess funding and performance.  Collection and review of MDE data occur twice a year.  CDC indicates that the data gauges program performance and indicates when technical assistance is needed. </t>
  </si>
  <si>
    <t>CDC has overachieved its target in several instances because the GPRA targets were developed based on earlier data and the results were based on data provided later in the year.  CDC will update its targets for the FY 2004 Congressional Justification.</t>
  </si>
  <si>
    <t>Some of the data systems are electronic, which helps the program identify problems quickly. CDC also believes that some of its performance goals are efficiency goals, including increasing the percentage of women who receive a final diagnosis within 60 days of screening, and increasing the percentage of women with breast cancer who start treatment within 60 days of diagnosis.  They have made progress on these goals over the years. The cost per service is held to the Medicare rate, so they can't charge above that rate.</t>
  </si>
  <si>
    <t>Increase the percentage of women with cancer who start treatment within 60 days of diagnosis.</t>
  </si>
  <si>
    <t>FY 2004: Breast: 95% over FY 2000 baseline of 94%; Cervical: 90% over baseline of 88%</t>
  </si>
  <si>
    <t>FY 2001: Breast: 94.4%; Cervical: 87.8%</t>
  </si>
  <si>
    <t>Name of Program: Chronic Disease - Breast and Cervical Cancer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</si>
</sst>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9" fillId="0" borderId="0" xfId="0" applyFont="1" applyBorder="1" applyAlignment="1">
      <alignment horizontal="left" vertical="top" wrapText="1"/>
    </xf>
    <xf numFmtId="0" fontId="19" fillId="0" borderId="0" xfId="0" applyFont="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3" fillId="0" borderId="0"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13" fillId="0" borderId="0" xfId="0" applyFont="1" applyBorder="1" applyAlignment="1" applyProtection="1">
      <alignment horizontal="center" vertical="top" wrapText="1"/>
      <protection locked="0"/>
    </xf>
    <xf numFmtId="0" fontId="12" fillId="0" borderId="0" xfId="0" applyFont="1" applyAlignment="1">
      <alignment vertical="top" wrapText="1"/>
    </xf>
    <xf numFmtId="0" fontId="12" fillId="0" borderId="0" xfId="0" applyNumberFormat="1" applyFont="1" applyAlignment="1" applyProtection="1">
      <alignment horizontal="left" vertical="top" wrapText="1"/>
      <protection locked="0"/>
    </xf>
    <xf numFmtId="0" fontId="12" fillId="0" borderId="0" xfId="0" applyFont="1" applyBorder="1" applyAlignment="1">
      <alignment vertical="top" wrapText="1"/>
    </xf>
    <xf numFmtId="0" fontId="0" fillId="0" borderId="4" xfId="0" applyBorder="1" applyAlignment="1">
      <alignment vertical="top" wrapText="1"/>
    </xf>
    <xf numFmtId="0" fontId="3" fillId="2" borderId="0" xfId="0" applyFont="1" applyFill="1" applyAlignment="1">
      <alignment horizontal="center" wrapText="1"/>
    </xf>
    <xf numFmtId="0" fontId="13" fillId="0" borderId="5" xfId="0" applyFont="1" applyBorder="1" applyAlignment="1" applyProtection="1">
      <alignment horizontal="center" vertical="top"/>
      <protection locked="0"/>
    </xf>
    <xf numFmtId="0" fontId="0" fillId="0" borderId="5" xfId="0" applyBorder="1" applyAlignment="1">
      <alignment vertical="top"/>
    </xf>
    <xf numFmtId="0" fontId="0" fillId="0" borderId="4" xfId="0" applyBorder="1" applyAlignment="1">
      <alignment vertical="top"/>
    </xf>
    <xf numFmtId="9" fontId="13" fillId="0" borderId="0"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6" xfId="0" applyBorder="1" applyAlignment="1">
      <alignment vertical="top"/>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3" fillId="0" borderId="0" xfId="0" applyFont="1" applyBorder="1" applyAlignment="1" applyProtection="1">
      <alignment horizontal="center" vertical="top"/>
      <protection locked="0"/>
    </xf>
    <xf numFmtId="0" fontId="13" fillId="0" borderId="5" xfId="0" applyFont="1" applyBorder="1" applyAlignment="1" applyProtection="1">
      <alignment horizontal="center" vertical="top" wrapText="1"/>
      <protection locked="0"/>
    </xf>
    <xf numFmtId="0" fontId="0" fillId="0" borderId="5" xfId="0" applyBorder="1" applyAlignment="1">
      <alignment vertical="top" wrapText="1"/>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0"/>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1.421875" style="0" customWidth="1"/>
    <col min="5" max="5" width="30.421875" style="0" customWidth="1"/>
    <col min="6" max="6" width="12.7109375" style="0" customWidth="1"/>
    <col min="7" max="7" width="15.8515625" style="0" customWidth="1"/>
  </cols>
  <sheetData>
    <row r="1" spans="1:7" ht="36.75" customHeight="1">
      <c r="A1" s="68" t="s">
        <v>27</v>
      </c>
      <c r="B1" s="68"/>
      <c r="C1" s="69"/>
      <c r="D1" s="69"/>
      <c r="E1" s="69"/>
      <c r="F1" s="69"/>
      <c r="G1" s="69"/>
    </row>
    <row r="2" spans="1:7" ht="33" customHeight="1">
      <c r="A2" s="70" t="s">
        <v>63</v>
      </c>
      <c r="B2" s="70"/>
      <c r="C2" s="71"/>
      <c r="D2" s="71"/>
      <c r="E2" s="71"/>
      <c r="F2" s="71"/>
      <c r="G2" s="71"/>
    </row>
    <row r="3" spans="1:7" ht="31.5" customHeight="1">
      <c r="A3" s="72" t="s">
        <v>115</v>
      </c>
      <c r="B3" s="73"/>
      <c r="C3" s="73"/>
      <c r="D3" s="73"/>
      <c r="E3" s="73"/>
      <c r="F3" s="73"/>
      <c r="G3" s="73"/>
    </row>
    <row r="4" spans="1:7" ht="24" customHeight="1">
      <c r="A4" s="23" t="s">
        <v>48</v>
      </c>
      <c r="B4" s="24"/>
      <c r="C4" s="25"/>
      <c r="D4" s="26"/>
      <c r="E4" s="26"/>
      <c r="F4" s="27"/>
      <c r="G4" s="27"/>
    </row>
    <row r="5" spans="1:7" ht="30.75" customHeight="1">
      <c r="A5" s="53" t="s">
        <v>20</v>
      </c>
      <c r="B5" s="53"/>
      <c r="C5" s="3" t="s">
        <v>21</v>
      </c>
      <c r="D5" s="3" t="s">
        <v>49</v>
      </c>
      <c r="E5" s="3" t="s">
        <v>50</v>
      </c>
      <c r="F5" s="2" t="s">
        <v>45</v>
      </c>
      <c r="G5" s="2" t="s">
        <v>19</v>
      </c>
    </row>
    <row r="6" spans="1:7" ht="96">
      <c r="A6" s="4">
        <v>1</v>
      </c>
      <c r="B6" s="5" t="s">
        <v>22</v>
      </c>
      <c r="C6" s="16" t="s">
        <v>70</v>
      </c>
      <c r="D6" s="17" t="s">
        <v>88</v>
      </c>
      <c r="E6" s="17" t="s">
        <v>89</v>
      </c>
      <c r="F6" s="18">
        <v>0.2</v>
      </c>
      <c r="G6" s="6">
        <f>IF(C6="yes",(1*F6),IF(C6="no",(0*F6),""))</f>
        <v>0.2</v>
      </c>
    </row>
    <row r="7" spans="1:7" ht="288">
      <c r="A7" s="4">
        <v>2</v>
      </c>
      <c r="B7" s="5" t="s">
        <v>51</v>
      </c>
      <c r="C7" s="16" t="s">
        <v>70</v>
      </c>
      <c r="D7" s="17" t="s">
        <v>103</v>
      </c>
      <c r="E7" s="49" t="s">
        <v>79</v>
      </c>
      <c r="F7" s="18">
        <v>0.2</v>
      </c>
      <c r="G7" s="6">
        <f>IF(C7="yes",(1*F7),IF(C7="no",(0*F7),""))</f>
        <v>0.2</v>
      </c>
    </row>
    <row r="8" spans="1:7" ht="98.25" customHeight="1">
      <c r="A8" s="4">
        <v>3</v>
      </c>
      <c r="B8" s="5" t="s">
        <v>52</v>
      </c>
      <c r="C8" s="16" t="s">
        <v>70</v>
      </c>
      <c r="D8" s="17" t="s">
        <v>83</v>
      </c>
      <c r="E8" s="17" t="s">
        <v>104</v>
      </c>
      <c r="F8" s="18">
        <v>0.2</v>
      </c>
      <c r="G8" s="6">
        <f>IF(C8="yes",(1*F8),IF(C8="no",(0*F8),""))</f>
        <v>0.2</v>
      </c>
    </row>
    <row r="9" spans="1:7" ht="96">
      <c r="A9" s="4">
        <v>4</v>
      </c>
      <c r="B9" s="5" t="s">
        <v>53</v>
      </c>
      <c r="C9" s="16" t="s">
        <v>70</v>
      </c>
      <c r="D9" s="17" t="s">
        <v>80</v>
      </c>
      <c r="E9" s="17" t="s">
        <v>81</v>
      </c>
      <c r="F9" s="18">
        <v>0.2</v>
      </c>
      <c r="G9" s="6">
        <f>IF(C9="yes",(1*F9),IF(C9="no",(0*F9),""))</f>
        <v>0.2</v>
      </c>
    </row>
    <row r="10" spans="1:7" ht="83.25" customHeight="1">
      <c r="A10" s="4">
        <v>5</v>
      </c>
      <c r="B10" s="5" t="s">
        <v>54</v>
      </c>
      <c r="C10" s="16" t="s">
        <v>70</v>
      </c>
      <c r="D10" s="17" t="s">
        <v>82</v>
      </c>
      <c r="E10" s="17"/>
      <c r="F10" s="18">
        <v>0.2</v>
      </c>
      <c r="G10" s="6">
        <f>IF(C10="yes",(1*F10),IF(C10="no",(0*F10),""))</f>
        <v>0.2</v>
      </c>
    </row>
    <row r="11" spans="1:7" ht="12.75">
      <c r="A11" s="7"/>
      <c r="B11" s="8"/>
      <c r="C11" s="9"/>
      <c r="D11" s="10"/>
      <c r="E11" s="10"/>
      <c r="F11" s="11"/>
      <c r="G11" s="11"/>
    </row>
    <row r="12" spans="1:7" ht="15">
      <c r="A12" s="28" t="s">
        <v>23</v>
      </c>
      <c r="B12" s="29"/>
      <c r="C12" s="30"/>
      <c r="D12" s="31"/>
      <c r="E12" s="31"/>
      <c r="F12" s="32" t="str">
        <f>IF(SUM(F6:F10)&lt;&gt;100%,"ERROR","100%")</f>
        <v>100%</v>
      </c>
      <c r="G12" s="32">
        <f>SUM(G6:G10)</f>
        <v>1</v>
      </c>
    </row>
    <row r="13" spans="1:7" ht="14.25">
      <c r="A13" s="12"/>
      <c r="B13" s="13"/>
      <c r="C13" s="1"/>
      <c r="D13" s="14"/>
      <c r="E13" s="14"/>
      <c r="F13" s="12"/>
      <c r="G13" s="12"/>
    </row>
    <row r="14" spans="1:7" ht="24" customHeight="1">
      <c r="A14" s="23" t="s">
        <v>55</v>
      </c>
      <c r="B14" s="33"/>
      <c r="C14" s="34"/>
      <c r="D14" s="35"/>
      <c r="E14" s="35"/>
      <c r="F14" s="36"/>
      <c r="G14" s="36"/>
    </row>
    <row r="15" spans="1:7" ht="30.75" customHeight="1">
      <c r="A15" s="53" t="s">
        <v>20</v>
      </c>
      <c r="B15" s="53"/>
      <c r="C15" s="3" t="s">
        <v>21</v>
      </c>
      <c r="D15" s="3" t="s">
        <v>49</v>
      </c>
      <c r="E15" s="3" t="s">
        <v>50</v>
      </c>
      <c r="F15" s="2" t="s">
        <v>45</v>
      </c>
      <c r="G15" s="2" t="s">
        <v>19</v>
      </c>
    </row>
    <row r="16" spans="1:7" ht="288">
      <c r="A16" s="4">
        <v>1</v>
      </c>
      <c r="B16" s="5" t="s">
        <v>43</v>
      </c>
      <c r="C16" s="16" t="s">
        <v>71</v>
      </c>
      <c r="D16" s="17" t="s">
        <v>105</v>
      </c>
      <c r="E16" s="17" t="s">
        <v>3</v>
      </c>
      <c r="F16" s="18">
        <v>0.1428</v>
      </c>
      <c r="G16" s="6">
        <f aca="true" t="shared" si="0" ref="G16:G22">IF(C16="yes",(1*F16),IF(C16="no",(0*F16),""))</f>
        <v>0</v>
      </c>
    </row>
    <row r="17" spans="1:7" ht="252">
      <c r="A17" s="4">
        <v>2</v>
      </c>
      <c r="B17" s="5" t="s">
        <v>44</v>
      </c>
      <c r="C17" s="16" t="s">
        <v>70</v>
      </c>
      <c r="D17" s="17" t="s">
        <v>9</v>
      </c>
      <c r="E17" s="17" t="s">
        <v>94</v>
      </c>
      <c r="F17" s="18">
        <v>0.1428</v>
      </c>
      <c r="G17" s="6">
        <f t="shared" si="0"/>
        <v>0.1428</v>
      </c>
    </row>
    <row r="18" spans="1:7" ht="84">
      <c r="A18" s="4">
        <v>3</v>
      </c>
      <c r="B18" s="5" t="s">
        <v>56</v>
      </c>
      <c r="C18" s="16" t="s">
        <v>70</v>
      </c>
      <c r="D18" s="17" t="s">
        <v>12</v>
      </c>
      <c r="E18" s="17" t="s">
        <v>72</v>
      </c>
      <c r="F18" s="18">
        <v>0.1428</v>
      </c>
      <c r="G18" s="6">
        <f t="shared" si="0"/>
        <v>0.1428</v>
      </c>
    </row>
    <row r="19" spans="1:7" ht="96">
      <c r="A19" s="4">
        <v>4</v>
      </c>
      <c r="B19" s="5" t="s">
        <v>57</v>
      </c>
      <c r="C19" s="16" t="s">
        <v>70</v>
      </c>
      <c r="D19" s="17" t="s">
        <v>85</v>
      </c>
      <c r="E19" s="17" t="s">
        <v>84</v>
      </c>
      <c r="F19" s="18">
        <v>0.143</v>
      </c>
      <c r="G19" s="6">
        <f t="shared" si="0"/>
        <v>0.143</v>
      </c>
    </row>
    <row r="20" spans="1:7" ht="180">
      <c r="A20" s="4">
        <v>5</v>
      </c>
      <c r="B20" s="5" t="s">
        <v>58</v>
      </c>
      <c r="C20" s="16" t="s">
        <v>70</v>
      </c>
      <c r="D20" s="17" t="s">
        <v>90</v>
      </c>
      <c r="E20" s="17" t="s">
        <v>95</v>
      </c>
      <c r="F20" s="18">
        <v>0.1428</v>
      </c>
      <c r="G20" s="6">
        <f t="shared" si="0"/>
        <v>0.1428</v>
      </c>
    </row>
    <row r="21" spans="1:7" ht="99.75" customHeight="1">
      <c r="A21" s="4">
        <v>6</v>
      </c>
      <c r="B21" s="5" t="s">
        <v>24</v>
      </c>
      <c r="C21" s="16" t="s">
        <v>70</v>
      </c>
      <c r="D21" s="17" t="s">
        <v>86</v>
      </c>
      <c r="E21" s="17" t="s">
        <v>87</v>
      </c>
      <c r="F21" s="18">
        <v>0.143</v>
      </c>
      <c r="G21" s="6">
        <f t="shared" si="0"/>
        <v>0.143</v>
      </c>
    </row>
    <row r="22" spans="1:7" ht="128.25" customHeight="1">
      <c r="A22" s="4">
        <v>7</v>
      </c>
      <c r="B22" s="5" t="s">
        <v>28</v>
      </c>
      <c r="C22" s="16" t="s">
        <v>71</v>
      </c>
      <c r="D22" s="17" t="s">
        <v>91</v>
      </c>
      <c r="E22" s="17" t="s">
        <v>8</v>
      </c>
      <c r="F22" s="18">
        <v>0.1428</v>
      </c>
      <c r="G22" s="6">
        <f t="shared" si="0"/>
        <v>0</v>
      </c>
    </row>
    <row r="23" spans="1:7" ht="12.75">
      <c r="A23" s="11"/>
      <c r="B23" s="15"/>
      <c r="C23" s="9"/>
      <c r="D23" s="10"/>
      <c r="E23" s="10"/>
      <c r="F23" s="11"/>
      <c r="G23" s="11"/>
    </row>
    <row r="24" spans="1:7" ht="15">
      <c r="A24" s="28" t="s">
        <v>23</v>
      </c>
      <c r="B24" s="29"/>
      <c r="C24" s="30"/>
      <c r="D24" s="31"/>
      <c r="E24" s="31"/>
      <c r="F24" s="32" t="str">
        <f>IF(SUM(F16:F22)&lt;&gt;100%,"ERROR","100%")</f>
        <v>100%</v>
      </c>
      <c r="G24" s="32">
        <f>SUM(G16:G22)</f>
        <v>0.7144</v>
      </c>
    </row>
    <row r="25" spans="1:7" ht="14.25">
      <c r="A25" s="12"/>
      <c r="B25" s="13"/>
      <c r="C25" s="1"/>
      <c r="D25" s="14"/>
      <c r="E25" s="14"/>
      <c r="F25" s="12"/>
      <c r="G25" s="12"/>
    </row>
    <row r="26" spans="1:7" ht="24" customHeight="1">
      <c r="A26" s="23" t="s">
        <v>59</v>
      </c>
      <c r="B26" s="33"/>
      <c r="C26" s="34"/>
      <c r="D26" s="35"/>
      <c r="E26" s="35"/>
      <c r="F26" s="36"/>
      <c r="G26" s="36"/>
    </row>
    <row r="27" spans="1:7" ht="30.75" customHeight="1">
      <c r="A27" s="53" t="s">
        <v>20</v>
      </c>
      <c r="B27" s="53"/>
      <c r="C27" s="3" t="s">
        <v>21</v>
      </c>
      <c r="D27" s="3" t="s">
        <v>49</v>
      </c>
      <c r="E27" s="3" t="s">
        <v>50</v>
      </c>
      <c r="F27" s="2" t="s">
        <v>45</v>
      </c>
      <c r="G27" s="2" t="s">
        <v>19</v>
      </c>
    </row>
    <row r="28" spans="1:7" ht="252">
      <c r="A28" s="4">
        <v>1</v>
      </c>
      <c r="B28" s="5" t="s">
        <v>60</v>
      </c>
      <c r="C28" s="16" t="s">
        <v>70</v>
      </c>
      <c r="D28" s="17" t="s">
        <v>13</v>
      </c>
      <c r="E28" s="17" t="s">
        <v>76</v>
      </c>
      <c r="F28" s="18">
        <v>0.09</v>
      </c>
      <c r="G28" s="6">
        <f aca="true" t="shared" si="1" ref="G28:G35">IF(C28="yes",(1*F28),IF(C28="no",(0*F28),""))</f>
        <v>0.09</v>
      </c>
    </row>
    <row r="29" spans="1:7" ht="180">
      <c r="A29" s="4">
        <v>2</v>
      </c>
      <c r="B29" s="5" t="s">
        <v>61</v>
      </c>
      <c r="C29" s="16" t="s">
        <v>71</v>
      </c>
      <c r="D29" s="17" t="s">
        <v>97</v>
      </c>
      <c r="E29" s="17" t="s">
        <v>106</v>
      </c>
      <c r="F29" s="18">
        <v>0.091</v>
      </c>
      <c r="G29" s="6">
        <f t="shared" si="1"/>
        <v>0</v>
      </c>
    </row>
    <row r="30" spans="1:7" ht="108.75" customHeight="1">
      <c r="A30" s="4">
        <v>3</v>
      </c>
      <c r="B30" s="5" t="s">
        <v>29</v>
      </c>
      <c r="C30" s="16" t="s">
        <v>70</v>
      </c>
      <c r="D30" s="17" t="s">
        <v>107</v>
      </c>
      <c r="E30" s="17" t="s">
        <v>75</v>
      </c>
      <c r="F30" s="18">
        <v>0.091</v>
      </c>
      <c r="G30" s="6">
        <f t="shared" si="1"/>
        <v>0.091</v>
      </c>
    </row>
    <row r="31" spans="1:7" ht="112.5" customHeight="1">
      <c r="A31" s="4">
        <v>4</v>
      </c>
      <c r="B31" s="5" t="s">
        <v>62</v>
      </c>
      <c r="C31" s="16" t="s">
        <v>71</v>
      </c>
      <c r="D31" s="17" t="s">
        <v>1</v>
      </c>
      <c r="E31" s="17" t="s">
        <v>77</v>
      </c>
      <c r="F31" s="18">
        <v>0.091</v>
      </c>
      <c r="G31" s="6">
        <f t="shared" si="1"/>
        <v>0</v>
      </c>
    </row>
    <row r="32" spans="1:7" ht="112.5" customHeight="1">
      <c r="A32" s="4">
        <v>5</v>
      </c>
      <c r="B32" s="5" t="s">
        <v>46</v>
      </c>
      <c r="C32" s="16" t="s">
        <v>70</v>
      </c>
      <c r="D32" s="17" t="s">
        <v>98</v>
      </c>
      <c r="E32" s="17" t="s">
        <v>74</v>
      </c>
      <c r="F32" s="18">
        <v>0.091</v>
      </c>
      <c r="G32" s="6">
        <f t="shared" si="1"/>
        <v>0.091</v>
      </c>
    </row>
    <row r="33" spans="1:7" ht="168">
      <c r="A33" s="4">
        <v>6</v>
      </c>
      <c r="B33" s="5" t="s">
        <v>25</v>
      </c>
      <c r="C33" s="16" t="s">
        <v>71</v>
      </c>
      <c r="D33" s="17" t="s">
        <v>96</v>
      </c>
      <c r="E33" s="50" t="s">
        <v>15</v>
      </c>
      <c r="F33" s="18">
        <v>0.091</v>
      </c>
      <c r="G33" s="6">
        <f t="shared" si="1"/>
        <v>0</v>
      </c>
    </row>
    <row r="34" spans="1:7" ht="60.75" customHeight="1">
      <c r="A34" s="4">
        <v>7</v>
      </c>
      <c r="B34" s="5" t="s">
        <v>30</v>
      </c>
      <c r="C34" s="16" t="s">
        <v>70</v>
      </c>
      <c r="D34" s="17" t="s">
        <v>108</v>
      </c>
      <c r="E34" s="17"/>
      <c r="F34" s="18">
        <v>0.091</v>
      </c>
      <c r="G34" s="6">
        <f t="shared" si="1"/>
        <v>0.091</v>
      </c>
    </row>
    <row r="35" spans="1:7" ht="87.75" customHeight="1">
      <c r="A35" s="4" t="s">
        <v>34</v>
      </c>
      <c r="B35" s="5" t="s">
        <v>32</v>
      </c>
      <c r="C35" s="16" t="s">
        <v>70</v>
      </c>
      <c r="D35" s="17" t="s">
        <v>16</v>
      </c>
      <c r="E35" s="17" t="s">
        <v>78</v>
      </c>
      <c r="F35" s="18">
        <v>0.091</v>
      </c>
      <c r="G35" s="6">
        <f t="shared" si="1"/>
        <v>0.091</v>
      </c>
    </row>
    <row r="36" spans="1:7" ht="75.75" customHeight="1">
      <c r="A36" s="4" t="s">
        <v>33</v>
      </c>
      <c r="B36" s="5" t="s">
        <v>26</v>
      </c>
      <c r="C36" s="16" t="s">
        <v>70</v>
      </c>
      <c r="D36" s="17" t="s">
        <v>17</v>
      </c>
      <c r="E36" s="17" t="s">
        <v>18</v>
      </c>
      <c r="F36" s="18">
        <v>0.091</v>
      </c>
      <c r="G36" s="6">
        <f>IF(C36="yes",(1*F36),IF(C36="no",(0*F36),""))</f>
        <v>0.091</v>
      </c>
    </row>
    <row r="37" spans="1:7" ht="180">
      <c r="A37" s="4" t="s">
        <v>35</v>
      </c>
      <c r="B37" s="5" t="s">
        <v>47</v>
      </c>
      <c r="C37" s="16" t="s">
        <v>70</v>
      </c>
      <c r="D37" s="17" t="s">
        <v>14</v>
      </c>
      <c r="E37" s="17" t="s">
        <v>109</v>
      </c>
      <c r="F37" s="18">
        <v>0.091</v>
      </c>
      <c r="G37" s="6">
        <f>IF(C37="yes",(1*F37),IF(C37="no",(0*F37),""))</f>
        <v>0.091</v>
      </c>
    </row>
    <row r="38" spans="1:7" ht="120">
      <c r="A38" s="4" t="s">
        <v>36</v>
      </c>
      <c r="B38" s="5" t="s">
        <v>31</v>
      </c>
      <c r="C38" s="16" t="s">
        <v>71</v>
      </c>
      <c r="D38" s="17" t="s">
        <v>101</v>
      </c>
      <c r="E38" s="17" t="s">
        <v>100</v>
      </c>
      <c r="F38" s="18">
        <v>0.091</v>
      </c>
      <c r="G38" s="6">
        <f>IF(C38="yes",(1*F38),IF(C38="no",(0*F38),""))</f>
        <v>0</v>
      </c>
    </row>
    <row r="39" spans="1:7" ht="12.75">
      <c r="A39" s="11"/>
      <c r="B39" s="15"/>
      <c r="C39" s="9"/>
      <c r="D39" s="10"/>
      <c r="E39" s="10"/>
      <c r="F39" s="11"/>
      <c r="G39" s="11"/>
    </row>
    <row r="40" spans="1:7" ht="15">
      <c r="A40" s="28" t="s">
        <v>23</v>
      </c>
      <c r="B40" s="29"/>
      <c r="C40" s="30"/>
      <c r="D40" s="31"/>
      <c r="E40" s="31"/>
      <c r="F40" s="32" t="str">
        <f>IF(SUM(F28:F38)&lt;&gt;100%,"ERROR","100%")</f>
        <v>100%</v>
      </c>
      <c r="G40" s="32">
        <f>SUM(G28:G38)</f>
        <v>0.6359999999999999</v>
      </c>
    </row>
    <row r="41" spans="1:7" ht="14.25">
      <c r="A41" s="12"/>
      <c r="B41" s="13"/>
      <c r="C41" s="1"/>
      <c r="D41" s="14"/>
      <c r="E41" s="14"/>
      <c r="F41" s="12"/>
      <c r="G41" s="12"/>
    </row>
    <row r="42" spans="1:7" ht="24" customHeight="1">
      <c r="A42" s="23" t="s">
        <v>64</v>
      </c>
      <c r="B42" s="33"/>
      <c r="C42" s="37"/>
      <c r="D42" s="37"/>
      <c r="E42" s="35"/>
      <c r="F42" s="36"/>
      <c r="G42" s="36"/>
    </row>
    <row r="43" spans="1:7" ht="30.75" customHeight="1">
      <c r="A43" s="53" t="s">
        <v>20</v>
      </c>
      <c r="B43" s="53"/>
      <c r="C43" s="3" t="s">
        <v>21</v>
      </c>
      <c r="D43" s="3" t="s">
        <v>49</v>
      </c>
      <c r="E43" s="3" t="s">
        <v>50</v>
      </c>
      <c r="F43" s="2" t="s">
        <v>45</v>
      </c>
      <c r="G43" s="2" t="s">
        <v>19</v>
      </c>
    </row>
    <row r="44" spans="1:7" ht="67.5" customHeight="1">
      <c r="A44" s="4">
        <v>1</v>
      </c>
      <c r="B44" s="20" t="s">
        <v>37</v>
      </c>
      <c r="C44" s="47" t="s">
        <v>71</v>
      </c>
      <c r="D44" s="17" t="s">
        <v>10</v>
      </c>
      <c r="E44" s="17"/>
      <c r="F44" s="18">
        <v>0.25</v>
      </c>
      <c r="G44" s="6">
        <f>IF(C44="yes",(1*F44),IF(C44="no",(0*F44),IF(C44="small extent",(0.33*F44),IF(C44="large extent",(0.67*F44),""))))</f>
        <v>0</v>
      </c>
    </row>
    <row r="45" spans="1:7" ht="77.25" customHeight="1">
      <c r="A45" s="21">
        <v>2</v>
      </c>
      <c r="B45" s="19" t="s">
        <v>38</v>
      </c>
      <c r="C45" s="46" t="s">
        <v>99</v>
      </c>
      <c r="D45" s="51" t="s">
        <v>110</v>
      </c>
      <c r="E45" s="45"/>
      <c r="F45" s="18">
        <v>0.25</v>
      </c>
      <c r="G45" s="6">
        <f>IF(C45="yes",(1*F45),IF(C45="no",(0*F45),IF(C45="small extent",(0.33*F45),IF(C45="large extent",(0.67*F45),""))))</f>
        <v>0.1675</v>
      </c>
    </row>
    <row r="46" spans="1:7" ht="12.75">
      <c r="A46" s="4"/>
      <c r="B46" s="38" t="s">
        <v>65</v>
      </c>
      <c r="C46" s="54" t="s">
        <v>4</v>
      </c>
      <c r="D46" s="55"/>
      <c r="E46" s="55"/>
      <c r="F46" s="55"/>
      <c r="G46" s="56"/>
    </row>
    <row r="47" spans="1:7" ht="12.75">
      <c r="A47" s="4"/>
      <c r="B47" s="39" t="s">
        <v>39</v>
      </c>
      <c r="C47" s="57" t="s">
        <v>5</v>
      </c>
      <c r="D47" s="58"/>
      <c r="E47" s="58"/>
      <c r="F47" s="58"/>
      <c r="G47" s="59"/>
    </row>
    <row r="48" spans="1:7" ht="12.75">
      <c r="A48" s="4"/>
      <c r="B48" s="40" t="s">
        <v>40</v>
      </c>
      <c r="C48" s="60" t="s">
        <v>6</v>
      </c>
      <c r="D48" s="61"/>
      <c r="E48" s="61"/>
      <c r="F48" s="61"/>
      <c r="G48" s="62"/>
    </row>
    <row r="49" spans="1:7" ht="30.75" customHeight="1">
      <c r="A49" s="4"/>
      <c r="B49" s="39" t="s">
        <v>66</v>
      </c>
      <c r="C49" s="66" t="s">
        <v>7</v>
      </c>
      <c r="D49" s="67"/>
      <c r="E49" s="67"/>
      <c r="F49" s="67"/>
      <c r="G49" s="52"/>
    </row>
    <row r="50" spans="1:7" ht="12.75">
      <c r="A50" s="4"/>
      <c r="B50" s="39" t="s">
        <v>39</v>
      </c>
      <c r="C50" s="65" t="s">
        <v>92</v>
      </c>
      <c r="D50" s="58"/>
      <c r="E50" s="58"/>
      <c r="F50" s="58"/>
      <c r="G50" s="59"/>
    </row>
    <row r="51" spans="1:7" ht="12.75">
      <c r="A51" s="4"/>
      <c r="B51" s="40" t="s">
        <v>40</v>
      </c>
      <c r="C51" s="60" t="s">
        <v>93</v>
      </c>
      <c r="D51" s="61"/>
      <c r="E51" s="61"/>
      <c r="F51" s="61"/>
      <c r="G51" s="62"/>
    </row>
    <row r="52" spans="1:7" ht="12.75">
      <c r="A52" s="4"/>
      <c r="B52" s="39" t="s">
        <v>67</v>
      </c>
      <c r="C52" s="65" t="s">
        <v>112</v>
      </c>
      <c r="D52" s="58"/>
      <c r="E52" s="58"/>
      <c r="F52" s="58"/>
      <c r="G52" s="59"/>
    </row>
    <row r="53" spans="1:7" ht="12.75">
      <c r="A53" s="4"/>
      <c r="B53" s="39" t="s">
        <v>39</v>
      </c>
      <c r="C53" s="65" t="s">
        <v>113</v>
      </c>
      <c r="D53" s="58"/>
      <c r="E53" s="58"/>
      <c r="F53" s="58"/>
      <c r="G53" s="59"/>
    </row>
    <row r="54" spans="1:7" ht="12.75">
      <c r="A54" s="4"/>
      <c r="B54" s="40" t="s">
        <v>40</v>
      </c>
      <c r="C54" s="60" t="s">
        <v>114</v>
      </c>
      <c r="D54" s="61"/>
      <c r="E54" s="61"/>
      <c r="F54" s="61"/>
      <c r="G54" s="62"/>
    </row>
    <row r="55" spans="1:7" ht="12.75">
      <c r="A55" s="4"/>
      <c r="B55" s="41"/>
      <c r="C55" s="63" t="s">
        <v>68</v>
      </c>
      <c r="D55" s="64"/>
      <c r="E55" s="64"/>
      <c r="F55" s="64"/>
      <c r="G55" s="64"/>
    </row>
    <row r="56" spans="1:7" ht="132.75" customHeight="1">
      <c r="A56" s="4">
        <v>3</v>
      </c>
      <c r="B56" s="5" t="s">
        <v>69</v>
      </c>
      <c r="C56" s="48" t="s">
        <v>71</v>
      </c>
      <c r="D56" s="51" t="s">
        <v>111</v>
      </c>
      <c r="E56" s="45"/>
      <c r="F56" s="18">
        <v>0.25</v>
      </c>
      <c r="G56" s="6">
        <f>IF(C56="yes",(1*F56),IF(C56="no",(0*F56),IF(C56="small extent",(0.33*F56),IF(C56="large extent",(0.67*F56),""))))</f>
        <v>0</v>
      </c>
    </row>
    <row r="57" spans="1:7" ht="159" customHeight="1">
      <c r="A57" s="4">
        <v>4</v>
      </c>
      <c r="B57" s="5" t="s">
        <v>41</v>
      </c>
      <c r="C57" s="16" t="s">
        <v>11</v>
      </c>
      <c r="D57" s="17" t="s">
        <v>0</v>
      </c>
      <c r="E57" s="17"/>
      <c r="F57" s="18">
        <v>0</v>
      </c>
      <c r="G57" s="6">
        <f>IF(C57="yes",(1*F57),IF(C57="no",(0*F57),IF(C57="small extent",(0.33*F57),IF(C57="large extent",(0.67*F57),""))))</f>
      </c>
    </row>
    <row r="58" spans="1:7" ht="108">
      <c r="A58" s="22">
        <v>5</v>
      </c>
      <c r="B58" s="5" t="s">
        <v>42</v>
      </c>
      <c r="C58" s="47" t="s">
        <v>73</v>
      </c>
      <c r="D58" s="17" t="s">
        <v>102</v>
      </c>
      <c r="E58" s="17" t="s">
        <v>2</v>
      </c>
      <c r="F58" s="18">
        <v>0.25</v>
      </c>
      <c r="G58" s="6">
        <f>IF(C58="yes",(1*F58),IF(C58="no",(0*F58),IF(C58="small extent",(0.33*F58),IF(C58="large extent",(0.67*F58),""))))</f>
        <v>0.0825</v>
      </c>
    </row>
    <row r="59" spans="1:7" ht="12.75">
      <c r="A59" s="11"/>
      <c r="B59" s="5"/>
      <c r="C59" s="9"/>
      <c r="D59" s="10"/>
      <c r="E59" s="10"/>
      <c r="F59" s="11"/>
      <c r="G59" s="11"/>
    </row>
    <row r="60" spans="1:7" ht="15">
      <c r="A60" s="28" t="s">
        <v>23</v>
      </c>
      <c r="B60" s="42"/>
      <c r="C60" s="43"/>
      <c r="D60" s="44"/>
      <c r="E60" s="44"/>
      <c r="F60" s="32" t="str">
        <f>IF(SUM(F44:F58)&lt;&gt;100%,"ERROR","100%")</f>
        <v>100%</v>
      </c>
      <c r="G60" s="32">
        <f>SUM(G44:G58)</f>
        <v>0.25</v>
      </c>
    </row>
  </sheetData>
  <mergeCells count="17">
    <mergeCell ref="A43:B43"/>
    <mergeCell ref="A1:G1"/>
    <mergeCell ref="A5:B5"/>
    <mergeCell ref="A15:B15"/>
    <mergeCell ref="A27:B27"/>
    <mergeCell ref="A2:G2"/>
    <mergeCell ref="A3:G3"/>
    <mergeCell ref="C46:G46"/>
    <mergeCell ref="C47:G47"/>
    <mergeCell ref="C48:G48"/>
    <mergeCell ref="C55:G55"/>
    <mergeCell ref="C53:G53"/>
    <mergeCell ref="C54:G54"/>
    <mergeCell ref="C49:G49"/>
    <mergeCell ref="C50:G50"/>
    <mergeCell ref="C51:G51"/>
    <mergeCell ref="C52:G52"/>
  </mergeCells>
  <printOptions/>
  <pageMargins left="0.75" right="0.75" top="1" bottom="1" header="0.5" footer="0.5"/>
  <pageSetup horizontalDpi="600" verticalDpi="600" orientation="landscape" scale="8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Norris Cochran</cp:lastModifiedBy>
  <cp:lastPrinted>2002-10-03T19:03:53Z</cp:lastPrinted>
  <dcterms:created xsi:type="dcterms:W3CDTF">2002-04-18T17:14:40Z</dcterms:created>
  <dcterms:modified xsi:type="dcterms:W3CDTF">2003-01-24T19:23:23Z</dcterms:modified>
  <cp:category/>
  <cp:version/>
  <cp:contentType/>
  <cp:contentStatus/>
</cp:coreProperties>
</file>