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activeTab="0"/>
  </bookViews>
  <sheets>
    <sheet name="Vermont" sheetId="1" r:id="rId1"/>
  </sheets>
  <definedNames>
    <definedName name="_xlnm.Print_Area" localSheetId="0">'Vermont'!$A$1:$I$287</definedName>
    <definedName name="_xlnm.Print_Titles" localSheetId="0">'Vermont'!$1:$9</definedName>
  </definedNames>
  <calcPr fullCalcOnLoad="1"/>
</workbook>
</file>

<file path=xl/sharedStrings.xml><?xml version="1.0" encoding="utf-8"?>
<sst xmlns="http://schemas.openxmlformats.org/spreadsheetml/2006/main" count="570" uniqueCount="294">
  <si>
    <t>WESTFORD SCHOOL DISTRICT</t>
  </si>
  <si>
    <t>WHITING SCHOOL DISTRICT</t>
  </si>
  <si>
    <t>WINDHAM SCHOOL DISTRICT</t>
  </si>
  <si>
    <t>WINDSOR SCHOOL DISTRICT</t>
  </si>
  <si>
    <t>WINHALL SCHOOL DISTRICT</t>
  </si>
  <si>
    <t>WOLCOTT SCHOOL DISTRICT</t>
  </si>
  <si>
    <t>WOODBURY SCHOOL DISTRICT</t>
  </si>
  <si>
    <t>WOODFORD SCHOOL DISTRICT</t>
  </si>
  <si>
    <t>WOODSTOCK UHSD 4</t>
  </si>
  <si>
    <t>NAME OF STATE:  VERMONT</t>
  </si>
  <si>
    <t>State</t>
  </si>
  <si>
    <t xml:space="preserve">LEA </t>
  </si>
  <si>
    <t xml:space="preserve">Name of </t>
  </si>
  <si>
    <t>Code</t>
  </si>
  <si>
    <t>Local Educational Agency (LEA)</t>
  </si>
  <si>
    <t>Poverty</t>
  </si>
  <si>
    <t>5 - 17</t>
  </si>
  <si>
    <t>Population</t>
  </si>
  <si>
    <t>Percent</t>
  </si>
  <si>
    <t>Total</t>
  </si>
  <si>
    <t>STATE TOTAL</t>
  </si>
  <si>
    <t>Less than 20,000</t>
  </si>
  <si>
    <t>Total Population</t>
  </si>
  <si>
    <t>1 = YES</t>
  </si>
  <si>
    <t>0 = NO</t>
  </si>
  <si>
    <t>Total count of LEAs in State</t>
  </si>
  <si>
    <t>Percent below 20,000 total population</t>
  </si>
  <si>
    <t>VT</t>
  </si>
  <si>
    <t>SPAULDING UHSD 41</t>
  </si>
  <si>
    <t>LAKEVIEW USD 43</t>
  </si>
  <si>
    <t>ADDISON SCHOOL DISTRICT</t>
  </si>
  <si>
    <t>ALBANY SCHOOL DISTRICT</t>
  </si>
  <si>
    <t>ALBURG SCHOOL DISTRICT</t>
  </si>
  <si>
    <t>BARNARD SCHOOL DISTRICT</t>
  </si>
  <si>
    <t>BARNET SCHOOL DISTRICT</t>
  </si>
  <si>
    <t>BENSON SCHOOL DISTRICT</t>
  </si>
  <si>
    <t>BERLIN SCHOOL DISTRICT</t>
  </si>
  <si>
    <t>BETHEL SCHOOL DISTRICT</t>
  </si>
  <si>
    <t>BOLTON SCHOOL DISTRICT</t>
  </si>
  <si>
    <t>RANDOLPH UHSD 2</t>
  </si>
  <si>
    <t>BRANDON SCHOOL DISTRICT</t>
  </si>
  <si>
    <t>BRATTLEBORO UHSD 6</t>
  </si>
  <si>
    <t>BRIDPORT SCHOOL DISTRICT</t>
  </si>
  <si>
    <t>BRIGHTON SCHOOL DISTRICT</t>
  </si>
  <si>
    <t>BRISTOL SCHOOL DISTRICT</t>
  </si>
  <si>
    <t>BURKE SCHOOL DISTRICT</t>
  </si>
  <si>
    <t>CABOT SCHOOL DISTRICT</t>
  </si>
  <si>
    <t>CALAIS SCHOOL DISTRICT</t>
  </si>
  <si>
    <t>CANAAN SCHOOL DISTRICT</t>
  </si>
  <si>
    <t>CHAMPLAIN VALLEY UHSD 15</t>
  </si>
  <si>
    <t>CHELSEA SCHOOL DISTRICT</t>
  </si>
  <si>
    <t>CONCORD SCHOOL DISTRICT</t>
  </si>
  <si>
    <t>CORNWALL SCHOOL DISTRICT</t>
  </si>
  <si>
    <t>COVENTRY SCHOOL DISTRICT</t>
  </si>
  <si>
    <t>DANVILLE SCHOOL DISTRICT</t>
  </si>
  <si>
    <t>DERBY SCHOOL DISTRICT</t>
  </si>
  <si>
    <t>DORSET SCHOOL DISTRICT</t>
  </si>
  <si>
    <t>DOVER SCHOOL DISTRICT</t>
  </si>
  <si>
    <t>EDEN SCHOOL DISTRICT</t>
  </si>
  <si>
    <t>ELMORE SCHOOL DISTRICT</t>
  </si>
  <si>
    <t>FAIR HAVEN UHSD 16</t>
  </si>
  <si>
    <t>FAIRFAX SCHOOL DISTRICT</t>
  </si>
  <si>
    <t>FAYSTON SCHOOL DISTRICT</t>
  </si>
  <si>
    <t>FLETCHER SCHOOL DISTRICT</t>
  </si>
  <si>
    <t>FRANKLIN SCHOOL DISTRICT</t>
  </si>
  <si>
    <t>GEORGIA SCHOOL DISTRICT</t>
  </si>
  <si>
    <t>GLOVER SCHOOL DISTRICT</t>
  </si>
  <si>
    <t>GOSHEN SCHOOL DISTRICT</t>
  </si>
  <si>
    <t>GRANBY SCHOOL DISTRICT</t>
  </si>
  <si>
    <t>GUILFORD SCHOOL DISTRICT</t>
  </si>
  <si>
    <t>HALIFAX SCHOOL DISTRICT</t>
  </si>
  <si>
    <t>HANCOCK SCHOOL DISTRICT</t>
  </si>
  <si>
    <t>HARDWICK SCHOOL DISTRICT</t>
  </si>
  <si>
    <t>HARWOOD UHSD 19</t>
  </si>
  <si>
    <t>HARTFORD SCHOOL DISTRICT</t>
  </si>
  <si>
    <t>HARTLAND SCHOOL DISTRICT</t>
  </si>
  <si>
    <t>HIGHGATE SCHOOL DISTRICT</t>
  </si>
  <si>
    <t>HOLLAND SCHOOL DISTRICT</t>
  </si>
  <si>
    <t>IRASBURG SCHOOL DISTRICT</t>
  </si>
  <si>
    <t>JAMAICA SCHOOL DISTRICT</t>
  </si>
  <si>
    <t>JERICHO SCHOOL DISTRICT</t>
  </si>
  <si>
    <t>JOHNSON SCHOOL DISTRICT</t>
  </si>
  <si>
    <t>KIRBY SCHOOL DISTRICT</t>
  </si>
  <si>
    <t>LAKE REGION UHSD 24</t>
  </si>
  <si>
    <t>LAMOILLE UHSD 18</t>
  </si>
  <si>
    <t>LELAND AND GRAY UHSD 34</t>
  </si>
  <si>
    <t>LINCOLN SCHOOL DISTRICT</t>
  </si>
  <si>
    <t>LOWELL SCHOOL DISTRICT</t>
  </si>
  <si>
    <t>LUDLOW SCHOOL DISTRICT</t>
  </si>
  <si>
    <t>LYNDON SCHOOL DISTRICT</t>
  </si>
  <si>
    <t>MARLBORO SCHOOL DISTRICT</t>
  </si>
  <si>
    <t>MENDON SCHOOL DISTRICT</t>
  </si>
  <si>
    <t>MIDDLEBURY UHSD 3</t>
  </si>
  <si>
    <t>MISSISQUOI VALLEY UHSD 7</t>
  </si>
  <si>
    <t>MONKTON SCHOOL DISTRICT</t>
  </si>
  <si>
    <t>MORETOWN SCHOOL DISTRICT</t>
  </si>
  <si>
    <t>MORGAN SCHOOL DISTRICT</t>
  </si>
  <si>
    <t>MOUNT ANTHONY UHSD 14</t>
  </si>
  <si>
    <t>MOUNT MANSFIELD USD 17</t>
  </si>
  <si>
    <t>NEWARK SCHOOL DISTRICT</t>
  </si>
  <si>
    <t>NEWBURY SCHOOL DISTRICT</t>
  </si>
  <si>
    <t>NEWFANE SCHOOL DISTRICT</t>
  </si>
  <si>
    <t>NORTON SCHOOL DISTRICT</t>
  </si>
  <si>
    <t>NORWICH SCHOOL DISTRICT</t>
  </si>
  <si>
    <t>ORANGE SCHOOL DISTRICT</t>
  </si>
  <si>
    <t>ORWELL SCHOOL DISTRICT</t>
  </si>
  <si>
    <t>OTTER VALLEY UHSD 8</t>
  </si>
  <si>
    <t>PEACHAM SCHOOL DISTRICT</t>
  </si>
  <si>
    <t>PLYMOUTH SCHOOL DISTRICT</t>
  </si>
  <si>
    <t>POMFRET SCHOOL DISTRICT</t>
  </si>
  <si>
    <t>POULTNEY SCHOOL DISTRICT</t>
  </si>
  <si>
    <t>POWNAL SCHOOL DISTRICT</t>
  </si>
  <si>
    <t>PROCTOR SCHOOL DISTRICT</t>
  </si>
  <si>
    <t>PUTNEY SCHOOL DISTRICT</t>
  </si>
  <si>
    <t>RANDOLPH SCHOOL DISTRICT</t>
  </si>
  <si>
    <t>READING SCHOOL DISTRICT</t>
  </si>
  <si>
    <t>RICHFORD SCHOOL DISTRICT</t>
  </si>
  <si>
    <t>RICHMOND SCHOOL DISTRICT</t>
  </si>
  <si>
    <t>RIPTON SCHOOL DISTRICT</t>
  </si>
  <si>
    <t>ROXBURY SCHOOL DISTRICT</t>
  </si>
  <si>
    <t>ROYALTON SCHOOL DISTRICT</t>
  </si>
  <si>
    <t>SANDGATE SCHOOL DISTRICT</t>
  </si>
  <si>
    <t>SHARON SCHOOL DISTRICT</t>
  </si>
  <si>
    <t>SHELDON SCHOOL DISTRICT</t>
  </si>
  <si>
    <t>SHOREHAM SCHOOL DISTRICT</t>
  </si>
  <si>
    <t>STAMFORD SCHOOL DISTRICT</t>
  </si>
  <si>
    <t>STOWE SCHOOL DISTRICT</t>
  </si>
  <si>
    <t>STRATTON SCHOOL DISTRICT</t>
  </si>
  <si>
    <t>SUDBURY SCHOOL DISTRICT</t>
  </si>
  <si>
    <t>SUTTON SCHOOL DISTRICT</t>
  </si>
  <si>
    <t>SWANTON SCHOOL DISTRICT</t>
  </si>
  <si>
    <t>THETFORD SCHOOL DISTRICT</t>
  </si>
  <si>
    <t>TINMOUTH SCHOOL DISTRICT</t>
  </si>
  <si>
    <t>TROY SCHOOL DISTRICT</t>
  </si>
  <si>
    <t>BLUE MOUNTAIN USD 21</t>
  </si>
  <si>
    <t>TWINFIELD USD 33</t>
  </si>
  <si>
    <t>MILLERS RUN USD 37</t>
  </si>
  <si>
    <t>FLOOD BROOK USD 20</t>
  </si>
  <si>
    <t>MOUNT ABRAHAM UHSD 28</t>
  </si>
  <si>
    <t>UHSD 32</t>
  </si>
  <si>
    <t>CURRIER MEMORIAL USD 23</t>
  </si>
  <si>
    <t>BLACK RIVER USD 39</t>
  </si>
  <si>
    <t>HAZEN UHSD 26</t>
  </si>
  <si>
    <t>MILL RIVER USD 40</t>
  </si>
  <si>
    <t>CHESTER-ANDOVER USD 29</t>
  </si>
  <si>
    <t>BELLOWS FALLS UHSD 27</t>
  </si>
  <si>
    <t>OXBOW UHSD 30</t>
  </si>
  <si>
    <t>GREEN MOUNTAIN UHSD 35</t>
  </si>
  <si>
    <t>VERGENNES UESD #44</t>
  </si>
  <si>
    <t>VERGENNES UHSD 5</t>
  </si>
  <si>
    <t>VERNON SCHOOL DISTRICT</t>
  </si>
  <si>
    <t>VICTORY SCHOOL DISTRICT</t>
  </si>
  <si>
    <t>WALDEN SCHOOL DISTRICT</t>
  </si>
  <si>
    <t>WARREN SCHOOL DISTRICT</t>
  </si>
  <si>
    <t>WELLS SCHOOL DISTRICT</t>
  </si>
  <si>
    <t>SPRINGFIELD SCHOOL DISTRICT</t>
  </si>
  <si>
    <t>BENNINGTON ID SCHOOL DISTRICT</t>
  </si>
  <si>
    <t>BURLINGTON SCHOOL DISTRICT</t>
  </si>
  <si>
    <t>RUTLAND CITY SCHOOL DISTRICT</t>
  </si>
  <si>
    <t>MAIDSTONE SCHOOL DISTRICT</t>
  </si>
  <si>
    <t>GUILDHALL SCHOOL DISTRICT</t>
  </si>
  <si>
    <t>CASTLETON-HUBBARDTON USD 42</t>
  </si>
  <si>
    <t>ESSEX COMMUNITY EDUCATION CENTER</t>
  </si>
  <si>
    <t>DUXBURY/WATERBURY UNION #45</t>
  </si>
  <si>
    <t>METTAWEE COMMUNITY SCHOOL</t>
  </si>
  <si>
    <t>ARLINGTON SCHOOL DISTRICT</t>
  </si>
  <si>
    <t>BAKERSFIELD SCHOOL DISTRICT</t>
  </si>
  <si>
    <t>BALTIMORE SCHOOL DISTRICT</t>
  </si>
  <si>
    <t>BARRE CITY SCHOOL DISTRICT</t>
  </si>
  <si>
    <t>BARRE TOWN SCHOOL DISTRICT</t>
  </si>
  <si>
    <t>CHITTENDEN SCHOOL DISTRICT</t>
  </si>
  <si>
    <t>BARTON ID SCHOOL DISTRICT</t>
  </si>
  <si>
    <t>BELVIDERE SCHOOL DISTRICT</t>
  </si>
  <si>
    <t>BERKSHIRE SCHOOL DISTRICT</t>
  </si>
  <si>
    <t>BLOOMFIELD SCHOOL DISTRICT</t>
  </si>
  <si>
    <t>BRADFORD ID SCHOOL DISTRICT</t>
  </si>
  <si>
    <t>BRAINTREE SCHOOL DISTRICT</t>
  </si>
  <si>
    <t>BRATTLEBORO SCHOOL DISTRICT</t>
  </si>
  <si>
    <t>BRIDGEWATER SCHOOL DISTRICT</t>
  </si>
  <si>
    <t>BROOKFIELD SCHOOL DISTRICT</t>
  </si>
  <si>
    <t>BROOKLINE SCHOOL DISTRICT</t>
  </si>
  <si>
    <t>BROWNINGTON SCHOOL DISTRICT</t>
  </si>
  <si>
    <t>BRUNSWICK SCHOOL DISTRICT</t>
  </si>
  <si>
    <t>CAMBRIDGE SCHOOL DISTRICT</t>
  </si>
  <si>
    <t>CAVENDISH SCHOOL DISTRICT</t>
  </si>
  <si>
    <t>CHARLESTON SCHOOL DISTRICT</t>
  </si>
  <si>
    <t>CHARLOTTE SCHOOL DISTRICT</t>
  </si>
  <si>
    <t>CLARENDON SCHOOL DISTRICT</t>
  </si>
  <si>
    <t>COLCHESTER SCHOOL DISTRICT</t>
  </si>
  <si>
    <t>CRAFTSBURY SCHOOL DISTRICT</t>
  </si>
  <si>
    <t>DUMMERSTON SCHOOL DISTRICT</t>
  </si>
  <si>
    <t>EAST HAVEN SCHOOL DISTRICT</t>
  </si>
  <si>
    <t>EAST MONTPELIER SCHOOL DISTRICT</t>
  </si>
  <si>
    <t>ENOSBURG FALLS ID SCHOOL DISTRICT</t>
  </si>
  <si>
    <t>FAIR HAVEN SCHOOL DISTRICT</t>
  </si>
  <si>
    <t>FAIRFIELD SCHOOL DISTRICT</t>
  </si>
  <si>
    <t>FERRISBURG SCHOOL DISTRICT</t>
  </si>
  <si>
    <t>GRAND ISLE SCHOOL DISTRICT</t>
  </si>
  <si>
    <t>GRANVILLE SCHOOL DISTRICT</t>
  </si>
  <si>
    <t>HINESBURG SCHOOL DISTRICT</t>
  </si>
  <si>
    <t>HUNTINGTON SCHOOL DISTRICT</t>
  </si>
  <si>
    <t>HYDE PARK SCHOOL DISTRICT</t>
  </si>
  <si>
    <t>ISLE LA MOTTE SCHOOL DISTRICT</t>
  </si>
  <si>
    <t>JAY/WESTFIELD JOINT ELEMENTARY</t>
  </si>
  <si>
    <t>LEICESTER SCHOOL DISTRICT</t>
  </si>
  <si>
    <t>LEMINGTON SCHOOL DISTRICT</t>
  </si>
  <si>
    <t>LUNENBURG SCHOOL DISTRICT</t>
  </si>
  <si>
    <t>MANCHESTER SCHOOL DISTRICT</t>
  </si>
  <si>
    <t>MIDDLEBURY ID SCHOOL DISTRICT</t>
  </si>
  <si>
    <t>MIDDLESEX SCHOOL DISTRICT</t>
  </si>
  <si>
    <t>MIDDLETOWN SPRINGS SCHOOL DISTRICT</t>
  </si>
  <si>
    <t>MONTGOMERY SCHOOL DISTRICT</t>
  </si>
  <si>
    <t>MONTPELIER SCHOOL DISTRICT</t>
  </si>
  <si>
    <t>MORRISTOWN SCHOOL DISTRICT</t>
  </si>
  <si>
    <t>MOUNT HOLLY SCHOOL DISTRICT</t>
  </si>
  <si>
    <t>NEW HAVEN SCHOOL DISTRICT</t>
  </si>
  <si>
    <t>NEWPORT CITY SCHOOL DISTRICT</t>
  </si>
  <si>
    <t>NEWPORT TOWN SCHOOL DISTRICT</t>
  </si>
  <si>
    <t>NORTH BENNINGTON ID SCHOOL DISTRICT</t>
  </si>
  <si>
    <t>NORTH HERO SCHOOL DISTRICT</t>
  </si>
  <si>
    <t>NORTHFIELD SCHOOL DISTRICT</t>
  </si>
  <si>
    <t>ORLEANS ID SCHOOL DISTRICT</t>
  </si>
  <si>
    <t>PITTSFIELD SCHOOL DISTRICT</t>
  </si>
  <si>
    <t>PITTSFORD SCHOOL DISTRICT</t>
  </si>
  <si>
    <t>READSBORO SCHOOL DISTRICT</t>
  </si>
  <si>
    <t>ROCHESTER SCHOOL DISTRICT</t>
  </si>
  <si>
    <t>ROCKINGHAM SCHOOL DISTRICT</t>
  </si>
  <si>
    <t>RUTLAND TOWN SCHOOL DISTRICT</t>
  </si>
  <si>
    <t>SALISBURY SCHOOL DISTRICT</t>
  </si>
  <si>
    <t>SHAFTSBURY SCHOOL DISTRICT</t>
  </si>
  <si>
    <t>SHELBURNE SCHOOL DISTRICT</t>
  </si>
  <si>
    <t>SHREWSBURY SCHOOL DISTRICT</t>
  </si>
  <si>
    <t>SOUTH BURLINGTON SCHOOL DISTRICT</t>
  </si>
  <si>
    <t>SOUTH HERO SCHOOL DISTRICT</t>
  </si>
  <si>
    <t>STARKSBORO SCHOOL DISTRICT</t>
  </si>
  <si>
    <t>STOCKBRIDGE SCHOOL DISTRICT</t>
  </si>
  <si>
    <t>STRAFFORD SCHOOL DISTRICT</t>
  </si>
  <si>
    <t>SUNDERLAND SCHOOL DISTRICT</t>
  </si>
  <si>
    <t>TOWNSHEND SCHOOL DISTRICT</t>
  </si>
  <si>
    <t>TUNBRIDGE SCHOOL DISTRICT</t>
  </si>
  <si>
    <t>UNDERHILL ID SCHOOL DISTRICT</t>
  </si>
  <si>
    <t>UNDERHILL TOWN SCHOOL DISTRICT</t>
  </si>
  <si>
    <t>WAITS RIVER VALLEY USD#36</t>
  </si>
  <si>
    <t>WAITSFIELD SCHOOL DISTRICT</t>
  </si>
  <si>
    <t>WALLINGFORD SCHOOL DISTRICT</t>
  </si>
  <si>
    <t>WARDSBORO SCHOOL DISTRICT</t>
  </si>
  <si>
    <t>WASHINGTON SCHOOL DISTRICT</t>
  </si>
  <si>
    <t>WATERFORD SCHOOL DISTRICT</t>
  </si>
  <si>
    <t>WATERVILLE SCHOOL DISTRICT</t>
  </si>
  <si>
    <t>WEATHERSFIELD SCHOOL DISTRICT</t>
  </si>
  <si>
    <t>WEST HAVEN SCHOOL DISTRICT</t>
  </si>
  <si>
    <t>WEST RUTLAND SCHOOL DISTRICT</t>
  </si>
  <si>
    <t>WEST WINDSOR SCHOOL DISTRICT</t>
  </si>
  <si>
    <t>WESTMINSTER SCHOOL DISTRICT</t>
  </si>
  <si>
    <t>WESTMORE SCHOOL DISTRICT</t>
  </si>
  <si>
    <t>WEYBRIDGE SCHOOL DISTRICT</t>
  </si>
  <si>
    <t>WHITINGHAM SCHOOL DISTRICT</t>
  </si>
  <si>
    <t>WILLIAMSTOWN SCHOOL DISTRICT</t>
  </si>
  <si>
    <t>WILLISTON SCHOOL DISTRICT</t>
  </si>
  <si>
    <t>WILMINGTON SCHOOL DISTRICT</t>
  </si>
  <si>
    <t>WOODSTOCK SCHOOL DISTRICT</t>
  </si>
  <si>
    <t>WORCESTER SCHOOL DISTRICT</t>
  </si>
  <si>
    <t>NORTH COUNTRY SENIOR UHSD 22</t>
  </si>
  <si>
    <t>ESSEX TOWN SCHOOL DISTRICT</t>
  </si>
  <si>
    <t>ST. ALBANS CITY SCHOOL DISTRICT</t>
  </si>
  <si>
    <t>ST. ALBANS TOWN SCHOOL DISTRICT</t>
  </si>
  <si>
    <t>ST. GEORGE SCHOOL DISTRICT</t>
  </si>
  <si>
    <t>ST. JOHNSBURY SCHOOL DISTRICT</t>
  </si>
  <si>
    <t>GLASTENBURY SCHOOL DISTRICT</t>
  </si>
  <si>
    <t>FERDINAND SCHOOL DISTRICT</t>
  </si>
  <si>
    <t>SOMERSET SCHOOL DISTRICT</t>
  </si>
  <si>
    <t>IRA SCHOOL DISTRICT</t>
  </si>
  <si>
    <t>SEARSBURG SCHOOL DISTRICT</t>
  </si>
  <si>
    <t>BUEL'S GORE SCHOOL DISTRICT</t>
  </si>
  <si>
    <t>AVERILL SCHOOL DISTRICT</t>
  </si>
  <si>
    <t>AVERY'S GORE SCHOOL DISTRICT</t>
  </si>
  <si>
    <t>LEWIS SCHOOL DISTRICT</t>
  </si>
  <si>
    <t>WARNER'S GRANT SCHOOL DISTRICT</t>
  </si>
  <si>
    <t>ESSEX JUNCTION ID SCHOOL DISTRICT</t>
  </si>
  <si>
    <t>MILTON SCHOOL DISTRICT</t>
  </si>
  <si>
    <t>SHERBURNE SCHOOL DISTRICT</t>
  </si>
  <si>
    <t>WINOOSKI ID SCHOOL DISTRICT</t>
  </si>
  <si>
    <t>2007 Census Poverty Data by Local Educational Agency</t>
  </si>
  <si>
    <t>WARREN'S GORE SCHOOL DISRRICT</t>
  </si>
  <si>
    <t>GRANVILLE/HANCOCK JOINT CONTRACT SCHOOL DISTRICT</t>
  </si>
  <si>
    <t>RIVENDELL INTERSTATE SCHOOL DISTRICT</t>
  </si>
  <si>
    <t>ATHENS/GRAFTON JOINT CONTRACT SCHOOL DISTRICT</t>
  </si>
  <si>
    <t>WHITINGHAM/WILMINGTON JOINT CONTRACT SCHOOL DISTRICT</t>
  </si>
  <si>
    <t>BELLOWS FREE ACADEMY UHSD 38</t>
  </si>
  <si>
    <t>DANBY SCHOOL DISTRICT</t>
  </si>
  <si>
    <t>MOUNT TABOR SCHOOL DISTRICT</t>
  </si>
  <si>
    <t>PAWLET SCHOOL DISTRICT</t>
  </si>
  <si>
    <t>RUPERT SCHOOL DISTRICT</t>
  </si>
  <si>
    <t>BARSTOW JOINT CONTRACT SCHOOL DISTRICT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</si>
</sst>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" fontId="1" fillId="0" borderId="2" xfId="0" applyNumberFormat="1" applyFont="1" applyBorder="1" applyAlignment="1" quotePrefix="1">
      <alignment horizontal="center"/>
    </xf>
    <xf numFmtId="10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 quotePrefix="1">
      <alignment horizontal="left"/>
    </xf>
    <xf numFmtId="4" fontId="0" fillId="0" borderId="0" xfId="0" applyNumberFormat="1" applyAlignment="1">
      <alignment/>
    </xf>
    <xf numFmtId="0" fontId="0" fillId="0" borderId="2" xfId="0" applyNumberFormat="1" applyBorder="1" applyAlignment="1" quotePrefix="1">
      <alignment/>
    </xf>
    <xf numFmtId="0" fontId="0" fillId="0" borderId="10" xfId="0" applyBorder="1" applyAlignment="1">
      <alignment/>
    </xf>
    <xf numFmtId="0" fontId="0" fillId="0" borderId="2" xfId="0" applyFont="1" applyBorder="1" applyAlignment="1">
      <alignment horizontal="right"/>
    </xf>
    <xf numFmtId="10" fontId="0" fillId="0" borderId="2" xfId="19" applyNumberForma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1" xfId="0" applyNumberForma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2"/>
  <sheetViews>
    <sheetView tabSelected="1" workbookViewId="0" topLeftCell="A50">
      <selection activeCell="D291" sqref="D291:D292"/>
    </sheetView>
  </sheetViews>
  <sheetFormatPr defaultColWidth="9.140625" defaultRowHeight="12.75"/>
  <cols>
    <col min="2" max="2" width="5.7109375" style="0" hidden="1" customWidth="1"/>
    <col min="3" max="3" width="0" style="0" hidden="1" customWidth="1"/>
    <col min="4" max="4" width="59.7109375" style="0" bestFit="1" customWidth="1"/>
    <col min="5" max="5" width="0" style="0" hidden="1" customWidth="1"/>
    <col min="6" max="6" width="10.8515625" style="0" hidden="1" customWidth="1"/>
    <col min="8" max="8" width="12.28125" style="0" hidden="1" customWidth="1"/>
    <col min="9" max="9" width="15.7109375" style="0" hidden="1" customWidth="1"/>
  </cols>
  <sheetData>
    <row r="1" ht="12.75">
      <c r="A1" s="22" t="s">
        <v>282</v>
      </c>
    </row>
    <row r="3" ht="12.75">
      <c r="A3" s="1" t="s">
        <v>9</v>
      </c>
    </row>
    <row r="5" spans="1:9" ht="12.75">
      <c r="A5" s="2"/>
      <c r="B5" s="2"/>
      <c r="C5" s="2"/>
      <c r="D5" s="2"/>
      <c r="E5" s="2"/>
      <c r="F5" s="2"/>
      <c r="G5" s="2"/>
      <c r="H5" s="2"/>
      <c r="I5" s="17" t="s">
        <v>21</v>
      </c>
    </row>
    <row r="6" spans="1:9" ht="12.75">
      <c r="A6" s="3"/>
      <c r="B6" s="3"/>
      <c r="C6" s="4"/>
      <c r="D6" s="3"/>
      <c r="E6" s="3"/>
      <c r="F6" s="3"/>
      <c r="G6" s="3"/>
      <c r="H6" s="3"/>
      <c r="I6" s="16" t="s">
        <v>22</v>
      </c>
    </row>
    <row r="7" spans="1:9" ht="12.75">
      <c r="A7" s="3"/>
      <c r="B7" s="4" t="s">
        <v>10</v>
      </c>
      <c r="C7" s="4" t="s">
        <v>11</v>
      </c>
      <c r="D7" s="4" t="s">
        <v>12</v>
      </c>
      <c r="E7" s="4"/>
      <c r="F7" s="6" t="s">
        <v>16</v>
      </c>
      <c r="G7" s="4"/>
      <c r="H7" s="4" t="s">
        <v>19</v>
      </c>
      <c r="I7" s="4" t="s">
        <v>23</v>
      </c>
    </row>
    <row r="8" spans="1:9" ht="12.75">
      <c r="A8" s="5" t="s">
        <v>10</v>
      </c>
      <c r="B8" s="5" t="s">
        <v>13</v>
      </c>
      <c r="C8" s="5" t="s">
        <v>13</v>
      </c>
      <c r="D8" s="5" t="s">
        <v>14</v>
      </c>
      <c r="E8" s="5" t="s">
        <v>15</v>
      </c>
      <c r="F8" s="5" t="s">
        <v>17</v>
      </c>
      <c r="G8" s="5" t="s">
        <v>18</v>
      </c>
      <c r="H8" s="5" t="s">
        <v>17</v>
      </c>
      <c r="I8" s="5" t="s">
        <v>24</v>
      </c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14" t="s">
        <v>27</v>
      </c>
      <c r="B10" s="25">
        <v>50</v>
      </c>
      <c r="C10" s="26">
        <v>5001710</v>
      </c>
      <c r="D10" s="24" t="s">
        <v>30</v>
      </c>
      <c r="E10" s="15">
        <v>13</v>
      </c>
      <c r="F10" s="15">
        <v>147</v>
      </c>
      <c r="G10" s="27">
        <f aca="true" t="shared" si="0" ref="G10:G73">IF(AND(E10&gt;0,F10&gt;0),E10/F10,0)</f>
        <v>0.08843537414965986</v>
      </c>
      <c r="H10" s="15">
        <v>1423</v>
      </c>
      <c r="I10" s="15">
        <f aca="true" t="shared" si="1" ref="I10:I73">IF(H10&lt;20000,1,0)</f>
        <v>1</v>
      </c>
    </row>
    <row r="11" spans="1:9" ht="12.75">
      <c r="A11" s="14" t="s">
        <v>27</v>
      </c>
      <c r="B11" s="25">
        <v>50</v>
      </c>
      <c r="C11" s="26">
        <v>5001740</v>
      </c>
      <c r="D11" s="24" t="s">
        <v>31</v>
      </c>
      <c r="E11" s="15">
        <v>19</v>
      </c>
      <c r="F11" s="15">
        <v>95</v>
      </c>
      <c r="G11" s="27">
        <f t="shared" si="0"/>
        <v>0.2</v>
      </c>
      <c r="H11" s="15">
        <v>873</v>
      </c>
      <c r="I11" s="15">
        <f t="shared" si="1"/>
        <v>1</v>
      </c>
    </row>
    <row r="12" spans="1:9" ht="12.75">
      <c r="A12" s="14" t="s">
        <v>27</v>
      </c>
      <c r="B12" s="25">
        <v>50</v>
      </c>
      <c r="C12" s="26">
        <v>5001770</v>
      </c>
      <c r="D12" s="24" t="s">
        <v>32</v>
      </c>
      <c r="E12" s="15">
        <v>57</v>
      </c>
      <c r="F12" s="15">
        <v>330</v>
      </c>
      <c r="G12" s="27">
        <f t="shared" si="0"/>
        <v>0.17272727272727273</v>
      </c>
      <c r="H12" s="15">
        <v>2150</v>
      </c>
      <c r="I12" s="15">
        <f t="shared" si="1"/>
        <v>1</v>
      </c>
    </row>
    <row r="13" spans="1:9" ht="12.75">
      <c r="A13" s="14" t="s">
        <v>27</v>
      </c>
      <c r="B13" s="25">
        <v>50</v>
      </c>
      <c r="C13" s="26">
        <v>5001830</v>
      </c>
      <c r="D13" s="24" t="s">
        <v>165</v>
      </c>
      <c r="E13" s="15">
        <v>28</v>
      </c>
      <c r="F13" s="15">
        <v>355</v>
      </c>
      <c r="G13" s="27">
        <f t="shared" si="0"/>
        <v>0.07887323943661972</v>
      </c>
      <c r="H13" s="15">
        <v>2362</v>
      </c>
      <c r="I13" s="15">
        <f t="shared" si="1"/>
        <v>1</v>
      </c>
    </row>
    <row r="14" spans="1:9" ht="12.75">
      <c r="A14" s="14" t="s">
        <v>27</v>
      </c>
      <c r="B14" s="25">
        <v>50</v>
      </c>
      <c r="C14" s="26">
        <v>5000026</v>
      </c>
      <c r="D14" s="24" t="s">
        <v>286</v>
      </c>
      <c r="E14" s="15">
        <v>9</v>
      </c>
      <c r="F14" s="15">
        <v>83</v>
      </c>
      <c r="G14" s="27">
        <f t="shared" si="0"/>
        <v>0.10843373493975904</v>
      </c>
      <c r="H14" s="15">
        <v>973</v>
      </c>
      <c r="I14" s="15">
        <f t="shared" si="1"/>
        <v>1</v>
      </c>
    </row>
    <row r="15" spans="1:9" ht="12.75">
      <c r="A15" s="14" t="s">
        <v>27</v>
      </c>
      <c r="B15" s="25">
        <v>50</v>
      </c>
      <c r="C15" s="26">
        <v>5000015</v>
      </c>
      <c r="D15" s="24" t="s">
        <v>274</v>
      </c>
      <c r="E15" s="15">
        <v>0</v>
      </c>
      <c r="F15" s="15">
        <v>2</v>
      </c>
      <c r="G15" s="27">
        <f t="shared" si="0"/>
        <v>0</v>
      </c>
      <c r="H15" s="15">
        <v>8</v>
      </c>
      <c r="I15" s="15">
        <f t="shared" si="1"/>
        <v>1</v>
      </c>
    </row>
    <row r="16" spans="1:9" ht="12.75">
      <c r="A16" s="14" t="s">
        <v>27</v>
      </c>
      <c r="B16" s="25">
        <v>50</v>
      </c>
      <c r="C16" s="26">
        <v>5000016</v>
      </c>
      <c r="D16" s="24" t="s">
        <v>275</v>
      </c>
      <c r="E16" s="15">
        <v>0</v>
      </c>
      <c r="F16" s="15">
        <v>0</v>
      </c>
      <c r="G16" s="27">
        <f t="shared" si="0"/>
        <v>0</v>
      </c>
      <c r="H16" s="15">
        <v>0</v>
      </c>
      <c r="I16" s="15">
        <f t="shared" si="1"/>
        <v>1</v>
      </c>
    </row>
    <row r="17" spans="1:9" ht="12.75">
      <c r="A17" s="14" t="s">
        <v>27</v>
      </c>
      <c r="B17" s="25">
        <v>50</v>
      </c>
      <c r="C17" s="26">
        <v>5001890</v>
      </c>
      <c r="D17" s="24" t="s">
        <v>166</v>
      </c>
      <c r="E17" s="15">
        <v>24</v>
      </c>
      <c r="F17" s="15">
        <v>259</v>
      </c>
      <c r="G17" s="27">
        <f t="shared" si="0"/>
        <v>0.09266409266409266</v>
      </c>
      <c r="H17" s="15">
        <v>1282</v>
      </c>
      <c r="I17" s="15">
        <f t="shared" si="1"/>
        <v>1</v>
      </c>
    </row>
    <row r="18" spans="1:9" ht="12.75">
      <c r="A18" s="14" t="s">
        <v>27</v>
      </c>
      <c r="B18" s="25">
        <v>50</v>
      </c>
      <c r="C18" s="26">
        <v>5001920</v>
      </c>
      <c r="D18" s="24" t="s">
        <v>167</v>
      </c>
      <c r="E18" s="15">
        <v>2</v>
      </c>
      <c r="F18" s="15">
        <v>38</v>
      </c>
      <c r="G18" s="27">
        <f t="shared" si="0"/>
        <v>0.05263157894736842</v>
      </c>
      <c r="H18" s="15">
        <v>248</v>
      </c>
      <c r="I18" s="15">
        <f t="shared" si="1"/>
        <v>1</v>
      </c>
    </row>
    <row r="19" spans="1:9" ht="12.75">
      <c r="A19" s="14" t="s">
        <v>27</v>
      </c>
      <c r="B19" s="25">
        <v>50</v>
      </c>
      <c r="C19" s="26">
        <v>5001950</v>
      </c>
      <c r="D19" s="24" t="s">
        <v>33</v>
      </c>
      <c r="E19" s="15">
        <v>10</v>
      </c>
      <c r="F19" s="15">
        <v>80</v>
      </c>
      <c r="G19" s="27">
        <f t="shared" si="0"/>
        <v>0.125</v>
      </c>
      <c r="H19" s="15">
        <v>949</v>
      </c>
      <c r="I19" s="15">
        <f t="shared" si="1"/>
        <v>1</v>
      </c>
    </row>
    <row r="20" spans="1:9" ht="12.75">
      <c r="A20" s="14" t="s">
        <v>27</v>
      </c>
      <c r="B20" s="25">
        <v>50</v>
      </c>
      <c r="C20" s="26">
        <v>5001980</v>
      </c>
      <c r="D20" s="24" t="s">
        <v>34</v>
      </c>
      <c r="E20" s="15">
        <v>47</v>
      </c>
      <c r="F20" s="15">
        <v>295</v>
      </c>
      <c r="G20" s="27">
        <f t="shared" si="0"/>
        <v>0.15932203389830507</v>
      </c>
      <c r="H20" s="15">
        <v>1742</v>
      </c>
      <c r="I20" s="15">
        <f t="shared" si="1"/>
        <v>1</v>
      </c>
    </row>
    <row r="21" spans="1:9" ht="12.75">
      <c r="A21" s="14" t="s">
        <v>27</v>
      </c>
      <c r="B21" s="25">
        <v>50</v>
      </c>
      <c r="C21" s="26">
        <v>5002010</v>
      </c>
      <c r="D21" s="24" t="s">
        <v>168</v>
      </c>
      <c r="E21" s="15">
        <v>134</v>
      </c>
      <c r="F21" s="15">
        <v>950</v>
      </c>
      <c r="G21" s="27">
        <f t="shared" si="0"/>
        <v>0.14105263157894737</v>
      </c>
      <c r="H21" s="15">
        <v>9431</v>
      </c>
      <c r="I21" s="15">
        <f t="shared" si="1"/>
        <v>1</v>
      </c>
    </row>
    <row r="22" spans="1:9" ht="12.75">
      <c r="A22" s="14" t="s">
        <v>27</v>
      </c>
      <c r="B22" s="25">
        <v>50</v>
      </c>
      <c r="C22" s="26">
        <v>5002040</v>
      </c>
      <c r="D22" s="24" t="s">
        <v>169</v>
      </c>
      <c r="E22" s="15">
        <v>69</v>
      </c>
      <c r="F22" s="15">
        <v>932</v>
      </c>
      <c r="G22" s="27">
        <f t="shared" si="0"/>
        <v>0.0740343347639485</v>
      </c>
      <c r="H22" s="15">
        <v>7725</v>
      </c>
      <c r="I22" s="15">
        <f t="shared" si="1"/>
        <v>1</v>
      </c>
    </row>
    <row r="23" spans="1:9" ht="12.75">
      <c r="A23" s="14" t="s">
        <v>27</v>
      </c>
      <c r="B23" s="25">
        <v>50</v>
      </c>
      <c r="C23" s="26">
        <v>5099960</v>
      </c>
      <c r="D23" s="24" t="s">
        <v>293</v>
      </c>
      <c r="E23" s="15">
        <v>17</v>
      </c>
      <c r="F23" s="15">
        <v>250</v>
      </c>
      <c r="G23" s="27">
        <f t="shared" si="0"/>
        <v>0.068</v>
      </c>
      <c r="H23" s="15">
        <v>2214</v>
      </c>
      <c r="I23" s="15">
        <f t="shared" si="1"/>
        <v>1</v>
      </c>
    </row>
    <row r="24" spans="1:9" ht="12.75">
      <c r="A24" s="14" t="s">
        <v>27</v>
      </c>
      <c r="B24" s="25">
        <v>50</v>
      </c>
      <c r="C24" s="26">
        <v>5002070</v>
      </c>
      <c r="D24" s="24" t="s">
        <v>171</v>
      </c>
      <c r="E24" s="15">
        <v>55</v>
      </c>
      <c r="F24" s="15">
        <v>226</v>
      </c>
      <c r="G24" s="27">
        <f t="shared" si="0"/>
        <v>0.24336283185840707</v>
      </c>
      <c r="H24" s="15">
        <v>1910</v>
      </c>
      <c r="I24" s="15">
        <f t="shared" si="1"/>
        <v>1</v>
      </c>
    </row>
    <row r="25" spans="1:9" ht="12.75">
      <c r="A25" s="14" t="s">
        <v>27</v>
      </c>
      <c r="B25" s="25">
        <v>50</v>
      </c>
      <c r="C25" s="26">
        <v>5008246</v>
      </c>
      <c r="D25" s="24" t="s">
        <v>145</v>
      </c>
      <c r="E25" s="15">
        <v>52</v>
      </c>
      <c r="F25" s="15">
        <v>463</v>
      </c>
      <c r="G25" s="27">
        <f t="shared" si="0"/>
        <v>0.11231101511879049</v>
      </c>
      <c r="H25" s="15">
        <v>9351</v>
      </c>
      <c r="I25" s="15">
        <f t="shared" si="1"/>
        <v>1</v>
      </c>
    </row>
    <row r="26" spans="1:9" ht="12.75">
      <c r="A26" s="14" t="s">
        <v>27</v>
      </c>
      <c r="B26" s="25">
        <v>50</v>
      </c>
      <c r="C26" s="26">
        <v>5002085</v>
      </c>
      <c r="D26" s="24" t="s">
        <v>288</v>
      </c>
      <c r="E26" s="15">
        <v>58</v>
      </c>
      <c r="F26" s="15">
        <v>608</v>
      </c>
      <c r="G26" s="27">
        <f t="shared" si="0"/>
        <v>0.09539473684210527</v>
      </c>
      <c r="H26" s="15">
        <v>13692</v>
      </c>
      <c r="I26" s="15">
        <f t="shared" si="1"/>
        <v>1</v>
      </c>
    </row>
    <row r="27" spans="1:9" ht="12.75">
      <c r="A27" s="14" t="s">
        <v>27</v>
      </c>
      <c r="B27" s="25">
        <v>50</v>
      </c>
      <c r="C27" s="26">
        <v>5002100</v>
      </c>
      <c r="D27" s="24" t="s">
        <v>172</v>
      </c>
      <c r="E27" s="15">
        <v>6</v>
      </c>
      <c r="F27" s="15">
        <v>35</v>
      </c>
      <c r="G27" s="27">
        <f t="shared" si="0"/>
        <v>0.17142857142857143</v>
      </c>
      <c r="H27" s="15">
        <v>312</v>
      </c>
      <c r="I27" s="15">
        <f t="shared" si="1"/>
        <v>1</v>
      </c>
    </row>
    <row r="28" spans="1:9" ht="12.75">
      <c r="A28" s="14" t="s">
        <v>27</v>
      </c>
      <c r="B28" s="25">
        <v>50</v>
      </c>
      <c r="C28" s="26">
        <v>5002130</v>
      </c>
      <c r="D28" s="24" t="s">
        <v>156</v>
      </c>
      <c r="E28" s="15">
        <v>260</v>
      </c>
      <c r="F28" s="15">
        <v>1191</v>
      </c>
      <c r="G28" s="27">
        <f t="shared" si="0"/>
        <v>0.218303946263644</v>
      </c>
      <c r="H28" s="15">
        <v>14099</v>
      </c>
      <c r="I28" s="15">
        <f t="shared" si="1"/>
        <v>1</v>
      </c>
    </row>
    <row r="29" spans="1:9" ht="12.75">
      <c r="A29" s="14" t="s">
        <v>27</v>
      </c>
      <c r="B29" s="25">
        <v>50</v>
      </c>
      <c r="C29" s="26">
        <v>5002160</v>
      </c>
      <c r="D29" s="24" t="s">
        <v>35</v>
      </c>
      <c r="E29" s="15">
        <v>19</v>
      </c>
      <c r="F29" s="15">
        <v>127</v>
      </c>
      <c r="G29" s="27">
        <f t="shared" si="0"/>
        <v>0.14960629921259844</v>
      </c>
      <c r="H29" s="15">
        <v>1037</v>
      </c>
      <c r="I29" s="15">
        <f t="shared" si="1"/>
        <v>1</v>
      </c>
    </row>
    <row r="30" spans="1:9" ht="12.75">
      <c r="A30" s="14" t="s">
        <v>27</v>
      </c>
      <c r="B30" s="25">
        <v>50</v>
      </c>
      <c r="C30" s="26">
        <v>5002190</v>
      </c>
      <c r="D30" s="24" t="s">
        <v>173</v>
      </c>
      <c r="E30" s="15">
        <v>38</v>
      </c>
      <c r="F30" s="15">
        <v>279</v>
      </c>
      <c r="G30" s="27">
        <f t="shared" si="0"/>
        <v>0.13620071684587814</v>
      </c>
      <c r="H30" s="15">
        <v>1446</v>
      </c>
      <c r="I30" s="15">
        <f t="shared" si="1"/>
        <v>1</v>
      </c>
    </row>
    <row r="31" spans="1:9" ht="12.75">
      <c r="A31" s="14" t="s">
        <v>27</v>
      </c>
      <c r="B31" s="25">
        <v>50</v>
      </c>
      <c r="C31" s="26">
        <v>5002220</v>
      </c>
      <c r="D31" s="24" t="s">
        <v>36</v>
      </c>
      <c r="E31" s="15">
        <v>25</v>
      </c>
      <c r="F31" s="15">
        <v>235</v>
      </c>
      <c r="G31" s="27">
        <f t="shared" si="0"/>
        <v>0.10638297872340426</v>
      </c>
      <c r="H31" s="15">
        <v>2904</v>
      </c>
      <c r="I31" s="15">
        <f t="shared" si="1"/>
        <v>1</v>
      </c>
    </row>
    <row r="32" spans="1:9" ht="12.75">
      <c r="A32" s="14" t="s">
        <v>27</v>
      </c>
      <c r="B32" s="25">
        <v>50</v>
      </c>
      <c r="C32" s="26">
        <v>5002250</v>
      </c>
      <c r="D32" s="24" t="s">
        <v>37</v>
      </c>
      <c r="E32" s="15">
        <v>31</v>
      </c>
      <c r="F32" s="15">
        <v>298</v>
      </c>
      <c r="G32" s="27">
        <f t="shared" si="0"/>
        <v>0.1040268456375839</v>
      </c>
      <c r="H32" s="15">
        <v>1947</v>
      </c>
      <c r="I32" s="15">
        <f t="shared" si="1"/>
        <v>1</v>
      </c>
    </row>
    <row r="33" spans="1:9" ht="12.75">
      <c r="A33" s="14" t="s">
        <v>27</v>
      </c>
      <c r="B33" s="25">
        <v>50</v>
      </c>
      <c r="C33" s="26">
        <v>5008241</v>
      </c>
      <c r="D33" s="24" t="s">
        <v>141</v>
      </c>
      <c r="E33" s="15">
        <v>26</v>
      </c>
      <c r="F33" s="15">
        <v>256</v>
      </c>
      <c r="G33" s="27">
        <f t="shared" si="0"/>
        <v>0.1015625</v>
      </c>
      <c r="H33" s="15">
        <v>3664</v>
      </c>
      <c r="I33" s="15">
        <f t="shared" si="1"/>
        <v>1</v>
      </c>
    </row>
    <row r="34" spans="1:9" ht="12.75">
      <c r="A34" s="14" t="s">
        <v>27</v>
      </c>
      <c r="B34" s="25">
        <v>50</v>
      </c>
      <c r="C34" s="26">
        <v>5002280</v>
      </c>
      <c r="D34" s="24" t="s">
        <v>174</v>
      </c>
      <c r="E34" s="15">
        <v>3</v>
      </c>
      <c r="F34" s="15">
        <v>46</v>
      </c>
      <c r="G34" s="27">
        <f t="shared" si="0"/>
        <v>0.06521739130434782</v>
      </c>
      <c r="H34" s="15">
        <v>262</v>
      </c>
      <c r="I34" s="15">
        <f t="shared" si="1"/>
        <v>1</v>
      </c>
    </row>
    <row r="35" spans="1:9" ht="12.75">
      <c r="A35" s="14" t="s">
        <v>27</v>
      </c>
      <c r="B35" s="25">
        <v>50</v>
      </c>
      <c r="C35" s="26">
        <v>5008224</v>
      </c>
      <c r="D35" s="24" t="s">
        <v>134</v>
      </c>
      <c r="E35" s="15">
        <v>42</v>
      </c>
      <c r="F35" s="15">
        <v>411</v>
      </c>
      <c r="G35" s="27">
        <f t="shared" si="0"/>
        <v>0.10218978102189781</v>
      </c>
      <c r="H35" s="15">
        <v>2426</v>
      </c>
      <c r="I35" s="15">
        <f t="shared" si="1"/>
        <v>1</v>
      </c>
    </row>
    <row r="36" spans="1:9" ht="12.75">
      <c r="A36" s="14" t="s">
        <v>27</v>
      </c>
      <c r="B36" s="25">
        <v>50</v>
      </c>
      <c r="C36" s="26">
        <v>5002310</v>
      </c>
      <c r="D36" s="24" t="s">
        <v>38</v>
      </c>
      <c r="E36" s="15">
        <v>6</v>
      </c>
      <c r="F36" s="15">
        <v>86</v>
      </c>
      <c r="G36" s="27">
        <f t="shared" si="0"/>
        <v>0.06976744186046512</v>
      </c>
      <c r="H36" s="15">
        <v>1006</v>
      </c>
      <c r="I36" s="15">
        <f t="shared" si="1"/>
        <v>1</v>
      </c>
    </row>
    <row r="37" spans="1:9" ht="12.75">
      <c r="A37" s="14" t="s">
        <v>27</v>
      </c>
      <c r="B37" s="25">
        <v>50</v>
      </c>
      <c r="C37" s="26">
        <v>5002340</v>
      </c>
      <c r="D37" s="24" t="s">
        <v>175</v>
      </c>
      <c r="E37" s="15">
        <v>30</v>
      </c>
      <c r="F37" s="15">
        <v>216</v>
      </c>
      <c r="G37" s="27">
        <f t="shared" si="0"/>
        <v>0.1388888888888889</v>
      </c>
      <c r="H37" s="15">
        <v>2691</v>
      </c>
      <c r="I37" s="15">
        <f t="shared" si="1"/>
        <v>1</v>
      </c>
    </row>
    <row r="38" spans="1:9" ht="12.75">
      <c r="A38" s="14" t="s">
        <v>27</v>
      </c>
      <c r="B38" s="25">
        <v>50</v>
      </c>
      <c r="C38" s="26">
        <v>5002370</v>
      </c>
      <c r="D38" s="24" t="s">
        <v>176</v>
      </c>
      <c r="E38" s="15">
        <v>12</v>
      </c>
      <c r="F38" s="15">
        <v>98</v>
      </c>
      <c r="G38" s="27">
        <f t="shared" si="0"/>
        <v>0.12244897959183673</v>
      </c>
      <c r="H38" s="15">
        <v>1227</v>
      </c>
      <c r="I38" s="15">
        <f t="shared" si="1"/>
        <v>1</v>
      </c>
    </row>
    <row r="39" spans="1:9" ht="12.75">
      <c r="A39" s="14" t="s">
        <v>27</v>
      </c>
      <c r="B39" s="25">
        <v>50</v>
      </c>
      <c r="C39" s="26">
        <v>5002480</v>
      </c>
      <c r="D39" s="24" t="s">
        <v>40</v>
      </c>
      <c r="E39" s="15">
        <v>42</v>
      </c>
      <c r="F39" s="15">
        <v>345</v>
      </c>
      <c r="G39" s="27">
        <f t="shared" si="0"/>
        <v>0.12173913043478261</v>
      </c>
      <c r="H39" s="15">
        <v>3909</v>
      </c>
      <c r="I39" s="15">
        <f t="shared" si="1"/>
        <v>1</v>
      </c>
    </row>
    <row r="40" spans="1:9" ht="12.75">
      <c r="A40" s="14" t="s">
        <v>27</v>
      </c>
      <c r="B40" s="25">
        <v>50</v>
      </c>
      <c r="C40" s="26">
        <v>5002490</v>
      </c>
      <c r="D40" s="24" t="s">
        <v>177</v>
      </c>
      <c r="E40" s="15">
        <v>213</v>
      </c>
      <c r="F40" s="15">
        <v>1215</v>
      </c>
      <c r="G40" s="27">
        <f t="shared" si="0"/>
        <v>0.17530864197530865</v>
      </c>
      <c r="H40" s="15">
        <v>11804</v>
      </c>
      <c r="I40" s="15">
        <f t="shared" si="1"/>
        <v>1</v>
      </c>
    </row>
    <row r="41" spans="1:9" ht="12.75">
      <c r="A41" s="14" t="s">
        <v>27</v>
      </c>
      <c r="B41" s="25">
        <v>50</v>
      </c>
      <c r="C41" s="26">
        <v>5002520</v>
      </c>
      <c r="D41" s="24" t="s">
        <v>41</v>
      </c>
      <c r="E41" s="15">
        <v>97</v>
      </c>
      <c r="F41" s="15">
        <v>888</v>
      </c>
      <c r="G41" s="27">
        <f t="shared" si="0"/>
        <v>0.10923423423423423</v>
      </c>
      <c r="H41" s="15">
        <v>20401</v>
      </c>
      <c r="I41" s="15">
        <f t="shared" si="1"/>
        <v>0</v>
      </c>
    </row>
    <row r="42" spans="1:9" ht="12.75">
      <c r="A42" s="14" t="s">
        <v>27</v>
      </c>
      <c r="B42" s="25">
        <v>50</v>
      </c>
      <c r="C42" s="26">
        <v>5002580</v>
      </c>
      <c r="D42" s="24" t="s">
        <v>178</v>
      </c>
      <c r="E42" s="15">
        <v>10</v>
      </c>
      <c r="F42" s="15">
        <v>78</v>
      </c>
      <c r="G42" s="27">
        <f t="shared" si="0"/>
        <v>0.1282051282051282</v>
      </c>
      <c r="H42" s="15">
        <v>971</v>
      </c>
      <c r="I42" s="15">
        <f t="shared" si="1"/>
        <v>1</v>
      </c>
    </row>
    <row r="43" spans="1:9" ht="12.75">
      <c r="A43" s="14" t="s">
        <v>27</v>
      </c>
      <c r="B43" s="25">
        <v>50</v>
      </c>
      <c r="C43" s="26">
        <v>5002550</v>
      </c>
      <c r="D43" s="24" t="s">
        <v>42</v>
      </c>
      <c r="E43" s="15">
        <v>14</v>
      </c>
      <c r="F43" s="15">
        <v>127</v>
      </c>
      <c r="G43" s="27">
        <f t="shared" si="0"/>
        <v>0.11023622047244094</v>
      </c>
      <c r="H43" s="15">
        <v>1262</v>
      </c>
      <c r="I43" s="15">
        <f t="shared" si="1"/>
        <v>1</v>
      </c>
    </row>
    <row r="44" spans="1:9" ht="12.75">
      <c r="A44" s="14" t="s">
        <v>27</v>
      </c>
      <c r="B44" s="25">
        <v>50</v>
      </c>
      <c r="C44" s="26">
        <v>5002610</v>
      </c>
      <c r="D44" s="24" t="s">
        <v>43</v>
      </c>
      <c r="E44" s="15">
        <v>34</v>
      </c>
      <c r="F44" s="15">
        <v>140</v>
      </c>
      <c r="G44" s="27">
        <f t="shared" si="0"/>
        <v>0.24285714285714285</v>
      </c>
      <c r="H44" s="15">
        <v>1267</v>
      </c>
      <c r="I44" s="15">
        <f t="shared" si="1"/>
        <v>1</v>
      </c>
    </row>
    <row r="45" spans="1:9" ht="12.75">
      <c r="A45" s="14" t="s">
        <v>27</v>
      </c>
      <c r="B45" s="25">
        <v>50</v>
      </c>
      <c r="C45" s="26">
        <v>5002640</v>
      </c>
      <c r="D45" s="24" t="s">
        <v>44</v>
      </c>
      <c r="E45" s="15">
        <v>50</v>
      </c>
      <c r="F45" s="15">
        <v>429</v>
      </c>
      <c r="G45" s="27">
        <f t="shared" si="0"/>
        <v>0.11655011655011654</v>
      </c>
      <c r="H45" s="15">
        <v>3871</v>
      </c>
      <c r="I45" s="15">
        <f t="shared" si="1"/>
        <v>1</v>
      </c>
    </row>
    <row r="46" spans="1:9" ht="12.75">
      <c r="A46" s="14" t="s">
        <v>27</v>
      </c>
      <c r="B46" s="25">
        <v>50</v>
      </c>
      <c r="C46" s="26">
        <v>5002670</v>
      </c>
      <c r="D46" s="24" t="s">
        <v>179</v>
      </c>
      <c r="E46" s="15">
        <v>8</v>
      </c>
      <c r="F46" s="15">
        <v>105</v>
      </c>
      <c r="G46" s="27">
        <f t="shared" si="0"/>
        <v>0.0761904761904762</v>
      </c>
      <c r="H46" s="15">
        <v>1255</v>
      </c>
      <c r="I46" s="15">
        <f t="shared" si="1"/>
        <v>1</v>
      </c>
    </row>
    <row r="47" spans="1:9" ht="12.75">
      <c r="A47" s="14" t="s">
        <v>27</v>
      </c>
      <c r="B47" s="25">
        <v>50</v>
      </c>
      <c r="C47" s="26">
        <v>5002700</v>
      </c>
      <c r="D47" s="24" t="s">
        <v>180</v>
      </c>
      <c r="E47" s="15">
        <v>3</v>
      </c>
      <c r="F47" s="15">
        <v>44</v>
      </c>
      <c r="G47" s="27">
        <f t="shared" si="0"/>
        <v>0.06818181818181818</v>
      </c>
      <c r="H47" s="15">
        <v>459</v>
      </c>
      <c r="I47" s="15">
        <f t="shared" si="1"/>
        <v>1</v>
      </c>
    </row>
    <row r="48" spans="1:9" ht="12.75">
      <c r="A48" s="14" t="s">
        <v>27</v>
      </c>
      <c r="B48" s="25">
        <v>50</v>
      </c>
      <c r="C48" s="26">
        <v>5002730</v>
      </c>
      <c r="D48" s="24" t="s">
        <v>181</v>
      </c>
      <c r="E48" s="15">
        <v>29</v>
      </c>
      <c r="F48" s="15">
        <v>114</v>
      </c>
      <c r="G48" s="27">
        <f t="shared" si="0"/>
        <v>0.2543859649122807</v>
      </c>
      <c r="H48" s="15">
        <v>919</v>
      </c>
      <c r="I48" s="15">
        <f t="shared" si="1"/>
        <v>1</v>
      </c>
    </row>
    <row r="49" spans="1:9" ht="12.75">
      <c r="A49" s="14" t="s">
        <v>27</v>
      </c>
      <c r="B49" s="25">
        <v>50</v>
      </c>
      <c r="C49" s="26">
        <v>5002760</v>
      </c>
      <c r="D49" s="24" t="s">
        <v>182</v>
      </c>
      <c r="E49" s="15">
        <v>5</v>
      </c>
      <c r="F49" s="15">
        <v>22</v>
      </c>
      <c r="G49" s="27">
        <f t="shared" si="0"/>
        <v>0.22727272727272727</v>
      </c>
      <c r="H49" s="15">
        <v>108</v>
      </c>
      <c r="I49" s="15">
        <f t="shared" si="1"/>
        <v>1</v>
      </c>
    </row>
    <row r="50" spans="1:9" ht="12.75">
      <c r="A50" s="14" t="s">
        <v>27</v>
      </c>
      <c r="B50" s="25">
        <v>50</v>
      </c>
      <c r="C50" s="26">
        <v>5000011</v>
      </c>
      <c r="D50" s="24" t="s">
        <v>273</v>
      </c>
      <c r="E50" s="15">
        <v>0</v>
      </c>
      <c r="F50" s="15">
        <v>1</v>
      </c>
      <c r="G50" s="27">
        <f t="shared" si="0"/>
        <v>0</v>
      </c>
      <c r="H50" s="15">
        <v>12</v>
      </c>
      <c r="I50" s="15">
        <f t="shared" si="1"/>
        <v>1</v>
      </c>
    </row>
    <row r="51" spans="1:9" ht="12.75">
      <c r="A51" s="14" t="s">
        <v>27</v>
      </c>
      <c r="B51" s="25">
        <v>50</v>
      </c>
      <c r="C51" s="26">
        <v>5002790</v>
      </c>
      <c r="D51" s="24" t="s">
        <v>45</v>
      </c>
      <c r="E51" s="15">
        <v>38</v>
      </c>
      <c r="F51" s="15">
        <v>224</v>
      </c>
      <c r="G51" s="27">
        <f t="shared" si="0"/>
        <v>0.16964285714285715</v>
      </c>
      <c r="H51" s="15">
        <v>1619</v>
      </c>
      <c r="I51" s="15">
        <f t="shared" si="1"/>
        <v>1</v>
      </c>
    </row>
    <row r="52" spans="1:9" ht="12.75">
      <c r="A52" s="14" t="s">
        <v>27</v>
      </c>
      <c r="B52" s="25">
        <v>50</v>
      </c>
      <c r="C52" s="26">
        <v>5002820</v>
      </c>
      <c r="D52" s="24" t="s">
        <v>157</v>
      </c>
      <c r="E52" s="15">
        <v>621</v>
      </c>
      <c r="F52" s="15">
        <v>4287</v>
      </c>
      <c r="G52" s="27">
        <f t="shared" si="0"/>
        <v>0.14485654303708886</v>
      </c>
      <c r="H52" s="15">
        <v>41246</v>
      </c>
      <c r="I52" s="15">
        <f t="shared" si="1"/>
        <v>0</v>
      </c>
    </row>
    <row r="53" spans="1:9" ht="12.75">
      <c r="A53" s="14" t="s">
        <v>27</v>
      </c>
      <c r="B53" s="25">
        <v>50</v>
      </c>
      <c r="C53" s="26">
        <v>5002850</v>
      </c>
      <c r="D53" s="24" t="s">
        <v>46</v>
      </c>
      <c r="E53" s="15">
        <v>19</v>
      </c>
      <c r="F53" s="15">
        <v>244</v>
      </c>
      <c r="G53" s="27">
        <f t="shared" si="0"/>
        <v>0.0778688524590164</v>
      </c>
      <c r="H53" s="15">
        <v>1231</v>
      </c>
      <c r="I53" s="15">
        <f t="shared" si="1"/>
        <v>1</v>
      </c>
    </row>
    <row r="54" spans="1:9" ht="12.75">
      <c r="A54" s="14" t="s">
        <v>27</v>
      </c>
      <c r="B54" s="25">
        <v>50</v>
      </c>
      <c r="C54" s="26">
        <v>5002880</v>
      </c>
      <c r="D54" s="24" t="s">
        <v>47</v>
      </c>
      <c r="E54" s="15">
        <v>11</v>
      </c>
      <c r="F54" s="15">
        <v>143</v>
      </c>
      <c r="G54" s="27">
        <f t="shared" si="0"/>
        <v>0.07692307692307693</v>
      </c>
      <c r="H54" s="15">
        <v>1552</v>
      </c>
      <c r="I54" s="15">
        <f t="shared" si="1"/>
        <v>1</v>
      </c>
    </row>
    <row r="55" spans="1:9" ht="12.75">
      <c r="A55" s="14" t="s">
        <v>27</v>
      </c>
      <c r="B55" s="25">
        <v>50</v>
      </c>
      <c r="C55" s="26">
        <v>5002910</v>
      </c>
      <c r="D55" s="24" t="s">
        <v>183</v>
      </c>
      <c r="E55" s="15">
        <v>16</v>
      </c>
      <c r="F55" s="15">
        <v>309</v>
      </c>
      <c r="G55" s="27">
        <f t="shared" si="0"/>
        <v>0.05177993527508091</v>
      </c>
      <c r="H55" s="15">
        <v>3384</v>
      </c>
      <c r="I55" s="15">
        <f t="shared" si="1"/>
        <v>1</v>
      </c>
    </row>
    <row r="56" spans="1:9" ht="12.75">
      <c r="A56" s="14" t="s">
        <v>27</v>
      </c>
      <c r="B56" s="25">
        <v>50</v>
      </c>
      <c r="C56" s="26">
        <v>5002940</v>
      </c>
      <c r="D56" s="24" t="s">
        <v>48</v>
      </c>
      <c r="E56" s="15">
        <v>35</v>
      </c>
      <c r="F56" s="15">
        <v>192</v>
      </c>
      <c r="G56" s="27">
        <f t="shared" si="0"/>
        <v>0.18229166666666666</v>
      </c>
      <c r="H56" s="15">
        <v>1082</v>
      </c>
      <c r="I56" s="15">
        <f t="shared" si="1"/>
        <v>1</v>
      </c>
    </row>
    <row r="57" spans="1:9" ht="12.75">
      <c r="A57" s="14" t="s">
        <v>27</v>
      </c>
      <c r="B57" s="25">
        <v>50</v>
      </c>
      <c r="C57" s="26">
        <v>5000001</v>
      </c>
      <c r="D57" s="24" t="s">
        <v>161</v>
      </c>
      <c r="E57" s="15">
        <v>27</v>
      </c>
      <c r="F57" s="15">
        <v>504</v>
      </c>
      <c r="G57" s="27">
        <f t="shared" si="0"/>
        <v>0.05357142857142857</v>
      </c>
      <c r="H57" s="15">
        <v>5109</v>
      </c>
      <c r="I57" s="15">
        <f t="shared" si="1"/>
        <v>1</v>
      </c>
    </row>
    <row r="58" spans="1:9" ht="12.75">
      <c r="A58" s="14" t="s">
        <v>27</v>
      </c>
      <c r="B58" s="25">
        <v>50</v>
      </c>
      <c r="C58" s="26">
        <v>5003010</v>
      </c>
      <c r="D58" s="24" t="s">
        <v>184</v>
      </c>
      <c r="E58" s="15">
        <v>8</v>
      </c>
      <c r="F58" s="15">
        <v>109</v>
      </c>
      <c r="G58" s="27">
        <f t="shared" si="0"/>
        <v>0.07339449541284404</v>
      </c>
      <c r="H58" s="15">
        <v>1456</v>
      </c>
      <c r="I58" s="15">
        <f t="shared" si="1"/>
        <v>1</v>
      </c>
    </row>
    <row r="59" spans="1:9" ht="12.75">
      <c r="A59" s="14" t="s">
        <v>27</v>
      </c>
      <c r="B59" s="25">
        <v>50</v>
      </c>
      <c r="C59" s="26">
        <v>5003030</v>
      </c>
      <c r="D59" s="24" t="s">
        <v>49</v>
      </c>
      <c r="E59" s="15">
        <v>44</v>
      </c>
      <c r="F59" s="15">
        <v>1194</v>
      </c>
      <c r="G59" s="27">
        <f t="shared" si="0"/>
        <v>0.03685092127303183</v>
      </c>
      <c r="H59" s="15">
        <v>23361</v>
      </c>
      <c r="I59" s="15">
        <f t="shared" si="1"/>
        <v>0</v>
      </c>
    </row>
    <row r="60" spans="1:9" ht="12.75">
      <c r="A60" s="14" t="s">
        <v>27</v>
      </c>
      <c r="B60" s="25">
        <v>50</v>
      </c>
      <c r="C60" s="26">
        <v>5003060</v>
      </c>
      <c r="D60" s="24" t="s">
        <v>185</v>
      </c>
      <c r="E60" s="15">
        <v>22</v>
      </c>
      <c r="F60" s="15">
        <v>100</v>
      </c>
      <c r="G60" s="27">
        <f t="shared" si="0"/>
        <v>0.22</v>
      </c>
      <c r="H60" s="15">
        <v>930</v>
      </c>
      <c r="I60" s="15">
        <f t="shared" si="1"/>
        <v>1</v>
      </c>
    </row>
    <row r="61" spans="1:9" ht="12.75">
      <c r="A61" s="14" t="s">
        <v>27</v>
      </c>
      <c r="B61" s="25">
        <v>50</v>
      </c>
      <c r="C61" s="26">
        <v>5003090</v>
      </c>
      <c r="D61" s="24" t="s">
        <v>186</v>
      </c>
      <c r="E61" s="15">
        <v>31</v>
      </c>
      <c r="F61" s="15">
        <v>599</v>
      </c>
      <c r="G61" s="27">
        <f t="shared" si="0"/>
        <v>0.05175292153589316</v>
      </c>
      <c r="H61" s="15">
        <v>3693</v>
      </c>
      <c r="I61" s="15">
        <f t="shared" si="1"/>
        <v>1</v>
      </c>
    </row>
    <row r="62" spans="1:9" ht="12.75">
      <c r="A62" s="14" t="s">
        <v>27</v>
      </c>
      <c r="B62" s="25">
        <v>50</v>
      </c>
      <c r="C62" s="26">
        <v>5003120</v>
      </c>
      <c r="D62" s="24" t="s">
        <v>50</v>
      </c>
      <c r="E62" s="15">
        <v>31</v>
      </c>
      <c r="F62" s="15">
        <v>206</v>
      </c>
      <c r="G62" s="27">
        <f t="shared" si="0"/>
        <v>0.15048543689320387</v>
      </c>
      <c r="H62" s="15">
        <v>1274</v>
      </c>
      <c r="I62" s="15">
        <f t="shared" si="1"/>
        <v>1</v>
      </c>
    </row>
    <row r="63" spans="1:9" ht="12.75">
      <c r="A63" s="14" t="s">
        <v>27</v>
      </c>
      <c r="B63" s="25">
        <v>50</v>
      </c>
      <c r="C63" s="26">
        <v>5008245</v>
      </c>
      <c r="D63" s="24" t="s">
        <v>144</v>
      </c>
      <c r="E63" s="15">
        <v>36</v>
      </c>
      <c r="F63" s="15">
        <v>302</v>
      </c>
      <c r="G63" s="27">
        <f t="shared" si="0"/>
        <v>0.11920529801324503</v>
      </c>
      <c r="H63" s="15">
        <v>3507</v>
      </c>
      <c r="I63" s="15">
        <f t="shared" si="1"/>
        <v>1</v>
      </c>
    </row>
    <row r="64" spans="1:9" ht="12.75">
      <c r="A64" s="14" t="s">
        <v>27</v>
      </c>
      <c r="B64" s="25">
        <v>50</v>
      </c>
      <c r="C64" s="26">
        <v>5002060</v>
      </c>
      <c r="D64" s="24" t="s">
        <v>170</v>
      </c>
      <c r="E64" s="15">
        <v>5</v>
      </c>
      <c r="F64" s="15">
        <v>73</v>
      </c>
      <c r="G64" s="27">
        <f t="shared" si="0"/>
        <v>0.0684931506849315</v>
      </c>
      <c r="H64" s="15">
        <v>1180</v>
      </c>
      <c r="I64" s="15">
        <f t="shared" si="1"/>
        <v>1</v>
      </c>
    </row>
    <row r="65" spans="1:9" ht="12.75">
      <c r="A65" s="14" t="s">
        <v>27</v>
      </c>
      <c r="B65" s="25">
        <v>50</v>
      </c>
      <c r="C65" s="26">
        <v>5003210</v>
      </c>
      <c r="D65" s="24" t="s">
        <v>187</v>
      </c>
      <c r="E65" s="15">
        <v>26</v>
      </c>
      <c r="F65" s="15">
        <v>232</v>
      </c>
      <c r="G65" s="27">
        <f t="shared" si="0"/>
        <v>0.11206896551724138</v>
      </c>
      <c r="H65" s="15">
        <v>2805</v>
      </c>
      <c r="I65" s="15">
        <f t="shared" si="1"/>
        <v>1</v>
      </c>
    </row>
    <row r="66" spans="1:9" ht="12.75">
      <c r="A66" s="14" t="s">
        <v>27</v>
      </c>
      <c r="B66" s="25">
        <v>50</v>
      </c>
      <c r="C66" s="26">
        <v>5003240</v>
      </c>
      <c r="D66" s="24" t="s">
        <v>188</v>
      </c>
      <c r="E66" s="15">
        <v>173</v>
      </c>
      <c r="F66" s="15">
        <v>2640</v>
      </c>
      <c r="G66" s="27">
        <f t="shared" si="0"/>
        <v>0.06553030303030304</v>
      </c>
      <c r="H66" s="15">
        <v>17462</v>
      </c>
      <c r="I66" s="15">
        <f t="shared" si="1"/>
        <v>1</v>
      </c>
    </row>
    <row r="67" spans="1:9" ht="12.75">
      <c r="A67" s="14" t="s">
        <v>27</v>
      </c>
      <c r="B67" s="25">
        <v>50</v>
      </c>
      <c r="C67" s="26">
        <v>5003270</v>
      </c>
      <c r="D67" s="24" t="s">
        <v>51</v>
      </c>
      <c r="E67" s="15">
        <v>28</v>
      </c>
      <c r="F67" s="15">
        <v>179</v>
      </c>
      <c r="G67" s="27">
        <f t="shared" si="0"/>
        <v>0.1564245810055866</v>
      </c>
      <c r="H67" s="15">
        <v>1216</v>
      </c>
      <c r="I67" s="15">
        <f t="shared" si="1"/>
        <v>1</v>
      </c>
    </row>
    <row r="68" spans="1:9" ht="12.75">
      <c r="A68" s="14" t="s">
        <v>27</v>
      </c>
      <c r="B68" s="25">
        <v>50</v>
      </c>
      <c r="C68" s="26">
        <v>5003330</v>
      </c>
      <c r="D68" s="24" t="s">
        <v>52</v>
      </c>
      <c r="E68" s="15">
        <v>4</v>
      </c>
      <c r="F68" s="15">
        <v>99</v>
      </c>
      <c r="G68" s="27">
        <f t="shared" si="0"/>
        <v>0.04040404040404041</v>
      </c>
      <c r="H68" s="15">
        <v>1161</v>
      </c>
      <c r="I68" s="15">
        <f t="shared" si="1"/>
        <v>1</v>
      </c>
    </row>
    <row r="69" spans="1:9" ht="12.75">
      <c r="A69" s="14" t="s">
        <v>27</v>
      </c>
      <c r="B69" s="25">
        <v>50</v>
      </c>
      <c r="C69" s="26">
        <v>5003360</v>
      </c>
      <c r="D69" s="24" t="s">
        <v>53</v>
      </c>
      <c r="E69" s="15">
        <v>41</v>
      </c>
      <c r="F69" s="15">
        <v>172</v>
      </c>
      <c r="G69" s="27">
        <f t="shared" si="0"/>
        <v>0.23837209302325582</v>
      </c>
      <c r="H69" s="15">
        <v>1054</v>
      </c>
      <c r="I69" s="15">
        <f t="shared" si="1"/>
        <v>1</v>
      </c>
    </row>
    <row r="70" spans="1:9" ht="12.75">
      <c r="A70" s="14" t="s">
        <v>27</v>
      </c>
      <c r="B70" s="25">
        <v>50</v>
      </c>
      <c r="C70" s="26">
        <v>5003390</v>
      </c>
      <c r="D70" s="24" t="s">
        <v>189</v>
      </c>
      <c r="E70" s="15">
        <v>22</v>
      </c>
      <c r="F70" s="15">
        <v>153</v>
      </c>
      <c r="G70" s="27">
        <f t="shared" si="0"/>
        <v>0.1437908496732026</v>
      </c>
      <c r="H70" s="15">
        <v>1180</v>
      </c>
      <c r="I70" s="15">
        <f t="shared" si="1"/>
        <v>1</v>
      </c>
    </row>
    <row r="71" spans="1:9" ht="12.75">
      <c r="A71" s="14" t="s">
        <v>27</v>
      </c>
      <c r="B71" s="25">
        <v>50</v>
      </c>
      <c r="C71" s="26">
        <v>5008240</v>
      </c>
      <c r="D71" s="24" t="s">
        <v>140</v>
      </c>
      <c r="E71" s="15">
        <v>12</v>
      </c>
      <c r="F71" s="15">
        <v>140</v>
      </c>
      <c r="G71" s="27">
        <f t="shared" si="0"/>
        <v>0.08571428571428572</v>
      </c>
      <c r="H71" s="15">
        <v>1495</v>
      </c>
      <c r="I71" s="15">
        <f t="shared" si="1"/>
        <v>1</v>
      </c>
    </row>
    <row r="72" spans="1:9" ht="12.75">
      <c r="A72" s="14" t="s">
        <v>27</v>
      </c>
      <c r="B72" s="25">
        <v>50</v>
      </c>
      <c r="C72" s="26">
        <v>5003430</v>
      </c>
      <c r="D72" s="24" t="s">
        <v>289</v>
      </c>
      <c r="E72" s="15">
        <v>8</v>
      </c>
      <c r="F72" s="15">
        <v>85</v>
      </c>
      <c r="G72" s="27">
        <f t="shared" si="0"/>
        <v>0.09411764705882353</v>
      </c>
      <c r="H72" s="15">
        <v>1292</v>
      </c>
      <c r="I72" s="15">
        <f t="shared" si="1"/>
        <v>1</v>
      </c>
    </row>
    <row r="73" spans="1:9" ht="12.75">
      <c r="A73" s="14" t="s">
        <v>27</v>
      </c>
      <c r="B73" s="25">
        <v>50</v>
      </c>
      <c r="C73" s="26">
        <v>5003450</v>
      </c>
      <c r="D73" s="24" t="s">
        <v>54</v>
      </c>
      <c r="E73" s="15">
        <v>45</v>
      </c>
      <c r="F73" s="15">
        <v>370</v>
      </c>
      <c r="G73" s="27">
        <f t="shared" si="0"/>
        <v>0.12162162162162163</v>
      </c>
      <c r="H73" s="15">
        <v>2282</v>
      </c>
      <c r="I73" s="15">
        <f t="shared" si="1"/>
        <v>1</v>
      </c>
    </row>
    <row r="74" spans="1:9" ht="12.75">
      <c r="A74" s="14" t="s">
        <v>27</v>
      </c>
      <c r="B74" s="25">
        <v>50</v>
      </c>
      <c r="C74" s="26">
        <v>5003480</v>
      </c>
      <c r="D74" s="24" t="s">
        <v>55</v>
      </c>
      <c r="E74" s="15">
        <v>61</v>
      </c>
      <c r="F74" s="15">
        <v>572</v>
      </c>
      <c r="G74" s="27">
        <f aca="true" t="shared" si="2" ref="G74:G137">IF(AND(E74&gt;0,F74&gt;0),E74/F74,0)</f>
        <v>0.10664335664335664</v>
      </c>
      <c r="H74" s="15">
        <v>4773</v>
      </c>
      <c r="I74" s="15">
        <f aca="true" t="shared" si="3" ref="I74:I137">IF(H74&lt;20000,1,0)</f>
        <v>1</v>
      </c>
    </row>
    <row r="75" spans="1:9" ht="12.75">
      <c r="A75" s="14" t="s">
        <v>27</v>
      </c>
      <c r="B75" s="25">
        <v>50</v>
      </c>
      <c r="C75" s="26">
        <v>5003510</v>
      </c>
      <c r="D75" s="24" t="s">
        <v>56</v>
      </c>
      <c r="E75" s="15">
        <v>16</v>
      </c>
      <c r="F75" s="15">
        <v>309</v>
      </c>
      <c r="G75" s="27">
        <f t="shared" si="2"/>
        <v>0.05177993527508091</v>
      </c>
      <c r="H75" s="15">
        <v>2008</v>
      </c>
      <c r="I75" s="15">
        <f t="shared" si="3"/>
        <v>1</v>
      </c>
    </row>
    <row r="76" spans="1:9" ht="12.75">
      <c r="A76" s="14" t="s">
        <v>27</v>
      </c>
      <c r="B76" s="25">
        <v>50</v>
      </c>
      <c r="C76" s="26">
        <v>5003540</v>
      </c>
      <c r="D76" s="24" t="s">
        <v>57</v>
      </c>
      <c r="E76" s="15">
        <v>33</v>
      </c>
      <c r="F76" s="15">
        <v>200</v>
      </c>
      <c r="G76" s="27">
        <f t="shared" si="2"/>
        <v>0.165</v>
      </c>
      <c r="H76" s="15">
        <v>1386</v>
      </c>
      <c r="I76" s="15">
        <f t="shared" si="3"/>
        <v>1</v>
      </c>
    </row>
    <row r="77" spans="1:9" ht="12.75">
      <c r="A77" s="14" t="s">
        <v>27</v>
      </c>
      <c r="B77" s="25">
        <v>50</v>
      </c>
      <c r="C77" s="26">
        <v>5003570</v>
      </c>
      <c r="D77" s="24" t="s">
        <v>190</v>
      </c>
      <c r="E77" s="15">
        <v>14</v>
      </c>
      <c r="F77" s="15">
        <v>210</v>
      </c>
      <c r="G77" s="27">
        <f t="shared" si="2"/>
        <v>0.06666666666666667</v>
      </c>
      <c r="H77" s="15">
        <v>1887</v>
      </c>
      <c r="I77" s="15">
        <f t="shared" si="3"/>
        <v>1</v>
      </c>
    </row>
    <row r="78" spans="1:9" ht="12.75">
      <c r="A78" s="14" t="s">
        <v>27</v>
      </c>
      <c r="B78" s="25">
        <v>50</v>
      </c>
      <c r="C78" s="26">
        <v>5000008</v>
      </c>
      <c r="D78" s="24" t="s">
        <v>163</v>
      </c>
      <c r="E78" s="15">
        <v>34</v>
      </c>
      <c r="F78" s="15">
        <v>577</v>
      </c>
      <c r="G78" s="27">
        <f t="shared" si="2"/>
        <v>0.058925476603119586</v>
      </c>
      <c r="H78" s="15">
        <v>6297</v>
      </c>
      <c r="I78" s="15">
        <f t="shared" si="3"/>
        <v>1</v>
      </c>
    </row>
    <row r="79" spans="1:9" ht="12.75">
      <c r="A79" s="14" t="s">
        <v>27</v>
      </c>
      <c r="B79" s="25">
        <v>50</v>
      </c>
      <c r="C79" s="26">
        <v>5003660</v>
      </c>
      <c r="D79" s="24" t="s">
        <v>191</v>
      </c>
      <c r="E79" s="15">
        <v>10</v>
      </c>
      <c r="F79" s="15">
        <v>47</v>
      </c>
      <c r="G79" s="27">
        <f t="shared" si="2"/>
        <v>0.2127659574468085</v>
      </c>
      <c r="H79" s="15">
        <v>305</v>
      </c>
      <c r="I79" s="15">
        <f t="shared" si="3"/>
        <v>1</v>
      </c>
    </row>
    <row r="80" spans="1:9" ht="12.75">
      <c r="A80" s="14" t="s">
        <v>27</v>
      </c>
      <c r="B80" s="25">
        <v>50</v>
      </c>
      <c r="C80" s="26">
        <v>5003690</v>
      </c>
      <c r="D80" s="24" t="s">
        <v>192</v>
      </c>
      <c r="E80" s="15">
        <v>12</v>
      </c>
      <c r="F80" s="15">
        <v>240</v>
      </c>
      <c r="G80" s="27">
        <f t="shared" si="2"/>
        <v>0.05</v>
      </c>
      <c r="H80" s="15">
        <v>2619</v>
      </c>
      <c r="I80" s="15">
        <f t="shared" si="3"/>
        <v>1</v>
      </c>
    </row>
    <row r="81" spans="1:9" ht="12.75">
      <c r="A81" s="14" t="s">
        <v>27</v>
      </c>
      <c r="B81" s="25">
        <v>50</v>
      </c>
      <c r="C81" s="26">
        <v>5003720</v>
      </c>
      <c r="D81" s="24" t="s">
        <v>58</v>
      </c>
      <c r="E81" s="15">
        <v>28</v>
      </c>
      <c r="F81" s="15">
        <v>139</v>
      </c>
      <c r="G81" s="27">
        <f t="shared" si="2"/>
        <v>0.2014388489208633</v>
      </c>
      <c r="H81" s="15">
        <v>1220</v>
      </c>
      <c r="I81" s="15">
        <f t="shared" si="3"/>
        <v>1</v>
      </c>
    </row>
    <row r="82" spans="1:9" ht="12.75">
      <c r="A82" s="14" t="s">
        <v>27</v>
      </c>
      <c r="B82" s="25">
        <v>50</v>
      </c>
      <c r="C82" s="26">
        <v>5003750</v>
      </c>
      <c r="D82" s="24" t="s">
        <v>59</v>
      </c>
      <c r="E82" s="15">
        <v>13</v>
      </c>
      <c r="F82" s="15">
        <v>187</v>
      </c>
      <c r="G82" s="27">
        <f t="shared" si="2"/>
        <v>0.06951871657754011</v>
      </c>
      <c r="H82" s="15">
        <v>902</v>
      </c>
      <c r="I82" s="15">
        <f t="shared" si="3"/>
        <v>1</v>
      </c>
    </row>
    <row r="83" spans="1:9" ht="12.75">
      <c r="A83" s="14" t="s">
        <v>27</v>
      </c>
      <c r="B83" s="25">
        <v>50</v>
      </c>
      <c r="C83" s="26">
        <v>5003780</v>
      </c>
      <c r="D83" s="24" t="s">
        <v>193</v>
      </c>
      <c r="E83" s="15">
        <v>61</v>
      </c>
      <c r="F83" s="15">
        <v>582</v>
      </c>
      <c r="G83" s="27">
        <f t="shared" si="2"/>
        <v>0.10481099656357389</v>
      </c>
      <c r="H83" s="15">
        <v>2942</v>
      </c>
      <c r="I83" s="15">
        <f t="shared" si="3"/>
        <v>1</v>
      </c>
    </row>
    <row r="84" spans="1:9" ht="12.75">
      <c r="A84" s="14" t="s">
        <v>27</v>
      </c>
      <c r="B84" s="25">
        <v>50</v>
      </c>
      <c r="C84" s="26">
        <v>5000006</v>
      </c>
      <c r="D84" s="24" t="s">
        <v>162</v>
      </c>
      <c r="E84" s="15">
        <v>46</v>
      </c>
      <c r="F84" s="15">
        <v>1087</v>
      </c>
      <c r="G84" s="27">
        <f t="shared" si="2"/>
        <v>0.04231830726770929</v>
      </c>
      <c r="H84" s="15">
        <v>19296</v>
      </c>
      <c r="I84" s="15">
        <f t="shared" si="3"/>
        <v>1</v>
      </c>
    </row>
    <row r="85" spans="1:9" ht="12.75">
      <c r="A85" s="14" t="s">
        <v>27</v>
      </c>
      <c r="B85" s="25">
        <v>50</v>
      </c>
      <c r="C85" s="26">
        <v>5003810</v>
      </c>
      <c r="D85" s="24" t="s">
        <v>278</v>
      </c>
      <c r="E85" s="15">
        <v>56</v>
      </c>
      <c r="F85" s="15">
        <v>1174</v>
      </c>
      <c r="G85" s="27">
        <f t="shared" si="2"/>
        <v>0.04770017035775128</v>
      </c>
      <c r="H85" s="15">
        <v>8899</v>
      </c>
      <c r="I85" s="15">
        <f t="shared" si="3"/>
        <v>1</v>
      </c>
    </row>
    <row r="86" spans="1:9" ht="12.75">
      <c r="A86" s="14" t="s">
        <v>27</v>
      </c>
      <c r="B86" s="25">
        <v>50</v>
      </c>
      <c r="C86" s="26">
        <v>5003840</v>
      </c>
      <c r="D86" s="24" t="s">
        <v>263</v>
      </c>
      <c r="E86" s="15">
        <v>50</v>
      </c>
      <c r="F86" s="15">
        <v>1559</v>
      </c>
      <c r="G86" s="27">
        <f t="shared" si="2"/>
        <v>0.03207184092366902</v>
      </c>
      <c r="H86" s="15">
        <v>10397</v>
      </c>
      <c r="I86" s="15">
        <f t="shared" si="3"/>
        <v>1</v>
      </c>
    </row>
    <row r="87" spans="1:9" ht="12.75">
      <c r="A87" s="14" t="s">
        <v>27</v>
      </c>
      <c r="B87" s="25">
        <v>50</v>
      </c>
      <c r="C87" s="26">
        <v>5003870</v>
      </c>
      <c r="D87" s="24" t="s">
        <v>194</v>
      </c>
      <c r="E87" s="15">
        <v>64</v>
      </c>
      <c r="F87" s="15">
        <v>347</v>
      </c>
      <c r="G87" s="27">
        <f t="shared" si="2"/>
        <v>0.1844380403458213</v>
      </c>
      <c r="H87" s="15">
        <v>2922</v>
      </c>
      <c r="I87" s="15">
        <f t="shared" si="3"/>
        <v>1</v>
      </c>
    </row>
    <row r="88" spans="1:9" ht="12.75">
      <c r="A88" s="14" t="s">
        <v>27</v>
      </c>
      <c r="B88" s="25">
        <v>50</v>
      </c>
      <c r="C88" s="26">
        <v>5003900</v>
      </c>
      <c r="D88" s="24" t="s">
        <v>60</v>
      </c>
      <c r="E88" s="15">
        <v>55</v>
      </c>
      <c r="F88" s="15">
        <v>413</v>
      </c>
      <c r="G88" s="27">
        <f t="shared" si="2"/>
        <v>0.13317191283292978</v>
      </c>
      <c r="H88" s="15">
        <v>9345</v>
      </c>
      <c r="I88" s="15">
        <f t="shared" si="3"/>
        <v>1</v>
      </c>
    </row>
    <row r="89" spans="1:9" ht="12.75">
      <c r="A89" s="14" t="s">
        <v>27</v>
      </c>
      <c r="B89" s="25">
        <v>50</v>
      </c>
      <c r="C89" s="26">
        <v>5003930</v>
      </c>
      <c r="D89" s="24" t="s">
        <v>61</v>
      </c>
      <c r="E89" s="15">
        <v>46</v>
      </c>
      <c r="F89" s="15">
        <v>774</v>
      </c>
      <c r="G89" s="27">
        <f t="shared" si="2"/>
        <v>0.059431524547803614</v>
      </c>
      <c r="H89" s="15">
        <v>3725</v>
      </c>
      <c r="I89" s="15">
        <f t="shared" si="3"/>
        <v>1</v>
      </c>
    </row>
    <row r="90" spans="1:9" ht="12.75">
      <c r="A90" s="14" t="s">
        <v>27</v>
      </c>
      <c r="B90" s="25">
        <v>50</v>
      </c>
      <c r="C90" s="26">
        <v>5003960</v>
      </c>
      <c r="D90" s="24" t="s">
        <v>195</v>
      </c>
      <c r="E90" s="15">
        <v>39</v>
      </c>
      <c r="F90" s="15">
        <v>391</v>
      </c>
      <c r="G90" s="27">
        <f t="shared" si="2"/>
        <v>0.09974424552429667</v>
      </c>
      <c r="H90" s="15">
        <v>1900</v>
      </c>
      <c r="I90" s="15">
        <f t="shared" si="3"/>
        <v>1</v>
      </c>
    </row>
    <row r="91" spans="1:9" ht="12.75">
      <c r="A91" s="14" t="s">
        <v>27</v>
      </c>
      <c r="B91" s="25">
        <v>50</v>
      </c>
      <c r="C91" s="26">
        <v>5004020</v>
      </c>
      <c r="D91" s="24" t="s">
        <v>62</v>
      </c>
      <c r="E91" s="15">
        <v>2</v>
      </c>
      <c r="F91" s="15">
        <v>97</v>
      </c>
      <c r="G91" s="27">
        <f t="shared" si="2"/>
        <v>0.020618556701030927</v>
      </c>
      <c r="H91" s="15">
        <v>1164</v>
      </c>
      <c r="I91" s="15">
        <f t="shared" si="3"/>
        <v>1</v>
      </c>
    </row>
    <row r="92" spans="1:9" ht="12.75">
      <c r="A92" s="14" t="s">
        <v>27</v>
      </c>
      <c r="B92" s="25">
        <v>50</v>
      </c>
      <c r="C92" s="26">
        <v>5000012</v>
      </c>
      <c r="D92" s="24" t="s">
        <v>269</v>
      </c>
      <c r="E92" s="15">
        <v>1</v>
      </c>
      <c r="F92" s="15">
        <v>4</v>
      </c>
      <c r="G92" s="27">
        <f t="shared" si="2"/>
        <v>0.25</v>
      </c>
      <c r="H92" s="15">
        <v>33</v>
      </c>
      <c r="I92" s="15">
        <f t="shared" si="3"/>
        <v>1</v>
      </c>
    </row>
    <row r="93" spans="1:9" ht="12.75">
      <c r="A93" s="14" t="s">
        <v>27</v>
      </c>
      <c r="B93" s="25">
        <v>50</v>
      </c>
      <c r="C93" s="26">
        <v>5004050</v>
      </c>
      <c r="D93" s="24" t="s">
        <v>196</v>
      </c>
      <c r="E93" s="15">
        <v>16</v>
      </c>
      <c r="F93" s="15">
        <v>271</v>
      </c>
      <c r="G93" s="27">
        <f t="shared" si="2"/>
        <v>0.05904059040590406</v>
      </c>
      <c r="H93" s="15">
        <v>2719</v>
      </c>
      <c r="I93" s="15">
        <f t="shared" si="3"/>
        <v>1</v>
      </c>
    </row>
    <row r="94" spans="1:9" ht="12.75">
      <c r="A94" s="14" t="s">
        <v>27</v>
      </c>
      <c r="B94" s="25">
        <v>50</v>
      </c>
      <c r="C94" s="26">
        <v>5004080</v>
      </c>
      <c r="D94" s="24" t="s">
        <v>63</v>
      </c>
      <c r="E94" s="15">
        <v>18</v>
      </c>
      <c r="F94" s="15">
        <v>222</v>
      </c>
      <c r="G94" s="27">
        <f t="shared" si="2"/>
        <v>0.08108108108108109</v>
      </c>
      <c r="H94" s="15">
        <v>1237</v>
      </c>
      <c r="I94" s="15">
        <f t="shared" si="3"/>
        <v>1</v>
      </c>
    </row>
    <row r="95" spans="1:9" ht="12.75">
      <c r="A95" s="14" t="s">
        <v>27</v>
      </c>
      <c r="B95" s="25">
        <v>50</v>
      </c>
      <c r="C95" s="26">
        <v>5008230</v>
      </c>
      <c r="D95" s="28" t="s">
        <v>137</v>
      </c>
      <c r="E95" s="15">
        <v>25</v>
      </c>
      <c r="F95" s="15">
        <v>401</v>
      </c>
      <c r="G95" s="27">
        <f t="shared" si="2"/>
        <v>0.06234413965087282</v>
      </c>
      <c r="H95" s="15">
        <v>2857</v>
      </c>
      <c r="I95" s="15">
        <f t="shared" si="3"/>
        <v>1</v>
      </c>
    </row>
    <row r="96" spans="1:9" ht="12.75">
      <c r="A96" s="14" t="s">
        <v>27</v>
      </c>
      <c r="B96" s="25">
        <v>50</v>
      </c>
      <c r="C96" s="26">
        <v>5004110</v>
      </c>
      <c r="D96" s="24" t="s">
        <v>64</v>
      </c>
      <c r="E96" s="15">
        <v>12</v>
      </c>
      <c r="F96" s="15">
        <v>147</v>
      </c>
      <c r="G96" s="27">
        <f t="shared" si="2"/>
        <v>0.08163265306122448</v>
      </c>
      <c r="H96" s="15">
        <v>1338</v>
      </c>
      <c r="I96" s="15">
        <f t="shared" si="3"/>
        <v>1</v>
      </c>
    </row>
    <row r="97" spans="1:9" ht="12.75">
      <c r="A97" s="14" t="s">
        <v>27</v>
      </c>
      <c r="B97" s="25">
        <v>50</v>
      </c>
      <c r="C97" s="26">
        <v>5004140</v>
      </c>
      <c r="D97" s="24" t="s">
        <v>65</v>
      </c>
      <c r="E97" s="15">
        <v>49</v>
      </c>
      <c r="F97" s="15">
        <v>992</v>
      </c>
      <c r="G97" s="27">
        <f t="shared" si="2"/>
        <v>0.04939516129032258</v>
      </c>
      <c r="H97" s="15">
        <v>4621</v>
      </c>
      <c r="I97" s="15">
        <f t="shared" si="3"/>
        <v>1</v>
      </c>
    </row>
    <row r="98" spans="1:9" ht="12.75">
      <c r="A98" s="14" t="s">
        <v>27</v>
      </c>
      <c r="B98" s="25">
        <v>50</v>
      </c>
      <c r="C98" s="26">
        <v>5000013</v>
      </c>
      <c r="D98" s="24" t="s">
        <v>268</v>
      </c>
      <c r="E98" s="15">
        <v>0</v>
      </c>
      <c r="F98" s="15">
        <v>3</v>
      </c>
      <c r="G98" s="27">
        <f t="shared" si="2"/>
        <v>0</v>
      </c>
      <c r="H98" s="15">
        <v>16</v>
      </c>
      <c r="I98" s="15">
        <f t="shared" si="3"/>
        <v>1</v>
      </c>
    </row>
    <row r="99" spans="1:9" ht="12.75">
      <c r="A99" s="14" t="s">
        <v>27</v>
      </c>
      <c r="B99" s="25">
        <v>50</v>
      </c>
      <c r="C99" s="26">
        <v>5004170</v>
      </c>
      <c r="D99" s="24" t="s">
        <v>66</v>
      </c>
      <c r="E99" s="15">
        <v>15</v>
      </c>
      <c r="F99" s="15">
        <v>95</v>
      </c>
      <c r="G99" s="27">
        <f t="shared" si="2"/>
        <v>0.15789473684210525</v>
      </c>
      <c r="H99" s="15">
        <v>1004</v>
      </c>
      <c r="I99" s="15">
        <f t="shared" si="3"/>
        <v>1</v>
      </c>
    </row>
    <row r="100" spans="1:9" ht="12.75">
      <c r="A100" s="14" t="s">
        <v>27</v>
      </c>
      <c r="B100" s="25">
        <v>50</v>
      </c>
      <c r="C100" s="26">
        <v>5004200</v>
      </c>
      <c r="D100" s="24" t="s">
        <v>67</v>
      </c>
      <c r="E100" s="15">
        <v>1</v>
      </c>
      <c r="F100" s="15">
        <v>23</v>
      </c>
      <c r="G100" s="27">
        <f t="shared" si="2"/>
        <v>0.043478260869565216</v>
      </c>
      <c r="H100" s="15">
        <v>232</v>
      </c>
      <c r="I100" s="15">
        <f t="shared" si="3"/>
        <v>1</v>
      </c>
    </row>
    <row r="101" spans="1:9" ht="12.75">
      <c r="A101" s="14" t="s">
        <v>27</v>
      </c>
      <c r="B101" s="25">
        <v>50</v>
      </c>
      <c r="C101" s="26">
        <v>5004260</v>
      </c>
      <c r="D101" s="24" t="s">
        <v>68</v>
      </c>
      <c r="E101" s="15">
        <v>2</v>
      </c>
      <c r="F101" s="15">
        <v>14</v>
      </c>
      <c r="G101" s="27">
        <f t="shared" si="2"/>
        <v>0.14285714285714285</v>
      </c>
      <c r="H101" s="15">
        <v>86</v>
      </c>
      <c r="I101" s="15">
        <f t="shared" si="3"/>
        <v>1</v>
      </c>
    </row>
    <row r="102" spans="1:9" ht="12.75">
      <c r="A102" s="14" t="s">
        <v>27</v>
      </c>
      <c r="B102" s="25">
        <v>50</v>
      </c>
      <c r="C102" s="26">
        <v>5004290</v>
      </c>
      <c r="D102" s="24" t="s">
        <v>197</v>
      </c>
      <c r="E102" s="15">
        <v>18</v>
      </c>
      <c r="F102" s="15">
        <v>343</v>
      </c>
      <c r="G102" s="27">
        <f t="shared" si="2"/>
        <v>0.052478134110787174</v>
      </c>
      <c r="H102" s="15">
        <v>2153</v>
      </c>
      <c r="I102" s="15">
        <f t="shared" si="3"/>
        <v>1</v>
      </c>
    </row>
    <row r="103" spans="1:9" ht="12.75">
      <c r="A103" s="14" t="s">
        <v>27</v>
      </c>
      <c r="B103" s="25">
        <v>50</v>
      </c>
      <c r="C103" s="26">
        <v>5004320</v>
      </c>
      <c r="D103" s="24" t="s">
        <v>198</v>
      </c>
      <c r="E103" s="15">
        <v>2</v>
      </c>
      <c r="F103" s="15">
        <v>22</v>
      </c>
      <c r="G103" s="27">
        <f t="shared" si="2"/>
        <v>0.09090909090909091</v>
      </c>
      <c r="H103" s="15">
        <v>310</v>
      </c>
      <c r="I103" s="15">
        <f t="shared" si="3"/>
        <v>1</v>
      </c>
    </row>
    <row r="104" spans="1:9" ht="12.75">
      <c r="A104" s="14" t="s">
        <v>27</v>
      </c>
      <c r="B104" s="25">
        <v>50</v>
      </c>
      <c r="C104" s="26">
        <v>5000020</v>
      </c>
      <c r="D104" s="24" t="s">
        <v>284</v>
      </c>
      <c r="E104" s="15">
        <v>6</v>
      </c>
      <c r="F104" s="15">
        <v>60</v>
      </c>
      <c r="G104" s="27">
        <f t="shared" si="2"/>
        <v>0.1</v>
      </c>
      <c r="H104" s="15">
        <v>700</v>
      </c>
      <c r="I104" s="15">
        <f t="shared" si="3"/>
        <v>1</v>
      </c>
    </row>
    <row r="105" spans="1:9" ht="12.75">
      <c r="A105" s="14" t="s">
        <v>27</v>
      </c>
      <c r="B105" s="25">
        <v>50</v>
      </c>
      <c r="C105" s="26">
        <v>5008248</v>
      </c>
      <c r="D105" s="24" t="s">
        <v>147</v>
      </c>
      <c r="E105" s="15">
        <v>30</v>
      </c>
      <c r="F105" s="15">
        <v>314</v>
      </c>
      <c r="G105" s="27">
        <f t="shared" si="2"/>
        <v>0.09554140127388536</v>
      </c>
      <c r="H105" s="15">
        <v>4963</v>
      </c>
      <c r="I105" s="15">
        <f t="shared" si="3"/>
        <v>1</v>
      </c>
    </row>
    <row r="106" spans="1:9" ht="12.75">
      <c r="A106" s="14" t="s">
        <v>27</v>
      </c>
      <c r="B106" s="25">
        <v>50</v>
      </c>
      <c r="C106" s="26">
        <v>5004440</v>
      </c>
      <c r="D106" s="24" t="s">
        <v>160</v>
      </c>
      <c r="E106" s="15">
        <v>5</v>
      </c>
      <c r="F106" s="15">
        <v>43</v>
      </c>
      <c r="G106" s="27">
        <f t="shared" si="2"/>
        <v>0.11627906976744186</v>
      </c>
      <c r="H106" s="15">
        <v>269</v>
      </c>
      <c r="I106" s="15">
        <f t="shared" si="3"/>
        <v>1</v>
      </c>
    </row>
    <row r="107" spans="1:9" ht="12.75">
      <c r="A107" s="14" t="s">
        <v>27</v>
      </c>
      <c r="B107" s="25">
        <v>50</v>
      </c>
      <c r="C107" s="26">
        <v>5004470</v>
      </c>
      <c r="D107" s="24" t="s">
        <v>69</v>
      </c>
      <c r="E107" s="15">
        <v>29</v>
      </c>
      <c r="F107" s="15">
        <v>251</v>
      </c>
      <c r="G107" s="27">
        <f t="shared" si="2"/>
        <v>0.11553784860557768</v>
      </c>
      <c r="H107" s="15">
        <v>2015</v>
      </c>
      <c r="I107" s="15">
        <f t="shared" si="3"/>
        <v>1</v>
      </c>
    </row>
    <row r="108" spans="1:9" ht="12.75">
      <c r="A108" s="14" t="s">
        <v>27</v>
      </c>
      <c r="B108" s="25">
        <v>50</v>
      </c>
      <c r="C108" s="26">
        <v>5004500</v>
      </c>
      <c r="D108" s="24" t="s">
        <v>70</v>
      </c>
      <c r="E108" s="15">
        <v>24</v>
      </c>
      <c r="F108" s="15">
        <v>125</v>
      </c>
      <c r="G108" s="27">
        <f t="shared" si="2"/>
        <v>0.192</v>
      </c>
      <c r="H108" s="15">
        <v>769</v>
      </c>
      <c r="I108" s="15">
        <f t="shared" si="3"/>
        <v>1</v>
      </c>
    </row>
    <row r="109" spans="1:9" ht="12.75">
      <c r="A109" s="14" t="s">
        <v>27</v>
      </c>
      <c r="B109" s="25">
        <v>50</v>
      </c>
      <c r="C109" s="26">
        <v>5004530</v>
      </c>
      <c r="D109" s="24" t="s">
        <v>71</v>
      </c>
      <c r="E109" s="15">
        <v>3</v>
      </c>
      <c r="F109" s="15">
        <v>25</v>
      </c>
      <c r="G109" s="27">
        <f t="shared" si="2"/>
        <v>0.12</v>
      </c>
      <c r="H109" s="15">
        <v>390</v>
      </c>
      <c r="I109" s="15">
        <f t="shared" si="3"/>
        <v>1</v>
      </c>
    </row>
    <row r="110" spans="1:9" ht="12.75">
      <c r="A110" s="14" t="s">
        <v>27</v>
      </c>
      <c r="B110" s="25">
        <v>50</v>
      </c>
      <c r="C110" s="26">
        <v>5004560</v>
      </c>
      <c r="D110" s="24" t="s">
        <v>72</v>
      </c>
      <c r="E110" s="15">
        <v>55</v>
      </c>
      <c r="F110" s="15">
        <v>340</v>
      </c>
      <c r="G110" s="27">
        <f t="shared" si="2"/>
        <v>0.16176470588235295</v>
      </c>
      <c r="H110" s="15">
        <v>3285</v>
      </c>
      <c r="I110" s="15">
        <f t="shared" si="3"/>
        <v>1</v>
      </c>
    </row>
    <row r="111" spans="1:9" ht="12.75">
      <c r="A111" s="14" t="s">
        <v>27</v>
      </c>
      <c r="B111" s="25">
        <v>50</v>
      </c>
      <c r="C111" s="26">
        <v>5004590</v>
      </c>
      <c r="D111" s="24" t="s">
        <v>74</v>
      </c>
      <c r="E111" s="15">
        <v>142</v>
      </c>
      <c r="F111" s="15">
        <v>1512</v>
      </c>
      <c r="G111" s="27">
        <f t="shared" si="2"/>
        <v>0.09391534391534391</v>
      </c>
      <c r="H111" s="15">
        <v>10286</v>
      </c>
      <c r="I111" s="15">
        <f t="shared" si="3"/>
        <v>1</v>
      </c>
    </row>
    <row r="112" spans="1:9" ht="12.75">
      <c r="A112" s="14" t="s">
        <v>27</v>
      </c>
      <c r="B112" s="25">
        <v>50</v>
      </c>
      <c r="C112" s="26">
        <v>5004620</v>
      </c>
      <c r="D112" s="24" t="s">
        <v>75</v>
      </c>
      <c r="E112" s="15">
        <v>16</v>
      </c>
      <c r="F112" s="15">
        <v>546</v>
      </c>
      <c r="G112" s="27">
        <f t="shared" si="2"/>
        <v>0.029304029304029304</v>
      </c>
      <c r="H112" s="15">
        <v>3193</v>
      </c>
      <c r="I112" s="15">
        <f t="shared" si="3"/>
        <v>1</v>
      </c>
    </row>
    <row r="113" spans="1:9" ht="12.75">
      <c r="A113" s="14" t="s">
        <v>27</v>
      </c>
      <c r="B113" s="25">
        <v>50</v>
      </c>
      <c r="C113" s="26">
        <v>5004580</v>
      </c>
      <c r="D113" s="24" t="s">
        <v>73</v>
      </c>
      <c r="E113" s="15">
        <v>40</v>
      </c>
      <c r="F113" s="15">
        <v>810</v>
      </c>
      <c r="G113" s="27">
        <f t="shared" si="2"/>
        <v>0.04938271604938271</v>
      </c>
      <c r="H113" s="15">
        <v>12527</v>
      </c>
      <c r="I113" s="15">
        <f t="shared" si="3"/>
        <v>1</v>
      </c>
    </row>
    <row r="114" spans="1:9" ht="12.75">
      <c r="A114" s="14" t="s">
        <v>27</v>
      </c>
      <c r="B114" s="25">
        <v>50</v>
      </c>
      <c r="C114" s="26">
        <v>5008243</v>
      </c>
      <c r="D114" s="24" t="s">
        <v>142</v>
      </c>
      <c r="E114" s="15">
        <v>40</v>
      </c>
      <c r="F114" s="15">
        <v>390</v>
      </c>
      <c r="G114" s="27">
        <f t="shared" si="2"/>
        <v>0.10256410256410256</v>
      </c>
      <c r="H114" s="15">
        <v>5097</v>
      </c>
      <c r="I114" s="15">
        <f t="shared" si="3"/>
        <v>1</v>
      </c>
    </row>
    <row r="115" spans="1:9" ht="12.75">
      <c r="A115" s="14" t="s">
        <v>27</v>
      </c>
      <c r="B115" s="25">
        <v>50</v>
      </c>
      <c r="C115" s="26">
        <v>5004650</v>
      </c>
      <c r="D115" s="24" t="s">
        <v>76</v>
      </c>
      <c r="E115" s="15">
        <v>47</v>
      </c>
      <c r="F115" s="15">
        <v>404</v>
      </c>
      <c r="G115" s="27">
        <f t="shared" si="2"/>
        <v>0.11633663366336634</v>
      </c>
      <c r="H115" s="15">
        <v>3585</v>
      </c>
      <c r="I115" s="15">
        <f t="shared" si="3"/>
        <v>1</v>
      </c>
    </row>
    <row r="116" spans="1:9" ht="12.75">
      <c r="A116" s="14" t="s">
        <v>27</v>
      </c>
      <c r="B116" s="25">
        <v>50</v>
      </c>
      <c r="C116" s="26">
        <v>5004680</v>
      </c>
      <c r="D116" s="24" t="s">
        <v>199</v>
      </c>
      <c r="E116" s="15">
        <v>25</v>
      </c>
      <c r="F116" s="15">
        <v>654</v>
      </c>
      <c r="G116" s="27">
        <f t="shared" si="2"/>
        <v>0.0382262996941896</v>
      </c>
      <c r="H116" s="15">
        <v>4496</v>
      </c>
      <c r="I116" s="15">
        <f t="shared" si="3"/>
        <v>1</v>
      </c>
    </row>
    <row r="117" spans="1:9" ht="12.75">
      <c r="A117" s="14" t="s">
        <v>27</v>
      </c>
      <c r="B117" s="25">
        <v>50</v>
      </c>
      <c r="C117" s="26">
        <v>5004710</v>
      </c>
      <c r="D117" s="24" t="s">
        <v>77</v>
      </c>
      <c r="E117" s="15">
        <v>14</v>
      </c>
      <c r="F117" s="15">
        <v>92</v>
      </c>
      <c r="G117" s="27">
        <f t="shared" si="2"/>
        <v>0.15217391304347827</v>
      </c>
      <c r="H117" s="15">
        <v>609</v>
      </c>
      <c r="I117" s="15">
        <f t="shared" si="3"/>
        <v>1</v>
      </c>
    </row>
    <row r="118" spans="1:9" ht="12.75">
      <c r="A118" s="14" t="s">
        <v>27</v>
      </c>
      <c r="B118" s="25">
        <v>50</v>
      </c>
      <c r="C118" s="26">
        <v>5004770</v>
      </c>
      <c r="D118" s="24" t="s">
        <v>200</v>
      </c>
      <c r="E118" s="15">
        <v>11</v>
      </c>
      <c r="F118" s="15">
        <v>156</v>
      </c>
      <c r="G118" s="27">
        <f t="shared" si="2"/>
        <v>0.07051282051282051</v>
      </c>
      <c r="H118" s="15">
        <v>1933</v>
      </c>
      <c r="I118" s="15">
        <f t="shared" si="3"/>
        <v>1</v>
      </c>
    </row>
    <row r="119" spans="1:9" ht="12.75">
      <c r="A119" s="14" t="s">
        <v>27</v>
      </c>
      <c r="B119" s="25">
        <v>50</v>
      </c>
      <c r="C119" s="26">
        <v>5004800</v>
      </c>
      <c r="D119" s="24" t="s">
        <v>201</v>
      </c>
      <c r="E119" s="15">
        <v>17</v>
      </c>
      <c r="F119" s="15">
        <v>276</v>
      </c>
      <c r="G119" s="27">
        <f t="shared" si="2"/>
        <v>0.06159420289855073</v>
      </c>
      <c r="H119" s="15">
        <v>3030</v>
      </c>
      <c r="I119" s="15">
        <f t="shared" si="3"/>
        <v>1</v>
      </c>
    </row>
    <row r="120" spans="1:9" ht="12.75">
      <c r="A120" s="14" t="s">
        <v>27</v>
      </c>
      <c r="B120" s="25">
        <v>50</v>
      </c>
      <c r="C120" s="26">
        <v>5004830</v>
      </c>
      <c r="D120" s="24" t="s">
        <v>271</v>
      </c>
      <c r="E120" s="15">
        <v>12</v>
      </c>
      <c r="F120" s="15">
        <v>90</v>
      </c>
      <c r="G120" s="27">
        <f t="shared" si="2"/>
        <v>0.13333333333333333</v>
      </c>
      <c r="H120" s="15">
        <v>458</v>
      </c>
      <c r="I120" s="15">
        <f t="shared" si="3"/>
        <v>1</v>
      </c>
    </row>
    <row r="121" spans="1:9" ht="12.75">
      <c r="A121" s="14" t="s">
        <v>27</v>
      </c>
      <c r="B121" s="25">
        <v>50</v>
      </c>
      <c r="C121" s="26">
        <v>5004860</v>
      </c>
      <c r="D121" s="24" t="s">
        <v>78</v>
      </c>
      <c r="E121" s="15">
        <v>17</v>
      </c>
      <c r="F121" s="15">
        <v>145</v>
      </c>
      <c r="G121" s="27">
        <f t="shared" si="2"/>
        <v>0.11724137931034483</v>
      </c>
      <c r="H121" s="15">
        <v>1119</v>
      </c>
      <c r="I121" s="15">
        <f t="shared" si="3"/>
        <v>1</v>
      </c>
    </row>
    <row r="122" spans="1:9" ht="12.75">
      <c r="A122" s="14" t="s">
        <v>27</v>
      </c>
      <c r="B122" s="25">
        <v>50</v>
      </c>
      <c r="C122" s="26">
        <v>5004890</v>
      </c>
      <c r="D122" s="24" t="s">
        <v>202</v>
      </c>
      <c r="E122" s="15">
        <v>7</v>
      </c>
      <c r="F122" s="15">
        <v>85</v>
      </c>
      <c r="G122" s="27">
        <f t="shared" si="2"/>
        <v>0.08235294117647059</v>
      </c>
      <c r="H122" s="15">
        <v>538</v>
      </c>
      <c r="I122" s="15">
        <f t="shared" si="3"/>
        <v>1</v>
      </c>
    </row>
    <row r="123" spans="1:9" ht="12.75">
      <c r="A123" s="14" t="s">
        <v>27</v>
      </c>
      <c r="B123" s="25">
        <v>50</v>
      </c>
      <c r="C123" s="26">
        <v>5004920</v>
      </c>
      <c r="D123" s="24" t="s">
        <v>79</v>
      </c>
      <c r="E123" s="15">
        <v>6</v>
      </c>
      <c r="F123" s="15">
        <v>77</v>
      </c>
      <c r="G123" s="27">
        <f t="shared" si="2"/>
        <v>0.07792207792207792</v>
      </c>
      <c r="H123" s="15">
        <v>932</v>
      </c>
      <c r="I123" s="15">
        <f t="shared" si="3"/>
        <v>1</v>
      </c>
    </row>
    <row r="124" spans="1:9" ht="12.75">
      <c r="A124" s="14" t="s">
        <v>27</v>
      </c>
      <c r="B124" s="25">
        <v>50</v>
      </c>
      <c r="C124" s="26">
        <v>5004960</v>
      </c>
      <c r="D124" s="24" t="s">
        <v>203</v>
      </c>
      <c r="E124" s="15">
        <v>10</v>
      </c>
      <c r="F124" s="15">
        <v>100</v>
      </c>
      <c r="G124" s="27">
        <f t="shared" si="2"/>
        <v>0.1</v>
      </c>
      <c r="H124" s="15">
        <v>964</v>
      </c>
      <c r="I124" s="15">
        <f t="shared" si="3"/>
        <v>1</v>
      </c>
    </row>
    <row r="125" spans="1:9" ht="12.75">
      <c r="A125" s="14" t="s">
        <v>27</v>
      </c>
      <c r="B125" s="25">
        <v>50</v>
      </c>
      <c r="C125" s="26">
        <v>5004980</v>
      </c>
      <c r="D125" s="24" t="s">
        <v>80</v>
      </c>
      <c r="E125" s="15">
        <v>18</v>
      </c>
      <c r="F125" s="15">
        <v>320</v>
      </c>
      <c r="G125" s="27">
        <f t="shared" si="2"/>
        <v>0.05625</v>
      </c>
      <c r="H125" s="15">
        <v>3871</v>
      </c>
      <c r="I125" s="15">
        <f t="shared" si="3"/>
        <v>1</v>
      </c>
    </row>
    <row r="126" spans="1:9" ht="12.75">
      <c r="A126" s="14" t="s">
        <v>27</v>
      </c>
      <c r="B126" s="25">
        <v>50</v>
      </c>
      <c r="C126" s="26">
        <v>5005010</v>
      </c>
      <c r="D126" s="24" t="s">
        <v>81</v>
      </c>
      <c r="E126" s="15">
        <v>46</v>
      </c>
      <c r="F126" s="15">
        <v>266</v>
      </c>
      <c r="G126" s="27">
        <f t="shared" si="2"/>
        <v>0.17293233082706766</v>
      </c>
      <c r="H126" s="15">
        <v>3478</v>
      </c>
      <c r="I126" s="15">
        <f t="shared" si="3"/>
        <v>1</v>
      </c>
    </row>
    <row r="127" spans="1:9" ht="12.75">
      <c r="A127" s="14" t="s">
        <v>27</v>
      </c>
      <c r="B127" s="25">
        <v>50</v>
      </c>
      <c r="C127" s="26">
        <v>5005040</v>
      </c>
      <c r="D127" s="24" t="s">
        <v>82</v>
      </c>
      <c r="E127" s="15">
        <v>13</v>
      </c>
      <c r="F127" s="15">
        <v>81</v>
      </c>
      <c r="G127" s="27">
        <f t="shared" si="2"/>
        <v>0.16049382716049382</v>
      </c>
      <c r="H127" s="15">
        <v>473</v>
      </c>
      <c r="I127" s="15">
        <f t="shared" si="3"/>
        <v>1</v>
      </c>
    </row>
    <row r="128" spans="1:9" ht="12.75">
      <c r="A128" s="14" t="s">
        <v>27</v>
      </c>
      <c r="B128" s="25">
        <v>50</v>
      </c>
      <c r="C128" s="26">
        <v>5005050</v>
      </c>
      <c r="D128" s="24" t="s">
        <v>83</v>
      </c>
      <c r="E128" s="15">
        <v>55</v>
      </c>
      <c r="F128" s="15">
        <v>341</v>
      </c>
      <c r="G128" s="27">
        <f t="shared" si="2"/>
        <v>0.16129032258064516</v>
      </c>
      <c r="H128" s="15">
        <v>7121</v>
      </c>
      <c r="I128" s="15">
        <f t="shared" si="3"/>
        <v>1</v>
      </c>
    </row>
    <row r="129" spans="1:9" ht="12.75">
      <c r="A129" s="14" t="s">
        <v>27</v>
      </c>
      <c r="B129" s="25">
        <v>50</v>
      </c>
      <c r="C129" s="26">
        <v>5000003</v>
      </c>
      <c r="D129" s="24" t="s">
        <v>29</v>
      </c>
      <c r="E129" s="15">
        <v>13</v>
      </c>
      <c r="F129" s="15">
        <v>72</v>
      </c>
      <c r="G129" s="27">
        <f t="shared" si="2"/>
        <v>0.18055555555555555</v>
      </c>
      <c r="H129" s="15">
        <v>991</v>
      </c>
      <c r="I129" s="15">
        <f t="shared" si="3"/>
        <v>1</v>
      </c>
    </row>
    <row r="130" spans="1:9" ht="12.75">
      <c r="A130" s="14" t="s">
        <v>27</v>
      </c>
      <c r="B130" s="25">
        <v>50</v>
      </c>
      <c r="C130" s="26">
        <v>5005060</v>
      </c>
      <c r="D130" s="24" t="s">
        <v>84</v>
      </c>
      <c r="E130" s="15">
        <v>76</v>
      </c>
      <c r="F130" s="15">
        <v>791</v>
      </c>
      <c r="G130" s="27">
        <f t="shared" si="2"/>
        <v>0.09608091024020228</v>
      </c>
      <c r="H130" s="15">
        <v>12165</v>
      </c>
      <c r="I130" s="15">
        <f t="shared" si="3"/>
        <v>1</v>
      </c>
    </row>
    <row r="131" spans="1:9" ht="12.75">
      <c r="A131" s="14" t="s">
        <v>27</v>
      </c>
      <c r="B131" s="25">
        <v>50</v>
      </c>
      <c r="C131" s="26">
        <v>5005100</v>
      </c>
      <c r="D131" s="24" t="s">
        <v>204</v>
      </c>
      <c r="E131" s="15">
        <v>16</v>
      </c>
      <c r="F131" s="15">
        <v>107</v>
      </c>
      <c r="G131" s="27">
        <f t="shared" si="2"/>
        <v>0.14953271028037382</v>
      </c>
      <c r="H131" s="15">
        <v>995</v>
      </c>
      <c r="I131" s="15">
        <f t="shared" si="3"/>
        <v>1</v>
      </c>
    </row>
    <row r="132" spans="1:9" ht="12.75">
      <c r="A132" s="14" t="s">
        <v>27</v>
      </c>
      <c r="B132" s="25">
        <v>50</v>
      </c>
      <c r="C132" s="26">
        <v>5005120</v>
      </c>
      <c r="D132" s="24" t="s">
        <v>85</v>
      </c>
      <c r="E132" s="15">
        <v>23</v>
      </c>
      <c r="F132" s="15">
        <v>296</v>
      </c>
      <c r="G132" s="27">
        <f t="shared" si="2"/>
        <v>0.0777027027027027</v>
      </c>
      <c r="H132" s="15">
        <v>4494</v>
      </c>
      <c r="I132" s="15">
        <f t="shared" si="3"/>
        <v>1</v>
      </c>
    </row>
    <row r="133" spans="1:9" ht="12.75">
      <c r="A133" s="14" t="s">
        <v>27</v>
      </c>
      <c r="B133" s="25">
        <v>50</v>
      </c>
      <c r="C133" s="26">
        <v>5005130</v>
      </c>
      <c r="D133" s="24" t="s">
        <v>205</v>
      </c>
      <c r="E133" s="15">
        <v>3</v>
      </c>
      <c r="F133" s="15">
        <v>17</v>
      </c>
      <c r="G133" s="27">
        <f t="shared" si="2"/>
        <v>0.17647058823529413</v>
      </c>
      <c r="H133" s="15">
        <v>108</v>
      </c>
      <c r="I133" s="15">
        <f t="shared" si="3"/>
        <v>1</v>
      </c>
    </row>
    <row r="134" spans="1:9" ht="12.75">
      <c r="A134" s="14" t="s">
        <v>27</v>
      </c>
      <c r="B134" s="25">
        <v>50</v>
      </c>
      <c r="C134" s="26">
        <v>5000017</v>
      </c>
      <c r="D134" s="24" t="s">
        <v>276</v>
      </c>
      <c r="E134" s="15">
        <v>0</v>
      </c>
      <c r="F134" s="15">
        <v>0</v>
      </c>
      <c r="G134" s="27">
        <f t="shared" si="2"/>
        <v>0</v>
      </c>
      <c r="H134" s="15">
        <v>0</v>
      </c>
      <c r="I134" s="15">
        <f t="shared" si="3"/>
        <v>1</v>
      </c>
    </row>
    <row r="135" spans="1:9" ht="12.75">
      <c r="A135" s="14" t="s">
        <v>27</v>
      </c>
      <c r="B135" s="25">
        <v>50</v>
      </c>
      <c r="C135" s="26">
        <v>5005160</v>
      </c>
      <c r="D135" s="24" t="s">
        <v>86</v>
      </c>
      <c r="E135" s="15">
        <v>9</v>
      </c>
      <c r="F135" s="15">
        <v>129</v>
      </c>
      <c r="G135" s="27">
        <f t="shared" si="2"/>
        <v>0.06976744186046512</v>
      </c>
      <c r="H135" s="15">
        <v>1241</v>
      </c>
      <c r="I135" s="15">
        <f t="shared" si="3"/>
        <v>1</v>
      </c>
    </row>
    <row r="136" spans="1:9" ht="12.75">
      <c r="A136" s="14" t="s">
        <v>27</v>
      </c>
      <c r="B136" s="25">
        <v>50</v>
      </c>
      <c r="C136" s="26">
        <v>5005220</v>
      </c>
      <c r="D136" s="24" t="s">
        <v>87</v>
      </c>
      <c r="E136" s="15">
        <v>11</v>
      </c>
      <c r="F136" s="15">
        <v>106</v>
      </c>
      <c r="G136" s="27">
        <f t="shared" si="2"/>
        <v>0.10377358490566038</v>
      </c>
      <c r="H136" s="15">
        <v>767</v>
      </c>
      <c r="I136" s="15">
        <f t="shared" si="3"/>
        <v>1</v>
      </c>
    </row>
    <row r="137" spans="1:9" ht="12.75">
      <c r="A137" s="14" t="s">
        <v>27</v>
      </c>
      <c r="B137" s="25">
        <v>50</v>
      </c>
      <c r="C137" s="26">
        <v>5005250</v>
      </c>
      <c r="D137" s="24" t="s">
        <v>88</v>
      </c>
      <c r="E137" s="15">
        <v>17</v>
      </c>
      <c r="F137" s="15">
        <v>174</v>
      </c>
      <c r="G137" s="27">
        <f t="shared" si="2"/>
        <v>0.09770114942528736</v>
      </c>
      <c r="H137" s="15">
        <v>2426</v>
      </c>
      <c r="I137" s="15">
        <f t="shared" si="3"/>
        <v>1</v>
      </c>
    </row>
    <row r="138" spans="1:9" ht="12.75">
      <c r="A138" s="14" t="s">
        <v>27</v>
      </c>
      <c r="B138" s="25">
        <v>50</v>
      </c>
      <c r="C138" s="26">
        <v>5005280</v>
      </c>
      <c r="D138" s="24" t="s">
        <v>206</v>
      </c>
      <c r="E138" s="15">
        <v>35</v>
      </c>
      <c r="F138" s="15">
        <v>220</v>
      </c>
      <c r="G138" s="27">
        <f aca="true" t="shared" si="4" ref="G138:G201">IF(AND(E138&gt;0,F138&gt;0),E138/F138,0)</f>
        <v>0.1590909090909091</v>
      </c>
      <c r="H138" s="15">
        <v>1322</v>
      </c>
      <c r="I138" s="15">
        <f aca="true" t="shared" si="5" ref="I138:I201">IF(H138&lt;20000,1,0)</f>
        <v>1</v>
      </c>
    </row>
    <row r="139" spans="1:9" ht="12.75">
      <c r="A139" s="14" t="s">
        <v>27</v>
      </c>
      <c r="B139" s="25">
        <v>50</v>
      </c>
      <c r="C139" s="26">
        <v>5005310</v>
      </c>
      <c r="D139" s="24" t="s">
        <v>89</v>
      </c>
      <c r="E139" s="15">
        <v>115</v>
      </c>
      <c r="F139" s="15">
        <v>817</v>
      </c>
      <c r="G139" s="27">
        <f t="shared" si="4"/>
        <v>0.14075887392900857</v>
      </c>
      <c r="H139" s="15">
        <v>5618</v>
      </c>
      <c r="I139" s="15">
        <f t="shared" si="5"/>
        <v>1</v>
      </c>
    </row>
    <row r="140" spans="1:9" ht="12.75">
      <c r="A140" s="14" t="s">
        <v>27</v>
      </c>
      <c r="B140" s="25">
        <v>50</v>
      </c>
      <c r="C140" s="26">
        <v>5005340</v>
      </c>
      <c r="D140" s="24" t="s">
        <v>159</v>
      </c>
      <c r="E140" s="15">
        <v>2</v>
      </c>
      <c r="F140" s="15">
        <v>10</v>
      </c>
      <c r="G140" s="27">
        <f t="shared" si="4"/>
        <v>0.2</v>
      </c>
      <c r="H140" s="15">
        <v>106</v>
      </c>
      <c r="I140" s="15">
        <f t="shared" si="5"/>
        <v>1</v>
      </c>
    </row>
    <row r="141" spans="1:9" ht="12.75">
      <c r="A141" s="14" t="s">
        <v>27</v>
      </c>
      <c r="B141" s="25">
        <v>50</v>
      </c>
      <c r="C141" s="26">
        <v>5005370</v>
      </c>
      <c r="D141" s="24" t="s">
        <v>207</v>
      </c>
      <c r="E141" s="15">
        <v>30</v>
      </c>
      <c r="F141" s="15">
        <v>644</v>
      </c>
      <c r="G141" s="27">
        <f t="shared" si="4"/>
        <v>0.046583850931677016</v>
      </c>
      <c r="H141" s="15">
        <v>4121</v>
      </c>
      <c r="I141" s="15">
        <f t="shared" si="5"/>
        <v>1</v>
      </c>
    </row>
    <row r="142" spans="1:9" ht="12.75">
      <c r="A142" s="14" t="s">
        <v>27</v>
      </c>
      <c r="B142" s="25">
        <v>50</v>
      </c>
      <c r="C142" s="26">
        <v>5005400</v>
      </c>
      <c r="D142" s="24" t="s">
        <v>90</v>
      </c>
      <c r="E142" s="15">
        <v>4</v>
      </c>
      <c r="F142" s="15">
        <v>129</v>
      </c>
      <c r="G142" s="27">
        <f t="shared" si="4"/>
        <v>0.031007751937984496</v>
      </c>
      <c r="H142" s="15">
        <v>961</v>
      </c>
      <c r="I142" s="15">
        <f t="shared" si="5"/>
        <v>1</v>
      </c>
    </row>
    <row r="143" spans="1:9" ht="12.75">
      <c r="A143" s="14" t="s">
        <v>27</v>
      </c>
      <c r="B143" s="25">
        <v>50</v>
      </c>
      <c r="C143" s="26">
        <v>5005460</v>
      </c>
      <c r="D143" s="24" t="s">
        <v>91</v>
      </c>
      <c r="E143" s="15">
        <v>2</v>
      </c>
      <c r="F143" s="15">
        <v>42</v>
      </c>
      <c r="G143" s="27">
        <f t="shared" si="4"/>
        <v>0.047619047619047616</v>
      </c>
      <c r="H143" s="15">
        <v>1034</v>
      </c>
      <c r="I143" s="15">
        <f t="shared" si="5"/>
        <v>1</v>
      </c>
    </row>
    <row r="144" spans="1:9" ht="12.75">
      <c r="A144" s="14" t="s">
        <v>27</v>
      </c>
      <c r="B144" s="25">
        <v>50</v>
      </c>
      <c r="C144" s="26">
        <v>5000009</v>
      </c>
      <c r="D144" s="24" t="s">
        <v>164</v>
      </c>
      <c r="E144" s="15">
        <v>16</v>
      </c>
      <c r="F144" s="15">
        <v>192</v>
      </c>
      <c r="G144" s="27">
        <f t="shared" si="4"/>
        <v>0.08333333333333333</v>
      </c>
      <c r="H144" s="15">
        <v>2082</v>
      </c>
      <c r="I144" s="15">
        <f t="shared" si="5"/>
        <v>1</v>
      </c>
    </row>
    <row r="145" spans="1:9" ht="12.75">
      <c r="A145" s="14" t="s">
        <v>27</v>
      </c>
      <c r="B145" s="25">
        <v>50</v>
      </c>
      <c r="C145" s="26">
        <v>5005490</v>
      </c>
      <c r="D145" s="24" t="s">
        <v>208</v>
      </c>
      <c r="E145" s="15">
        <v>36</v>
      </c>
      <c r="F145" s="15">
        <v>533</v>
      </c>
      <c r="G145" s="27">
        <f t="shared" si="4"/>
        <v>0.0675422138836773</v>
      </c>
      <c r="H145" s="15">
        <v>8362</v>
      </c>
      <c r="I145" s="15">
        <f t="shared" si="5"/>
        <v>1</v>
      </c>
    </row>
    <row r="146" spans="1:9" ht="12.75">
      <c r="A146" s="14" t="s">
        <v>27</v>
      </c>
      <c r="B146" s="25">
        <v>50</v>
      </c>
      <c r="C146" s="26">
        <v>5005520</v>
      </c>
      <c r="D146" s="24" t="s">
        <v>92</v>
      </c>
      <c r="E146" s="15">
        <v>71</v>
      </c>
      <c r="F146" s="15">
        <v>947</v>
      </c>
      <c r="G146" s="27">
        <f t="shared" si="4"/>
        <v>0.07497360084477296</v>
      </c>
      <c r="H146" s="15">
        <v>14557</v>
      </c>
      <c r="I146" s="15">
        <f t="shared" si="5"/>
        <v>1</v>
      </c>
    </row>
    <row r="147" spans="1:9" ht="12.75">
      <c r="A147" s="14" t="s">
        <v>27</v>
      </c>
      <c r="B147" s="25">
        <v>50</v>
      </c>
      <c r="C147" s="26">
        <v>5005550</v>
      </c>
      <c r="D147" s="24" t="s">
        <v>209</v>
      </c>
      <c r="E147" s="15">
        <v>12</v>
      </c>
      <c r="F147" s="15">
        <v>183</v>
      </c>
      <c r="G147" s="27">
        <f t="shared" si="4"/>
        <v>0.06557377049180328</v>
      </c>
      <c r="H147" s="15">
        <v>1755</v>
      </c>
      <c r="I147" s="15">
        <f t="shared" si="5"/>
        <v>1</v>
      </c>
    </row>
    <row r="148" spans="1:9" ht="12.75">
      <c r="A148" s="14" t="s">
        <v>27</v>
      </c>
      <c r="B148" s="25">
        <v>50</v>
      </c>
      <c r="C148" s="26">
        <v>5005580</v>
      </c>
      <c r="D148" s="24" t="s">
        <v>210</v>
      </c>
      <c r="E148" s="15">
        <v>18</v>
      </c>
      <c r="F148" s="15">
        <v>131</v>
      </c>
      <c r="G148" s="27">
        <f t="shared" si="4"/>
        <v>0.13740458015267176</v>
      </c>
      <c r="H148" s="15">
        <v>817</v>
      </c>
      <c r="I148" s="15">
        <f t="shared" si="5"/>
        <v>1</v>
      </c>
    </row>
    <row r="149" spans="1:9" ht="12.75">
      <c r="A149" s="14" t="s">
        <v>27</v>
      </c>
      <c r="B149" s="25">
        <v>50</v>
      </c>
      <c r="C149" s="26">
        <v>5008244</v>
      </c>
      <c r="D149" s="24" t="s">
        <v>143</v>
      </c>
      <c r="E149" s="15">
        <v>33</v>
      </c>
      <c r="F149" s="15">
        <v>467</v>
      </c>
      <c r="G149" s="27">
        <f t="shared" si="4"/>
        <v>0.07066381156316917</v>
      </c>
      <c r="H149" s="15">
        <v>6180</v>
      </c>
      <c r="I149" s="15">
        <f t="shared" si="5"/>
        <v>1</v>
      </c>
    </row>
    <row r="150" spans="1:9" ht="12.75">
      <c r="A150" s="14" t="s">
        <v>27</v>
      </c>
      <c r="B150" s="25">
        <v>50</v>
      </c>
      <c r="C150" s="26">
        <v>5008228</v>
      </c>
      <c r="D150" s="24" t="s">
        <v>136</v>
      </c>
      <c r="E150" s="15">
        <v>45</v>
      </c>
      <c r="F150" s="15">
        <v>237</v>
      </c>
      <c r="G150" s="27">
        <f t="shared" si="4"/>
        <v>0.189873417721519</v>
      </c>
      <c r="H150" s="15">
        <v>1391</v>
      </c>
      <c r="I150" s="15">
        <f t="shared" si="5"/>
        <v>1</v>
      </c>
    </row>
    <row r="151" spans="1:9" ht="12.75">
      <c r="A151" s="14" t="s">
        <v>27</v>
      </c>
      <c r="B151" s="25">
        <v>50</v>
      </c>
      <c r="C151" s="26">
        <v>5005610</v>
      </c>
      <c r="D151" s="24" t="s">
        <v>279</v>
      </c>
      <c r="E151" s="15">
        <v>119</v>
      </c>
      <c r="F151" s="15">
        <v>1902</v>
      </c>
      <c r="G151" s="27">
        <f t="shared" si="4"/>
        <v>0.06256572029442692</v>
      </c>
      <c r="H151" s="15">
        <v>9819</v>
      </c>
      <c r="I151" s="15">
        <f t="shared" si="5"/>
        <v>1</v>
      </c>
    </row>
    <row r="152" spans="1:9" ht="12.75">
      <c r="A152" s="14" t="s">
        <v>27</v>
      </c>
      <c r="B152" s="25">
        <v>50</v>
      </c>
      <c r="C152" s="26">
        <v>5005620</v>
      </c>
      <c r="D152" s="24" t="s">
        <v>93</v>
      </c>
      <c r="E152" s="15">
        <v>115</v>
      </c>
      <c r="F152" s="15">
        <v>914</v>
      </c>
      <c r="G152" s="27">
        <f t="shared" si="4"/>
        <v>0.12582056892778992</v>
      </c>
      <c r="H152" s="15">
        <v>11472</v>
      </c>
      <c r="I152" s="15">
        <f t="shared" si="5"/>
        <v>1</v>
      </c>
    </row>
    <row r="153" spans="1:9" ht="12.75">
      <c r="A153" s="14" t="s">
        <v>27</v>
      </c>
      <c r="B153" s="25">
        <v>50</v>
      </c>
      <c r="C153" s="26">
        <v>5005640</v>
      </c>
      <c r="D153" s="24" t="s">
        <v>94</v>
      </c>
      <c r="E153" s="15">
        <v>8</v>
      </c>
      <c r="F153" s="15">
        <v>185</v>
      </c>
      <c r="G153" s="27">
        <f t="shared" si="4"/>
        <v>0.043243243243243246</v>
      </c>
      <c r="H153" s="15">
        <v>1797</v>
      </c>
      <c r="I153" s="15">
        <f t="shared" si="5"/>
        <v>1</v>
      </c>
    </row>
    <row r="154" spans="1:9" ht="12.75">
      <c r="A154" s="14" t="s">
        <v>27</v>
      </c>
      <c r="B154" s="25">
        <v>50</v>
      </c>
      <c r="C154" s="26">
        <v>5005670</v>
      </c>
      <c r="D154" s="24" t="s">
        <v>211</v>
      </c>
      <c r="E154" s="15">
        <v>14</v>
      </c>
      <c r="F154" s="15">
        <v>156</v>
      </c>
      <c r="G154" s="27">
        <f t="shared" si="4"/>
        <v>0.08974358974358974</v>
      </c>
      <c r="H154" s="15">
        <v>1047</v>
      </c>
      <c r="I154" s="15">
        <f t="shared" si="5"/>
        <v>1</v>
      </c>
    </row>
    <row r="155" spans="1:9" ht="12.75">
      <c r="A155" s="14" t="s">
        <v>27</v>
      </c>
      <c r="B155" s="25">
        <v>50</v>
      </c>
      <c r="C155" s="26">
        <v>5005700</v>
      </c>
      <c r="D155" s="24" t="s">
        <v>212</v>
      </c>
      <c r="E155" s="15">
        <v>118</v>
      </c>
      <c r="F155" s="15">
        <v>1150</v>
      </c>
      <c r="G155" s="27">
        <f t="shared" si="4"/>
        <v>0.10260869565217391</v>
      </c>
      <c r="H155" s="15">
        <v>8155</v>
      </c>
      <c r="I155" s="15">
        <f t="shared" si="5"/>
        <v>1</v>
      </c>
    </row>
    <row r="156" spans="1:9" ht="12.75">
      <c r="A156" s="14" t="s">
        <v>27</v>
      </c>
      <c r="B156" s="25">
        <v>50</v>
      </c>
      <c r="C156" s="26">
        <v>5005730</v>
      </c>
      <c r="D156" s="24" t="s">
        <v>95</v>
      </c>
      <c r="E156" s="15">
        <v>9</v>
      </c>
      <c r="F156" s="15">
        <v>158</v>
      </c>
      <c r="G156" s="27">
        <f t="shared" si="4"/>
        <v>0.056962025316455694</v>
      </c>
      <c r="H156" s="15">
        <v>1678</v>
      </c>
      <c r="I156" s="15">
        <f t="shared" si="5"/>
        <v>1</v>
      </c>
    </row>
    <row r="157" spans="1:9" ht="12.75">
      <c r="A157" s="14" t="s">
        <v>27</v>
      </c>
      <c r="B157" s="25">
        <v>50</v>
      </c>
      <c r="C157" s="26">
        <v>5005760</v>
      </c>
      <c r="D157" s="24" t="s">
        <v>96</v>
      </c>
      <c r="E157" s="15">
        <v>22</v>
      </c>
      <c r="F157" s="15">
        <v>98</v>
      </c>
      <c r="G157" s="27">
        <f t="shared" si="4"/>
        <v>0.22448979591836735</v>
      </c>
      <c r="H157" s="15">
        <v>695</v>
      </c>
      <c r="I157" s="15">
        <f t="shared" si="5"/>
        <v>1</v>
      </c>
    </row>
    <row r="158" spans="1:9" ht="12.75">
      <c r="A158" s="14" t="s">
        <v>27</v>
      </c>
      <c r="B158" s="25">
        <v>50</v>
      </c>
      <c r="C158" s="26">
        <v>5005790</v>
      </c>
      <c r="D158" s="24" t="s">
        <v>213</v>
      </c>
      <c r="E158" s="15">
        <v>107</v>
      </c>
      <c r="F158" s="15">
        <v>898</v>
      </c>
      <c r="G158" s="27">
        <f t="shared" si="4"/>
        <v>0.11915367483296214</v>
      </c>
      <c r="H158" s="15">
        <v>5461</v>
      </c>
      <c r="I158" s="15">
        <f t="shared" si="5"/>
        <v>1</v>
      </c>
    </row>
    <row r="159" spans="1:9" ht="12.75">
      <c r="A159" s="14" t="s">
        <v>27</v>
      </c>
      <c r="B159" s="25">
        <v>50</v>
      </c>
      <c r="C159" s="26">
        <v>5008235</v>
      </c>
      <c r="D159" s="24" t="s">
        <v>138</v>
      </c>
      <c r="E159" s="15">
        <v>54</v>
      </c>
      <c r="F159" s="15">
        <v>791</v>
      </c>
      <c r="G159" s="27">
        <f t="shared" si="4"/>
        <v>0.06826801517067003</v>
      </c>
      <c r="H159" s="15">
        <v>10551</v>
      </c>
      <c r="I159" s="15">
        <f t="shared" si="5"/>
        <v>1</v>
      </c>
    </row>
    <row r="160" spans="1:9" ht="12.75">
      <c r="A160" s="14" t="s">
        <v>27</v>
      </c>
      <c r="B160" s="25">
        <v>50</v>
      </c>
      <c r="C160" s="26">
        <v>5005810</v>
      </c>
      <c r="D160" s="24" t="s">
        <v>97</v>
      </c>
      <c r="E160" s="15">
        <v>197</v>
      </c>
      <c r="F160" s="15">
        <v>1569</v>
      </c>
      <c r="G160" s="27">
        <f t="shared" si="4"/>
        <v>0.12555768005098789</v>
      </c>
      <c r="H160" s="15">
        <v>23134</v>
      </c>
      <c r="I160" s="15">
        <f t="shared" si="5"/>
        <v>0</v>
      </c>
    </row>
    <row r="161" spans="1:9" ht="12.75">
      <c r="A161" s="14" t="s">
        <v>27</v>
      </c>
      <c r="B161" s="25">
        <v>50</v>
      </c>
      <c r="C161" s="26">
        <v>5005820</v>
      </c>
      <c r="D161" s="24" t="s">
        <v>214</v>
      </c>
      <c r="E161" s="15">
        <v>13</v>
      </c>
      <c r="F161" s="15">
        <v>114</v>
      </c>
      <c r="G161" s="27">
        <f t="shared" si="4"/>
        <v>0.11403508771929824</v>
      </c>
      <c r="H161" s="15">
        <v>1238</v>
      </c>
      <c r="I161" s="15">
        <f t="shared" si="5"/>
        <v>1</v>
      </c>
    </row>
    <row r="162" spans="1:9" ht="12.75">
      <c r="A162" s="14" t="s">
        <v>27</v>
      </c>
      <c r="B162" s="25">
        <v>50</v>
      </c>
      <c r="C162" s="26">
        <v>5005840</v>
      </c>
      <c r="D162" s="24" t="s">
        <v>98</v>
      </c>
      <c r="E162" s="15">
        <v>75</v>
      </c>
      <c r="F162" s="15">
        <v>1918</v>
      </c>
      <c r="G162" s="27">
        <f t="shared" si="4"/>
        <v>0.03910323253388947</v>
      </c>
      <c r="H162" s="15">
        <v>15459</v>
      </c>
      <c r="I162" s="15">
        <f t="shared" si="5"/>
        <v>1</v>
      </c>
    </row>
    <row r="163" spans="1:9" ht="12.75">
      <c r="A163" s="14" t="s">
        <v>27</v>
      </c>
      <c r="B163" s="25">
        <v>50</v>
      </c>
      <c r="C163" s="26">
        <v>5005860</v>
      </c>
      <c r="D163" s="24" t="s">
        <v>290</v>
      </c>
      <c r="E163" s="15">
        <v>1</v>
      </c>
      <c r="F163" s="15">
        <v>10</v>
      </c>
      <c r="G163" s="27">
        <f t="shared" si="4"/>
        <v>0.1</v>
      </c>
      <c r="H163" s="15">
        <v>203</v>
      </c>
      <c r="I163" s="15">
        <f t="shared" si="5"/>
        <v>1</v>
      </c>
    </row>
    <row r="164" spans="1:9" ht="12.75">
      <c r="A164" s="14" t="s">
        <v>27</v>
      </c>
      <c r="B164" s="25">
        <v>50</v>
      </c>
      <c r="C164" s="26">
        <v>5005880</v>
      </c>
      <c r="D164" s="24" t="s">
        <v>215</v>
      </c>
      <c r="E164" s="15">
        <v>9</v>
      </c>
      <c r="F164" s="15">
        <v>175</v>
      </c>
      <c r="G164" s="27">
        <f t="shared" si="4"/>
        <v>0.05142857142857143</v>
      </c>
      <c r="H164" s="15">
        <v>1702</v>
      </c>
      <c r="I164" s="15">
        <f t="shared" si="5"/>
        <v>1</v>
      </c>
    </row>
    <row r="165" spans="1:9" ht="12.75">
      <c r="A165" s="14" t="s">
        <v>27</v>
      </c>
      <c r="B165" s="25">
        <v>50</v>
      </c>
      <c r="C165" s="26">
        <v>5005910</v>
      </c>
      <c r="D165" s="24" t="s">
        <v>99</v>
      </c>
      <c r="E165" s="15">
        <v>15</v>
      </c>
      <c r="F165" s="15">
        <v>77</v>
      </c>
      <c r="G165" s="27">
        <f t="shared" si="4"/>
        <v>0.19480519480519481</v>
      </c>
      <c r="H165" s="15">
        <v>487</v>
      </c>
      <c r="I165" s="15">
        <f t="shared" si="5"/>
        <v>1</v>
      </c>
    </row>
    <row r="166" spans="1:9" ht="12.75">
      <c r="A166" s="14" t="s">
        <v>27</v>
      </c>
      <c r="B166" s="25">
        <v>50</v>
      </c>
      <c r="C166" s="26">
        <v>5005940</v>
      </c>
      <c r="D166" s="24" t="s">
        <v>100</v>
      </c>
      <c r="E166" s="15">
        <v>21</v>
      </c>
      <c r="F166" s="15">
        <v>136</v>
      </c>
      <c r="G166" s="27">
        <f t="shared" si="4"/>
        <v>0.15441176470588236</v>
      </c>
      <c r="H166" s="15">
        <v>1687</v>
      </c>
      <c r="I166" s="15">
        <f t="shared" si="5"/>
        <v>1</v>
      </c>
    </row>
    <row r="167" spans="1:9" ht="12.75">
      <c r="A167" s="14" t="s">
        <v>27</v>
      </c>
      <c r="B167" s="25">
        <v>50</v>
      </c>
      <c r="C167" s="26">
        <v>5005970</v>
      </c>
      <c r="D167" s="24" t="s">
        <v>101</v>
      </c>
      <c r="E167" s="15">
        <v>7</v>
      </c>
      <c r="F167" s="15">
        <v>135</v>
      </c>
      <c r="G167" s="27">
        <f t="shared" si="4"/>
        <v>0.05185185185185185</v>
      </c>
      <c r="H167" s="15">
        <v>1652</v>
      </c>
      <c r="I167" s="15">
        <f t="shared" si="5"/>
        <v>1</v>
      </c>
    </row>
    <row r="168" spans="1:9" ht="12.75">
      <c r="A168" s="14" t="s">
        <v>27</v>
      </c>
      <c r="B168" s="25">
        <v>50</v>
      </c>
      <c r="C168" s="26">
        <v>5006000</v>
      </c>
      <c r="D168" s="24" t="s">
        <v>216</v>
      </c>
      <c r="E168" s="15">
        <v>109</v>
      </c>
      <c r="F168" s="15">
        <v>501</v>
      </c>
      <c r="G168" s="27">
        <f t="shared" si="4"/>
        <v>0.21756487025948104</v>
      </c>
      <c r="H168" s="15">
        <v>5204</v>
      </c>
      <c r="I168" s="15">
        <f t="shared" si="5"/>
        <v>1</v>
      </c>
    </row>
    <row r="169" spans="1:9" ht="12.75">
      <c r="A169" s="14" t="s">
        <v>27</v>
      </c>
      <c r="B169" s="25">
        <v>50</v>
      </c>
      <c r="C169" s="26">
        <v>5006030</v>
      </c>
      <c r="D169" s="24" t="s">
        <v>217</v>
      </c>
      <c r="E169" s="15">
        <v>31</v>
      </c>
      <c r="F169" s="15">
        <v>201</v>
      </c>
      <c r="G169" s="27">
        <f t="shared" si="4"/>
        <v>0.15422885572139303</v>
      </c>
      <c r="H169" s="15">
        <v>1570</v>
      </c>
      <c r="I169" s="15">
        <f t="shared" si="5"/>
        <v>1</v>
      </c>
    </row>
    <row r="170" spans="1:9" ht="12.75">
      <c r="A170" s="14" t="s">
        <v>27</v>
      </c>
      <c r="B170" s="25">
        <v>50</v>
      </c>
      <c r="C170" s="26">
        <v>5006060</v>
      </c>
      <c r="D170" s="24" t="s">
        <v>218</v>
      </c>
      <c r="E170" s="15">
        <v>28</v>
      </c>
      <c r="F170" s="15">
        <v>198</v>
      </c>
      <c r="G170" s="27">
        <f t="shared" si="4"/>
        <v>0.1414141414141414</v>
      </c>
      <c r="H170" s="15">
        <v>2185</v>
      </c>
      <c r="I170" s="15">
        <f t="shared" si="5"/>
        <v>1</v>
      </c>
    </row>
    <row r="171" spans="1:9" ht="12.75">
      <c r="A171" s="14" t="s">
        <v>27</v>
      </c>
      <c r="B171" s="25">
        <v>50</v>
      </c>
      <c r="C171" s="26">
        <v>5009600</v>
      </c>
      <c r="D171" s="24" t="s">
        <v>262</v>
      </c>
      <c r="E171" s="15">
        <v>113</v>
      </c>
      <c r="F171" s="15">
        <v>883</v>
      </c>
      <c r="G171" s="27">
        <f t="shared" si="4"/>
        <v>0.12797281993204984</v>
      </c>
      <c r="H171" s="15">
        <v>18410</v>
      </c>
      <c r="I171" s="15">
        <f t="shared" si="5"/>
        <v>1</v>
      </c>
    </row>
    <row r="172" spans="1:9" ht="12.75">
      <c r="A172" s="14" t="s">
        <v>27</v>
      </c>
      <c r="B172" s="25">
        <v>50</v>
      </c>
      <c r="C172" s="26">
        <v>5006090</v>
      </c>
      <c r="D172" s="24" t="s">
        <v>219</v>
      </c>
      <c r="E172" s="15">
        <v>14</v>
      </c>
      <c r="F172" s="15">
        <v>127</v>
      </c>
      <c r="G172" s="27">
        <f t="shared" si="4"/>
        <v>0.11023622047244094</v>
      </c>
      <c r="H172" s="15">
        <v>892</v>
      </c>
      <c r="I172" s="15">
        <f t="shared" si="5"/>
        <v>1</v>
      </c>
    </row>
    <row r="173" spans="1:9" ht="12.75">
      <c r="A173" s="14" t="s">
        <v>27</v>
      </c>
      <c r="B173" s="25">
        <v>50</v>
      </c>
      <c r="C173" s="26">
        <v>5006120</v>
      </c>
      <c r="D173" s="24" t="s">
        <v>220</v>
      </c>
      <c r="E173" s="15">
        <v>40</v>
      </c>
      <c r="F173" s="15">
        <v>746</v>
      </c>
      <c r="G173" s="27">
        <f t="shared" si="4"/>
        <v>0.05361930294906166</v>
      </c>
      <c r="H173" s="15">
        <v>5879</v>
      </c>
      <c r="I173" s="15">
        <f t="shared" si="5"/>
        <v>1</v>
      </c>
    </row>
    <row r="174" spans="1:9" ht="12.75">
      <c r="A174" s="14" t="s">
        <v>27</v>
      </c>
      <c r="B174" s="25">
        <v>50</v>
      </c>
      <c r="C174" s="26">
        <v>5006150</v>
      </c>
      <c r="D174" s="24" t="s">
        <v>102</v>
      </c>
      <c r="E174" s="15">
        <v>6</v>
      </c>
      <c r="F174" s="15">
        <v>37</v>
      </c>
      <c r="G174" s="27">
        <f t="shared" si="4"/>
        <v>0.16216216216216217</v>
      </c>
      <c r="H174" s="15">
        <v>215</v>
      </c>
      <c r="I174" s="15">
        <f t="shared" si="5"/>
        <v>1</v>
      </c>
    </row>
    <row r="175" spans="1:9" ht="12.75">
      <c r="A175" s="14" t="s">
        <v>27</v>
      </c>
      <c r="B175" s="25">
        <v>50</v>
      </c>
      <c r="C175" s="26">
        <v>5006180</v>
      </c>
      <c r="D175" s="24" t="s">
        <v>103</v>
      </c>
      <c r="E175" s="15">
        <v>14</v>
      </c>
      <c r="F175" s="15">
        <v>703</v>
      </c>
      <c r="G175" s="27">
        <f t="shared" si="4"/>
        <v>0.01991465149359886</v>
      </c>
      <c r="H175" s="15">
        <v>3514</v>
      </c>
      <c r="I175" s="15">
        <f t="shared" si="5"/>
        <v>1</v>
      </c>
    </row>
    <row r="176" spans="1:9" ht="12.75">
      <c r="A176" s="14" t="s">
        <v>27</v>
      </c>
      <c r="B176" s="25">
        <v>50</v>
      </c>
      <c r="C176" s="26">
        <v>5006210</v>
      </c>
      <c r="D176" s="24" t="s">
        <v>104</v>
      </c>
      <c r="E176" s="15">
        <v>13</v>
      </c>
      <c r="F176" s="15">
        <v>163</v>
      </c>
      <c r="G176" s="27">
        <f t="shared" si="4"/>
        <v>0.07975460122699386</v>
      </c>
      <c r="H176" s="15">
        <v>991</v>
      </c>
      <c r="I176" s="15">
        <f t="shared" si="5"/>
        <v>1</v>
      </c>
    </row>
    <row r="177" spans="1:9" ht="12.75">
      <c r="A177" s="14" t="s">
        <v>27</v>
      </c>
      <c r="B177" s="25">
        <v>50</v>
      </c>
      <c r="C177" s="26">
        <v>5006240</v>
      </c>
      <c r="D177" s="24" t="s">
        <v>221</v>
      </c>
      <c r="E177" s="15">
        <v>15</v>
      </c>
      <c r="F177" s="15">
        <v>107</v>
      </c>
      <c r="G177" s="27">
        <f t="shared" si="4"/>
        <v>0.14018691588785046</v>
      </c>
      <c r="H177" s="15">
        <v>979</v>
      </c>
      <c r="I177" s="15">
        <f t="shared" si="5"/>
        <v>1</v>
      </c>
    </row>
    <row r="178" spans="1:9" ht="12.75">
      <c r="A178" s="14" t="s">
        <v>27</v>
      </c>
      <c r="B178" s="25">
        <v>50</v>
      </c>
      <c r="C178" s="26">
        <v>5006270</v>
      </c>
      <c r="D178" s="24" t="s">
        <v>105</v>
      </c>
      <c r="E178" s="15">
        <v>26</v>
      </c>
      <c r="F178" s="15">
        <v>222</v>
      </c>
      <c r="G178" s="27">
        <f t="shared" si="4"/>
        <v>0.11711711711711711</v>
      </c>
      <c r="H178" s="15">
        <v>1211</v>
      </c>
      <c r="I178" s="15">
        <f t="shared" si="5"/>
        <v>1</v>
      </c>
    </row>
    <row r="179" spans="1:9" ht="12.75">
      <c r="A179" s="14" t="s">
        <v>27</v>
      </c>
      <c r="B179" s="25">
        <v>50</v>
      </c>
      <c r="C179" s="26">
        <v>5006300</v>
      </c>
      <c r="D179" s="24" t="s">
        <v>106</v>
      </c>
      <c r="E179" s="15">
        <v>63</v>
      </c>
      <c r="F179" s="15">
        <v>662</v>
      </c>
      <c r="G179" s="27">
        <f t="shared" si="4"/>
        <v>0.09516616314199396</v>
      </c>
      <c r="H179" s="15">
        <v>9241</v>
      </c>
      <c r="I179" s="15">
        <f t="shared" si="5"/>
        <v>1</v>
      </c>
    </row>
    <row r="180" spans="1:9" ht="12.75">
      <c r="A180" s="14" t="s">
        <v>27</v>
      </c>
      <c r="B180" s="25">
        <v>50</v>
      </c>
      <c r="C180" s="26">
        <v>5008247</v>
      </c>
      <c r="D180" s="24" t="s">
        <v>146</v>
      </c>
      <c r="E180" s="15">
        <v>42</v>
      </c>
      <c r="F180" s="15">
        <v>349</v>
      </c>
      <c r="G180" s="27">
        <f t="shared" si="4"/>
        <v>0.12034383954154727</v>
      </c>
      <c r="H180" s="15">
        <v>4377</v>
      </c>
      <c r="I180" s="15">
        <f t="shared" si="5"/>
        <v>1</v>
      </c>
    </row>
    <row r="181" spans="1:9" ht="12.75">
      <c r="A181" s="14" t="s">
        <v>27</v>
      </c>
      <c r="B181" s="25">
        <v>50</v>
      </c>
      <c r="C181" s="26">
        <v>5006360</v>
      </c>
      <c r="D181" s="24" t="s">
        <v>291</v>
      </c>
      <c r="E181" s="15">
        <v>12</v>
      </c>
      <c r="F181" s="15">
        <v>99</v>
      </c>
      <c r="G181" s="27">
        <f t="shared" si="4"/>
        <v>0.12121212121212122</v>
      </c>
      <c r="H181" s="15">
        <v>1388</v>
      </c>
      <c r="I181" s="15">
        <f t="shared" si="5"/>
        <v>1</v>
      </c>
    </row>
    <row r="182" spans="1:9" ht="12.75">
      <c r="A182" s="14" t="s">
        <v>27</v>
      </c>
      <c r="B182" s="25">
        <v>50</v>
      </c>
      <c r="C182" s="26">
        <v>5006390</v>
      </c>
      <c r="D182" s="24" t="s">
        <v>107</v>
      </c>
      <c r="E182" s="15">
        <v>13</v>
      </c>
      <c r="F182" s="15">
        <v>131</v>
      </c>
      <c r="G182" s="27">
        <f t="shared" si="4"/>
        <v>0.09923664122137404</v>
      </c>
      <c r="H182" s="15">
        <v>686</v>
      </c>
      <c r="I182" s="15">
        <f t="shared" si="5"/>
        <v>1</v>
      </c>
    </row>
    <row r="183" spans="1:9" ht="12.75">
      <c r="A183" s="14" t="s">
        <v>27</v>
      </c>
      <c r="B183" s="25">
        <v>50</v>
      </c>
      <c r="C183" s="26">
        <v>5006450</v>
      </c>
      <c r="D183" s="24" t="s">
        <v>222</v>
      </c>
      <c r="E183" s="15">
        <v>2</v>
      </c>
      <c r="F183" s="15">
        <v>52</v>
      </c>
      <c r="G183" s="27">
        <f t="shared" si="4"/>
        <v>0.038461538461538464</v>
      </c>
      <c r="H183" s="15">
        <v>426</v>
      </c>
      <c r="I183" s="15">
        <f t="shared" si="5"/>
        <v>1</v>
      </c>
    </row>
    <row r="184" spans="1:9" ht="12.75">
      <c r="A184" s="14" t="s">
        <v>27</v>
      </c>
      <c r="B184" s="25">
        <v>50</v>
      </c>
      <c r="C184" s="26">
        <v>5006480</v>
      </c>
      <c r="D184" s="24" t="s">
        <v>223</v>
      </c>
      <c r="E184" s="15">
        <v>22</v>
      </c>
      <c r="F184" s="15">
        <v>246</v>
      </c>
      <c r="G184" s="27">
        <f t="shared" si="4"/>
        <v>0.08943089430894309</v>
      </c>
      <c r="H184" s="15">
        <v>3134</v>
      </c>
      <c r="I184" s="15">
        <f t="shared" si="5"/>
        <v>1</v>
      </c>
    </row>
    <row r="185" spans="1:9" ht="12.75">
      <c r="A185" s="14" t="s">
        <v>27</v>
      </c>
      <c r="B185" s="25">
        <v>50</v>
      </c>
      <c r="C185" s="26">
        <v>5006540</v>
      </c>
      <c r="D185" s="24" t="s">
        <v>108</v>
      </c>
      <c r="E185" s="15">
        <v>5</v>
      </c>
      <c r="F185" s="15">
        <v>63</v>
      </c>
      <c r="G185" s="27">
        <f t="shared" si="4"/>
        <v>0.07936507936507936</v>
      </c>
      <c r="H185" s="15">
        <v>550</v>
      </c>
      <c r="I185" s="15">
        <f t="shared" si="5"/>
        <v>1</v>
      </c>
    </row>
    <row r="186" spans="1:9" ht="12.75">
      <c r="A186" s="14" t="s">
        <v>27</v>
      </c>
      <c r="B186" s="25">
        <v>50</v>
      </c>
      <c r="C186" s="26">
        <v>5006570</v>
      </c>
      <c r="D186" s="24" t="s">
        <v>109</v>
      </c>
      <c r="E186" s="15">
        <v>10</v>
      </c>
      <c r="F186" s="15">
        <v>87</v>
      </c>
      <c r="G186" s="27">
        <f t="shared" si="4"/>
        <v>0.11494252873563218</v>
      </c>
      <c r="H186" s="15">
        <v>966</v>
      </c>
      <c r="I186" s="15">
        <f t="shared" si="5"/>
        <v>1</v>
      </c>
    </row>
    <row r="187" spans="1:9" ht="12.75">
      <c r="A187" s="14" t="s">
        <v>27</v>
      </c>
      <c r="B187" s="25">
        <v>50</v>
      </c>
      <c r="C187" s="26">
        <v>5006600</v>
      </c>
      <c r="D187" s="24" t="s">
        <v>110</v>
      </c>
      <c r="E187" s="15">
        <v>55</v>
      </c>
      <c r="F187" s="15">
        <v>509</v>
      </c>
      <c r="G187" s="27">
        <f t="shared" si="4"/>
        <v>0.10805500982318271</v>
      </c>
      <c r="H187" s="15">
        <v>3631</v>
      </c>
      <c r="I187" s="15">
        <f t="shared" si="5"/>
        <v>1</v>
      </c>
    </row>
    <row r="188" spans="1:9" ht="12.75">
      <c r="A188" s="14" t="s">
        <v>27</v>
      </c>
      <c r="B188" s="25">
        <v>50</v>
      </c>
      <c r="C188" s="26">
        <v>5006630</v>
      </c>
      <c r="D188" s="24" t="s">
        <v>111</v>
      </c>
      <c r="E188" s="15">
        <v>44</v>
      </c>
      <c r="F188" s="15">
        <v>330</v>
      </c>
      <c r="G188" s="27">
        <f t="shared" si="4"/>
        <v>0.13333333333333333</v>
      </c>
      <c r="H188" s="15">
        <v>3508</v>
      </c>
      <c r="I188" s="15">
        <f t="shared" si="5"/>
        <v>1</v>
      </c>
    </row>
    <row r="189" spans="1:9" ht="12.75">
      <c r="A189" s="14" t="s">
        <v>27</v>
      </c>
      <c r="B189" s="25">
        <v>50</v>
      </c>
      <c r="C189" s="26">
        <v>5006660</v>
      </c>
      <c r="D189" s="24" t="s">
        <v>112</v>
      </c>
      <c r="E189" s="15">
        <v>33</v>
      </c>
      <c r="F189" s="15">
        <v>318</v>
      </c>
      <c r="G189" s="27">
        <f t="shared" si="4"/>
        <v>0.10377358490566038</v>
      </c>
      <c r="H189" s="15">
        <v>1873</v>
      </c>
      <c r="I189" s="15">
        <f t="shared" si="5"/>
        <v>1</v>
      </c>
    </row>
    <row r="190" spans="1:9" ht="12.75">
      <c r="A190" s="14" t="s">
        <v>27</v>
      </c>
      <c r="B190" s="25">
        <v>50</v>
      </c>
      <c r="C190" s="26">
        <v>5006690</v>
      </c>
      <c r="D190" s="24" t="s">
        <v>113</v>
      </c>
      <c r="E190" s="15">
        <v>22</v>
      </c>
      <c r="F190" s="15">
        <v>283</v>
      </c>
      <c r="G190" s="27">
        <f t="shared" si="4"/>
        <v>0.07773851590106007</v>
      </c>
      <c r="H190" s="15">
        <v>2588</v>
      </c>
      <c r="I190" s="15">
        <f t="shared" si="5"/>
        <v>1</v>
      </c>
    </row>
    <row r="191" spans="1:9" ht="12.75">
      <c r="A191" s="14" t="s">
        <v>27</v>
      </c>
      <c r="B191" s="25">
        <v>50</v>
      </c>
      <c r="C191" s="26">
        <v>5006720</v>
      </c>
      <c r="D191" s="24" t="s">
        <v>114</v>
      </c>
      <c r="E191" s="15">
        <v>34</v>
      </c>
      <c r="F191" s="15">
        <v>379</v>
      </c>
      <c r="G191" s="27">
        <f t="shared" si="4"/>
        <v>0.08970976253298153</v>
      </c>
      <c r="H191" s="15">
        <v>4985</v>
      </c>
      <c r="I191" s="15">
        <f t="shared" si="5"/>
        <v>1</v>
      </c>
    </row>
    <row r="192" spans="1:9" ht="12.75">
      <c r="A192" s="14" t="s">
        <v>27</v>
      </c>
      <c r="B192" s="25">
        <v>50</v>
      </c>
      <c r="C192" s="26">
        <v>5002400</v>
      </c>
      <c r="D192" s="24" t="s">
        <v>39</v>
      </c>
      <c r="E192" s="15">
        <v>54</v>
      </c>
      <c r="F192" s="15">
        <v>537</v>
      </c>
      <c r="G192" s="27">
        <f t="shared" si="4"/>
        <v>0.1005586592178771</v>
      </c>
      <c r="H192" s="15">
        <v>7466</v>
      </c>
      <c r="I192" s="15">
        <f t="shared" si="5"/>
        <v>1</v>
      </c>
    </row>
    <row r="193" spans="1:9" ht="12.75">
      <c r="A193" s="14" t="s">
        <v>27</v>
      </c>
      <c r="B193" s="25">
        <v>50</v>
      </c>
      <c r="C193" s="26">
        <v>5006750</v>
      </c>
      <c r="D193" s="24" t="s">
        <v>115</v>
      </c>
      <c r="E193" s="15">
        <v>6</v>
      </c>
      <c r="F193" s="15">
        <v>68</v>
      </c>
      <c r="G193" s="27">
        <f t="shared" si="4"/>
        <v>0.08823529411764706</v>
      </c>
      <c r="H193" s="15">
        <v>700</v>
      </c>
      <c r="I193" s="15">
        <f t="shared" si="5"/>
        <v>1</v>
      </c>
    </row>
    <row r="194" spans="1:9" ht="12.75">
      <c r="A194" s="14" t="s">
        <v>27</v>
      </c>
      <c r="B194" s="25">
        <v>50</v>
      </c>
      <c r="C194" s="26">
        <v>5006780</v>
      </c>
      <c r="D194" s="24" t="s">
        <v>224</v>
      </c>
      <c r="E194" s="15">
        <v>13</v>
      </c>
      <c r="F194" s="15">
        <v>133</v>
      </c>
      <c r="G194" s="27">
        <f t="shared" si="4"/>
        <v>0.09774436090225563</v>
      </c>
      <c r="H194" s="15">
        <v>793</v>
      </c>
      <c r="I194" s="15">
        <f t="shared" si="5"/>
        <v>1</v>
      </c>
    </row>
    <row r="195" spans="1:9" ht="12.75">
      <c r="A195" s="14" t="s">
        <v>27</v>
      </c>
      <c r="B195" s="25">
        <v>50</v>
      </c>
      <c r="C195" s="26">
        <v>5006810</v>
      </c>
      <c r="D195" s="24" t="s">
        <v>116</v>
      </c>
      <c r="E195" s="15">
        <v>105</v>
      </c>
      <c r="F195" s="15">
        <v>408</v>
      </c>
      <c r="G195" s="27">
        <f t="shared" si="4"/>
        <v>0.25735294117647056</v>
      </c>
      <c r="H195" s="15">
        <v>2469</v>
      </c>
      <c r="I195" s="15">
        <f t="shared" si="5"/>
        <v>1</v>
      </c>
    </row>
    <row r="196" spans="1:9" ht="12.75">
      <c r="A196" s="14" t="s">
        <v>27</v>
      </c>
      <c r="B196" s="25">
        <v>50</v>
      </c>
      <c r="C196" s="26">
        <v>5006840</v>
      </c>
      <c r="D196" s="28" t="s">
        <v>117</v>
      </c>
      <c r="E196" s="15">
        <v>14</v>
      </c>
      <c r="F196" s="15">
        <v>381</v>
      </c>
      <c r="G196" s="27">
        <f t="shared" si="4"/>
        <v>0.03674540682414698</v>
      </c>
      <c r="H196" s="15">
        <v>4237</v>
      </c>
      <c r="I196" s="15">
        <f t="shared" si="5"/>
        <v>1</v>
      </c>
    </row>
    <row r="197" spans="1:9" ht="12.75">
      <c r="A197" s="14" t="s">
        <v>27</v>
      </c>
      <c r="B197" s="25">
        <v>50</v>
      </c>
      <c r="C197" s="26">
        <v>5006870</v>
      </c>
      <c r="D197" s="24" t="s">
        <v>118</v>
      </c>
      <c r="E197" s="15">
        <v>5</v>
      </c>
      <c r="F197" s="15">
        <v>45</v>
      </c>
      <c r="G197" s="27">
        <f t="shared" si="4"/>
        <v>0.1111111111111111</v>
      </c>
      <c r="H197" s="15">
        <v>568</v>
      </c>
      <c r="I197" s="15">
        <f t="shared" si="5"/>
        <v>1</v>
      </c>
    </row>
    <row r="198" spans="1:9" ht="12.75">
      <c r="A198" s="14" t="s">
        <v>27</v>
      </c>
      <c r="B198" s="25">
        <v>50</v>
      </c>
      <c r="C198" s="26">
        <v>5000024</v>
      </c>
      <c r="D198" s="24" t="s">
        <v>285</v>
      </c>
      <c r="E198" s="15">
        <v>45</v>
      </c>
      <c r="F198" s="15">
        <v>377</v>
      </c>
      <c r="G198" s="27">
        <f t="shared" si="4"/>
        <v>0.11936339522546419</v>
      </c>
      <c r="H198" s="15">
        <v>2385</v>
      </c>
      <c r="I198" s="15">
        <f t="shared" si="5"/>
        <v>1</v>
      </c>
    </row>
    <row r="199" spans="1:9" ht="12.75">
      <c r="A199" s="14" t="s">
        <v>27</v>
      </c>
      <c r="B199" s="25">
        <v>50</v>
      </c>
      <c r="C199" s="26">
        <v>5006900</v>
      </c>
      <c r="D199" s="24" t="s">
        <v>225</v>
      </c>
      <c r="E199" s="15">
        <v>17</v>
      </c>
      <c r="F199" s="15">
        <v>168</v>
      </c>
      <c r="G199" s="27">
        <f t="shared" si="4"/>
        <v>0.10119047619047619</v>
      </c>
      <c r="H199" s="15">
        <v>1160</v>
      </c>
      <c r="I199" s="15">
        <f t="shared" si="5"/>
        <v>1</v>
      </c>
    </row>
    <row r="200" spans="1:9" ht="12.75">
      <c r="A200" s="14" t="s">
        <v>27</v>
      </c>
      <c r="B200" s="25">
        <v>50</v>
      </c>
      <c r="C200" s="26">
        <v>5006930</v>
      </c>
      <c r="D200" s="24" t="s">
        <v>226</v>
      </c>
      <c r="E200" s="15">
        <v>78</v>
      </c>
      <c r="F200" s="15">
        <v>580</v>
      </c>
      <c r="G200" s="27">
        <f t="shared" si="4"/>
        <v>0.13448275862068965</v>
      </c>
      <c r="H200" s="15">
        <v>5221</v>
      </c>
      <c r="I200" s="15">
        <f t="shared" si="5"/>
        <v>1</v>
      </c>
    </row>
    <row r="201" spans="1:9" ht="12.75">
      <c r="A201" s="14" t="s">
        <v>27</v>
      </c>
      <c r="B201" s="25">
        <v>50</v>
      </c>
      <c r="C201" s="26">
        <v>5006960</v>
      </c>
      <c r="D201" s="24" t="s">
        <v>119</v>
      </c>
      <c r="E201" s="15">
        <v>7</v>
      </c>
      <c r="F201" s="15">
        <v>88</v>
      </c>
      <c r="G201" s="27">
        <f t="shared" si="4"/>
        <v>0.07954545454545454</v>
      </c>
      <c r="H201" s="15">
        <v>585</v>
      </c>
      <c r="I201" s="15">
        <f t="shared" si="5"/>
        <v>1</v>
      </c>
    </row>
    <row r="202" spans="1:9" ht="12.75">
      <c r="A202" s="14" t="s">
        <v>27</v>
      </c>
      <c r="B202" s="25">
        <v>50</v>
      </c>
      <c r="C202" s="26">
        <v>5006990</v>
      </c>
      <c r="D202" s="24" t="s">
        <v>120</v>
      </c>
      <c r="E202" s="15">
        <v>45</v>
      </c>
      <c r="F202" s="15">
        <v>371</v>
      </c>
      <c r="G202" s="27">
        <f aca="true" t="shared" si="6" ref="G202:G265">IF(AND(E202&gt;0,F202&gt;0),E202/F202,0)</f>
        <v>0.12129380053908356</v>
      </c>
      <c r="H202" s="15">
        <v>2580</v>
      </c>
      <c r="I202" s="15">
        <f aca="true" t="shared" si="7" ref="I202:I265">IF(H202&lt;20000,1,0)</f>
        <v>1</v>
      </c>
    </row>
    <row r="203" spans="1:9" ht="12.75">
      <c r="A203" s="14" t="s">
        <v>27</v>
      </c>
      <c r="B203" s="25">
        <v>50</v>
      </c>
      <c r="C203" s="26">
        <v>5007020</v>
      </c>
      <c r="D203" s="24" t="s">
        <v>292</v>
      </c>
      <c r="E203" s="15">
        <v>6</v>
      </c>
      <c r="F203" s="15">
        <v>44</v>
      </c>
      <c r="G203" s="27">
        <f t="shared" si="6"/>
        <v>0.13636363636363635</v>
      </c>
      <c r="H203" s="15">
        <v>694</v>
      </c>
      <c r="I203" s="15">
        <f t="shared" si="7"/>
        <v>1</v>
      </c>
    </row>
    <row r="204" spans="1:9" ht="12.75">
      <c r="A204" s="14" t="s">
        <v>27</v>
      </c>
      <c r="B204" s="25">
        <v>50</v>
      </c>
      <c r="C204" s="26">
        <v>5007050</v>
      </c>
      <c r="D204" s="24" t="s">
        <v>158</v>
      </c>
      <c r="E204" s="15">
        <v>374</v>
      </c>
      <c r="F204" s="15">
        <v>2441</v>
      </c>
      <c r="G204" s="27">
        <f t="shared" si="6"/>
        <v>0.1532158951249488</v>
      </c>
      <c r="H204" s="15">
        <v>17208</v>
      </c>
      <c r="I204" s="15">
        <f t="shared" si="7"/>
        <v>1</v>
      </c>
    </row>
    <row r="205" spans="1:9" ht="12.75">
      <c r="A205" s="14" t="s">
        <v>27</v>
      </c>
      <c r="B205" s="25">
        <v>50</v>
      </c>
      <c r="C205" s="26">
        <v>5007080</v>
      </c>
      <c r="D205" s="24" t="s">
        <v>227</v>
      </c>
      <c r="E205" s="15">
        <v>43</v>
      </c>
      <c r="F205" s="15">
        <v>616</v>
      </c>
      <c r="G205" s="27">
        <f t="shared" si="6"/>
        <v>0.0698051948051948</v>
      </c>
      <c r="H205" s="15">
        <v>4073</v>
      </c>
      <c r="I205" s="15">
        <f t="shared" si="7"/>
        <v>1</v>
      </c>
    </row>
    <row r="206" spans="1:9" ht="12.75">
      <c r="A206" s="14" t="s">
        <v>27</v>
      </c>
      <c r="B206" s="25">
        <v>50</v>
      </c>
      <c r="C206" s="26">
        <v>5007140</v>
      </c>
      <c r="D206" s="24" t="s">
        <v>228</v>
      </c>
      <c r="E206" s="15">
        <v>7</v>
      </c>
      <c r="F206" s="15">
        <v>101</v>
      </c>
      <c r="G206" s="27">
        <f t="shared" si="6"/>
        <v>0.06930693069306931</v>
      </c>
      <c r="H206" s="15">
        <v>1114</v>
      </c>
      <c r="I206" s="15">
        <f t="shared" si="7"/>
        <v>1</v>
      </c>
    </row>
    <row r="207" spans="1:9" ht="12.75">
      <c r="A207" s="14" t="s">
        <v>27</v>
      </c>
      <c r="B207" s="25">
        <v>50</v>
      </c>
      <c r="C207" s="26">
        <v>5007170</v>
      </c>
      <c r="D207" s="24" t="s">
        <v>121</v>
      </c>
      <c r="E207" s="15">
        <v>9</v>
      </c>
      <c r="F207" s="15">
        <v>52</v>
      </c>
      <c r="G207" s="27">
        <f t="shared" si="6"/>
        <v>0.17307692307692307</v>
      </c>
      <c r="H207" s="15">
        <v>348</v>
      </c>
      <c r="I207" s="15">
        <f t="shared" si="7"/>
        <v>1</v>
      </c>
    </row>
    <row r="208" spans="1:9" ht="12.75">
      <c r="A208" s="14" t="s">
        <v>27</v>
      </c>
      <c r="B208" s="25">
        <v>50</v>
      </c>
      <c r="C208" s="26">
        <v>5007200</v>
      </c>
      <c r="D208" s="24" t="s">
        <v>272</v>
      </c>
      <c r="E208" s="15">
        <v>2</v>
      </c>
      <c r="F208" s="15">
        <v>18</v>
      </c>
      <c r="G208" s="27">
        <f t="shared" si="6"/>
        <v>0.1111111111111111</v>
      </c>
      <c r="H208" s="15">
        <v>95</v>
      </c>
      <c r="I208" s="15">
        <f t="shared" si="7"/>
        <v>1</v>
      </c>
    </row>
    <row r="209" spans="1:9" ht="12.75">
      <c r="A209" s="14" t="s">
        <v>27</v>
      </c>
      <c r="B209" s="25">
        <v>50</v>
      </c>
      <c r="C209" s="26">
        <v>5007230</v>
      </c>
      <c r="D209" s="24" t="s">
        <v>229</v>
      </c>
      <c r="E209" s="15">
        <v>23</v>
      </c>
      <c r="F209" s="15">
        <v>260</v>
      </c>
      <c r="G209" s="27">
        <f t="shared" si="6"/>
        <v>0.08846153846153847</v>
      </c>
      <c r="H209" s="15">
        <v>2934</v>
      </c>
      <c r="I209" s="15">
        <f t="shared" si="7"/>
        <v>1</v>
      </c>
    </row>
    <row r="210" spans="1:9" ht="12.75">
      <c r="A210" s="14" t="s">
        <v>27</v>
      </c>
      <c r="B210" s="25">
        <v>50</v>
      </c>
      <c r="C210" s="26">
        <v>5007260</v>
      </c>
      <c r="D210" s="24" t="s">
        <v>122</v>
      </c>
      <c r="E210" s="15">
        <v>17</v>
      </c>
      <c r="F210" s="15">
        <v>237</v>
      </c>
      <c r="G210" s="27">
        <f t="shared" si="6"/>
        <v>0.07172995780590717</v>
      </c>
      <c r="H210" s="15">
        <v>1398</v>
      </c>
      <c r="I210" s="15">
        <f t="shared" si="7"/>
        <v>1</v>
      </c>
    </row>
    <row r="211" spans="1:9" ht="12.75">
      <c r="A211" s="14" t="s">
        <v>27</v>
      </c>
      <c r="B211" s="25">
        <v>50</v>
      </c>
      <c r="C211" s="26">
        <v>5007320</v>
      </c>
      <c r="D211" s="24" t="s">
        <v>230</v>
      </c>
      <c r="E211" s="15">
        <v>34</v>
      </c>
      <c r="F211" s="15">
        <v>1035</v>
      </c>
      <c r="G211" s="27">
        <f t="shared" si="6"/>
        <v>0.03285024154589372</v>
      </c>
      <c r="H211" s="15">
        <v>7250</v>
      </c>
      <c r="I211" s="15">
        <f t="shared" si="7"/>
        <v>1</v>
      </c>
    </row>
    <row r="212" spans="1:9" ht="12.75">
      <c r="A212" s="14" t="s">
        <v>27</v>
      </c>
      <c r="B212" s="25">
        <v>50</v>
      </c>
      <c r="C212" s="26">
        <v>5007350</v>
      </c>
      <c r="D212" s="24" t="s">
        <v>123</v>
      </c>
      <c r="E212" s="15">
        <v>41</v>
      </c>
      <c r="F212" s="15">
        <v>452</v>
      </c>
      <c r="G212" s="27">
        <f t="shared" si="6"/>
        <v>0.09070796460176991</v>
      </c>
      <c r="H212" s="15">
        <v>2100</v>
      </c>
      <c r="I212" s="15">
        <f t="shared" si="7"/>
        <v>1</v>
      </c>
    </row>
    <row r="213" spans="1:9" ht="12.75">
      <c r="A213" s="14" t="s">
        <v>27</v>
      </c>
      <c r="B213" s="25">
        <v>50</v>
      </c>
      <c r="C213" s="26">
        <v>5007380</v>
      </c>
      <c r="D213" s="24" t="s">
        <v>280</v>
      </c>
      <c r="E213" s="15">
        <v>9</v>
      </c>
      <c r="F213" s="15">
        <v>91</v>
      </c>
      <c r="G213" s="27">
        <f t="shared" si="6"/>
        <v>0.0989010989010989</v>
      </c>
      <c r="H213" s="15">
        <v>1089</v>
      </c>
      <c r="I213" s="15">
        <f t="shared" si="7"/>
        <v>1</v>
      </c>
    </row>
    <row r="214" spans="1:9" ht="12.75">
      <c r="A214" s="14" t="s">
        <v>27</v>
      </c>
      <c r="B214" s="25">
        <v>50</v>
      </c>
      <c r="C214" s="26">
        <v>5007410</v>
      </c>
      <c r="D214" s="24" t="s">
        <v>124</v>
      </c>
      <c r="E214" s="15">
        <v>9</v>
      </c>
      <c r="F214" s="15">
        <v>125</v>
      </c>
      <c r="G214" s="27">
        <f t="shared" si="6"/>
        <v>0.072</v>
      </c>
      <c r="H214" s="15">
        <v>1249</v>
      </c>
      <c r="I214" s="15">
        <f t="shared" si="7"/>
        <v>1</v>
      </c>
    </row>
    <row r="215" spans="1:9" ht="12.75">
      <c r="A215" s="14" t="s">
        <v>27</v>
      </c>
      <c r="B215" s="25">
        <v>50</v>
      </c>
      <c r="C215" s="26">
        <v>5007440</v>
      </c>
      <c r="D215" s="24" t="s">
        <v>231</v>
      </c>
      <c r="E215" s="15">
        <v>6</v>
      </c>
      <c r="F215" s="15">
        <v>97</v>
      </c>
      <c r="G215" s="27">
        <f t="shared" si="6"/>
        <v>0.061855670103092786</v>
      </c>
      <c r="H215" s="15">
        <v>1106</v>
      </c>
      <c r="I215" s="15">
        <f t="shared" si="7"/>
        <v>1</v>
      </c>
    </row>
    <row r="216" spans="1:9" ht="12.75">
      <c r="A216" s="14" t="s">
        <v>27</v>
      </c>
      <c r="B216" s="25">
        <v>50</v>
      </c>
      <c r="C216" s="26">
        <v>5000014</v>
      </c>
      <c r="D216" s="24" t="s">
        <v>270</v>
      </c>
      <c r="E216" s="15">
        <v>0</v>
      </c>
      <c r="F216" s="15">
        <v>1</v>
      </c>
      <c r="G216" s="27">
        <f t="shared" si="6"/>
        <v>0</v>
      </c>
      <c r="H216" s="15">
        <v>5</v>
      </c>
      <c r="I216" s="15">
        <f t="shared" si="7"/>
        <v>1</v>
      </c>
    </row>
    <row r="217" spans="1:9" ht="12.75">
      <c r="A217" s="14" t="s">
        <v>27</v>
      </c>
      <c r="B217" s="25">
        <v>50</v>
      </c>
      <c r="C217" s="26">
        <v>5007470</v>
      </c>
      <c r="D217" s="24" t="s">
        <v>232</v>
      </c>
      <c r="E217" s="15">
        <v>100</v>
      </c>
      <c r="F217" s="15">
        <v>2479</v>
      </c>
      <c r="G217" s="27">
        <f t="shared" si="6"/>
        <v>0.04033884630899556</v>
      </c>
      <c r="H217" s="15">
        <v>15362</v>
      </c>
      <c r="I217" s="15">
        <f t="shared" si="7"/>
        <v>1</v>
      </c>
    </row>
    <row r="218" spans="1:9" ht="12.75">
      <c r="A218" s="14" t="s">
        <v>27</v>
      </c>
      <c r="B218" s="25">
        <v>50</v>
      </c>
      <c r="C218" s="26">
        <v>5007500</v>
      </c>
      <c r="D218" s="24" t="s">
        <v>233</v>
      </c>
      <c r="E218" s="15">
        <v>25</v>
      </c>
      <c r="F218" s="15">
        <v>309</v>
      </c>
      <c r="G218" s="27">
        <f t="shared" si="6"/>
        <v>0.08090614886731391</v>
      </c>
      <c r="H218" s="15">
        <v>1868</v>
      </c>
      <c r="I218" s="15">
        <f t="shared" si="7"/>
        <v>1</v>
      </c>
    </row>
    <row r="219" spans="1:9" ht="12.75">
      <c r="A219" s="14" t="s">
        <v>27</v>
      </c>
      <c r="B219" s="25">
        <v>50</v>
      </c>
      <c r="C219" s="26">
        <v>5000002</v>
      </c>
      <c r="D219" s="24" t="s">
        <v>28</v>
      </c>
      <c r="E219" s="15">
        <v>68</v>
      </c>
      <c r="F219" s="15">
        <v>729</v>
      </c>
      <c r="G219" s="27">
        <f t="shared" si="6"/>
        <v>0.09327846364883402</v>
      </c>
      <c r="H219" s="15">
        <v>17156</v>
      </c>
      <c r="I219" s="15">
        <f t="shared" si="7"/>
        <v>1</v>
      </c>
    </row>
    <row r="220" spans="1:9" ht="12.75">
      <c r="A220" s="14" t="s">
        <v>27</v>
      </c>
      <c r="B220" s="25">
        <v>50</v>
      </c>
      <c r="C220" s="26">
        <v>5007530</v>
      </c>
      <c r="D220" s="24" t="s">
        <v>155</v>
      </c>
      <c r="E220" s="15">
        <v>162</v>
      </c>
      <c r="F220" s="15">
        <v>1312</v>
      </c>
      <c r="G220" s="27">
        <f t="shared" si="6"/>
        <v>0.12347560975609756</v>
      </c>
      <c r="H220" s="15">
        <v>8992</v>
      </c>
      <c r="I220" s="15">
        <f t="shared" si="7"/>
        <v>1</v>
      </c>
    </row>
    <row r="221" spans="1:9" ht="12.75">
      <c r="A221" s="14" t="s">
        <v>27</v>
      </c>
      <c r="B221" s="25">
        <v>50</v>
      </c>
      <c r="C221" s="26">
        <v>5007560</v>
      </c>
      <c r="D221" s="24" t="s">
        <v>264</v>
      </c>
      <c r="E221" s="15">
        <v>94</v>
      </c>
      <c r="F221" s="15">
        <v>972</v>
      </c>
      <c r="G221" s="27">
        <f t="shared" si="6"/>
        <v>0.09670781893004116</v>
      </c>
      <c r="H221" s="15">
        <v>8074</v>
      </c>
      <c r="I221" s="15">
        <f t="shared" si="7"/>
        <v>1</v>
      </c>
    </row>
    <row r="222" spans="1:9" ht="12.75">
      <c r="A222" s="14" t="s">
        <v>27</v>
      </c>
      <c r="B222" s="25">
        <v>50</v>
      </c>
      <c r="C222" s="26">
        <v>5007600</v>
      </c>
      <c r="D222" s="24" t="s">
        <v>265</v>
      </c>
      <c r="E222" s="15">
        <v>45</v>
      </c>
      <c r="F222" s="15">
        <v>677</v>
      </c>
      <c r="G222" s="27">
        <f t="shared" si="6"/>
        <v>0.06646971935007386</v>
      </c>
      <c r="H222" s="15">
        <v>5619</v>
      </c>
      <c r="I222" s="15">
        <f t="shared" si="7"/>
        <v>1</v>
      </c>
    </row>
    <row r="223" spans="1:9" ht="12.75">
      <c r="A223" s="14" t="s">
        <v>27</v>
      </c>
      <c r="B223" s="25">
        <v>50</v>
      </c>
      <c r="C223" s="26">
        <v>5007620</v>
      </c>
      <c r="D223" s="24" t="s">
        <v>266</v>
      </c>
      <c r="E223" s="15">
        <v>14</v>
      </c>
      <c r="F223" s="15">
        <v>157</v>
      </c>
      <c r="G223" s="27">
        <f t="shared" si="6"/>
        <v>0.08917197452229299</v>
      </c>
      <c r="H223" s="15">
        <v>723</v>
      </c>
      <c r="I223" s="15">
        <f t="shared" si="7"/>
        <v>1</v>
      </c>
    </row>
    <row r="224" spans="1:9" ht="12.75">
      <c r="A224" s="14" t="s">
        <v>27</v>
      </c>
      <c r="B224" s="25">
        <v>50</v>
      </c>
      <c r="C224" s="26">
        <v>5007650</v>
      </c>
      <c r="D224" s="24" t="s">
        <v>267</v>
      </c>
      <c r="E224" s="15">
        <v>192</v>
      </c>
      <c r="F224" s="15">
        <v>1093</v>
      </c>
      <c r="G224" s="27">
        <f t="shared" si="6"/>
        <v>0.1756633119853614</v>
      </c>
      <c r="H224" s="15">
        <v>7815</v>
      </c>
      <c r="I224" s="15">
        <f t="shared" si="7"/>
        <v>1</v>
      </c>
    </row>
    <row r="225" spans="1:9" ht="12.75">
      <c r="A225" s="14" t="s">
        <v>27</v>
      </c>
      <c r="B225" s="25">
        <v>50</v>
      </c>
      <c r="C225" s="26">
        <v>5007680</v>
      </c>
      <c r="D225" s="24" t="s">
        <v>125</v>
      </c>
      <c r="E225" s="15">
        <v>10</v>
      </c>
      <c r="F225" s="15">
        <v>136</v>
      </c>
      <c r="G225" s="27">
        <f t="shared" si="6"/>
        <v>0.07352941176470588</v>
      </c>
      <c r="H225" s="15">
        <v>801</v>
      </c>
      <c r="I225" s="15">
        <f t="shared" si="7"/>
        <v>1</v>
      </c>
    </row>
    <row r="226" spans="1:9" ht="12.75">
      <c r="A226" s="14" t="s">
        <v>27</v>
      </c>
      <c r="B226" s="25">
        <v>50</v>
      </c>
      <c r="C226" s="26">
        <v>5007740</v>
      </c>
      <c r="D226" s="24" t="s">
        <v>234</v>
      </c>
      <c r="E226" s="15">
        <v>19</v>
      </c>
      <c r="F226" s="15">
        <v>253</v>
      </c>
      <c r="G226" s="27">
        <f t="shared" si="6"/>
        <v>0.07509881422924901</v>
      </c>
      <c r="H226" s="15">
        <v>1939</v>
      </c>
      <c r="I226" s="15">
        <f t="shared" si="7"/>
        <v>1</v>
      </c>
    </row>
    <row r="227" spans="1:9" ht="12.75">
      <c r="A227" s="14" t="s">
        <v>27</v>
      </c>
      <c r="B227" s="25">
        <v>50</v>
      </c>
      <c r="C227" s="26">
        <v>5007770</v>
      </c>
      <c r="D227" s="24" t="s">
        <v>235</v>
      </c>
      <c r="E227" s="15">
        <v>4</v>
      </c>
      <c r="F227" s="15">
        <v>87</v>
      </c>
      <c r="G227" s="27">
        <f t="shared" si="6"/>
        <v>0.04597701149425287</v>
      </c>
      <c r="H227" s="15">
        <v>668</v>
      </c>
      <c r="I227" s="15">
        <f t="shared" si="7"/>
        <v>1</v>
      </c>
    </row>
    <row r="228" spans="1:9" ht="12.75">
      <c r="A228" s="14" t="s">
        <v>27</v>
      </c>
      <c r="B228" s="25">
        <v>50</v>
      </c>
      <c r="C228" s="26">
        <v>5007800</v>
      </c>
      <c r="D228" s="24" t="s">
        <v>126</v>
      </c>
      <c r="E228" s="15">
        <v>61</v>
      </c>
      <c r="F228" s="15">
        <v>662</v>
      </c>
      <c r="G228" s="27">
        <f t="shared" si="6"/>
        <v>0.09214501510574018</v>
      </c>
      <c r="H228" s="15">
        <v>4610</v>
      </c>
      <c r="I228" s="15">
        <f t="shared" si="7"/>
        <v>1</v>
      </c>
    </row>
    <row r="229" spans="1:9" ht="12.75">
      <c r="A229" s="14" t="s">
        <v>27</v>
      </c>
      <c r="B229" s="25">
        <v>50</v>
      </c>
      <c r="C229" s="26">
        <v>5007830</v>
      </c>
      <c r="D229" s="24" t="s">
        <v>236</v>
      </c>
      <c r="E229" s="15">
        <v>20</v>
      </c>
      <c r="F229" s="15">
        <v>188</v>
      </c>
      <c r="G229" s="27">
        <f t="shared" si="6"/>
        <v>0.10638297872340426</v>
      </c>
      <c r="H229" s="15">
        <v>1074</v>
      </c>
      <c r="I229" s="15">
        <f t="shared" si="7"/>
        <v>1</v>
      </c>
    </row>
    <row r="230" spans="1:9" ht="12.75">
      <c r="A230" s="14" t="s">
        <v>27</v>
      </c>
      <c r="B230" s="25">
        <v>50</v>
      </c>
      <c r="C230" s="26">
        <v>5007860</v>
      </c>
      <c r="D230" s="24" t="s">
        <v>127</v>
      </c>
      <c r="E230" s="15">
        <v>2</v>
      </c>
      <c r="F230" s="15">
        <v>18</v>
      </c>
      <c r="G230" s="27">
        <f t="shared" si="6"/>
        <v>0.1111111111111111</v>
      </c>
      <c r="H230" s="15">
        <v>135</v>
      </c>
      <c r="I230" s="15">
        <f t="shared" si="7"/>
        <v>1</v>
      </c>
    </row>
    <row r="231" spans="1:9" ht="12.75">
      <c r="A231" s="14" t="s">
        <v>27</v>
      </c>
      <c r="B231" s="25">
        <v>50</v>
      </c>
      <c r="C231" s="26">
        <v>5007890</v>
      </c>
      <c r="D231" s="24" t="s">
        <v>128</v>
      </c>
      <c r="E231" s="15">
        <v>2</v>
      </c>
      <c r="F231" s="15">
        <v>53</v>
      </c>
      <c r="G231" s="27">
        <f t="shared" si="6"/>
        <v>0.03773584905660377</v>
      </c>
      <c r="H231" s="15">
        <v>582</v>
      </c>
      <c r="I231" s="15">
        <f t="shared" si="7"/>
        <v>1</v>
      </c>
    </row>
    <row r="232" spans="1:9" ht="12.75">
      <c r="A232" s="14" t="s">
        <v>27</v>
      </c>
      <c r="B232" s="25">
        <v>50</v>
      </c>
      <c r="C232" s="26">
        <v>5007920</v>
      </c>
      <c r="D232" s="24" t="s">
        <v>237</v>
      </c>
      <c r="E232" s="15">
        <v>25</v>
      </c>
      <c r="F232" s="15">
        <v>123</v>
      </c>
      <c r="G232" s="27">
        <f t="shared" si="6"/>
        <v>0.2032520325203252</v>
      </c>
      <c r="H232" s="15">
        <v>838</v>
      </c>
      <c r="I232" s="15">
        <f t="shared" si="7"/>
        <v>1</v>
      </c>
    </row>
    <row r="233" spans="1:9" ht="12.75">
      <c r="A233" s="14" t="s">
        <v>27</v>
      </c>
      <c r="B233" s="25">
        <v>50</v>
      </c>
      <c r="C233" s="26">
        <v>5007950</v>
      </c>
      <c r="D233" s="24" t="s">
        <v>129</v>
      </c>
      <c r="E233" s="15">
        <v>40</v>
      </c>
      <c r="F233" s="15">
        <v>193</v>
      </c>
      <c r="G233" s="27">
        <f t="shared" si="6"/>
        <v>0.20725388601036268</v>
      </c>
      <c r="H233" s="15">
        <v>1031</v>
      </c>
      <c r="I233" s="15">
        <f t="shared" si="7"/>
        <v>1</v>
      </c>
    </row>
    <row r="234" spans="1:9" ht="12.75">
      <c r="A234" s="14" t="s">
        <v>27</v>
      </c>
      <c r="B234" s="25">
        <v>50</v>
      </c>
      <c r="C234" s="26">
        <v>5007980</v>
      </c>
      <c r="D234" s="24" t="s">
        <v>130</v>
      </c>
      <c r="E234" s="15">
        <v>85</v>
      </c>
      <c r="F234" s="15">
        <v>720</v>
      </c>
      <c r="G234" s="27">
        <f t="shared" si="6"/>
        <v>0.11805555555555555</v>
      </c>
      <c r="H234" s="15">
        <v>6549</v>
      </c>
      <c r="I234" s="15">
        <f t="shared" si="7"/>
        <v>1</v>
      </c>
    </row>
    <row r="235" spans="1:9" ht="12.75">
      <c r="A235" s="14" t="s">
        <v>27</v>
      </c>
      <c r="B235" s="25">
        <v>50</v>
      </c>
      <c r="C235" s="26">
        <v>5008010</v>
      </c>
      <c r="D235" s="24" t="s">
        <v>131</v>
      </c>
      <c r="E235" s="15">
        <v>43</v>
      </c>
      <c r="F235" s="15">
        <v>438</v>
      </c>
      <c r="G235" s="27">
        <f t="shared" si="6"/>
        <v>0.09817351598173515</v>
      </c>
      <c r="H235" s="15">
        <v>2688</v>
      </c>
      <c r="I235" s="15">
        <f t="shared" si="7"/>
        <v>1</v>
      </c>
    </row>
    <row r="236" spans="1:9" ht="12.75">
      <c r="A236" s="14" t="s">
        <v>27</v>
      </c>
      <c r="B236" s="25">
        <v>50</v>
      </c>
      <c r="C236" s="26">
        <v>5008040</v>
      </c>
      <c r="D236" s="24" t="s">
        <v>132</v>
      </c>
      <c r="E236" s="15">
        <v>10</v>
      </c>
      <c r="F236" s="15">
        <v>76</v>
      </c>
      <c r="G236" s="27">
        <f t="shared" si="6"/>
        <v>0.13157894736842105</v>
      </c>
      <c r="H236" s="15">
        <v>566</v>
      </c>
      <c r="I236" s="15">
        <f t="shared" si="7"/>
        <v>1</v>
      </c>
    </row>
    <row r="237" spans="1:9" ht="12.75">
      <c r="A237" s="14" t="s">
        <v>27</v>
      </c>
      <c r="B237" s="25">
        <v>50</v>
      </c>
      <c r="C237" s="26">
        <v>5008100</v>
      </c>
      <c r="D237" s="24" t="s">
        <v>238</v>
      </c>
      <c r="E237" s="15">
        <v>11</v>
      </c>
      <c r="F237" s="15">
        <v>90</v>
      </c>
      <c r="G237" s="27">
        <f t="shared" si="6"/>
        <v>0.12222222222222222</v>
      </c>
      <c r="H237" s="15">
        <v>1130</v>
      </c>
      <c r="I237" s="15">
        <f t="shared" si="7"/>
        <v>1</v>
      </c>
    </row>
    <row r="238" spans="1:9" ht="12.75">
      <c r="A238" s="14" t="s">
        <v>27</v>
      </c>
      <c r="B238" s="25">
        <v>50</v>
      </c>
      <c r="C238" s="26">
        <v>5008130</v>
      </c>
      <c r="D238" s="24" t="s">
        <v>133</v>
      </c>
      <c r="E238" s="15">
        <v>19</v>
      </c>
      <c r="F238" s="15">
        <v>186</v>
      </c>
      <c r="G238" s="27">
        <f t="shared" si="6"/>
        <v>0.10215053763440861</v>
      </c>
      <c r="H238" s="15">
        <v>1631</v>
      </c>
      <c r="I238" s="15">
        <f t="shared" si="7"/>
        <v>1</v>
      </c>
    </row>
    <row r="239" spans="1:9" ht="12.75">
      <c r="A239" s="14" t="s">
        <v>27</v>
      </c>
      <c r="B239" s="25">
        <v>50</v>
      </c>
      <c r="C239" s="26">
        <v>5008160</v>
      </c>
      <c r="D239" s="24" t="s">
        <v>239</v>
      </c>
      <c r="E239" s="15">
        <v>32</v>
      </c>
      <c r="F239" s="15">
        <v>211</v>
      </c>
      <c r="G239" s="27">
        <f t="shared" si="6"/>
        <v>0.15165876777251186</v>
      </c>
      <c r="H239" s="15">
        <v>1345</v>
      </c>
      <c r="I239" s="15">
        <f t="shared" si="7"/>
        <v>1</v>
      </c>
    </row>
    <row r="240" spans="1:9" ht="12.75">
      <c r="A240" s="14" t="s">
        <v>27</v>
      </c>
      <c r="B240" s="25">
        <v>50</v>
      </c>
      <c r="C240" s="26">
        <v>5008225</v>
      </c>
      <c r="D240" s="24" t="s">
        <v>135</v>
      </c>
      <c r="E240" s="15">
        <v>51</v>
      </c>
      <c r="F240" s="15">
        <v>460</v>
      </c>
      <c r="G240" s="27">
        <f t="shared" si="6"/>
        <v>0.1108695652173913</v>
      </c>
      <c r="H240" s="15">
        <v>2824</v>
      </c>
      <c r="I240" s="15">
        <f t="shared" si="7"/>
        <v>1</v>
      </c>
    </row>
    <row r="241" spans="1:9" ht="12.75">
      <c r="A241" s="14" t="s">
        <v>27</v>
      </c>
      <c r="B241" s="25">
        <v>50</v>
      </c>
      <c r="C241" s="26">
        <v>5008237</v>
      </c>
      <c r="D241" s="24" t="s">
        <v>139</v>
      </c>
      <c r="E241" s="15">
        <v>46</v>
      </c>
      <c r="F241" s="15">
        <v>733</v>
      </c>
      <c r="G241" s="27">
        <f t="shared" si="6"/>
        <v>0.06275579809004093</v>
      </c>
      <c r="H241" s="15">
        <v>9746</v>
      </c>
      <c r="I241" s="15">
        <f t="shared" si="7"/>
        <v>1</v>
      </c>
    </row>
    <row r="242" spans="1:9" ht="12.75">
      <c r="A242" s="14" t="s">
        <v>27</v>
      </c>
      <c r="B242" s="25">
        <v>50</v>
      </c>
      <c r="C242" s="26">
        <v>5008190</v>
      </c>
      <c r="D242" s="24" t="s">
        <v>240</v>
      </c>
      <c r="E242" s="15">
        <v>5</v>
      </c>
      <c r="F242" s="15">
        <v>176</v>
      </c>
      <c r="G242" s="27">
        <f t="shared" si="6"/>
        <v>0.028409090909090908</v>
      </c>
      <c r="H242" s="15">
        <v>1954</v>
      </c>
      <c r="I242" s="15">
        <f t="shared" si="7"/>
        <v>1</v>
      </c>
    </row>
    <row r="243" spans="1:9" ht="12.75">
      <c r="A243" s="14" t="s">
        <v>27</v>
      </c>
      <c r="B243" s="25">
        <v>50</v>
      </c>
      <c r="C243" s="26">
        <v>5008220</v>
      </c>
      <c r="D243" s="24" t="s">
        <v>241</v>
      </c>
      <c r="E243" s="15">
        <v>23</v>
      </c>
      <c r="F243" s="15">
        <v>190</v>
      </c>
      <c r="G243" s="27">
        <f t="shared" si="6"/>
        <v>0.12105263157894737</v>
      </c>
      <c r="H243" s="15">
        <v>2459</v>
      </c>
      <c r="I243" s="15">
        <f t="shared" si="7"/>
        <v>1</v>
      </c>
    </row>
    <row r="244" spans="1:9" ht="12.75">
      <c r="A244" s="14" t="s">
        <v>27</v>
      </c>
      <c r="B244" s="25">
        <v>50</v>
      </c>
      <c r="C244" s="26">
        <v>5008250</v>
      </c>
      <c r="D244" s="24" t="s">
        <v>148</v>
      </c>
      <c r="E244" s="15">
        <v>30</v>
      </c>
      <c r="F244" s="15">
        <v>371</v>
      </c>
      <c r="G244" s="27">
        <f t="shared" si="6"/>
        <v>0.08086253369272237</v>
      </c>
      <c r="H244" s="15">
        <v>3983</v>
      </c>
      <c r="I244" s="15">
        <f t="shared" si="7"/>
        <v>1</v>
      </c>
    </row>
    <row r="245" spans="1:9" ht="12.75">
      <c r="A245" s="14" t="s">
        <v>27</v>
      </c>
      <c r="B245" s="25">
        <v>50</v>
      </c>
      <c r="C245" s="26">
        <v>5008280</v>
      </c>
      <c r="D245" s="24" t="s">
        <v>149</v>
      </c>
      <c r="E245" s="15">
        <v>57</v>
      </c>
      <c r="F245" s="15">
        <v>669</v>
      </c>
      <c r="G245" s="27">
        <f t="shared" si="6"/>
        <v>0.08520179372197309</v>
      </c>
      <c r="H245" s="15">
        <v>8126</v>
      </c>
      <c r="I245" s="15">
        <f t="shared" si="7"/>
        <v>1</v>
      </c>
    </row>
    <row r="246" spans="1:9" ht="12.75">
      <c r="A246" s="14" t="s">
        <v>27</v>
      </c>
      <c r="B246" s="25">
        <v>50</v>
      </c>
      <c r="C246" s="26">
        <v>5008310</v>
      </c>
      <c r="D246" s="24" t="s">
        <v>150</v>
      </c>
      <c r="E246" s="15">
        <v>13</v>
      </c>
      <c r="F246" s="15">
        <v>271</v>
      </c>
      <c r="G246" s="27">
        <f t="shared" si="6"/>
        <v>0.04797047970479705</v>
      </c>
      <c r="H246" s="15">
        <v>2106</v>
      </c>
      <c r="I246" s="15">
        <f t="shared" si="7"/>
        <v>1</v>
      </c>
    </row>
    <row r="247" spans="1:9" ht="12.75">
      <c r="A247" s="14" t="s">
        <v>27</v>
      </c>
      <c r="B247" s="25">
        <v>50</v>
      </c>
      <c r="C247" s="26">
        <v>5008370</v>
      </c>
      <c r="D247" s="24" t="s">
        <v>151</v>
      </c>
      <c r="E247" s="15">
        <v>1</v>
      </c>
      <c r="F247" s="15">
        <v>9</v>
      </c>
      <c r="G247" s="27">
        <f t="shared" si="6"/>
        <v>0.1111111111111111</v>
      </c>
      <c r="H247" s="15">
        <v>98</v>
      </c>
      <c r="I247" s="15">
        <f t="shared" si="7"/>
        <v>1</v>
      </c>
    </row>
    <row r="248" spans="1:9" ht="12.75">
      <c r="A248" s="14" t="s">
        <v>27</v>
      </c>
      <c r="B248" s="25">
        <v>50</v>
      </c>
      <c r="C248" s="26">
        <v>5008242</v>
      </c>
      <c r="D248" s="24" t="s">
        <v>242</v>
      </c>
      <c r="E248" s="15">
        <v>71</v>
      </c>
      <c r="F248" s="15">
        <v>477</v>
      </c>
      <c r="G248" s="27">
        <f t="shared" si="6"/>
        <v>0.1488469601677149</v>
      </c>
      <c r="H248" s="15">
        <v>2677</v>
      </c>
      <c r="I248" s="15">
        <f t="shared" si="7"/>
        <v>1</v>
      </c>
    </row>
    <row r="249" spans="1:9" ht="12.75">
      <c r="A249" s="14" t="s">
        <v>27</v>
      </c>
      <c r="B249" s="25">
        <v>50</v>
      </c>
      <c r="C249" s="26">
        <v>5008400</v>
      </c>
      <c r="D249" s="24" t="s">
        <v>243</v>
      </c>
      <c r="E249" s="15">
        <v>10</v>
      </c>
      <c r="F249" s="15">
        <v>138</v>
      </c>
      <c r="G249" s="27">
        <f t="shared" si="6"/>
        <v>0.07246376811594203</v>
      </c>
      <c r="H249" s="15">
        <v>1684</v>
      </c>
      <c r="I249" s="15">
        <f t="shared" si="7"/>
        <v>1</v>
      </c>
    </row>
    <row r="250" spans="1:9" ht="12.75">
      <c r="A250" s="14" t="s">
        <v>27</v>
      </c>
      <c r="B250" s="25">
        <v>50</v>
      </c>
      <c r="C250" s="26">
        <v>5008430</v>
      </c>
      <c r="D250" s="24" t="s">
        <v>152</v>
      </c>
      <c r="E250" s="15">
        <v>30</v>
      </c>
      <c r="F250" s="15">
        <v>144</v>
      </c>
      <c r="G250" s="27">
        <f t="shared" si="6"/>
        <v>0.20833333333333334</v>
      </c>
      <c r="H250" s="15">
        <v>807</v>
      </c>
      <c r="I250" s="15">
        <f t="shared" si="7"/>
        <v>1</v>
      </c>
    </row>
    <row r="251" spans="1:9" ht="12.75">
      <c r="A251" s="14" t="s">
        <v>27</v>
      </c>
      <c r="B251" s="25">
        <v>50</v>
      </c>
      <c r="C251" s="26">
        <v>5008460</v>
      </c>
      <c r="D251" s="24" t="s">
        <v>244</v>
      </c>
      <c r="E251" s="15">
        <v>11</v>
      </c>
      <c r="F251" s="15">
        <v>176</v>
      </c>
      <c r="G251" s="27">
        <f t="shared" si="6"/>
        <v>0.0625</v>
      </c>
      <c r="H251" s="15">
        <v>2269</v>
      </c>
      <c r="I251" s="15">
        <f t="shared" si="7"/>
        <v>1</v>
      </c>
    </row>
    <row r="252" spans="1:9" ht="12.75">
      <c r="A252" s="14" t="s">
        <v>27</v>
      </c>
      <c r="B252" s="25">
        <v>50</v>
      </c>
      <c r="C252" s="26">
        <v>5008520</v>
      </c>
      <c r="D252" s="24" t="s">
        <v>245</v>
      </c>
      <c r="E252" s="15">
        <v>11</v>
      </c>
      <c r="F252" s="15">
        <v>127</v>
      </c>
      <c r="G252" s="27">
        <f t="shared" si="6"/>
        <v>0.08661417322834646</v>
      </c>
      <c r="H252" s="15">
        <v>838</v>
      </c>
      <c r="I252" s="15">
        <f t="shared" si="7"/>
        <v>1</v>
      </c>
    </row>
    <row r="253" spans="1:9" ht="12.75">
      <c r="A253" s="14" t="s">
        <v>27</v>
      </c>
      <c r="B253" s="25">
        <v>50</v>
      </c>
      <c r="C253" s="26">
        <v>5000018</v>
      </c>
      <c r="D253" s="24" t="s">
        <v>277</v>
      </c>
      <c r="E253" s="15">
        <v>0</v>
      </c>
      <c r="F253" s="15">
        <v>0</v>
      </c>
      <c r="G253" s="27">
        <f t="shared" si="6"/>
        <v>0</v>
      </c>
      <c r="H253" s="15">
        <v>0</v>
      </c>
      <c r="I253" s="15">
        <f t="shared" si="7"/>
        <v>1</v>
      </c>
    </row>
    <row r="254" spans="1:9" ht="12.75">
      <c r="A254" s="14" t="s">
        <v>27</v>
      </c>
      <c r="B254" s="25">
        <v>50</v>
      </c>
      <c r="C254" s="26">
        <v>5008550</v>
      </c>
      <c r="D254" s="24" t="s">
        <v>153</v>
      </c>
      <c r="E254" s="15">
        <v>13</v>
      </c>
      <c r="F254" s="15">
        <v>154</v>
      </c>
      <c r="G254" s="27">
        <f t="shared" si="6"/>
        <v>0.08441558441558442</v>
      </c>
      <c r="H254" s="15">
        <v>1704</v>
      </c>
      <c r="I254" s="15">
        <f t="shared" si="7"/>
        <v>1</v>
      </c>
    </row>
    <row r="255" spans="1:9" ht="12.75">
      <c r="A255" s="14" t="s">
        <v>27</v>
      </c>
      <c r="B255" s="25">
        <v>50</v>
      </c>
      <c r="C255" s="26">
        <v>5000019</v>
      </c>
      <c r="D255" s="24" t="s">
        <v>283</v>
      </c>
      <c r="E255" s="15">
        <v>0</v>
      </c>
      <c r="F255" s="15">
        <v>2</v>
      </c>
      <c r="G255" s="27">
        <f t="shared" si="6"/>
        <v>0</v>
      </c>
      <c r="H255" s="15">
        <v>10</v>
      </c>
      <c r="I255" s="15">
        <f t="shared" si="7"/>
        <v>1</v>
      </c>
    </row>
    <row r="256" spans="1:9" ht="12.75">
      <c r="A256" s="14" t="s">
        <v>27</v>
      </c>
      <c r="B256" s="25">
        <v>50</v>
      </c>
      <c r="C256" s="26">
        <v>5008580</v>
      </c>
      <c r="D256" s="24" t="s">
        <v>246</v>
      </c>
      <c r="E256" s="15">
        <v>10</v>
      </c>
      <c r="F256" s="15">
        <v>191</v>
      </c>
      <c r="G256" s="27">
        <f t="shared" si="6"/>
        <v>0.05235602094240838</v>
      </c>
      <c r="H256" s="15">
        <v>1076</v>
      </c>
      <c r="I256" s="15">
        <f t="shared" si="7"/>
        <v>1</v>
      </c>
    </row>
    <row r="257" spans="1:9" ht="12.75">
      <c r="A257" s="14" t="s">
        <v>27</v>
      </c>
      <c r="B257" s="25">
        <v>50</v>
      </c>
      <c r="C257" s="26">
        <v>5008640</v>
      </c>
      <c r="D257" s="24" t="s">
        <v>247</v>
      </c>
      <c r="E257" s="15">
        <v>16</v>
      </c>
      <c r="F257" s="15">
        <v>178</v>
      </c>
      <c r="G257" s="27">
        <f t="shared" si="6"/>
        <v>0.0898876404494382</v>
      </c>
      <c r="H257" s="15">
        <v>1141</v>
      </c>
      <c r="I257" s="15">
        <f t="shared" si="7"/>
        <v>1</v>
      </c>
    </row>
    <row r="258" spans="1:9" ht="12.75">
      <c r="A258" s="14" t="s">
        <v>27</v>
      </c>
      <c r="B258" s="25">
        <v>50</v>
      </c>
      <c r="C258" s="26">
        <v>5008670</v>
      </c>
      <c r="D258" s="24" t="s">
        <v>248</v>
      </c>
      <c r="E258" s="15">
        <v>6</v>
      </c>
      <c r="F258" s="15">
        <v>90</v>
      </c>
      <c r="G258" s="27">
        <f t="shared" si="6"/>
        <v>0.06666666666666667</v>
      </c>
      <c r="H258" s="15">
        <v>741</v>
      </c>
      <c r="I258" s="15">
        <f t="shared" si="7"/>
        <v>1</v>
      </c>
    </row>
    <row r="259" spans="1:9" ht="12.75">
      <c r="A259" s="14" t="s">
        <v>27</v>
      </c>
      <c r="B259" s="25">
        <v>50</v>
      </c>
      <c r="C259" s="26">
        <v>5008700</v>
      </c>
      <c r="D259" s="24" t="s">
        <v>249</v>
      </c>
      <c r="E259" s="15">
        <v>36</v>
      </c>
      <c r="F259" s="15">
        <v>358</v>
      </c>
      <c r="G259" s="27">
        <f t="shared" si="6"/>
        <v>0.1005586592178771</v>
      </c>
      <c r="H259" s="15">
        <v>2762</v>
      </c>
      <c r="I259" s="15">
        <f t="shared" si="7"/>
        <v>1</v>
      </c>
    </row>
    <row r="260" spans="1:9" ht="12.75">
      <c r="A260" s="14" t="s">
        <v>27</v>
      </c>
      <c r="B260" s="25">
        <v>50</v>
      </c>
      <c r="C260" s="26">
        <v>5008760</v>
      </c>
      <c r="D260" s="24" t="s">
        <v>154</v>
      </c>
      <c r="E260" s="15">
        <v>29</v>
      </c>
      <c r="F260" s="15">
        <v>172</v>
      </c>
      <c r="G260" s="27">
        <f t="shared" si="6"/>
        <v>0.1686046511627907</v>
      </c>
      <c r="H260" s="15">
        <v>1114</v>
      </c>
      <c r="I260" s="15">
        <f t="shared" si="7"/>
        <v>1</v>
      </c>
    </row>
    <row r="261" spans="1:9" ht="12.75">
      <c r="A261" s="14" t="s">
        <v>27</v>
      </c>
      <c r="B261" s="25">
        <v>50</v>
      </c>
      <c r="C261" s="26">
        <v>5008820</v>
      </c>
      <c r="D261" s="24" t="s">
        <v>250</v>
      </c>
      <c r="E261" s="15">
        <v>4</v>
      </c>
      <c r="F261" s="15">
        <v>32</v>
      </c>
      <c r="G261" s="27">
        <f t="shared" si="6"/>
        <v>0.125</v>
      </c>
      <c r="H261" s="15">
        <v>277</v>
      </c>
      <c r="I261" s="15">
        <f t="shared" si="7"/>
        <v>1</v>
      </c>
    </row>
    <row r="262" spans="1:9" ht="12.75">
      <c r="A262" s="14" t="s">
        <v>27</v>
      </c>
      <c r="B262" s="25">
        <v>50</v>
      </c>
      <c r="C262" s="26">
        <v>5008850</v>
      </c>
      <c r="D262" s="24" t="s">
        <v>251</v>
      </c>
      <c r="E262" s="15">
        <v>55</v>
      </c>
      <c r="F262" s="15">
        <v>398</v>
      </c>
      <c r="G262" s="27">
        <f t="shared" si="6"/>
        <v>0.13819095477386933</v>
      </c>
      <c r="H262" s="15">
        <v>2530</v>
      </c>
      <c r="I262" s="15">
        <f t="shared" si="7"/>
        <v>1</v>
      </c>
    </row>
    <row r="263" spans="1:9" ht="12.75">
      <c r="A263" s="14" t="s">
        <v>27</v>
      </c>
      <c r="B263" s="25">
        <v>50</v>
      </c>
      <c r="C263" s="26">
        <v>5008880</v>
      </c>
      <c r="D263" s="24" t="s">
        <v>252</v>
      </c>
      <c r="E263" s="15">
        <v>13</v>
      </c>
      <c r="F263" s="15">
        <v>145</v>
      </c>
      <c r="G263" s="27">
        <f t="shared" si="6"/>
        <v>0.0896551724137931</v>
      </c>
      <c r="H263" s="15">
        <v>1057</v>
      </c>
      <c r="I263" s="15">
        <f t="shared" si="7"/>
        <v>1</v>
      </c>
    </row>
    <row r="264" spans="1:9" ht="12.75">
      <c r="A264" s="14" t="s">
        <v>27</v>
      </c>
      <c r="B264" s="25">
        <v>50</v>
      </c>
      <c r="C264" s="26">
        <v>5008940</v>
      </c>
      <c r="D264" s="24" t="s">
        <v>0</v>
      </c>
      <c r="E264" s="15">
        <v>14</v>
      </c>
      <c r="F264" s="15">
        <v>457</v>
      </c>
      <c r="G264" s="27">
        <f t="shared" si="6"/>
        <v>0.030634573304157548</v>
      </c>
      <c r="H264" s="15">
        <v>2157</v>
      </c>
      <c r="I264" s="15">
        <f t="shared" si="7"/>
        <v>1</v>
      </c>
    </row>
    <row r="265" spans="1:9" ht="12.75">
      <c r="A265" s="14" t="s">
        <v>27</v>
      </c>
      <c r="B265" s="25">
        <v>50</v>
      </c>
      <c r="C265" s="26">
        <v>5008970</v>
      </c>
      <c r="D265" s="24" t="s">
        <v>253</v>
      </c>
      <c r="E265" s="15">
        <v>38</v>
      </c>
      <c r="F265" s="15">
        <v>405</v>
      </c>
      <c r="G265" s="27">
        <f t="shared" si="6"/>
        <v>0.09382716049382717</v>
      </c>
      <c r="H265" s="15">
        <v>3157</v>
      </c>
      <c r="I265" s="15">
        <f t="shared" si="7"/>
        <v>1</v>
      </c>
    </row>
    <row r="266" spans="1:9" ht="12.75">
      <c r="A266" s="14" t="s">
        <v>27</v>
      </c>
      <c r="B266" s="25">
        <v>50</v>
      </c>
      <c r="C266" s="26">
        <v>5009000</v>
      </c>
      <c r="D266" s="24" t="s">
        <v>254</v>
      </c>
      <c r="E266" s="15">
        <v>5</v>
      </c>
      <c r="F266" s="15">
        <v>25</v>
      </c>
      <c r="G266" s="27">
        <f aca="true" t="shared" si="8" ref="G266:G283">IF(AND(E266&gt;0,F266&gt;0),E266/F266,0)</f>
        <v>0.2</v>
      </c>
      <c r="H266" s="15">
        <v>318</v>
      </c>
      <c r="I266" s="15">
        <f aca="true" t="shared" si="9" ref="I266:I283">IF(H266&lt;20000,1,0)</f>
        <v>1</v>
      </c>
    </row>
    <row r="267" spans="1:9" ht="12.75">
      <c r="A267" s="14" t="s">
        <v>27</v>
      </c>
      <c r="B267" s="25">
        <v>50</v>
      </c>
      <c r="C267" s="26">
        <v>5009060</v>
      </c>
      <c r="D267" s="24" t="s">
        <v>255</v>
      </c>
      <c r="E267" s="15">
        <v>7</v>
      </c>
      <c r="F267" s="15">
        <v>79</v>
      </c>
      <c r="G267" s="27">
        <f t="shared" si="8"/>
        <v>0.08860759493670886</v>
      </c>
      <c r="H267" s="15">
        <v>842</v>
      </c>
      <c r="I267" s="15">
        <f t="shared" si="9"/>
        <v>1</v>
      </c>
    </row>
    <row r="268" spans="1:9" ht="12.75">
      <c r="A268" s="14" t="s">
        <v>27</v>
      </c>
      <c r="B268" s="25">
        <v>50</v>
      </c>
      <c r="C268" s="26">
        <v>5009120</v>
      </c>
      <c r="D268" s="24" t="s">
        <v>1</v>
      </c>
      <c r="E268" s="15">
        <v>4</v>
      </c>
      <c r="F268" s="15">
        <v>32</v>
      </c>
      <c r="G268" s="27">
        <f t="shared" si="8"/>
        <v>0.125</v>
      </c>
      <c r="H268" s="15">
        <v>388</v>
      </c>
      <c r="I268" s="15">
        <f t="shared" si="9"/>
        <v>1</v>
      </c>
    </row>
    <row r="269" spans="1:9" ht="12.75">
      <c r="A269" s="14" t="s">
        <v>27</v>
      </c>
      <c r="B269" s="25">
        <v>50</v>
      </c>
      <c r="C269" s="26">
        <v>5009150</v>
      </c>
      <c r="D269" s="24" t="s">
        <v>256</v>
      </c>
      <c r="E269" s="15">
        <v>13</v>
      </c>
      <c r="F269" s="15">
        <v>94</v>
      </c>
      <c r="G269" s="27">
        <f t="shared" si="8"/>
        <v>0.13829787234042554</v>
      </c>
      <c r="H269" s="15">
        <v>1253</v>
      </c>
      <c r="I269" s="15">
        <f t="shared" si="9"/>
        <v>1</v>
      </c>
    </row>
    <row r="270" spans="1:9" ht="12.75">
      <c r="A270" s="14" t="s">
        <v>27</v>
      </c>
      <c r="B270" s="25">
        <v>50</v>
      </c>
      <c r="C270" s="26">
        <v>5000027</v>
      </c>
      <c r="D270" s="24" t="s">
        <v>287</v>
      </c>
      <c r="E270" s="15">
        <v>30</v>
      </c>
      <c r="F270" s="15">
        <v>305</v>
      </c>
      <c r="G270" s="27">
        <f t="shared" si="8"/>
        <v>0.09836065573770492</v>
      </c>
      <c r="H270" s="15">
        <v>3461</v>
      </c>
      <c r="I270" s="15">
        <f t="shared" si="9"/>
        <v>1</v>
      </c>
    </row>
    <row r="271" spans="1:9" ht="12.75">
      <c r="A271" s="14" t="s">
        <v>27</v>
      </c>
      <c r="B271" s="25">
        <v>50</v>
      </c>
      <c r="C271" s="26">
        <v>5009180</v>
      </c>
      <c r="D271" s="24" t="s">
        <v>257</v>
      </c>
      <c r="E271" s="15">
        <v>56</v>
      </c>
      <c r="F271" s="15">
        <v>517</v>
      </c>
      <c r="G271" s="27">
        <f t="shared" si="8"/>
        <v>0.10831721470019343</v>
      </c>
      <c r="H271" s="15">
        <v>3313</v>
      </c>
      <c r="I271" s="15">
        <f t="shared" si="9"/>
        <v>1</v>
      </c>
    </row>
    <row r="272" spans="1:9" ht="12.75">
      <c r="A272" s="14" t="s">
        <v>27</v>
      </c>
      <c r="B272" s="25">
        <v>50</v>
      </c>
      <c r="C272" s="26">
        <v>5009210</v>
      </c>
      <c r="D272" s="24" t="s">
        <v>258</v>
      </c>
      <c r="E272" s="15">
        <v>33</v>
      </c>
      <c r="F272" s="15">
        <v>1112</v>
      </c>
      <c r="G272" s="27">
        <f t="shared" si="8"/>
        <v>0.029676258992805755</v>
      </c>
      <c r="H272" s="15">
        <v>7923</v>
      </c>
      <c r="I272" s="15">
        <f t="shared" si="9"/>
        <v>1</v>
      </c>
    </row>
    <row r="273" spans="1:9" ht="12.75">
      <c r="A273" s="14" t="s">
        <v>27</v>
      </c>
      <c r="B273" s="25">
        <v>50</v>
      </c>
      <c r="C273" s="26">
        <v>5009240</v>
      </c>
      <c r="D273" s="24" t="s">
        <v>259</v>
      </c>
      <c r="E273" s="15">
        <v>19</v>
      </c>
      <c r="F273" s="15">
        <v>121</v>
      </c>
      <c r="G273" s="27">
        <f t="shared" si="8"/>
        <v>0.15702479338842976</v>
      </c>
      <c r="H273" s="15">
        <v>2208</v>
      </c>
      <c r="I273" s="15">
        <f t="shared" si="9"/>
        <v>1</v>
      </c>
    </row>
    <row r="274" spans="1:9" ht="12.75">
      <c r="A274" s="14" t="s">
        <v>27</v>
      </c>
      <c r="B274" s="25">
        <v>50</v>
      </c>
      <c r="C274" s="26">
        <v>5009270</v>
      </c>
      <c r="D274" s="24" t="s">
        <v>2</v>
      </c>
      <c r="E274" s="15">
        <v>3</v>
      </c>
      <c r="F274" s="15">
        <v>18</v>
      </c>
      <c r="G274" s="27">
        <f t="shared" si="8"/>
        <v>0.16666666666666666</v>
      </c>
      <c r="H274" s="15">
        <v>321</v>
      </c>
      <c r="I274" s="15">
        <f t="shared" si="9"/>
        <v>1</v>
      </c>
    </row>
    <row r="275" spans="1:9" ht="12.75">
      <c r="A275" s="14" t="s">
        <v>27</v>
      </c>
      <c r="B275" s="21">
        <v>50</v>
      </c>
      <c r="C275" s="26">
        <v>5009300</v>
      </c>
      <c r="D275" s="24" t="s">
        <v>3</v>
      </c>
      <c r="E275" s="15">
        <v>73</v>
      </c>
      <c r="F275" s="15">
        <v>518</v>
      </c>
      <c r="G275" s="27">
        <f t="shared" si="8"/>
        <v>0.14092664092664092</v>
      </c>
      <c r="H275" s="15">
        <v>3720</v>
      </c>
      <c r="I275" s="15">
        <f t="shared" si="9"/>
        <v>1</v>
      </c>
    </row>
    <row r="276" spans="1:9" ht="12.75">
      <c r="A276" s="14" t="s">
        <v>27</v>
      </c>
      <c r="B276" s="21">
        <v>50</v>
      </c>
      <c r="C276" s="26">
        <v>5009330</v>
      </c>
      <c r="D276" s="24" t="s">
        <v>4</v>
      </c>
      <c r="E276" s="15">
        <v>3</v>
      </c>
      <c r="F276" s="15">
        <v>74</v>
      </c>
      <c r="G276" s="27">
        <f t="shared" si="8"/>
        <v>0.04054054054054054</v>
      </c>
      <c r="H276" s="15">
        <v>692</v>
      </c>
      <c r="I276" s="15">
        <f t="shared" si="9"/>
        <v>1</v>
      </c>
    </row>
    <row r="277" spans="1:9" ht="12.75">
      <c r="A277" s="14" t="s">
        <v>27</v>
      </c>
      <c r="B277" s="21">
        <v>50</v>
      </c>
      <c r="C277" s="26">
        <v>5009360</v>
      </c>
      <c r="D277" s="24" t="s">
        <v>281</v>
      </c>
      <c r="E277" s="15">
        <v>147</v>
      </c>
      <c r="F277" s="15">
        <v>967</v>
      </c>
      <c r="G277" s="27">
        <f t="shared" si="8"/>
        <v>0.15201654601861428</v>
      </c>
      <c r="H277" s="15">
        <v>6929</v>
      </c>
      <c r="I277" s="15">
        <f t="shared" si="9"/>
        <v>1</v>
      </c>
    </row>
    <row r="278" spans="1:9" ht="12.75">
      <c r="A278" s="14" t="s">
        <v>27</v>
      </c>
      <c r="B278" s="14">
        <v>50</v>
      </c>
      <c r="C278" s="26">
        <v>5009390</v>
      </c>
      <c r="D278" s="24" t="s">
        <v>5</v>
      </c>
      <c r="E278" s="15">
        <v>58</v>
      </c>
      <c r="F278" s="15">
        <v>276</v>
      </c>
      <c r="G278" s="27">
        <f t="shared" si="8"/>
        <v>0.21014492753623187</v>
      </c>
      <c r="H278" s="15">
        <v>1537</v>
      </c>
      <c r="I278" s="15">
        <f t="shared" si="9"/>
        <v>1</v>
      </c>
    </row>
    <row r="279" spans="1:9" ht="12.75">
      <c r="A279" s="14" t="s">
        <v>27</v>
      </c>
      <c r="B279" s="14">
        <v>50</v>
      </c>
      <c r="C279" s="26">
        <v>5009420</v>
      </c>
      <c r="D279" s="24" t="s">
        <v>6</v>
      </c>
      <c r="E279" s="15">
        <v>4</v>
      </c>
      <c r="F279" s="15">
        <v>68</v>
      </c>
      <c r="G279" s="27">
        <f t="shared" si="8"/>
        <v>0.058823529411764705</v>
      </c>
      <c r="H279" s="15">
        <v>821</v>
      </c>
      <c r="I279" s="15">
        <f t="shared" si="9"/>
        <v>1</v>
      </c>
    </row>
    <row r="280" spans="1:9" ht="12.75">
      <c r="A280" s="14" t="s">
        <v>27</v>
      </c>
      <c r="B280" s="14">
        <v>50</v>
      </c>
      <c r="C280" s="26">
        <v>5009450</v>
      </c>
      <c r="D280" s="24" t="s">
        <v>7</v>
      </c>
      <c r="E280" s="15">
        <v>5</v>
      </c>
      <c r="F280" s="15">
        <v>32</v>
      </c>
      <c r="G280" s="27">
        <f t="shared" si="8"/>
        <v>0.15625</v>
      </c>
      <c r="H280" s="15">
        <v>408</v>
      </c>
      <c r="I280" s="15">
        <f t="shared" si="9"/>
        <v>1</v>
      </c>
    </row>
    <row r="281" spans="1:9" ht="12.75">
      <c r="A281" s="14" t="s">
        <v>27</v>
      </c>
      <c r="B281" s="21">
        <v>50</v>
      </c>
      <c r="C281" s="29">
        <v>5009480</v>
      </c>
      <c r="D281" s="30" t="s">
        <v>260</v>
      </c>
      <c r="E281" s="15">
        <v>28</v>
      </c>
      <c r="F281" s="15">
        <v>222</v>
      </c>
      <c r="G281" s="27">
        <f t="shared" si="8"/>
        <v>0.12612612612612611</v>
      </c>
      <c r="H281" s="15">
        <v>3202</v>
      </c>
      <c r="I281" s="15">
        <f t="shared" si="9"/>
        <v>1</v>
      </c>
    </row>
    <row r="282" spans="1:9" ht="12.75">
      <c r="A282" s="14" t="s">
        <v>27</v>
      </c>
      <c r="B282" s="21">
        <v>50</v>
      </c>
      <c r="C282" s="29">
        <v>5009510</v>
      </c>
      <c r="D282" s="30" t="s">
        <v>8</v>
      </c>
      <c r="E282" s="15">
        <v>25</v>
      </c>
      <c r="F282" s="15">
        <v>530</v>
      </c>
      <c r="G282" s="27">
        <f t="shared" si="8"/>
        <v>0.04716981132075472</v>
      </c>
      <c r="H282" s="15">
        <v>7877</v>
      </c>
      <c r="I282" s="15">
        <f t="shared" si="9"/>
        <v>1</v>
      </c>
    </row>
    <row r="283" spans="1:9" ht="12.75">
      <c r="A283" s="14" t="s">
        <v>27</v>
      </c>
      <c r="B283" s="21">
        <v>50</v>
      </c>
      <c r="C283" s="29">
        <v>5009540</v>
      </c>
      <c r="D283" s="30" t="s">
        <v>261</v>
      </c>
      <c r="E283" s="15">
        <v>7</v>
      </c>
      <c r="F283" s="15">
        <v>91</v>
      </c>
      <c r="G283" s="27">
        <f t="shared" si="8"/>
        <v>0.07692307692307693</v>
      </c>
      <c r="H283" s="15">
        <v>916</v>
      </c>
      <c r="I283" s="15">
        <f t="shared" si="9"/>
        <v>1</v>
      </c>
    </row>
    <row r="284" spans="1:9" ht="12.75">
      <c r="A284" s="8"/>
      <c r="B284" s="9"/>
      <c r="C284" s="9"/>
      <c r="D284" s="10"/>
      <c r="E284" s="2"/>
      <c r="F284" s="2"/>
      <c r="G284" s="2"/>
      <c r="H284" s="2"/>
      <c r="I284" s="2"/>
    </row>
    <row r="285" spans="1:9" ht="12.75">
      <c r="A285" s="11"/>
      <c r="B285" s="12"/>
      <c r="C285" s="12"/>
      <c r="D285" s="13" t="s">
        <v>20</v>
      </c>
      <c r="E285" s="18">
        <f>SUM(E10:E283)</f>
        <v>9809</v>
      </c>
      <c r="F285" s="18">
        <f>SUM(F10:F283)</f>
        <v>98918</v>
      </c>
      <c r="G285" s="19">
        <f>IF(E285&gt;0,E285/F285,0)</f>
        <v>0.09916294304373319</v>
      </c>
      <c r="H285" s="18">
        <f>SUM(H10:H283)</f>
        <v>940439</v>
      </c>
      <c r="I285" s="18">
        <f>SUM(I10:I283)</f>
        <v>270</v>
      </c>
    </row>
    <row r="286" spans="6:9" ht="12.75">
      <c r="F286" t="s">
        <v>25</v>
      </c>
      <c r="I286" s="20">
        <f>COUNTA(D10:D283)</f>
        <v>274</v>
      </c>
    </row>
    <row r="287" spans="6:9" ht="12.75">
      <c r="F287" t="s">
        <v>26</v>
      </c>
      <c r="I287" s="7">
        <f>I285/I286</f>
        <v>0.9854014598540146</v>
      </c>
    </row>
    <row r="291" ht="12.75">
      <c r="E291" s="23">
        <f>E285/I286</f>
        <v>35.7992700729927</v>
      </c>
    </row>
    <row r="292" ht="12.75">
      <c r="E292" s="7">
        <f>G285</f>
        <v>0.09916294304373319</v>
      </c>
    </row>
  </sheetData>
  <printOptions horizontalCentered="1"/>
  <pageMargins left="0.25" right="0.25" top="1" bottom="1" header="0.5" footer="0.5"/>
  <pageSetup horizontalDpi="600" verticalDpi="600" orientation="portrait" scale="80" r:id="rId1"/>
  <headerFooter alignWithMargins="0">
    <oddHeader>&amp;R&amp;P</oddHeader>
  </headerFooter>
  <rowBreaks count="1" manualBreakCount="1">
    <brk id="26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Census Counts for Vermont(MSEXCEL)</dc:title>
  <dc:subject/>
  <dc:creator>PAUL SANDERS BROWN</dc:creator>
  <cp:keywords/>
  <dc:description>2007 census counts for Vermont</dc:description>
  <cp:lastModifiedBy>sheila.proctor</cp:lastModifiedBy>
  <cp:lastPrinted>2008-12-19T20:00:02Z</cp:lastPrinted>
  <dcterms:created xsi:type="dcterms:W3CDTF">1998-12-18T15:18:20Z</dcterms:created>
  <dcterms:modified xsi:type="dcterms:W3CDTF">2008-12-23T14:50:08Z</dcterms:modified>
  <cp:category>2007 Census by LEAs</cp:category>
  <cp:version/>
  <cp:contentType/>
  <cp:contentStatus/>
</cp:coreProperties>
</file>