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4220" windowHeight="8580" activeTab="0"/>
  </bookViews>
  <sheets>
    <sheet name="Sheet1" sheetId="1" r:id="rId1"/>
    <sheet name="Sheet2" sheetId="2" r:id="rId2"/>
    <sheet name="Sheet3" sheetId="3" r:id="rId3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<sst xmlns="http://schemas.openxmlformats.org/spreadsheetml/2006/main" count="26" uniqueCount="24">
  <si>
    <t>BIs</t>
  </si>
  <si>
    <t>AIs</t>
  </si>
  <si>
    <t>BOs</t>
  </si>
  <si>
    <t>Medium B</t>
  </si>
  <si>
    <t>High B</t>
  </si>
  <si>
    <t>LEDP</t>
  </si>
  <si>
    <t>HEDP</t>
  </si>
  <si>
    <t>Glbl Reset</t>
  </si>
  <si>
    <t>Ion Pump</t>
  </si>
  <si>
    <t>Gate Vlv</t>
  </si>
  <si>
    <t>Rack</t>
  </si>
  <si>
    <t>Cnvectron</t>
  </si>
  <si>
    <t>Fast Valve</t>
  </si>
  <si>
    <t>RFP Bis</t>
  </si>
  <si>
    <t>RFP Bos</t>
  </si>
  <si>
    <t>Beam Per</t>
  </si>
  <si>
    <t>Io Chassis</t>
  </si>
  <si>
    <t>Logix5550</t>
  </si>
  <si>
    <t>ether if</t>
  </si>
  <si>
    <t>IOC</t>
  </si>
  <si>
    <t>1756IF16</t>
  </si>
  <si>
    <t>1756 IB32</t>
  </si>
  <si>
    <t>1756 OB16D</t>
  </si>
  <si>
    <t>Note: Doubled up the RFP Bis in cabinet 8 with the spare bis to save 1 card.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</si>
</sst>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44" fontId="0" fillId="0" borderId="0" xfId="17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workbookViewId="0" topLeftCell="A1">
      <selection activeCell="J33" sqref="J33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11.57421875" style="0" customWidth="1"/>
    <col min="4" max="4" width="11.421875" style="0" customWidth="1"/>
    <col min="5" max="5" width="11.28125" style="0" customWidth="1"/>
    <col min="6" max="6" width="12.8515625" style="0" customWidth="1"/>
    <col min="7" max="8" width="13.00390625" style="0" customWidth="1"/>
    <col min="9" max="9" width="11.421875" style="0" customWidth="1"/>
    <col min="10" max="10" width="11.7109375" style="0" customWidth="1"/>
    <col min="17" max="17" width="11.28125" style="0" bestFit="1" customWidth="1"/>
    <col min="18" max="22" width="10.28125" style="0" bestFit="1" customWidth="1"/>
    <col min="23" max="24" width="11.28125" style="0" bestFit="1" customWidth="1"/>
    <col min="25" max="25" width="11.8515625" style="0" customWidth="1"/>
  </cols>
  <sheetData>
    <row r="1" spans="1:10" ht="12.75">
      <c r="A1" t="s">
        <v>10</v>
      </c>
      <c r="B1" t="s">
        <v>3</v>
      </c>
      <c r="C1" t="s">
        <v>4</v>
      </c>
      <c r="D1" t="s">
        <v>5</v>
      </c>
      <c r="E1" t="s">
        <v>6</v>
      </c>
      <c r="F1" t="s">
        <v>7</v>
      </c>
      <c r="G1" t="s">
        <v>8</v>
      </c>
      <c r="H1" t="s">
        <v>9</v>
      </c>
      <c r="I1" t="s">
        <v>11</v>
      </c>
      <c r="J1" t="s">
        <v>12</v>
      </c>
    </row>
    <row r="2" spans="1:10" ht="12.75">
      <c r="A2">
        <v>1</v>
      </c>
      <c r="B2">
        <v>4</v>
      </c>
      <c r="D2">
        <v>1</v>
      </c>
      <c r="F2">
        <v>1</v>
      </c>
      <c r="G2">
        <f>B2*5+C2*6+D2*4+E2*6</f>
        <v>24</v>
      </c>
      <c r="H2">
        <f>B2*2+C2*2+D2+E2</f>
        <v>9</v>
      </c>
      <c r="I2">
        <f>B2+C2+D2+E2</f>
        <v>5</v>
      </c>
      <c r="J2">
        <f>D2+E2</f>
        <v>1</v>
      </c>
    </row>
    <row r="3" spans="1:10" ht="12.75">
      <c r="A3">
        <v>2</v>
      </c>
      <c r="B3">
        <v>4</v>
      </c>
      <c r="F3">
        <v>1</v>
      </c>
      <c r="G3">
        <f aca="true" t="shared" si="0" ref="G3:G9">B3*5+C3*6+D3*4+E3*6</f>
        <v>20</v>
      </c>
      <c r="H3">
        <f aca="true" t="shared" si="1" ref="H3:H9">B3*2+C3*2+D3+E3</f>
        <v>8</v>
      </c>
      <c r="I3">
        <f aca="true" t="shared" si="2" ref="I3:I9">B3+C3+D3+E3</f>
        <v>4</v>
      </c>
      <c r="J3">
        <f aca="true" t="shared" si="3" ref="J3:J9">D3+E3</f>
        <v>0</v>
      </c>
    </row>
    <row r="4" spans="1:10" ht="12.75">
      <c r="A4">
        <v>3</v>
      </c>
      <c r="B4">
        <v>3</v>
      </c>
      <c r="C4">
        <v>1</v>
      </c>
      <c r="F4">
        <v>1</v>
      </c>
      <c r="G4">
        <f t="shared" si="0"/>
        <v>21</v>
      </c>
      <c r="H4">
        <f t="shared" si="1"/>
        <v>8</v>
      </c>
      <c r="I4">
        <f t="shared" si="2"/>
        <v>4</v>
      </c>
      <c r="J4">
        <f t="shared" si="3"/>
        <v>0</v>
      </c>
    </row>
    <row r="5" spans="1:10" ht="12.75">
      <c r="A5">
        <v>4</v>
      </c>
      <c r="C5">
        <v>4</v>
      </c>
      <c r="F5">
        <v>1</v>
      </c>
      <c r="G5">
        <f t="shared" si="0"/>
        <v>24</v>
      </c>
      <c r="H5">
        <f t="shared" si="1"/>
        <v>8</v>
      </c>
      <c r="I5">
        <f t="shared" si="2"/>
        <v>4</v>
      </c>
      <c r="J5">
        <f t="shared" si="3"/>
        <v>0</v>
      </c>
    </row>
    <row r="6" spans="1:10" ht="12.75">
      <c r="A6">
        <v>5</v>
      </c>
      <c r="C6">
        <v>4</v>
      </c>
      <c r="F6">
        <v>1</v>
      </c>
      <c r="G6">
        <f t="shared" si="0"/>
        <v>24</v>
      </c>
      <c r="H6">
        <f t="shared" si="1"/>
        <v>8</v>
      </c>
      <c r="I6">
        <f t="shared" si="2"/>
        <v>4</v>
      </c>
      <c r="J6">
        <f t="shared" si="3"/>
        <v>0</v>
      </c>
    </row>
    <row r="7" spans="1:10" ht="12.75">
      <c r="A7">
        <v>6</v>
      </c>
      <c r="C7">
        <v>4</v>
      </c>
      <c r="F7">
        <v>1</v>
      </c>
      <c r="G7">
        <f t="shared" si="0"/>
        <v>24</v>
      </c>
      <c r="H7">
        <f t="shared" si="1"/>
        <v>8</v>
      </c>
      <c r="I7">
        <f t="shared" si="2"/>
        <v>4</v>
      </c>
      <c r="J7">
        <f t="shared" si="3"/>
        <v>0</v>
      </c>
    </row>
    <row r="8" spans="1:10" ht="12.75">
      <c r="A8">
        <v>7</v>
      </c>
      <c r="C8">
        <v>4</v>
      </c>
      <c r="F8">
        <v>1</v>
      </c>
      <c r="G8">
        <f t="shared" si="0"/>
        <v>24</v>
      </c>
      <c r="H8">
        <f t="shared" si="1"/>
        <v>8</v>
      </c>
      <c r="I8">
        <f t="shared" si="2"/>
        <v>4</v>
      </c>
      <c r="J8">
        <f t="shared" si="3"/>
        <v>0</v>
      </c>
    </row>
    <row r="9" spans="1:10" ht="12.75">
      <c r="A9">
        <v>8</v>
      </c>
      <c r="C9">
        <v>4</v>
      </c>
      <c r="E9">
        <v>1</v>
      </c>
      <c r="F9">
        <v>1</v>
      </c>
      <c r="G9">
        <f t="shared" si="0"/>
        <v>30</v>
      </c>
      <c r="H9">
        <f t="shared" si="1"/>
        <v>9</v>
      </c>
      <c r="I9">
        <f t="shared" si="2"/>
        <v>5</v>
      </c>
      <c r="J9">
        <f t="shared" si="3"/>
        <v>1</v>
      </c>
    </row>
    <row r="11" spans="1:6" ht="12.75">
      <c r="A11" t="s">
        <v>1</v>
      </c>
      <c r="B11" t="s">
        <v>0</v>
      </c>
      <c r="C11" t="s">
        <v>2</v>
      </c>
      <c r="D11" t="s">
        <v>13</v>
      </c>
      <c r="E11" t="s">
        <v>14</v>
      </c>
      <c r="F11" t="s">
        <v>15</v>
      </c>
    </row>
    <row r="12" spans="1:6" ht="12.75">
      <c r="A12">
        <f aca="true" t="shared" si="4" ref="A12:A19">G2</f>
        <v>24</v>
      </c>
      <c r="B12">
        <f aca="true" t="shared" si="5" ref="B12:B19">G2*2+H2*3+I2+J2*5</f>
        <v>85</v>
      </c>
      <c r="C12">
        <f aca="true" t="shared" si="6" ref="C12:C19">F2+G2+H2+J2</f>
        <v>35</v>
      </c>
      <c r="D12">
        <f aca="true" t="shared" si="7" ref="D12:D19">B2*3+C2*4</f>
        <v>12</v>
      </c>
      <c r="E12">
        <f>D12</f>
        <v>12</v>
      </c>
      <c r="F12">
        <f aca="true" t="shared" si="8" ref="F12:F19">B2*2+C2*2+H2+J2</f>
        <v>18</v>
      </c>
    </row>
    <row r="13" spans="1:6" ht="12.75">
      <c r="A13">
        <f t="shared" si="4"/>
        <v>20</v>
      </c>
      <c r="B13">
        <f t="shared" si="5"/>
        <v>68</v>
      </c>
      <c r="C13">
        <f t="shared" si="6"/>
        <v>29</v>
      </c>
      <c r="D13">
        <f t="shared" si="7"/>
        <v>12</v>
      </c>
      <c r="E13">
        <f aca="true" t="shared" si="9" ref="E13:E20">D13</f>
        <v>12</v>
      </c>
      <c r="F13">
        <f t="shared" si="8"/>
        <v>16</v>
      </c>
    </row>
    <row r="14" spans="1:6" ht="12.75">
      <c r="A14">
        <f t="shared" si="4"/>
        <v>21</v>
      </c>
      <c r="B14">
        <f t="shared" si="5"/>
        <v>70</v>
      </c>
      <c r="C14">
        <f t="shared" si="6"/>
        <v>30</v>
      </c>
      <c r="D14">
        <f t="shared" si="7"/>
        <v>13</v>
      </c>
      <c r="E14">
        <f t="shared" si="9"/>
        <v>13</v>
      </c>
      <c r="F14">
        <f t="shared" si="8"/>
        <v>16</v>
      </c>
    </row>
    <row r="15" spans="1:6" ht="12.75">
      <c r="A15">
        <f t="shared" si="4"/>
        <v>24</v>
      </c>
      <c r="B15">
        <f t="shared" si="5"/>
        <v>76</v>
      </c>
      <c r="C15">
        <f t="shared" si="6"/>
        <v>33</v>
      </c>
      <c r="D15">
        <f t="shared" si="7"/>
        <v>16</v>
      </c>
      <c r="E15">
        <f t="shared" si="9"/>
        <v>16</v>
      </c>
      <c r="F15">
        <f t="shared" si="8"/>
        <v>16</v>
      </c>
    </row>
    <row r="16" spans="1:6" ht="12.75">
      <c r="A16">
        <f t="shared" si="4"/>
        <v>24</v>
      </c>
      <c r="B16">
        <f t="shared" si="5"/>
        <v>76</v>
      </c>
      <c r="C16">
        <f t="shared" si="6"/>
        <v>33</v>
      </c>
      <c r="D16">
        <f t="shared" si="7"/>
        <v>16</v>
      </c>
      <c r="E16">
        <f t="shared" si="9"/>
        <v>16</v>
      </c>
      <c r="F16">
        <f t="shared" si="8"/>
        <v>16</v>
      </c>
    </row>
    <row r="17" spans="1:6" ht="12.75">
      <c r="A17">
        <f t="shared" si="4"/>
        <v>24</v>
      </c>
      <c r="B17">
        <f t="shared" si="5"/>
        <v>76</v>
      </c>
      <c r="C17">
        <f t="shared" si="6"/>
        <v>33</v>
      </c>
      <c r="D17">
        <f t="shared" si="7"/>
        <v>16</v>
      </c>
      <c r="E17">
        <f t="shared" si="9"/>
        <v>16</v>
      </c>
      <c r="F17">
        <f t="shared" si="8"/>
        <v>16</v>
      </c>
    </row>
    <row r="18" spans="1:6" ht="12.75">
      <c r="A18">
        <f t="shared" si="4"/>
        <v>24</v>
      </c>
      <c r="B18">
        <f t="shared" si="5"/>
        <v>76</v>
      </c>
      <c r="C18">
        <f t="shared" si="6"/>
        <v>33</v>
      </c>
      <c r="D18">
        <f t="shared" si="7"/>
        <v>16</v>
      </c>
      <c r="E18">
        <f t="shared" si="9"/>
        <v>16</v>
      </c>
      <c r="F18">
        <f t="shared" si="8"/>
        <v>16</v>
      </c>
    </row>
    <row r="19" spans="1:6" ht="12.75">
      <c r="A19">
        <f t="shared" si="4"/>
        <v>30</v>
      </c>
      <c r="B19">
        <f t="shared" si="5"/>
        <v>97</v>
      </c>
      <c r="C19">
        <f t="shared" si="6"/>
        <v>41</v>
      </c>
      <c r="D19">
        <f t="shared" si="7"/>
        <v>16</v>
      </c>
      <c r="E19">
        <f t="shared" si="9"/>
        <v>16</v>
      </c>
      <c r="F19">
        <f t="shared" si="8"/>
        <v>18</v>
      </c>
    </row>
    <row r="20" spans="1:7" ht="12.75">
      <c r="A20">
        <f>SUM(A12:A19)</f>
        <v>191</v>
      </c>
      <c r="B20">
        <f>SUM(B12:B19)</f>
        <v>624</v>
      </c>
      <c r="C20">
        <f>SUM(C12:C19)</f>
        <v>267</v>
      </c>
      <c r="D20">
        <f>SUM(D12:D19)</f>
        <v>117</v>
      </c>
      <c r="E20">
        <f t="shared" si="9"/>
        <v>117</v>
      </c>
      <c r="F20">
        <f>SUM(F12:F19)</f>
        <v>132</v>
      </c>
      <c r="G20">
        <f>SUM(A20:F20)</f>
        <v>1448</v>
      </c>
    </row>
    <row r="22" spans="1:9" ht="12.75">
      <c r="A22" t="s">
        <v>20</v>
      </c>
      <c r="B22" t="s">
        <v>21</v>
      </c>
      <c r="C22" t="s">
        <v>22</v>
      </c>
      <c r="D22" t="s">
        <v>21</v>
      </c>
      <c r="E22" t="s">
        <v>22</v>
      </c>
      <c r="F22" t="s">
        <v>16</v>
      </c>
      <c r="G22" t="s">
        <v>17</v>
      </c>
      <c r="H22" t="s">
        <v>18</v>
      </c>
      <c r="I22" t="s">
        <v>19</v>
      </c>
    </row>
    <row r="23" spans="1:9" ht="12.75">
      <c r="A23">
        <f>INT((A12/16)+0.9375)</f>
        <v>2</v>
      </c>
      <c r="B23">
        <f>INT((B12/32)+0.96875)</f>
        <v>3</v>
      </c>
      <c r="C23">
        <f>INT((C12/16)+0.9375)</f>
        <v>3</v>
      </c>
      <c r="D23">
        <f>INT((D12/32)+0.96875)</f>
        <v>1</v>
      </c>
      <c r="E23">
        <f>INT((D12/32)+0.9375)</f>
        <v>1</v>
      </c>
      <c r="F23">
        <f>INT(((A23+B23+C23+D23+E23)/8)+0.875)</f>
        <v>2</v>
      </c>
      <c r="G23">
        <f aca="true" t="shared" si="10" ref="G23:G31">F23</f>
        <v>2</v>
      </c>
      <c r="H23">
        <f aca="true" t="shared" si="11" ref="H23:H31">F23</f>
        <v>2</v>
      </c>
      <c r="I23">
        <v>1</v>
      </c>
    </row>
    <row r="24" spans="1:8" ht="12.75">
      <c r="A24">
        <f aca="true" t="shared" si="12" ref="A24:A30">INT((A13/16)+0.9375)</f>
        <v>2</v>
      </c>
      <c r="B24">
        <f aca="true" t="shared" si="13" ref="B24:B30">INT((B13/32)+0.96875)</f>
        <v>3</v>
      </c>
      <c r="C24">
        <f aca="true" t="shared" si="14" ref="C24:C30">INT((C13/16)+0.9375)</f>
        <v>2</v>
      </c>
      <c r="D24">
        <f aca="true" t="shared" si="15" ref="D24:D29">INT((D13/32)+0.96875)</f>
        <v>1</v>
      </c>
      <c r="E24">
        <f aca="true" t="shared" si="16" ref="E24:E30">INT((D13/32)+0.9375)</f>
        <v>1</v>
      </c>
      <c r="F24">
        <f aca="true" t="shared" si="17" ref="F24:F30">INT(((A24+B24+C24+D24+E24)/8)+0.875)</f>
        <v>2</v>
      </c>
      <c r="G24">
        <f t="shared" si="10"/>
        <v>2</v>
      </c>
      <c r="H24">
        <f t="shared" si="11"/>
        <v>2</v>
      </c>
    </row>
    <row r="25" spans="1:8" ht="12.75">
      <c r="A25">
        <f t="shared" si="12"/>
        <v>2</v>
      </c>
      <c r="B25">
        <f t="shared" si="13"/>
        <v>3</v>
      </c>
      <c r="C25">
        <f t="shared" si="14"/>
        <v>2</v>
      </c>
      <c r="D25">
        <f t="shared" si="15"/>
        <v>1</v>
      </c>
      <c r="E25">
        <f t="shared" si="16"/>
        <v>1</v>
      </c>
      <c r="F25">
        <f t="shared" si="17"/>
        <v>2</v>
      </c>
      <c r="G25">
        <f t="shared" si="10"/>
        <v>2</v>
      </c>
      <c r="H25">
        <f t="shared" si="11"/>
        <v>2</v>
      </c>
    </row>
    <row r="26" spans="1:8" ht="12.75">
      <c r="A26">
        <f t="shared" si="12"/>
        <v>2</v>
      </c>
      <c r="B26">
        <f t="shared" si="13"/>
        <v>3</v>
      </c>
      <c r="C26">
        <f t="shared" si="14"/>
        <v>3</v>
      </c>
      <c r="D26">
        <f t="shared" si="15"/>
        <v>1</v>
      </c>
      <c r="E26">
        <f t="shared" si="16"/>
        <v>1</v>
      </c>
      <c r="F26">
        <f t="shared" si="17"/>
        <v>2</v>
      </c>
      <c r="G26">
        <f t="shared" si="10"/>
        <v>2</v>
      </c>
      <c r="H26">
        <f t="shared" si="11"/>
        <v>2</v>
      </c>
    </row>
    <row r="27" spans="1:8" ht="12.75">
      <c r="A27">
        <f t="shared" si="12"/>
        <v>2</v>
      </c>
      <c r="B27">
        <f t="shared" si="13"/>
        <v>3</v>
      </c>
      <c r="C27">
        <f t="shared" si="14"/>
        <v>3</v>
      </c>
      <c r="D27">
        <f t="shared" si="15"/>
        <v>1</v>
      </c>
      <c r="E27">
        <f t="shared" si="16"/>
        <v>1</v>
      </c>
      <c r="F27">
        <f t="shared" si="17"/>
        <v>2</v>
      </c>
      <c r="G27">
        <f t="shared" si="10"/>
        <v>2</v>
      </c>
      <c r="H27">
        <f t="shared" si="11"/>
        <v>2</v>
      </c>
    </row>
    <row r="28" spans="1:8" ht="12.75">
      <c r="A28">
        <f t="shared" si="12"/>
        <v>2</v>
      </c>
      <c r="B28">
        <f t="shared" si="13"/>
        <v>3</v>
      </c>
      <c r="C28">
        <f t="shared" si="14"/>
        <v>3</v>
      </c>
      <c r="D28">
        <f t="shared" si="15"/>
        <v>1</v>
      </c>
      <c r="E28">
        <f t="shared" si="16"/>
        <v>1</v>
      </c>
      <c r="F28">
        <f t="shared" si="17"/>
        <v>2</v>
      </c>
      <c r="G28">
        <f t="shared" si="10"/>
        <v>2</v>
      </c>
      <c r="H28">
        <f t="shared" si="11"/>
        <v>2</v>
      </c>
    </row>
    <row r="29" spans="1:8" ht="12.75">
      <c r="A29">
        <f t="shared" si="12"/>
        <v>2</v>
      </c>
      <c r="B29">
        <f t="shared" si="13"/>
        <v>3</v>
      </c>
      <c r="C29">
        <f t="shared" si="14"/>
        <v>3</v>
      </c>
      <c r="D29">
        <f t="shared" si="15"/>
        <v>1</v>
      </c>
      <c r="E29">
        <f t="shared" si="16"/>
        <v>1</v>
      </c>
      <c r="F29">
        <f t="shared" si="17"/>
        <v>2</v>
      </c>
      <c r="G29">
        <f t="shared" si="10"/>
        <v>2</v>
      </c>
      <c r="H29">
        <f t="shared" si="11"/>
        <v>2</v>
      </c>
    </row>
    <row r="30" spans="1:8" ht="12.75">
      <c r="A30">
        <f t="shared" si="12"/>
        <v>2</v>
      </c>
      <c r="B30">
        <f t="shared" si="13"/>
        <v>4</v>
      </c>
      <c r="C30">
        <f t="shared" si="14"/>
        <v>3</v>
      </c>
      <c r="D30" s="3">
        <v>0</v>
      </c>
      <c r="E30">
        <f t="shared" si="16"/>
        <v>1</v>
      </c>
      <c r="F30">
        <f t="shared" si="17"/>
        <v>2</v>
      </c>
      <c r="G30">
        <f t="shared" si="10"/>
        <v>2</v>
      </c>
      <c r="H30">
        <f t="shared" si="11"/>
        <v>2</v>
      </c>
    </row>
    <row r="31" spans="1:9" ht="12.75">
      <c r="A31">
        <f aca="true" t="shared" si="18" ref="A31:F31">SUM(A23:A30)</f>
        <v>16</v>
      </c>
      <c r="B31">
        <f t="shared" si="18"/>
        <v>25</v>
      </c>
      <c r="C31">
        <f t="shared" si="18"/>
        <v>22</v>
      </c>
      <c r="D31">
        <f t="shared" si="18"/>
        <v>7</v>
      </c>
      <c r="E31">
        <f t="shared" si="18"/>
        <v>8</v>
      </c>
      <c r="F31">
        <f t="shared" si="18"/>
        <v>16</v>
      </c>
      <c r="G31">
        <f t="shared" si="10"/>
        <v>16</v>
      </c>
      <c r="H31">
        <f t="shared" si="11"/>
        <v>16</v>
      </c>
      <c r="I31">
        <f>SUM(I23:I29)</f>
        <v>1</v>
      </c>
    </row>
    <row r="33" spans="1:10" ht="12.75">
      <c r="A33" s="1">
        <f>A31*823.75</f>
        <v>13180</v>
      </c>
      <c r="B33" s="1">
        <f>B31*296.55</f>
        <v>7413.75</v>
      </c>
      <c r="C33" s="1">
        <f>C31*329.5</f>
        <v>7249</v>
      </c>
      <c r="D33" s="1">
        <f>D31*329.5</f>
        <v>2306.5</v>
      </c>
      <c r="E33" s="1">
        <f>E31*296.55</f>
        <v>2372.4</v>
      </c>
      <c r="F33" s="1">
        <f>F31*309.73</f>
        <v>4955.68</v>
      </c>
      <c r="G33" s="1">
        <f>G31*2009.95</f>
        <v>32159.2</v>
      </c>
      <c r="H33" s="1">
        <f>H31*774.33</f>
        <v>12389.28</v>
      </c>
      <c r="I33" s="1">
        <f>I31*8900</f>
        <v>8900</v>
      </c>
      <c r="J33" s="2">
        <f>SUM(A33:I33)</f>
        <v>90925.81</v>
      </c>
    </row>
    <row r="34" ht="12.75">
      <c r="I34" s="1"/>
    </row>
    <row r="35" ht="12.75">
      <c r="D35" t="s">
        <v>23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</dc:creator>
  <cp:keywords/>
  <dc:description/>
  <cp:lastModifiedBy>leo</cp:lastModifiedBy>
  <dcterms:created xsi:type="dcterms:W3CDTF">2000-12-07T14:09:28Z</dcterms:created>
  <dcterms:modified xsi:type="dcterms:W3CDTF">2001-07-17T12:37:34Z</dcterms:modified>
  <cp:category/>
  <cp:version/>
  <cp:contentType/>
  <cp:contentStatus/>
</cp:coreProperties>
</file>