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<sst xmlns="http://schemas.openxmlformats.org/spreadsheetml/2006/main" count="54" uniqueCount="20">
  <si>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St. Joseph</t>
  </si>
  <si>
    <t>Kirksville</t>
  </si>
  <si>
    <t>Clinton</t>
  </si>
  <si>
    <t>Farmington</t>
  </si>
  <si>
    <t>Springfield</t>
  </si>
  <si>
    <t>Houston</t>
  </si>
  <si>
    <t>Dexter</t>
  </si>
  <si>
    <t>TOTAL</t>
  </si>
  <si>
    <t>1st &amp; 2nd Quar.</t>
  </si>
  <si>
    <t>VERY LOW by Area</t>
  </si>
  <si>
    <t>Previously Alloc.</t>
  </si>
  <si>
    <t>Advances Rec'd</t>
  </si>
  <si>
    <t>VL Targeted</t>
  </si>
  <si>
    <t>Total 1st &amp; 2nd Quar.</t>
  </si>
  <si>
    <t>LOW by Area</t>
  </si>
  <si>
    <t>Net Increase</t>
  </si>
  <si>
    <t>Low Targeted</t>
  </si>
  <si>
    <t>504 LOAN by Area</t>
  </si>
  <si>
    <t>504 GRANT by Area</t>
  </si>
  <si>
    <t>Previously Funded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</si>
</sst>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5" fontId="3" fillId="0" borderId="1" xfId="0" applyNumberFormat="1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5" fontId="3" fillId="0" borderId="3" xfId="0" applyNumberFormat="1" applyFont="1" applyFill="1" applyBorder="1" applyAlignment="1">
      <alignment/>
    </xf>
    <xf numFmtId="5" fontId="3" fillId="0" borderId="2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5" fontId="2" fillId="0" borderId="1" xfId="0" applyNumberFormat="1" applyFont="1" applyFill="1" applyBorder="1" applyAlignment="1">
      <alignment/>
    </xf>
    <xf numFmtId="5" fontId="2" fillId="0" borderId="3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B1">
      <selection activeCell="H12" sqref="H12"/>
    </sheetView>
  </sheetViews>
  <sheetFormatPr defaultColWidth="9.140625" defaultRowHeight="12.75"/>
  <cols>
    <col min="1" max="1" width="15.28125" style="0" customWidth="1"/>
    <col min="2" max="2" width="12.7109375" style="1" bestFit="1" customWidth="1"/>
    <col min="3" max="3" width="14.00390625" style="1" bestFit="1" customWidth="1"/>
    <col min="4" max="4" width="14.8515625" style="1" customWidth="1"/>
    <col min="5" max="5" width="14.00390625" style="2" customWidth="1"/>
    <col min="6" max="6" width="15.421875" style="1" bestFit="1" customWidth="1"/>
    <col min="7" max="7" width="17.8515625" style="1" customWidth="1"/>
    <col min="8" max="8" width="15.421875" style="1" bestFit="1" customWidth="1"/>
  </cols>
  <sheetData>
    <row r="1" spans="1:7" ht="13.5" thickBot="1">
      <c r="A1" s="23" t="s">
        <v>9</v>
      </c>
      <c r="B1" s="19" t="s">
        <v>8</v>
      </c>
      <c r="C1" s="20" t="s">
        <v>10</v>
      </c>
      <c r="D1" s="21" t="s">
        <v>11</v>
      </c>
      <c r="E1" s="22" t="s">
        <v>15</v>
      </c>
      <c r="F1" s="19" t="s">
        <v>12</v>
      </c>
      <c r="G1" s="22" t="s">
        <v>13</v>
      </c>
    </row>
    <row r="2" spans="1:7" ht="12.75">
      <c r="A2" s="24" t="s">
        <v>0</v>
      </c>
      <c r="B2" s="3">
        <v>269515</v>
      </c>
      <c r="C2" s="5">
        <v>215000</v>
      </c>
      <c r="D2" s="6"/>
      <c r="E2" s="17">
        <f>B2-C2-D2</f>
        <v>54515</v>
      </c>
      <c r="F2" s="3">
        <v>126000</v>
      </c>
      <c r="G2" s="26">
        <f>B2+F2</f>
        <v>395515</v>
      </c>
    </row>
    <row r="3" spans="1:7" ht="12.75">
      <c r="A3" s="24" t="s">
        <v>1</v>
      </c>
      <c r="B3" s="3">
        <v>415625</v>
      </c>
      <c r="C3" s="5">
        <v>215000</v>
      </c>
      <c r="D3" s="6"/>
      <c r="E3" s="17">
        <f aca="true" t="shared" si="0" ref="E3:E9">B3-C3-D3</f>
        <v>200625</v>
      </c>
      <c r="F3" s="3">
        <v>126000</v>
      </c>
      <c r="G3" s="26">
        <f aca="true" t="shared" si="1" ref="G3:G8">B3+F3</f>
        <v>541625</v>
      </c>
    </row>
    <row r="4" spans="1:7" ht="12.75">
      <c r="A4" s="24" t="s">
        <v>2</v>
      </c>
      <c r="B4" s="3">
        <v>425753</v>
      </c>
      <c r="C4" s="5">
        <v>215000</v>
      </c>
      <c r="D4" s="6"/>
      <c r="E4" s="17">
        <f t="shared" si="0"/>
        <v>210753</v>
      </c>
      <c r="F4" s="3">
        <v>126000</v>
      </c>
      <c r="G4" s="26">
        <f t="shared" si="1"/>
        <v>551753</v>
      </c>
    </row>
    <row r="5" spans="1:7" ht="12.75">
      <c r="A5" s="24" t="s">
        <v>3</v>
      </c>
      <c r="B5" s="3">
        <v>364204</v>
      </c>
      <c r="C5" s="5">
        <v>215000</v>
      </c>
      <c r="D5" s="6">
        <v>16687</v>
      </c>
      <c r="E5" s="17">
        <f t="shared" si="0"/>
        <v>132517</v>
      </c>
      <c r="F5" s="3">
        <v>126000</v>
      </c>
      <c r="G5" s="26">
        <f t="shared" si="1"/>
        <v>490204</v>
      </c>
    </row>
    <row r="6" spans="1:7" ht="12.75">
      <c r="A6" s="24" t="s">
        <v>4</v>
      </c>
      <c r="B6" s="3">
        <v>390305</v>
      </c>
      <c r="C6" s="5">
        <v>215000</v>
      </c>
      <c r="D6" s="6"/>
      <c r="E6" s="17">
        <f t="shared" si="0"/>
        <v>175305</v>
      </c>
      <c r="F6" s="3">
        <v>126000</v>
      </c>
      <c r="G6" s="26">
        <f t="shared" si="1"/>
        <v>516305</v>
      </c>
    </row>
    <row r="7" spans="1:7" ht="12.75">
      <c r="A7" s="24" t="s">
        <v>5</v>
      </c>
      <c r="B7" s="3">
        <v>615989</v>
      </c>
      <c r="C7" s="5">
        <v>215000</v>
      </c>
      <c r="D7" s="6">
        <v>58100</v>
      </c>
      <c r="E7" s="17">
        <f t="shared" si="0"/>
        <v>342889</v>
      </c>
      <c r="F7" s="3">
        <v>126000</v>
      </c>
      <c r="G7" s="26">
        <f t="shared" si="1"/>
        <v>741989</v>
      </c>
    </row>
    <row r="8" spans="1:7" ht="13.5" thickBot="1">
      <c r="A8" s="24" t="s">
        <v>6</v>
      </c>
      <c r="B8" s="3">
        <v>362711</v>
      </c>
      <c r="C8" s="5">
        <v>215000</v>
      </c>
      <c r="D8" s="6"/>
      <c r="E8" s="17">
        <f t="shared" si="0"/>
        <v>147711</v>
      </c>
      <c r="F8" s="3">
        <v>126000</v>
      </c>
      <c r="G8" s="26">
        <f t="shared" si="1"/>
        <v>488711</v>
      </c>
    </row>
    <row r="9" spans="1:7" ht="13.5" thickBot="1">
      <c r="A9" s="25" t="s">
        <v>7</v>
      </c>
      <c r="B9" s="7">
        <f>SUM(B2:B8)</f>
        <v>2844102</v>
      </c>
      <c r="C9" s="8">
        <f>SUM(C2:C8)</f>
        <v>1505000</v>
      </c>
      <c r="D9" s="9">
        <f>SUM(D2:D8)</f>
        <v>74787</v>
      </c>
      <c r="E9" s="18">
        <f t="shared" si="0"/>
        <v>1264315</v>
      </c>
      <c r="F9" s="7">
        <f>SUM(F2:F8)</f>
        <v>882000</v>
      </c>
      <c r="G9" s="27">
        <f>SUM(G2:G8)</f>
        <v>3726102</v>
      </c>
    </row>
    <row r="10" spans="1:7" ht="13.5" thickBot="1">
      <c r="A10" s="4"/>
      <c r="B10" s="3"/>
      <c r="C10" s="3"/>
      <c r="D10" s="3"/>
      <c r="E10" s="3"/>
      <c r="F10" s="3"/>
      <c r="G10" s="28"/>
    </row>
    <row r="11" spans="1:7" ht="13.5" thickBot="1">
      <c r="A11" s="23" t="s">
        <v>14</v>
      </c>
      <c r="B11" s="19" t="s">
        <v>8</v>
      </c>
      <c r="C11" s="20" t="s">
        <v>10</v>
      </c>
      <c r="D11" s="21" t="s">
        <v>11</v>
      </c>
      <c r="E11" s="22" t="s">
        <v>15</v>
      </c>
      <c r="F11" s="19" t="s">
        <v>16</v>
      </c>
      <c r="G11" s="22" t="s">
        <v>13</v>
      </c>
    </row>
    <row r="12" spans="1:7" ht="12.75">
      <c r="A12" s="24" t="s">
        <v>0</v>
      </c>
      <c r="B12" s="3">
        <v>363667</v>
      </c>
      <c r="C12" s="10">
        <v>303000</v>
      </c>
      <c r="D12" s="11"/>
      <c r="E12" s="17">
        <f>B12-C12-D12</f>
        <v>60667</v>
      </c>
      <c r="F12" s="3">
        <v>126000</v>
      </c>
      <c r="G12" s="26">
        <f>B12+F12</f>
        <v>489667</v>
      </c>
    </row>
    <row r="13" spans="1:7" ht="12.75">
      <c r="A13" s="24" t="s">
        <v>1</v>
      </c>
      <c r="B13" s="3">
        <v>540089</v>
      </c>
      <c r="C13" s="10">
        <v>303000</v>
      </c>
      <c r="D13" s="11"/>
      <c r="E13" s="17">
        <f aca="true" t="shared" si="2" ref="E13:E19">B13-C13-D13</f>
        <v>237089</v>
      </c>
      <c r="F13" s="3">
        <v>126000</v>
      </c>
      <c r="G13" s="26">
        <f aca="true" t="shared" si="3" ref="G13:G18">B13+F13</f>
        <v>666089</v>
      </c>
    </row>
    <row r="14" spans="1:7" ht="12.75">
      <c r="A14" s="24" t="s">
        <v>2</v>
      </c>
      <c r="B14" s="3">
        <v>564898</v>
      </c>
      <c r="C14" s="10">
        <v>303000</v>
      </c>
      <c r="D14" s="11"/>
      <c r="E14" s="17">
        <f t="shared" si="2"/>
        <v>261898</v>
      </c>
      <c r="F14" s="3">
        <v>126000</v>
      </c>
      <c r="G14" s="26">
        <f t="shared" si="3"/>
        <v>690898</v>
      </c>
    </row>
    <row r="15" spans="1:7" ht="12.75">
      <c r="A15" s="24" t="s">
        <v>3</v>
      </c>
      <c r="B15" s="3">
        <v>451317</v>
      </c>
      <c r="C15" s="10">
        <v>303000</v>
      </c>
      <c r="D15" s="11">
        <v>61300</v>
      </c>
      <c r="E15" s="17">
        <f t="shared" si="2"/>
        <v>87017</v>
      </c>
      <c r="F15" s="3">
        <v>126000</v>
      </c>
      <c r="G15" s="26">
        <f t="shared" si="3"/>
        <v>577317</v>
      </c>
    </row>
    <row r="16" spans="1:7" ht="12.75">
      <c r="A16" s="24" t="s">
        <v>4</v>
      </c>
      <c r="B16" s="3">
        <v>516324</v>
      </c>
      <c r="C16" s="10">
        <v>303000</v>
      </c>
      <c r="D16" s="11"/>
      <c r="E16" s="17">
        <f t="shared" si="2"/>
        <v>213324</v>
      </c>
      <c r="F16" s="3">
        <v>126000</v>
      </c>
      <c r="G16" s="26">
        <f t="shared" si="3"/>
        <v>642324</v>
      </c>
    </row>
    <row r="17" spans="1:7" ht="12.75">
      <c r="A17" s="24" t="s">
        <v>5</v>
      </c>
      <c r="B17" s="3">
        <v>757396</v>
      </c>
      <c r="C17" s="10">
        <v>303000</v>
      </c>
      <c r="D17" s="11">
        <v>32900</v>
      </c>
      <c r="E17" s="17">
        <f t="shared" si="2"/>
        <v>421496</v>
      </c>
      <c r="F17" s="3">
        <v>126000</v>
      </c>
      <c r="G17" s="26">
        <f t="shared" si="3"/>
        <v>883396</v>
      </c>
    </row>
    <row r="18" spans="1:7" ht="13.5" thickBot="1">
      <c r="A18" s="24" t="s">
        <v>6</v>
      </c>
      <c r="B18" s="3">
        <v>403266</v>
      </c>
      <c r="C18" s="10">
        <v>303000</v>
      </c>
      <c r="D18" s="11"/>
      <c r="E18" s="17">
        <f t="shared" si="2"/>
        <v>100266</v>
      </c>
      <c r="F18" s="3">
        <v>126000</v>
      </c>
      <c r="G18" s="26">
        <f t="shared" si="3"/>
        <v>529266</v>
      </c>
    </row>
    <row r="19" spans="1:25" s="13" customFormat="1" ht="13.5" thickBot="1">
      <c r="A19" s="25" t="s">
        <v>7</v>
      </c>
      <c r="B19" s="7">
        <f>SUM(B12:B18)</f>
        <v>3596957</v>
      </c>
      <c r="C19" s="12">
        <f>SUM(C12:C18)</f>
        <v>2121000</v>
      </c>
      <c r="D19" s="9">
        <f>SUM(D12:D18)</f>
        <v>94200</v>
      </c>
      <c r="E19" s="18">
        <f t="shared" si="2"/>
        <v>1381757</v>
      </c>
      <c r="F19" s="30">
        <f>SUM(F12:F18)</f>
        <v>882000</v>
      </c>
      <c r="G19" s="29">
        <f>SUM(G12:G18)</f>
        <v>4478957</v>
      </c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7" ht="13.5" thickBot="1">
      <c r="A20" s="4"/>
      <c r="B20" s="3"/>
      <c r="C20" s="3"/>
      <c r="D20" s="3"/>
      <c r="E20" s="3"/>
      <c r="F20" s="3"/>
      <c r="G20" s="3"/>
    </row>
    <row r="21" spans="1:8" ht="13.5" thickBot="1">
      <c r="A21" s="23" t="s">
        <v>17</v>
      </c>
      <c r="B21" s="22" t="s">
        <v>8</v>
      </c>
      <c r="C21" s="20" t="s">
        <v>10</v>
      </c>
      <c r="D21" s="22" t="s">
        <v>15</v>
      </c>
      <c r="E21" s="3"/>
      <c r="F21" s="3"/>
      <c r="G21" s="4"/>
      <c r="H21"/>
    </row>
    <row r="22" spans="1:8" ht="12.75">
      <c r="A22" s="24" t="s">
        <v>0</v>
      </c>
      <c r="B22" s="26">
        <v>37213</v>
      </c>
      <c r="C22" s="10">
        <v>27000</v>
      </c>
      <c r="D22" s="17">
        <f>B22-C22</f>
        <v>10213</v>
      </c>
      <c r="E22" s="3"/>
      <c r="F22" s="3"/>
      <c r="G22" s="4"/>
      <c r="H22"/>
    </row>
    <row r="23" spans="1:8" ht="12.75">
      <c r="A23" s="24" t="s">
        <v>1</v>
      </c>
      <c r="B23" s="26">
        <v>57387</v>
      </c>
      <c r="C23" s="10">
        <v>27000</v>
      </c>
      <c r="D23" s="17">
        <f aca="true" t="shared" si="4" ref="D23:D29">B23-C23</f>
        <v>30387</v>
      </c>
      <c r="E23" s="3"/>
      <c r="F23" s="3"/>
      <c r="G23" s="4"/>
      <c r="H23"/>
    </row>
    <row r="24" spans="1:8" ht="12.75">
      <c r="A24" s="24" t="s">
        <v>2</v>
      </c>
      <c r="B24" s="26">
        <v>58786</v>
      </c>
      <c r="C24" s="10">
        <v>27000</v>
      </c>
      <c r="D24" s="17">
        <f t="shared" si="4"/>
        <v>31786</v>
      </c>
      <c r="E24" s="3"/>
      <c r="F24" s="3"/>
      <c r="G24" s="4"/>
      <c r="H24"/>
    </row>
    <row r="25" spans="1:8" ht="12.75">
      <c r="A25" s="24" t="s">
        <v>3</v>
      </c>
      <c r="B25" s="26">
        <v>50288</v>
      </c>
      <c r="C25" s="10">
        <v>27000</v>
      </c>
      <c r="D25" s="17">
        <f t="shared" si="4"/>
        <v>23288</v>
      </c>
      <c r="E25" s="16"/>
      <c r="F25" s="16"/>
      <c r="G25" s="4"/>
      <c r="H25"/>
    </row>
    <row r="26" spans="1:8" ht="12.75">
      <c r="A26" s="24" t="s">
        <v>4</v>
      </c>
      <c r="B26" s="26">
        <v>53892</v>
      </c>
      <c r="C26" s="10">
        <v>27000</v>
      </c>
      <c r="D26" s="17">
        <f t="shared" si="4"/>
        <v>26892</v>
      </c>
      <c r="E26" s="3"/>
      <c r="F26" s="3"/>
      <c r="G26" s="4"/>
      <c r="H26"/>
    </row>
    <row r="27" spans="1:8" ht="12.75">
      <c r="A27" s="24" t="s">
        <v>5</v>
      </c>
      <c r="B27" s="26">
        <v>85053</v>
      </c>
      <c r="C27" s="10">
        <v>27000</v>
      </c>
      <c r="D27" s="17">
        <f t="shared" si="4"/>
        <v>58053</v>
      </c>
      <c r="E27" s="3"/>
      <c r="F27" s="3"/>
      <c r="G27" s="4"/>
      <c r="H27"/>
    </row>
    <row r="28" spans="1:8" ht="13.5" thickBot="1">
      <c r="A28" s="24" t="s">
        <v>6</v>
      </c>
      <c r="B28" s="26">
        <v>50081</v>
      </c>
      <c r="C28" s="10">
        <v>27000</v>
      </c>
      <c r="D28" s="17">
        <f t="shared" si="4"/>
        <v>23081</v>
      </c>
      <c r="E28" s="3"/>
      <c r="F28" s="3"/>
      <c r="G28" s="4"/>
      <c r="H28"/>
    </row>
    <row r="29" spans="1:8" ht="13.5" thickBot="1">
      <c r="A29" s="25" t="s">
        <v>7</v>
      </c>
      <c r="B29" s="27">
        <f>SUM(B22:B28)</f>
        <v>392700</v>
      </c>
      <c r="C29" s="12">
        <f>SUM(C22:C28)</f>
        <v>189000</v>
      </c>
      <c r="D29" s="18">
        <f t="shared" si="4"/>
        <v>203700</v>
      </c>
      <c r="E29" s="3"/>
      <c r="F29" s="3"/>
      <c r="G29" s="4"/>
      <c r="H29"/>
    </row>
    <row r="30" spans="1:8" ht="13.5" thickBot="1">
      <c r="A30" s="4"/>
      <c r="B30" s="28"/>
      <c r="C30" s="3"/>
      <c r="D30" s="3"/>
      <c r="E30" s="3"/>
      <c r="F30" s="3"/>
      <c r="G30" s="3"/>
      <c r="H30"/>
    </row>
    <row r="31" spans="1:8" ht="13.5" thickBot="1">
      <c r="A31" s="23" t="s">
        <v>18</v>
      </c>
      <c r="B31" s="22" t="s">
        <v>8</v>
      </c>
      <c r="C31" s="20" t="s">
        <v>19</v>
      </c>
      <c r="D31" s="22" t="s">
        <v>15</v>
      </c>
      <c r="E31" s="3"/>
      <c r="F31" s="3"/>
      <c r="G31" s="4"/>
      <c r="H31"/>
    </row>
    <row r="32" spans="1:8" ht="12.75">
      <c r="A32" s="24" t="s">
        <v>0</v>
      </c>
      <c r="B32" s="26">
        <v>40265</v>
      </c>
      <c r="C32" s="10">
        <v>7500</v>
      </c>
      <c r="D32" s="17">
        <f aca="true" t="shared" si="5" ref="D32:D39">B32-C32</f>
        <v>32765</v>
      </c>
      <c r="E32" s="3"/>
      <c r="F32" s="3"/>
      <c r="G32" s="4"/>
      <c r="H32"/>
    </row>
    <row r="33" spans="1:8" ht="12.75">
      <c r="A33" s="24" t="s">
        <v>1</v>
      </c>
      <c r="B33" s="26">
        <v>62093</v>
      </c>
      <c r="C33" s="10">
        <v>10500</v>
      </c>
      <c r="D33" s="17">
        <f t="shared" si="5"/>
        <v>51593</v>
      </c>
      <c r="E33" s="3"/>
      <c r="F33" s="3"/>
      <c r="G33" s="4"/>
      <c r="H33"/>
    </row>
    <row r="34" spans="1:8" ht="12.75">
      <c r="A34" s="24" t="s">
        <v>2</v>
      </c>
      <c r="B34" s="26">
        <v>63606</v>
      </c>
      <c r="C34" s="10">
        <v>7300</v>
      </c>
      <c r="D34" s="17">
        <f t="shared" si="5"/>
        <v>56306</v>
      </c>
      <c r="E34" s="3"/>
      <c r="F34" s="3"/>
      <c r="G34" s="4"/>
      <c r="H34"/>
    </row>
    <row r="35" spans="1:8" ht="12.75">
      <c r="A35" s="24" t="s">
        <v>3</v>
      </c>
      <c r="B35" s="26">
        <v>54411</v>
      </c>
      <c r="C35" s="10">
        <v>1000</v>
      </c>
      <c r="D35" s="17">
        <f t="shared" si="5"/>
        <v>53411</v>
      </c>
      <c r="E35" s="3"/>
      <c r="F35" s="3"/>
      <c r="G35" s="4"/>
      <c r="H35"/>
    </row>
    <row r="36" spans="1:8" ht="12.75">
      <c r="A36" s="24" t="s">
        <v>4</v>
      </c>
      <c r="B36" s="26">
        <v>58310</v>
      </c>
      <c r="C36" s="10">
        <v>9440</v>
      </c>
      <c r="D36" s="17">
        <f t="shared" si="5"/>
        <v>48870</v>
      </c>
      <c r="E36" s="3"/>
      <c r="F36" s="3"/>
      <c r="G36" s="4"/>
      <c r="H36"/>
    </row>
    <row r="37" spans="1:8" ht="12.75">
      <c r="A37" s="24" t="s">
        <v>5</v>
      </c>
      <c r="B37" s="26">
        <v>92027</v>
      </c>
      <c r="C37" s="10">
        <v>7500</v>
      </c>
      <c r="D37" s="17">
        <f t="shared" si="5"/>
        <v>84527</v>
      </c>
      <c r="E37" s="3"/>
      <c r="F37" s="3"/>
      <c r="G37" s="4"/>
      <c r="H37"/>
    </row>
    <row r="38" spans="1:8" ht="13.5" thickBot="1">
      <c r="A38" s="24" t="s">
        <v>6</v>
      </c>
      <c r="B38" s="26">
        <v>54188</v>
      </c>
      <c r="C38" s="10">
        <v>9200</v>
      </c>
      <c r="D38" s="17">
        <f t="shared" si="5"/>
        <v>44988</v>
      </c>
      <c r="E38" s="3"/>
      <c r="F38" s="3"/>
      <c r="G38" s="4"/>
      <c r="H38"/>
    </row>
    <row r="39" spans="1:8" ht="13.5" thickBot="1">
      <c r="A39" s="25" t="s">
        <v>7</v>
      </c>
      <c r="B39" s="27">
        <f>SUM(B32:B38)</f>
        <v>424900</v>
      </c>
      <c r="C39" s="12">
        <f>SUM(C32:C38)</f>
        <v>52440</v>
      </c>
      <c r="D39" s="18">
        <f t="shared" si="5"/>
        <v>372460</v>
      </c>
      <c r="E39" s="3"/>
      <c r="F39" s="3"/>
      <c r="G39" s="4"/>
      <c r="H39"/>
    </row>
    <row r="40" spans="4:8" ht="15">
      <c r="D40" s="2"/>
      <c r="E40" s="1"/>
      <c r="H40"/>
    </row>
  </sheetData>
  <printOptions/>
  <pageMargins left="0.75" right="0.75" top="0.43" bottom="0.46" header="0.13" footer="0.46"/>
  <pageSetup horizontalDpi="300" verticalDpi="300" orientation="landscape" r:id="rId1"/>
  <headerFooter alignWithMargins="0">
    <oddHeader>&amp;C&amp;"Arial,Bold Italic"&amp;14SFH Allocation Increases - FY02&amp;RAttachment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Janice Schweikert</cp:lastModifiedBy>
  <cp:lastPrinted>2001-12-26T22:33:58Z</cp:lastPrinted>
  <dcterms:created xsi:type="dcterms:W3CDTF">2000-11-21T19:00:51Z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