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485" activeTab="1"/>
  </bookViews>
  <sheets>
    <sheet name="Data" sheetId="1" r:id="rId1"/>
    <sheet name="HTML" sheetId="2" r:id="rId2"/>
  </sheets>
  <definedNames/>
  <calcPr fullCalcOnLoad="1"/>
</workbook>
</file>

<file path=xl/sharedStrings.xml><?xml version="1.0" encoding="utf-8"?>
<sst xmlns="http://schemas.openxmlformats.org/spreadsheetml/2006/main" count="60" uniqueCount="47">
  <si>
    <t>year</t>
  </si>
  <si>
    <t>1970</t>
  </si>
  <si>
    <t>1975</t>
  </si>
  <si>
    <t>CO</t>
  </si>
  <si>
    <t>NOx</t>
  </si>
  <si>
    <t>VOC</t>
  </si>
  <si>
    <t>PM-10</t>
  </si>
  <si>
    <t>PM-25 (90)</t>
  </si>
  <si>
    <t>Lead</t>
  </si>
  <si>
    <t>normalization calculation:</t>
  </si>
  <si>
    <t>PM-2.5</t>
  </si>
  <si>
    <t>Ammonia</t>
  </si>
  <si>
    <t>Oxides of nitrogen (NOx)</t>
  </si>
  <si>
    <t>Particulate matter &lt; 10 microns (PM-10)</t>
  </si>
  <si>
    <t>Particulate matter &lt; 2.5 microns (PM-2.5)</t>
  </si>
  <si>
    <t xml:space="preserve">Lead </t>
  </si>
  <si>
    <t xml:space="preserve">Carbon monoxide (CO) </t>
  </si>
  <si>
    <t>Thousands of Short Tons of Transportation Air Emissions</t>
  </si>
  <si>
    <t>Volatile organic compounds (VOC)</t>
  </si>
  <si>
    <t>Year</t>
  </si>
  <si>
    <t>Unit: Thousand Short Tons</t>
  </si>
  <si>
    <t>Criteria Pollutant Emissions</t>
  </si>
  <si>
    <t>Index of Key Air Pollutant Emissions from Transportation (annual data)</t>
  </si>
  <si>
    <t>AIR POLLUTANT EMISSIONS FROM TRANSPORTATION</t>
  </si>
  <si>
    <t xml:space="preserve">SOURCE:  U.S. Environmental Protection Agency, Office of Air Quality Planning and </t>
  </si>
  <si>
    <t>Unit: Percent</t>
  </si>
  <si>
    <t>Onroad gasoline</t>
  </si>
  <si>
    <t>Onroad diesel</t>
  </si>
  <si>
    <t>Aircraft</t>
  </si>
  <si>
    <t>Marine Vessels</t>
  </si>
  <si>
    <t>Railroad</t>
  </si>
  <si>
    <t>Other nonroad</t>
  </si>
  <si>
    <t xml:space="preserve">KEY:  CO = carbon monoxide; NOx = nitrogen oxides; VOC = volatile organic compounds; </t>
  </si>
  <si>
    <t>PM-10 = particulate matter 10 microns in diameter or smaller.</t>
  </si>
  <si>
    <t xml:space="preserve">airport service vehicles, and railroad maintenance equipment. Does not include farm,  </t>
  </si>
  <si>
    <t>construction, industrial, logging, light commercial, and lawn and garden equipment.</t>
  </si>
  <si>
    <t>Source:  US EPA, Office of Air Quality Planning and Standards, National Air Pollutant Trends http://www.epa.gov/ttn/chief/trends/index.html</t>
  </si>
  <si>
    <t>SOURCE: U.S. Environmental Protection Agency, Office of Air Quality Planning and Standards (OAQPS), National Emissions Inventory, available at: http://www.epa.gov/ttn/chief/index.html</t>
  </si>
  <si>
    <r>
      <t>Despite rapid growth in vehicle use over the past two decades, emissions of carbon monoxide (CO) and volatile organic compounds (VOC) have declined, and lead emissions have been almost eliminated, leading to improved air quality.  There have been reductions in particulate emissions (PM) at the 10 micron classification.  Only emissions of nitrogen oxides (NO</t>
    </r>
    <r>
      <rPr>
        <vertAlign val="subscript"/>
        <sz val="10"/>
        <rFont val="Arial"/>
        <family val="2"/>
      </rPr>
      <t>X</t>
    </r>
    <r>
      <rPr>
        <sz val="10"/>
        <rFont val="Arial"/>
        <family val="0"/>
      </rPr>
      <t>) remain above 1970 levels.  (Ammonia and PM-2.5 were added to the list of regulated pollutants recently.)</t>
    </r>
  </si>
  <si>
    <t>Standards, National Air Pollutant Emission Trends:  1900-1999</t>
  </si>
  <si>
    <t>(Research Triangle Park, NC: 2001).</t>
  </si>
  <si>
    <t>Date Updated: 11/7/01</t>
  </si>
  <si>
    <r>
      <t>a</t>
    </r>
    <r>
      <rPr>
        <sz val="10"/>
        <rFont val="Arial"/>
        <family val="2"/>
      </rPr>
      <t xml:space="preserve"> Other nonroad includes gasoline and diesel recreational vehicles, recreational marine vessels,  </t>
    </r>
  </si>
  <si>
    <t>Modal Share of Key Transportation-Related Air Pollutants, 1999</t>
  </si>
  <si>
    <t>Modal Shares of Key Air Pollutants from Transportation, 1999</t>
  </si>
  <si>
    <t>Onroad vehicles contribute the largest share of air pollutants among all modes.</t>
  </si>
  <si>
    <r>
      <t>NH</t>
    </r>
    <r>
      <rPr>
        <vertAlign val="subscript"/>
        <sz val="8"/>
        <rFont val="Arial"/>
        <family val="2"/>
      </rPr>
      <t>3</t>
    </r>
    <r>
      <rPr>
        <sz val="8"/>
        <rFont val="Arial"/>
        <family val="2"/>
      </rPr>
      <t xml:space="preserve"> (90)</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</si>
</sst>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_(* #,##0.0_);_(* \(#,##0.0\);_(* &quot;-&quot;??_);_(@_)"/>
    <numFmt numFmtId="168" formatCode="_(* #,##0.000_);_(* \(#,##0.000\);_(* &quot;-&quot;??_);_(@_)"/>
    <numFmt numFmtId="169" formatCode="_(* #,##0.0000_);_(* \(#,##0.0000\);_(* &quot;-&quot;??_);_(@_)"/>
    <numFmt numFmtId="170" formatCode="_(* #,##0.00000_);_(* \(#,##0.00000\);_(* &quot;-&quot;??_);_(@_)"/>
    <numFmt numFmtId="171" formatCode="_(* #,##0.000000_);_(* \(#,##0.000000\);_(* &quot;-&quot;??_);_(@_)"/>
    <numFmt numFmtId="172" formatCode="_(* #,##0.0000000_);_(* \(#,##0.0000000\);_(* &quot;-&quot;??_);_(@_)"/>
    <numFmt numFmtId="173" formatCode="_(* #,##0.00000000_);_(* \(#,##0.00000000\);_(* &quot;-&quot;??_);_(@_)"/>
    <numFmt numFmtId="174" formatCode="_(* #,##0.000000000_);_(* \(#,##0.000000000\);_(* &quot;-&quot;??_);_(@_)"/>
    <numFmt numFmtId="175" formatCode="_(* #,##0.0000000000_);_(* \(#,##0.0000000000\);_(* &quot;-&quot;??_);_(@_)"/>
    <numFmt numFmtId="176" formatCode="_(* #,##0.00000000000_);_(* \(#,##0.00000000000\);_(* &quot;-&quot;??_);_(@_)"/>
    <numFmt numFmtId="177" formatCode="_(* #,##0.000000000000_);_(* \(#,##0.000000000000\);_(* &quot;-&quot;??_);_(@_)"/>
    <numFmt numFmtId="178" formatCode="_(* #,##0.0000000000000_);_(* \(#,##0.0000000000000\);_(* &quot;-&quot;??_);_(@_)"/>
    <numFmt numFmtId="179" formatCode="_(* #,##0.00000000000000_);_(* \(#,##0.00000000000000\);_(* &quot;-&quot;??_);_(@_)"/>
    <numFmt numFmtId="180" formatCode="_(* #,##0.000000000000000_);_(* \(#,##0.000000000000000\);_(* &quot;-&quot;??_);_(@_)"/>
    <numFmt numFmtId="181" formatCode="_(* #,##0_);_(* \(#,##0\);_(* &quot;-&quot;??_);_(@_)"/>
    <numFmt numFmtId="182" formatCode="0.000000000"/>
    <numFmt numFmtId="183" formatCode="0.0000000000"/>
    <numFmt numFmtId="184" formatCode="0.00000000"/>
    <numFmt numFmtId="185" formatCode="0.0000000"/>
    <numFmt numFmtId="186" formatCode="0.000000"/>
    <numFmt numFmtId="187" formatCode="0.00000"/>
    <numFmt numFmtId="188" formatCode="#,##0.0"/>
  </numFmts>
  <fonts count="32">
    <font>
      <sz val="10"/>
      <name val="Arial"/>
      <family val="0"/>
    </font>
    <font>
      <sz val="8"/>
      <name val="Arial"/>
      <family val="0"/>
    </font>
    <font>
      <sz val="1"/>
      <name val="Arial"/>
      <family val="2"/>
    </font>
    <font>
      <i/>
      <sz val="1"/>
      <name val="Arial"/>
      <family val="2"/>
    </font>
    <font>
      <sz val="1.75"/>
      <name val="Arial"/>
      <family val="2"/>
    </font>
    <font>
      <b/>
      <sz val="1.75"/>
      <name val="Arial"/>
      <family val="2"/>
    </font>
    <font>
      <u val="single"/>
      <sz val="10"/>
      <color indexed="12"/>
      <name val="Arial"/>
      <family val="0"/>
    </font>
    <font>
      <u val="single"/>
      <sz val="10"/>
      <color indexed="36"/>
      <name val="Arial"/>
      <family val="0"/>
    </font>
    <font>
      <b/>
      <sz val="10"/>
      <name val="Arial"/>
      <family val="2"/>
    </font>
    <font>
      <sz val="5.75"/>
      <name val="Arial"/>
      <family val="0"/>
    </font>
    <font>
      <sz val="6"/>
      <name val="Arial"/>
      <family val="0"/>
    </font>
    <font>
      <b/>
      <sz val="12"/>
      <name val="Arial"/>
      <family val="2"/>
    </font>
    <font>
      <sz val="2.25"/>
      <name val="Arial"/>
      <family val="0"/>
    </font>
    <font>
      <sz val="9.75"/>
      <name val="Arial"/>
      <family val="2"/>
    </font>
    <font>
      <b/>
      <sz val="10"/>
      <color indexed="9"/>
      <name val="Arial"/>
      <family val="2"/>
    </font>
    <font>
      <b/>
      <sz val="14"/>
      <name val="Arial"/>
      <family val="2"/>
    </font>
    <font>
      <sz val="14"/>
      <name val="Arial"/>
      <family val="2"/>
    </font>
    <font>
      <sz val="12"/>
      <name val="Arial"/>
      <family val="2"/>
    </font>
    <font>
      <sz val="9"/>
      <name val="Arial"/>
      <family val="2"/>
    </font>
    <font>
      <i/>
      <sz val="8"/>
      <name val="Arial"/>
      <family val="2"/>
    </font>
    <font>
      <vertAlign val="subscript"/>
      <sz val="10"/>
      <name val="Arial"/>
      <family val="2"/>
    </font>
    <font>
      <i/>
      <sz val="10"/>
      <name val="Arial"/>
      <family val="2"/>
    </font>
    <font>
      <vertAlign val="superscript"/>
      <sz val="10"/>
      <name val="Arial"/>
      <family val="2"/>
    </font>
    <font>
      <sz val="9.75"/>
      <color indexed="32"/>
      <name val="Arial"/>
      <family val="2"/>
    </font>
    <font>
      <sz val="9.75"/>
      <color indexed="33"/>
      <name val="Arial"/>
      <family val="2"/>
    </font>
    <font>
      <sz val="9.75"/>
      <color indexed="26"/>
      <name val="Arial"/>
      <family val="2"/>
    </font>
    <font>
      <sz val="9.75"/>
      <color indexed="35"/>
      <name val="Arial"/>
      <family val="2"/>
    </font>
    <font>
      <sz val="9.75"/>
      <color indexed="37"/>
      <name val="Arial"/>
      <family val="2"/>
    </font>
    <font>
      <sz val="9.75"/>
      <color indexed="28"/>
      <name val="Arial"/>
      <family val="2"/>
    </font>
    <font>
      <sz val="9.75"/>
      <color indexed="30"/>
      <name val="Arial"/>
      <family val="2"/>
    </font>
    <font>
      <b/>
      <sz val="8"/>
      <name val="Arial"/>
      <family val="2"/>
    </font>
    <font>
      <vertAlign val="subscript"/>
      <sz val="8"/>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Font="1" applyAlignment="1">
      <alignment/>
    </xf>
    <xf numFmtId="0" fontId="8" fillId="0" borderId="0" xfId="0" applyFont="1" applyAlignment="1">
      <alignment horizontal="right"/>
    </xf>
    <xf numFmtId="0" fontId="0" fillId="0" borderId="0" xfId="0" applyNumberFormat="1" applyFont="1" applyFill="1" applyBorder="1" applyAlignment="1">
      <alignment horizontal="right"/>
    </xf>
    <xf numFmtId="166" fontId="0" fillId="0" borderId="0" xfId="0" applyNumberFormat="1" applyFont="1" applyAlignment="1">
      <alignmen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0" fillId="0" borderId="0" xfId="0" applyFont="1" applyBorder="1" applyAlignment="1">
      <alignment/>
    </xf>
    <xf numFmtId="0" fontId="0" fillId="2" borderId="0" xfId="0" applyFont="1" applyFill="1" applyBorder="1" applyAlignment="1">
      <alignment vertical="top" wrapText="1"/>
    </xf>
    <xf numFmtId="3" fontId="0" fillId="2" borderId="0" xfId="0" applyNumberFormat="1" applyFont="1" applyFill="1" applyBorder="1" applyAlignment="1">
      <alignment horizontal="right" vertical="top"/>
    </xf>
    <xf numFmtId="0" fontId="0" fillId="2" borderId="0" xfId="0" applyFont="1" applyFill="1" applyBorder="1" applyAlignment="1">
      <alignment horizontal="left" vertical="top" wrapText="1"/>
    </xf>
    <xf numFmtId="0" fontId="14" fillId="3" borderId="0" xfId="0" applyFont="1" applyFill="1" applyBorder="1" applyAlignment="1">
      <alignment horizontal="center" vertical="center" wrapText="1"/>
    </xf>
    <xf numFmtId="0" fontId="14" fillId="3" borderId="0" xfId="0" applyNumberFormat="1" applyFont="1" applyFill="1" applyBorder="1" applyAlignment="1">
      <alignment horizontal="right" vertical="center" wrapText="1"/>
    </xf>
    <xf numFmtId="188" fontId="0" fillId="2" borderId="0" xfId="0" applyNumberFormat="1" applyFont="1" applyFill="1" applyBorder="1" applyAlignment="1">
      <alignment horizontal="right" vertical="top"/>
    </xf>
    <xf numFmtId="181" fontId="1" fillId="0" borderId="0" xfId="15" applyNumberFormat="1" applyFont="1" applyAlignment="1">
      <alignment/>
    </xf>
    <xf numFmtId="3" fontId="1" fillId="0" borderId="0" xfId="0" applyNumberFormat="1" applyFont="1" applyAlignment="1">
      <alignment/>
    </xf>
    <xf numFmtId="0" fontId="1" fillId="0" borderId="0" xfId="0" applyFont="1" applyAlignment="1">
      <alignment/>
    </xf>
    <xf numFmtId="1" fontId="1" fillId="0" borderId="0" xfId="0" applyNumberFormat="1" applyFont="1" applyAlignment="1">
      <alignment/>
    </xf>
    <xf numFmtId="181" fontId="19" fillId="0" borderId="0" xfId="15" applyNumberFormat="1" applyFont="1" applyAlignment="1">
      <alignment/>
    </xf>
    <xf numFmtId="3" fontId="19" fillId="0" borderId="0" xfId="0" applyNumberFormat="1" applyFont="1" applyAlignment="1">
      <alignment/>
    </xf>
    <xf numFmtId="181" fontId="0" fillId="0" borderId="0" xfId="15" applyNumberFormat="1" applyAlignment="1">
      <alignment/>
    </xf>
    <xf numFmtId="0" fontId="21" fillId="0" borderId="0" xfId="0" applyFont="1" applyAlignment="1">
      <alignment/>
    </xf>
    <xf numFmtId="0" fontId="8" fillId="0" borderId="0" xfId="0" applyFont="1" applyAlignment="1">
      <alignment/>
    </xf>
    <xf numFmtId="0" fontId="22" fillId="0" borderId="0" xfId="0" applyFont="1" applyAlignment="1">
      <alignment/>
    </xf>
    <xf numFmtId="0" fontId="30" fillId="0" borderId="0" xfId="0" applyFont="1" applyAlignment="1">
      <alignment horizontal="right"/>
    </xf>
    <xf numFmtId="0" fontId="30" fillId="0" borderId="1" xfId="0" applyNumberFormat="1" applyFont="1" applyFill="1" applyBorder="1" applyAlignment="1">
      <alignment horizontal="right"/>
    </xf>
    <xf numFmtId="0" fontId="30" fillId="0" borderId="1" xfId="0" applyFont="1" applyFill="1" applyBorder="1" applyAlignment="1">
      <alignment horizontal="right"/>
    </xf>
    <xf numFmtId="1" fontId="30" fillId="0" borderId="1" xfId="0" applyNumberFormat="1" applyFont="1" applyFill="1" applyBorder="1" applyAlignment="1">
      <alignment horizontal="right"/>
    </xf>
    <xf numFmtId="0" fontId="30" fillId="0" borderId="1" xfId="0" applyFont="1" applyBorder="1" applyAlignment="1">
      <alignment/>
    </xf>
    <xf numFmtId="3" fontId="0" fillId="2" borderId="0" xfId="0" applyNumberFormat="1" applyFont="1" applyFill="1" applyAlignment="1">
      <alignment/>
    </xf>
    <xf numFmtId="0" fontId="18" fillId="0" borderId="0" xfId="0" applyFont="1" applyAlignment="1">
      <alignment/>
    </xf>
    <xf numFmtId="0" fontId="0" fillId="0" borderId="0" xfId="0" applyAlignment="1">
      <alignment/>
    </xf>
    <xf numFmtId="0" fontId="11" fillId="0" borderId="0" xfId="0" applyFont="1" applyAlignment="1">
      <alignment/>
    </xf>
    <xf numFmtId="0" fontId="17"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7798411"/>
        <c:axId val="50423652"/>
      </c:lineChart>
      <c:catAx>
        <c:axId val="57798411"/>
        <c:scaling>
          <c:orientation val="minMax"/>
        </c:scaling>
        <c:axPos val="b"/>
        <c:delete val="0"/>
        <c:numFmt formatCode="General" sourceLinked="1"/>
        <c:majorTickMark val="in"/>
        <c:minorTickMark val="none"/>
        <c:tickLblPos val="nextTo"/>
        <c:crossAx val="50423652"/>
        <c:crosses val="autoZero"/>
        <c:auto val="0"/>
        <c:lblOffset val="100"/>
        <c:noMultiLvlLbl val="0"/>
      </c:catAx>
      <c:valAx>
        <c:axId val="50423652"/>
        <c:scaling>
          <c:orientation val="minMax"/>
          <c:max val="1.4"/>
        </c:scaling>
        <c:axPos val="l"/>
        <c:majorGridlines>
          <c:spPr>
            <a:ln w="3175">
              <a:solidFill>
                <a:srgbClr val="000000"/>
              </a:solidFill>
              <a:prstDash val="sysDot"/>
            </a:ln>
          </c:spPr>
        </c:majorGridlines>
        <c:delete val="0"/>
        <c:numFmt formatCode="General" sourceLinked="1"/>
        <c:majorTickMark val="out"/>
        <c:minorTickMark val="none"/>
        <c:tickLblPos val="nextTo"/>
        <c:crossAx val="57798411"/>
        <c:crossesAt val="1"/>
        <c:crossBetween val="midCat"/>
        <c:dispUnits/>
      </c:valAx>
      <c:spPr>
        <a:noFill/>
        <a:ln>
          <a:no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425"/>
          <c:w val="1"/>
          <c:h val="0.83575"/>
        </c:manualLayout>
      </c:layout>
      <c:lineChart>
        <c:grouping val="standard"/>
        <c:varyColors val="0"/>
        <c:ser>
          <c:idx val="0"/>
          <c:order val="0"/>
          <c:tx>
            <c:strRef>
              <c:f>Data!$B$8</c:f>
              <c:strCache>
                <c:ptCount val="1"/>
                <c:pt idx="0">
                  <c:v>CO</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Data!$B$9:$B$38</c:f>
              <c:numCache>
                <c:ptCount val="30"/>
                <c:pt idx="0">
                  <c:v>1</c:v>
                </c:pt>
                <c:pt idx="1">
                  <c:v>0.9944191381649332</c:v>
                </c:pt>
                <c:pt idx="2">
                  <c:v>1.0229852096132</c:v>
                </c:pt>
                <c:pt idx="3">
                  <c:v>1.0075443899296728</c:v>
                </c:pt>
                <c:pt idx="4">
                  <c:v>0.9388029917366864</c:v>
                </c:pt>
                <c:pt idx="5">
                  <c:v>0.9485921007643354</c:v>
                </c:pt>
                <c:pt idx="6">
                  <c:v>0.9527901881117206</c:v>
                </c:pt>
                <c:pt idx="7">
                  <c:v>0.9589871575252281</c:v>
                </c:pt>
                <c:pt idx="8">
                  <c:v>0.9680818913155105</c:v>
                </c:pt>
                <c:pt idx="9">
                  <c:v>0.9110702550669691</c:v>
                </c:pt>
                <c:pt idx="10">
                  <c:v>0.8961474406344094</c:v>
                </c:pt>
                <c:pt idx="11">
                  <c:v>0.8707947731959333</c:v>
                </c:pt>
                <c:pt idx="12">
                  <c:v>0.8765603699070244</c:v>
                </c:pt>
                <c:pt idx="13">
                  <c:v>0.9013810903007995</c:v>
                </c:pt>
                <c:pt idx="14">
                  <c:v>0.8982788971368358</c:v>
                </c:pt>
                <c:pt idx="15">
                  <c:v>0.8961805287480561</c:v>
                </c:pt>
                <c:pt idx="16">
                  <c:v>0.8383535354649432</c:v>
                </c:pt>
                <c:pt idx="17">
                  <c:v>0.8162947930338491</c:v>
                </c:pt>
                <c:pt idx="18">
                  <c:v>0.8236072661497568</c:v>
                </c:pt>
                <c:pt idx="19">
                  <c:v>0.7743280355586928</c:v>
                </c:pt>
                <c:pt idx="20">
                  <c:v>0.6909239304267264</c:v>
                </c:pt>
                <c:pt idx="21">
                  <c:v>0.7414384505939317</c:v>
                </c:pt>
                <c:pt idx="22">
                  <c:v>0.7225230789592685</c:v>
                </c:pt>
                <c:pt idx="23">
                  <c:v>0.7293943772265543</c:v>
                </c:pt>
                <c:pt idx="24">
                  <c:v>0.7416149205333804</c:v>
                </c:pt>
                <c:pt idx="25">
                  <c:v>0.6530711284149691</c:v>
                </c:pt>
                <c:pt idx="26">
                  <c:v>0.6619938897283466</c:v>
                </c:pt>
                <c:pt idx="27">
                  <c:v>0.6505674611490398</c:v>
                </c:pt>
                <c:pt idx="28">
                  <c:v>0.6408947025930052</c:v>
                </c:pt>
                <c:pt idx="29">
                  <c:v>0.615141120804703</c:v>
                </c:pt>
              </c:numCache>
            </c:numRef>
          </c:val>
          <c:smooth val="0"/>
        </c:ser>
        <c:ser>
          <c:idx val="1"/>
          <c:order val="1"/>
          <c:tx>
            <c:strRef>
              <c:f>Data!$C$8</c:f>
              <c:strCache>
                <c:ptCount val="1"/>
                <c:pt idx="0">
                  <c:v>NOx</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Data!$C$9:$C$38</c:f>
              <c:numCache>
                <c:ptCount val="30"/>
                <c:pt idx="0">
                  <c:v>1</c:v>
                </c:pt>
                <c:pt idx="1">
                  <c:v>1.0608553833430316</c:v>
                </c:pt>
                <c:pt idx="2">
                  <c:v>1.1515494324910973</c:v>
                </c:pt>
                <c:pt idx="3">
                  <c:v>1.1956930114957673</c:v>
                </c:pt>
                <c:pt idx="4">
                  <c:v>1.140876919462693</c:v>
                </c:pt>
                <c:pt idx="5">
                  <c:v>1.1717085119412125</c:v>
                </c:pt>
                <c:pt idx="6">
                  <c:v>1.2053846362888758</c:v>
                </c:pt>
                <c:pt idx="7">
                  <c:v>1.2319400620659475</c:v>
                </c:pt>
                <c:pt idx="8">
                  <c:v>1.270639226514038</c:v>
                </c:pt>
                <c:pt idx="9">
                  <c:v>1.230045976601417</c:v>
                </c:pt>
                <c:pt idx="10">
                  <c:v>1.2209430496019595</c:v>
                </c:pt>
                <c:pt idx="11">
                  <c:v>1.1777131197761668</c:v>
                </c:pt>
                <c:pt idx="12">
                  <c:v>1.157132908370485</c:v>
                </c:pt>
                <c:pt idx="13">
                  <c:v>1.1572698800231092</c:v>
                </c:pt>
                <c:pt idx="14">
                  <c:v>1.1647024189564654</c:v>
                </c:pt>
                <c:pt idx="15">
                  <c:v>1.1938763012859768</c:v>
                </c:pt>
                <c:pt idx="16">
                  <c:v>1.0985915492957747</c:v>
                </c:pt>
                <c:pt idx="17">
                  <c:v>1.0903857930189835</c:v>
                </c:pt>
                <c:pt idx="18">
                  <c:v>1.1588487446417637</c:v>
                </c:pt>
                <c:pt idx="19">
                  <c:v>1.1872627066748316</c:v>
                </c:pt>
                <c:pt idx="20">
                  <c:v>1.1583588487446417</c:v>
                </c:pt>
                <c:pt idx="21">
                  <c:v>1.2077158603796694</c:v>
                </c:pt>
                <c:pt idx="22">
                  <c:v>1.2314758113900797</c:v>
                </c:pt>
                <c:pt idx="23">
                  <c:v>1.251561543172076</c:v>
                </c:pt>
                <c:pt idx="24">
                  <c:v>1.2812002449479485</c:v>
                </c:pt>
                <c:pt idx="25">
                  <c:v>1.2617268830373545</c:v>
                </c:pt>
                <c:pt idx="26">
                  <c:v>1.397917942437232</c:v>
                </c:pt>
                <c:pt idx="27">
                  <c:v>1.4219228413962033</c:v>
                </c:pt>
                <c:pt idx="28">
                  <c:v>1.4111451316595223</c:v>
                </c:pt>
                <c:pt idx="29">
                  <c:v>1.3846907532149417</c:v>
                </c:pt>
              </c:numCache>
            </c:numRef>
          </c:val>
          <c:smooth val="0"/>
        </c:ser>
        <c:ser>
          <c:idx val="2"/>
          <c:order val="2"/>
          <c:tx>
            <c:strRef>
              <c:f>Data!$D$8</c:f>
              <c:strCache>
                <c:ptCount val="1"/>
                <c:pt idx="0">
                  <c:v>VOC</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Data!$D$9:$D$38</c:f>
              <c:numCache>
                <c:ptCount val="30"/>
                <c:pt idx="0">
                  <c:v>1</c:v>
                </c:pt>
                <c:pt idx="1">
                  <c:v>0.9564610615213467</c:v>
                </c:pt>
                <c:pt idx="2">
                  <c:v>0.9483493199504756</c:v>
                </c:pt>
                <c:pt idx="3">
                  <c:v>0.920800376607103</c:v>
                </c:pt>
                <c:pt idx="4">
                  <c:v>0.8262792729579401</c:v>
                </c:pt>
                <c:pt idx="5">
                  <c:v>0.8319021039072564</c:v>
                </c:pt>
                <c:pt idx="6">
                  <c:v>0.794833261771862</c:v>
                </c:pt>
                <c:pt idx="7">
                  <c:v>0.8079894353071737</c:v>
                </c:pt>
                <c:pt idx="8">
                  <c:v>0.7750348415578239</c:v>
                </c:pt>
                <c:pt idx="9">
                  <c:v>0.7240336072670404</c:v>
                </c:pt>
                <c:pt idx="10">
                  <c:v>0.7271361099184199</c:v>
                </c:pt>
                <c:pt idx="11">
                  <c:v>0.705117338295326</c:v>
                </c:pt>
                <c:pt idx="12">
                  <c:v>0.7184239838730144</c:v>
                </c:pt>
                <c:pt idx="13">
                  <c:v>0.7348304919973818</c:v>
                </c:pt>
                <c:pt idx="14">
                  <c:v>0.7331156976507316</c:v>
                </c:pt>
                <c:pt idx="15">
                  <c:v>0.7606984399599256</c:v>
                </c:pt>
                <c:pt idx="16">
                  <c:v>0.6943609560612566</c:v>
                </c:pt>
                <c:pt idx="17">
                  <c:v>0.6670960354944898</c:v>
                </c:pt>
                <c:pt idx="18">
                  <c:v>0.6838414197795907</c:v>
                </c:pt>
                <c:pt idx="19">
                  <c:v>0.6020466580792901</c:v>
                </c:pt>
                <c:pt idx="20">
                  <c:v>0.545799341634464</c:v>
                </c:pt>
                <c:pt idx="21">
                  <c:v>0.561542865321311</c:v>
                </c:pt>
                <c:pt idx="22">
                  <c:v>0.5339201373980249</c:v>
                </c:pt>
                <c:pt idx="23">
                  <c:v>0.538142264204952</c:v>
                </c:pt>
                <c:pt idx="24">
                  <c:v>0.5546729640761414</c:v>
                </c:pt>
                <c:pt idx="25">
                  <c:v>0.5009302991269501</c:v>
                </c:pt>
                <c:pt idx="26">
                  <c:v>0.4947044511235151</c:v>
                </c:pt>
                <c:pt idx="27">
                  <c:v>0.4878345498783455</c:v>
                </c:pt>
                <c:pt idx="28">
                  <c:v>0.4886932875339917</c:v>
                </c:pt>
                <c:pt idx="29">
                  <c:v>0.4781021897810219</c:v>
                </c:pt>
              </c:numCache>
            </c:numRef>
          </c:val>
          <c:smooth val="0"/>
        </c:ser>
        <c:ser>
          <c:idx val="3"/>
          <c:order val="3"/>
          <c:tx>
            <c:strRef>
              <c:f>Data!$E$8</c:f>
              <c:strCache>
                <c:ptCount val="1"/>
                <c:pt idx="0">
                  <c:v>PM-10</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Data!$E$9:$E$38</c:f>
              <c:numCache>
                <c:ptCount val="30"/>
                <c:pt idx="0">
                  <c:v>1</c:v>
                </c:pt>
                <c:pt idx="1">
                  <c:v>1.0569836887068988</c:v>
                </c:pt>
                <c:pt idx="2">
                  <c:v>1.1108070830917258</c:v>
                </c:pt>
                <c:pt idx="3">
                  <c:v>1.1423952175190615</c:v>
                </c:pt>
                <c:pt idx="4">
                  <c:v>1.1048413920974571</c:v>
                </c:pt>
                <c:pt idx="5">
                  <c:v>1.1317365269461077</c:v>
                </c:pt>
                <c:pt idx="6">
                  <c:v>1.1317576951777344</c:v>
                </c:pt>
                <c:pt idx="7">
                  <c:v>1.1346892354566025</c:v>
                </c:pt>
                <c:pt idx="8">
                  <c:v>1.1221269663891869</c:v>
                </c:pt>
                <c:pt idx="9">
                  <c:v>1.074743531779397</c:v>
                </c:pt>
                <c:pt idx="10">
                  <c:v>1.0419161676646707</c:v>
                </c:pt>
                <c:pt idx="11">
                  <c:v>0.9433958359722735</c:v>
                </c:pt>
                <c:pt idx="12">
                  <c:v>0.9124778734364736</c:v>
                </c:pt>
                <c:pt idx="13">
                  <c:v>0.9087063015275701</c:v>
                </c:pt>
                <c:pt idx="14">
                  <c:v>0.9512434455849859</c:v>
                </c:pt>
                <c:pt idx="15">
                  <c:v>1.0079840319361277</c:v>
                </c:pt>
                <c:pt idx="16">
                  <c:v>0.93812375249501</c:v>
                </c:pt>
                <c:pt idx="17">
                  <c:v>1.0079840319361277</c:v>
                </c:pt>
                <c:pt idx="18">
                  <c:v>1.0518962075848304</c:v>
                </c:pt>
                <c:pt idx="19">
                  <c:v>1.0598802395209581</c:v>
                </c:pt>
                <c:pt idx="20">
                  <c:v>1.0518962075848304</c:v>
                </c:pt>
                <c:pt idx="21">
                  <c:v>1.06187624750499</c:v>
                </c:pt>
                <c:pt idx="22">
                  <c:v>1.0598802395209581</c:v>
                </c:pt>
                <c:pt idx="23">
                  <c:v>1.003992015968064</c:v>
                </c:pt>
                <c:pt idx="24">
                  <c:v>0.9920159680638723</c:v>
                </c:pt>
                <c:pt idx="25">
                  <c:v>0.8942115768463074</c:v>
                </c:pt>
                <c:pt idx="26">
                  <c:v>1.0099800399201597</c:v>
                </c:pt>
                <c:pt idx="27">
                  <c:v>0.9820359281437125</c:v>
                </c:pt>
                <c:pt idx="28">
                  <c:v>0.9481037924151696</c:v>
                </c:pt>
                <c:pt idx="29">
                  <c:v>0.9141716566866267</c:v>
                </c:pt>
              </c:numCache>
            </c:numRef>
          </c:val>
          <c:smooth val="0"/>
        </c:ser>
        <c:ser>
          <c:idx val="4"/>
          <c:order val="4"/>
          <c:tx>
            <c:strRef>
              <c:f>Data!$F$8</c:f>
              <c:strCache>
                <c:ptCount val="1"/>
                <c:pt idx="0">
                  <c:v>PM-2.5</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Data!$F$9:$F$38</c:f>
              <c:numCache>
                <c:ptCount val="30"/>
                <c:pt idx="20">
                  <c:v>1</c:v>
                </c:pt>
                <c:pt idx="21">
                  <c:v>1.0069284064665127</c:v>
                </c:pt>
                <c:pt idx="22">
                  <c:v>1</c:v>
                </c:pt>
                <c:pt idx="23">
                  <c:v>0.9353348729792148</c:v>
                </c:pt>
                <c:pt idx="24">
                  <c:v>0.9237875288683602</c:v>
                </c:pt>
                <c:pt idx="25">
                  <c:v>0.8244803695150116</c:v>
                </c:pt>
                <c:pt idx="26">
                  <c:v>0.9584295612009238</c:v>
                </c:pt>
                <c:pt idx="27">
                  <c:v>0.9284064665127021</c:v>
                </c:pt>
                <c:pt idx="28">
                  <c:v>0.8937644341801386</c:v>
                </c:pt>
                <c:pt idx="29">
                  <c:v>0.8498845265588915</c:v>
                </c:pt>
              </c:numCache>
            </c:numRef>
          </c:val>
          <c:smooth val="0"/>
        </c:ser>
        <c:ser>
          <c:idx val="5"/>
          <c:order val="5"/>
          <c:tx>
            <c:strRef>
              <c:f>Data!$G$8</c:f>
              <c:strCache>
                <c:ptCount val="1"/>
                <c:pt idx="0">
                  <c:v>Lead</c:v>
                </c:pt>
              </c:strCache>
            </c:strRef>
          </c:tx>
          <c:spPr>
            <a:ln w="12700">
              <a:solidFill>
                <a:srgbClr val="6600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Data!$G$9:$G$38</c:f>
              <c:numCache>
                <c:ptCount val="30"/>
                <c:pt idx="0">
                  <c:v>1</c:v>
                </c:pt>
                <c:pt idx="1">
                  <c:v>1.1153846153846154</c:v>
                </c:pt>
                <c:pt idx="2">
                  <c:v>1.2087912087912087</c:v>
                </c:pt>
                <c:pt idx="3">
                  <c:v>1.0494505494505495</c:v>
                </c:pt>
                <c:pt idx="4">
                  <c:v>0.9395604395604396</c:v>
                </c:pt>
                <c:pt idx="5">
                  <c:v>0.7472527472527473</c:v>
                </c:pt>
                <c:pt idx="6">
                  <c:v>0.8076923076923077</c:v>
                </c:pt>
                <c:pt idx="7">
                  <c:v>0.7582417582417582</c:v>
                </c:pt>
                <c:pt idx="8">
                  <c:v>0.6263736263736264</c:v>
                </c:pt>
                <c:pt idx="9">
                  <c:v>0.5494505494505495</c:v>
                </c:pt>
                <c:pt idx="10">
                  <c:v>0.35714285714285715</c:v>
                </c:pt>
                <c:pt idx="11">
                  <c:v>0.25274725274725274</c:v>
                </c:pt>
                <c:pt idx="12">
                  <c:v>0.23626373626373626</c:v>
                </c:pt>
                <c:pt idx="13">
                  <c:v>0.18681318681318682</c:v>
                </c:pt>
                <c:pt idx="14">
                  <c:v>0.17032967032967034</c:v>
                </c:pt>
                <c:pt idx="15">
                  <c:v>0.1043956043956044</c:v>
                </c:pt>
                <c:pt idx="16">
                  <c:v>0.06043956043956044</c:v>
                </c:pt>
                <c:pt idx="17">
                  <c:v>0.02197802197802198</c:v>
                </c:pt>
                <c:pt idx="18">
                  <c:v>0.016483516483516484</c:v>
                </c:pt>
                <c:pt idx="19">
                  <c:v>0.01098901098901099</c:v>
                </c:pt>
                <c:pt idx="20">
                  <c:v>0.005494505494505495</c:v>
                </c:pt>
                <c:pt idx="21">
                  <c:v>0.0032967032967032967</c:v>
                </c:pt>
                <c:pt idx="22">
                  <c:v>0.0032967032967032967</c:v>
                </c:pt>
                <c:pt idx="23">
                  <c:v>0.0027472527472527475</c:v>
                </c:pt>
                <c:pt idx="24">
                  <c:v>0.0027472527472527475</c:v>
                </c:pt>
                <c:pt idx="25">
                  <c:v>0.0032967032967032967</c:v>
                </c:pt>
                <c:pt idx="26">
                  <c:v>0.0027472527472527475</c:v>
                </c:pt>
                <c:pt idx="27">
                  <c:v>0.0027472527472527475</c:v>
                </c:pt>
                <c:pt idx="28">
                  <c:v>0.0027472527472527475</c:v>
                </c:pt>
                <c:pt idx="29">
                  <c:v>0.0027472527472527475</c:v>
                </c:pt>
              </c:numCache>
            </c:numRef>
          </c:val>
          <c:smooth val="0"/>
        </c:ser>
        <c:ser>
          <c:idx val="6"/>
          <c:order val="6"/>
          <c:tx>
            <c:strRef>
              <c:f>Data!$H$8</c:f>
              <c:strCache>
                <c:ptCount val="1"/>
                <c:pt idx="0">
                  <c:v>Ammonia</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Data!$A$9:$A$38</c:f>
              <c:strCache>
                <c:ptCount val="3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strCache>
            </c:strRef>
          </c:cat>
          <c:val>
            <c:numRef>
              <c:f>Data!$H$9:$H$38</c:f>
              <c:numCache>
                <c:ptCount val="30"/>
                <c:pt idx="20">
                  <c:v>1</c:v>
                </c:pt>
                <c:pt idx="21">
                  <c:v>1.056701030927835</c:v>
                </c:pt>
                <c:pt idx="22">
                  <c:v>1.1030927835051547</c:v>
                </c:pt>
                <c:pt idx="23">
                  <c:v>1.1546391752577319</c:v>
                </c:pt>
                <c:pt idx="24">
                  <c:v>1.231958762886598</c:v>
                </c:pt>
                <c:pt idx="25">
                  <c:v>1.3298969072164948</c:v>
                </c:pt>
                <c:pt idx="26">
                  <c:v>1.2268041237113403</c:v>
                </c:pt>
                <c:pt idx="27">
                  <c:v>1.3762886597938144</c:v>
                </c:pt>
                <c:pt idx="28">
                  <c:v>1.3505154639175259</c:v>
                </c:pt>
                <c:pt idx="29">
                  <c:v>1.3917525773195876</c:v>
                </c:pt>
              </c:numCache>
            </c:numRef>
          </c:val>
          <c:smooth val="0"/>
        </c:ser>
        <c:axId val="51159685"/>
        <c:axId val="57783982"/>
      </c:lineChart>
      <c:catAx>
        <c:axId val="51159685"/>
        <c:scaling>
          <c:orientation val="minMax"/>
        </c:scaling>
        <c:axPos val="b"/>
        <c:delete val="0"/>
        <c:numFmt formatCode="General" sourceLinked="0"/>
        <c:majorTickMark val="cross"/>
        <c:minorTickMark val="none"/>
        <c:tickLblPos val="nextTo"/>
        <c:txPr>
          <a:bodyPr vert="horz" rot="0"/>
          <a:lstStyle/>
          <a:p>
            <a:pPr>
              <a:defRPr lang="en-US" cap="none" sz="1000" b="0" i="0" u="none" baseline="0">
                <a:latin typeface="Arial"/>
                <a:ea typeface="Arial"/>
                <a:cs typeface="Arial"/>
              </a:defRPr>
            </a:pPr>
          </a:p>
        </c:txPr>
        <c:crossAx val="57783982"/>
        <c:crosses val="autoZero"/>
        <c:auto val="1"/>
        <c:lblOffset val="100"/>
        <c:tickLblSkip val="4"/>
        <c:tickMarkSkip val="4"/>
        <c:noMultiLvlLbl val="0"/>
      </c:catAx>
      <c:valAx>
        <c:axId val="57783982"/>
        <c:scaling>
          <c:orientation val="minMax"/>
        </c:scaling>
        <c:axPos val="l"/>
        <c:title>
          <c:tx>
            <c:rich>
              <a:bodyPr vert="horz" rot="0" anchor="ctr"/>
              <a:lstStyle/>
              <a:p>
                <a:pPr algn="l">
                  <a:defRPr/>
                </a:pPr>
                <a:r>
                  <a:rPr lang="en-US" cap="none" sz="1000" b="0" i="0" u="none" baseline="0">
                    <a:latin typeface="Arial"/>
                    <a:ea typeface="Arial"/>
                    <a:cs typeface="Arial"/>
                  </a:rPr>
                  <a:t>1970=1.00 (For PM-2.5 and Ammonia 1990=1.00)</a:t>
                </a:r>
              </a:p>
            </c:rich>
          </c:tx>
          <c:layout>
            <c:manualLayout>
              <c:xMode val="factor"/>
              <c:yMode val="factor"/>
              <c:x val="0.04925"/>
              <c:y val="0.164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59685"/>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88775"/>
        </c:manualLayout>
      </c:layout>
      <c:barChart>
        <c:barDir val="bar"/>
        <c:grouping val="percentStacked"/>
        <c:varyColors val="0"/>
        <c:ser>
          <c:idx val="0"/>
          <c:order val="0"/>
          <c:tx>
            <c:strRef>
              <c:f>Data!$A$50</c:f>
              <c:strCache>
                <c:ptCount val="1"/>
                <c:pt idx="0">
                  <c:v>Onroad gasoline</c:v>
                </c:pt>
              </c:strCache>
            </c:strRef>
          </c:tx>
          <c:spPr>
            <a:pattFill prst="ltDnDiag">
              <a:fgClr>
                <a:srgbClr val="FFFFFF"/>
              </a:fgClr>
              <a:bgClr>
                <a:srgbClr val="000066"/>
              </a:bgClr>
            </a:pattFill>
          </c:spPr>
          <c:invertIfNegative val="0"/>
          <c:extLst>
            <c:ext xmlns:c14="http://schemas.microsoft.com/office/drawing/2007/8/2/chart" uri="{6F2FDCE9-48DA-4B69-8628-5D25D57E5C99}">
              <c14:invertSolidFillFmt>
                <c14:spPr>
                  <a:solidFill>
                    <a:srgbClr val="000066"/>
                  </a:solidFill>
                </c14:spPr>
              </c14:invertSolidFillFmt>
            </c:ext>
          </c:extLst>
          <c:cat>
            <c:strRef>
              <c:f>Data!$B$48:$E$48</c:f>
              <c:strCache>
                <c:ptCount val="4"/>
                <c:pt idx="0">
                  <c:v>CO</c:v>
                </c:pt>
                <c:pt idx="1">
                  <c:v>NOx</c:v>
                </c:pt>
                <c:pt idx="2">
                  <c:v>VOC</c:v>
                </c:pt>
                <c:pt idx="3">
                  <c:v>PM-10</c:v>
                </c:pt>
              </c:strCache>
            </c:strRef>
          </c:cat>
          <c:val>
            <c:numRef>
              <c:f>Data!$B$50:$E$50</c:f>
              <c:numCache>
                <c:ptCount val="4"/>
                <c:pt idx="0">
                  <c:v>85.63</c:v>
                </c:pt>
                <c:pt idx="1">
                  <c:v>43.82</c:v>
                </c:pt>
                <c:pt idx="2">
                  <c:v>74.95</c:v>
                </c:pt>
                <c:pt idx="3">
                  <c:v>23.14</c:v>
                </c:pt>
              </c:numCache>
            </c:numRef>
          </c:val>
        </c:ser>
        <c:ser>
          <c:idx val="1"/>
          <c:order val="1"/>
          <c:tx>
            <c:strRef>
              <c:f>Data!$A$51</c:f>
              <c:strCache>
                <c:ptCount val="1"/>
                <c:pt idx="0">
                  <c:v>Onroad diesel</c:v>
                </c:pt>
              </c:strCache>
            </c:strRef>
          </c:tx>
          <c:spPr>
            <a:pattFill prst="ltUpDiag">
              <a:fgClr>
                <a:srgbClr val="FFFFFF"/>
              </a:fgClr>
              <a:bgClr>
                <a:srgbClr val="CC0000"/>
              </a:bgClr>
            </a:pattFill>
            <a:ln w="12700">
              <a:solidFill/>
            </a:ln>
          </c:spPr>
          <c:invertIfNegative val="0"/>
          <c:extLst>
            <c:ext xmlns:c14="http://schemas.microsoft.com/office/drawing/2007/8/2/chart" uri="{6F2FDCE9-48DA-4B69-8628-5D25D57E5C99}">
              <c14:invertSolidFillFmt>
                <c14:spPr>
                  <a:solidFill>
                    <a:srgbClr val="CC0000"/>
                  </a:solidFill>
                </c14:spPr>
              </c14:invertSolidFillFmt>
            </c:ext>
          </c:extLst>
          <c:cat>
            <c:strRef>
              <c:f>Data!$B$48:$E$48</c:f>
              <c:strCache>
                <c:ptCount val="4"/>
                <c:pt idx="0">
                  <c:v>CO</c:v>
                </c:pt>
                <c:pt idx="1">
                  <c:v>NOx</c:v>
                </c:pt>
                <c:pt idx="2">
                  <c:v>VOC</c:v>
                </c:pt>
                <c:pt idx="3">
                  <c:v>PM-10</c:v>
                </c:pt>
              </c:strCache>
            </c:strRef>
          </c:cat>
          <c:val>
            <c:numRef>
              <c:f>Data!$B$51:$E$51</c:f>
              <c:numCache>
                <c:ptCount val="4"/>
                <c:pt idx="0">
                  <c:v>3.99</c:v>
                </c:pt>
                <c:pt idx="1">
                  <c:v>32.15</c:v>
                </c:pt>
                <c:pt idx="2">
                  <c:v>4.31</c:v>
                </c:pt>
                <c:pt idx="3">
                  <c:v>41.26</c:v>
                </c:pt>
              </c:numCache>
            </c:numRef>
          </c:val>
        </c:ser>
        <c:ser>
          <c:idx val="2"/>
          <c:order val="2"/>
          <c:tx>
            <c:strRef>
              <c:f>Data!$A$52</c:f>
              <c:strCache>
                <c:ptCount val="1"/>
                <c:pt idx="0">
                  <c:v>Aircraft</c:v>
                </c:pt>
              </c:strCache>
            </c:strRef>
          </c:tx>
          <c:spPr>
            <a:solidFill>
              <a:srgbClr val="0099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Data!$B$48:$E$48</c:f>
              <c:strCache>
                <c:ptCount val="4"/>
                <c:pt idx="0">
                  <c:v>CO</c:v>
                </c:pt>
                <c:pt idx="1">
                  <c:v>NOx</c:v>
                </c:pt>
                <c:pt idx="2">
                  <c:v>VOC</c:v>
                </c:pt>
                <c:pt idx="3">
                  <c:v>PM-10</c:v>
                </c:pt>
              </c:strCache>
            </c:strRef>
          </c:cat>
          <c:val>
            <c:numRef>
              <c:f>Data!$B$52:$E$52</c:f>
              <c:numCache>
                <c:ptCount val="4"/>
                <c:pt idx="0">
                  <c:v>1.81</c:v>
                </c:pt>
                <c:pt idx="1">
                  <c:v>1.56</c:v>
                </c:pt>
                <c:pt idx="2">
                  <c:v>2.74</c:v>
                </c:pt>
                <c:pt idx="3">
                  <c:v>8.3</c:v>
                </c:pt>
              </c:numCache>
            </c:numRef>
          </c:val>
        </c:ser>
        <c:ser>
          <c:idx val="3"/>
          <c:order val="3"/>
          <c:tx>
            <c:strRef>
              <c:f>Data!$A$53</c:f>
              <c:strCache>
                <c:ptCount val="1"/>
                <c:pt idx="0">
                  <c:v>Marine Vessels</c:v>
                </c:pt>
              </c:strCache>
            </c:strRef>
          </c:tx>
          <c:spPr>
            <a:pattFill prst="pct5">
              <a:fgClr>
                <a:srgbClr val="009900"/>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cat>
            <c:strRef>
              <c:f>Data!$B$48:$E$48</c:f>
              <c:strCache>
                <c:ptCount val="4"/>
                <c:pt idx="0">
                  <c:v>CO</c:v>
                </c:pt>
                <c:pt idx="1">
                  <c:v>NOx</c:v>
                </c:pt>
                <c:pt idx="2">
                  <c:v>VOC</c:v>
                </c:pt>
                <c:pt idx="3">
                  <c:v>PM-10</c:v>
                </c:pt>
              </c:strCache>
            </c:strRef>
          </c:cat>
          <c:val>
            <c:numRef>
              <c:f>Data!$B$53:$E$53</c:f>
              <c:numCache>
                <c:ptCount val="4"/>
                <c:pt idx="0">
                  <c:v>0.25</c:v>
                </c:pt>
                <c:pt idx="1">
                  <c:v>8.9</c:v>
                </c:pt>
                <c:pt idx="2">
                  <c:v>0.5</c:v>
                </c:pt>
                <c:pt idx="3">
                  <c:v>10.04</c:v>
                </c:pt>
              </c:numCache>
            </c:numRef>
          </c:val>
        </c:ser>
        <c:ser>
          <c:idx val="4"/>
          <c:order val="4"/>
          <c:tx>
            <c:strRef>
              <c:f>Data!$A$54</c:f>
              <c:strCache>
                <c:ptCount val="1"/>
                <c:pt idx="0">
                  <c:v>Railroad</c:v>
                </c:pt>
              </c:strCache>
            </c:strRef>
          </c:tx>
          <c:spPr>
            <a:pattFill prst="openDmnd">
              <a:fgClr>
                <a:srgbClr val="FFFFFF"/>
              </a:fgClr>
              <a:bgClr>
                <a:srgbClr val="660066"/>
              </a:bgClr>
            </a:pattFill>
            <a:ln w="12700">
              <a:solidFill/>
            </a:ln>
          </c:spPr>
          <c:invertIfNegative val="0"/>
          <c:extLst>
            <c:ext xmlns:c14="http://schemas.microsoft.com/office/drawing/2007/8/2/chart" uri="{6F2FDCE9-48DA-4B69-8628-5D25D57E5C99}">
              <c14:invertSolidFillFmt>
                <c14:spPr>
                  <a:solidFill>
                    <a:srgbClr val="660066"/>
                  </a:solidFill>
                </c14:spPr>
              </c14:invertSolidFillFmt>
            </c:ext>
          </c:extLst>
          <c:cat>
            <c:strRef>
              <c:f>Data!$B$48:$E$48</c:f>
              <c:strCache>
                <c:ptCount val="4"/>
                <c:pt idx="0">
                  <c:v>CO</c:v>
                </c:pt>
                <c:pt idx="1">
                  <c:v>NOx</c:v>
                </c:pt>
                <c:pt idx="2">
                  <c:v>VOC</c:v>
                </c:pt>
                <c:pt idx="3">
                  <c:v>PM-10</c:v>
                </c:pt>
              </c:strCache>
            </c:strRef>
          </c:cat>
          <c:val>
            <c:numRef>
              <c:f>Data!$B$54:$E$54</c:f>
              <c:numCache>
                <c:ptCount val="4"/>
                <c:pt idx="0">
                  <c:v>0.21</c:v>
                </c:pt>
                <c:pt idx="1">
                  <c:v>10.65</c:v>
                </c:pt>
                <c:pt idx="2">
                  <c:v>0.73</c:v>
                </c:pt>
                <c:pt idx="3">
                  <c:v>6.55</c:v>
                </c:pt>
              </c:numCache>
            </c:numRef>
          </c:val>
        </c:ser>
        <c:ser>
          <c:idx val="5"/>
          <c:order val="5"/>
          <c:tx>
            <c:strRef>
              <c:f>Data!$A$55</c:f>
              <c:strCache>
                <c:ptCount val="1"/>
                <c:pt idx="0">
                  <c:v>Other nonroad</c:v>
                </c:pt>
              </c:strCache>
            </c:strRef>
          </c:tx>
          <c:spPr>
            <a:pattFill prst="smGrid">
              <a:fgClr>
                <a:srgbClr val="FFFFFF"/>
              </a:fgClr>
              <a:bgClr>
                <a:srgbClr val="FF9900"/>
              </a:bgClr>
            </a:pattFill>
            <a:ln w="12700">
              <a:solidFill/>
            </a:ln>
          </c:spPr>
          <c:invertIfNegative val="0"/>
          <c:extLst>
            <c:ext xmlns:c14="http://schemas.microsoft.com/office/drawing/2007/8/2/chart" uri="{6F2FDCE9-48DA-4B69-8628-5D25D57E5C99}">
              <c14:invertSolidFillFmt>
                <c14:spPr>
                  <a:solidFill>
                    <a:srgbClr val="FF9900"/>
                  </a:solidFill>
                </c14:spPr>
              </c14:invertSolidFillFmt>
            </c:ext>
          </c:extLst>
          <c:cat>
            <c:strRef>
              <c:f>Data!$B$48:$E$48</c:f>
              <c:strCache>
                <c:ptCount val="4"/>
                <c:pt idx="0">
                  <c:v>CO</c:v>
                </c:pt>
                <c:pt idx="1">
                  <c:v>NOx</c:v>
                </c:pt>
                <c:pt idx="2">
                  <c:v>VOC</c:v>
                </c:pt>
                <c:pt idx="3">
                  <c:v>PM-10</c:v>
                </c:pt>
              </c:strCache>
            </c:strRef>
          </c:cat>
          <c:val>
            <c:numRef>
              <c:f>Data!$B$55:$E$55</c:f>
              <c:numCache>
                <c:ptCount val="4"/>
                <c:pt idx="0">
                  <c:v>8.11</c:v>
                </c:pt>
                <c:pt idx="1">
                  <c:v>2.92</c:v>
                </c:pt>
                <c:pt idx="2">
                  <c:v>16.77</c:v>
                </c:pt>
                <c:pt idx="3">
                  <c:v>10.69</c:v>
                </c:pt>
              </c:numCache>
            </c:numRef>
          </c:val>
        </c:ser>
        <c:overlap val="100"/>
        <c:axId val="50293791"/>
        <c:axId val="49990936"/>
      </c:barChart>
      <c:catAx>
        <c:axId val="50293791"/>
        <c:scaling>
          <c:orientation val="minMax"/>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9990936"/>
        <c:crosses val="autoZero"/>
        <c:auto val="1"/>
        <c:lblOffset val="100"/>
        <c:noMultiLvlLbl val="0"/>
      </c:catAx>
      <c:valAx>
        <c:axId val="49990936"/>
        <c:scaling>
          <c:orientation val="minMax"/>
        </c:scaling>
        <c:axPos val="b"/>
        <c:majorGridlines>
          <c:spPr>
            <a:ln w="3175">
              <a:solidFill>
                <a:srgbClr val="C0C0C0"/>
              </a:solidFill>
              <a:prstDash val="sysDot"/>
            </a:ln>
          </c:spPr>
        </c:majorGridlines>
        <c:delete val="0"/>
        <c:numFmt formatCode="General" sourceLinked="1"/>
        <c:majorTickMark val="cross"/>
        <c:minorTickMark val="in"/>
        <c:tickLblPos val="nextTo"/>
        <c:txPr>
          <a:bodyPr/>
          <a:lstStyle/>
          <a:p>
            <a:pPr>
              <a:defRPr lang="en-US" cap="none" sz="975" b="0" i="0" u="none" baseline="0">
                <a:latin typeface="Arial"/>
                <a:ea typeface="Arial"/>
                <a:cs typeface="Arial"/>
              </a:defRPr>
            </a:pPr>
          </a:p>
        </c:txPr>
        <c:crossAx val="50293791"/>
        <c:crossesAt val="1"/>
        <c:crossBetween val="between"/>
        <c:dispUnits/>
      </c:valAx>
      <c:spPr>
        <a:solidFill>
          <a:srgbClr val="FFFFFF"/>
        </a:solidFill>
        <a:ln w="12700">
          <a:solidFill>
            <a:srgbClr val="FFFFFF"/>
          </a:solidFill>
        </a:ln>
      </c:spPr>
    </c:plotArea>
    <c:legend>
      <c:legendPos val="r"/>
      <c:layout>
        <c:manualLayout>
          <c:xMode val="edge"/>
          <c:yMode val="edge"/>
          <c:x val="0.1425"/>
          <c:y val="0.88425"/>
          <c:w val="0.73525"/>
          <c:h val="0.11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0.481</cdr:y>
    </cdr:from>
    <cdr:to>
      <cdr:x>0</cdr:x>
      <cdr:y>-536870.431</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KEY: CO = carbon monoxide; NOx = nitrogen oxides; PM-10 = particulate matter 10 microns in diameter or smaller; PM-2.5 = particulate matter 2.5 microns in diameter or smaller; VOC = volatile organic compounds.
NOTE: In estimating criteria and related pollutant emissions for 1997,  the Environmental Protection Agency (EPA) made adjustments to prior years.  For onroad mobile sources, EPA revised 1996 data.  For nonroad mobile sources, EPA revised some estimates back to 1970.  The figure reflects those changes and supercedes the similar figure 4-8 in </a:t>
          </a:r>
          <a:r>
            <a:rPr lang="en-US" cap="none" sz="100" b="0" i="1" u="none" baseline="0">
              <a:latin typeface="Arial"/>
              <a:ea typeface="Arial"/>
              <a:cs typeface="Arial"/>
            </a:rPr>
            <a:t>Transportation Statistics  Annual Report 1998</a:t>
          </a:r>
          <a:r>
            <a:rPr lang="en-US" cap="none" sz="100" b="0" i="0" u="none" baseline="0">
              <a:latin typeface="Arial"/>
              <a:ea typeface="Arial"/>
              <a:cs typeface="Arial"/>
            </a:rPr>
            <a:t>.
SOURCE: U.S. Environmental Protection Agency, Office of Air and Radiation, Air Quality Planning and Standards, </a:t>
          </a:r>
          <a:r>
            <a:rPr lang="en-US" cap="none" sz="100" b="0" i="1" u="none" baseline="0">
              <a:latin typeface="Arial"/>
              <a:ea typeface="Arial"/>
              <a:cs typeface="Arial"/>
            </a:rPr>
            <a:t>National Air Pollution Emission Trends, 1900-1997. </a:t>
          </a:r>
          <a:r>
            <a:rPr lang="en-US" cap="none" sz="100" b="0" i="0" u="none" baseline="0">
              <a:latin typeface="Arial"/>
              <a:ea typeface="Arial"/>
              <a:cs typeface="Arial"/>
            </a:rPr>
            <a:t>Available on the EPA website at www.epa.gov/ttn/chief/trends97/emtrnd.html, 1999.</a:t>
          </a:r>
        </a:p>
      </cdr:txBody>
    </cdr:sp>
  </cdr:relSizeAnchor>
  <cdr:relSizeAnchor xmlns:cdr="http://schemas.openxmlformats.org/drawingml/2006/chartDrawing">
    <cdr:from>
      <cdr:x>0</cdr:x>
      <cdr:y>0.28325</cdr:y>
    </cdr:from>
    <cdr:to>
      <cdr:x>0</cdr:x>
      <cdr:y>-536870.62875</cdr:y>
    </cdr:to>
    <cdr:sp>
      <cdr:nvSpPr>
        <cdr:cNvPr id="2" name="TextBox 2"/>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Figure 5-8.</a:t>
          </a:r>
          <a:r>
            <a:rPr lang="en-US" cap="none" sz="175" b="1" i="0" u="none" baseline="0">
              <a:latin typeface="Arial"/>
              <a:ea typeface="Arial"/>
              <a:cs typeface="Arial"/>
            </a:rPr>
            <a:t> 
National Transportation Emissions Trends Index: 1970-97</a:t>
          </a:r>
          <a:r>
            <a:rPr lang="en-US" cap="none" sz="175" b="1" i="0" u="none" baseline="0">
              <a:latin typeface="Arial"/>
              <a:ea typeface="Arial"/>
              <a:cs typeface="Arial"/>
            </a:rPr>
            <a:t>
</a:t>
          </a:r>
        </a:p>
      </cdr:txBody>
    </cdr:sp>
  </cdr:relSizeAnchor>
  <cdr:relSizeAnchor xmlns:cdr="http://schemas.openxmlformats.org/drawingml/2006/chartDrawing">
    <cdr:from>
      <cdr:x>0</cdr:x>
      <cdr:y>0.28325</cdr:y>
    </cdr:from>
    <cdr:to>
      <cdr:x>0</cdr:x>
      <cdr:y>-536870.62875</cdr:y>
    </cdr:to>
    <cdr:sp>
      <cdr:nvSpPr>
        <cdr:cNvPr id="3" name="TextBox 3"/>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1970 = 1.0; 1995 = 1.0 for PM-2.5 and ammonia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0</xdr:rowOff>
    </xdr:from>
    <xdr:to>
      <xdr:col>9</xdr:col>
      <xdr:colOff>190500</xdr:colOff>
      <xdr:row>6</xdr:row>
      <xdr:rowOff>0</xdr:rowOff>
    </xdr:to>
    <xdr:graphicFrame>
      <xdr:nvGraphicFramePr>
        <xdr:cNvPr id="1" name="Chart 1"/>
        <xdr:cNvGraphicFramePr/>
      </xdr:nvGraphicFramePr>
      <xdr:xfrm>
        <a:off x="47625" y="971550"/>
        <a:ext cx="59436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cdr:x>
      <cdr:y>0.83</cdr:y>
    </cdr:from>
    <cdr:to>
      <cdr:x>0.7315</cdr:x>
      <cdr:y>0.87775</cdr:y>
    </cdr:to>
    <cdr:sp>
      <cdr:nvSpPr>
        <cdr:cNvPr id="1" name="TextBox 1"/>
        <cdr:cNvSpPr txBox="1">
          <a:spLocks noChangeArrowheads="1"/>
        </cdr:cNvSpPr>
      </cdr:nvSpPr>
      <cdr:spPr>
        <a:xfrm>
          <a:off x="3438525" y="3143250"/>
          <a:ext cx="733425" cy="180975"/>
        </a:xfrm>
        <a:prstGeom prst="rect">
          <a:avLst/>
        </a:prstGeom>
        <a:noFill/>
        <a:ln w="1" cmpd="sng">
          <a:noFill/>
        </a:ln>
      </cdr:spPr>
      <cdr:txBody>
        <a:bodyPr vertOverflow="clip" wrap="square" anchor="ctr"/>
        <a:p>
          <a:pPr algn="ctr">
            <a:defRPr/>
          </a:pPr>
          <a:r>
            <a:rPr lang="en-US" cap="none" sz="975" b="0" i="0" u="none" baseline="0">
              <a:solidFill>
                <a:srgbClr val="660066"/>
              </a:solidFill>
              <a:latin typeface="Arial"/>
              <a:ea typeface="Arial"/>
              <a:cs typeface="Arial"/>
            </a:rPr>
            <a:t>Lead</a:t>
          </a:r>
        </a:p>
      </cdr:txBody>
    </cdr:sp>
  </cdr:relSizeAnchor>
  <cdr:relSizeAnchor xmlns:cdr="http://schemas.openxmlformats.org/drawingml/2006/chartDrawing">
    <cdr:from>
      <cdr:x>0.68325</cdr:x>
      <cdr:y>0.6875</cdr:y>
    </cdr:from>
    <cdr:to>
      <cdr:x>0.75175</cdr:x>
      <cdr:y>0.74025</cdr:y>
    </cdr:to>
    <cdr:sp>
      <cdr:nvSpPr>
        <cdr:cNvPr id="2" name="TextBox 2"/>
        <cdr:cNvSpPr txBox="1">
          <a:spLocks noChangeArrowheads="1"/>
        </cdr:cNvSpPr>
      </cdr:nvSpPr>
      <cdr:spPr>
        <a:xfrm>
          <a:off x="3895725" y="2600325"/>
          <a:ext cx="390525" cy="200025"/>
        </a:xfrm>
        <a:prstGeom prst="rect">
          <a:avLst/>
        </a:prstGeom>
        <a:noFill/>
        <a:ln w="1" cmpd="sng">
          <a:noFill/>
        </a:ln>
      </cdr:spPr>
      <cdr:txBody>
        <a:bodyPr vertOverflow="clip" wrap="square" anchor="ctr"/>
        <a:p>
          <a:pPr algn="ctr">
            <a:defRPr/>
          </a:pPr>
          <a:r>
            <a:rPr lang="en-US" cap="none" sz="975" b="0" i="0" u="none" baseline="0">
              <a:solidFill>
                <a:srgbClr val="FFCC00"/>
              </a:solidFill>
              <a:latin typeface="Arial"/>
              <a:ea typeface="Arial"/>
              <a:cs typeface="Arial"/>
            </a:rPr>
            <a:t>VOC</a:t>
          </a:r>
        </a:p>
      </cdr:txBody>
    </cdr:sp>
  </cdr:relSizeAnchor>
  <cdr:relSizeAnchor xmlns:cdr="http://schemas.openxmlformats.org/drawingml/2006/chartDrawing">
    <cdr:from>
      <cdr:x>0.8915</cdr:x>
      <cdr:y>0.563</cdr:y>
    </cdr:from>
    <cdr:to>
      <cdr:x>0.9415</cdr:x>
      <cdr:y>0.63325</cdr:y>
    </cdr:to>
    <cdr:sp>
      <cdr:nvSpPr>
        <cdr:cNvPr id="3" name="TextBox 3"/>
        <cdr:cNvSpPr txBox="1">
          <a:spLocks noChangeArrowheads="1"/>
        </cdr:cNvSpPr>
      </cdr:nvSpPr>
      <cdr:spPr>
        <a:xfrm>
          <a:off x="5086350" y="2133600"/>
          <a:ext cx="285750" cy="266700"/>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CO</a:t>
          </a:r>
        </a:p>
      </cdr:txBody>
    </cdr:sp>
  </cdr:relSizeAnchor>
  <cdr:relSizeAnchor xmlns:cdr="http://schemas.openxmlformats.org/drawingml/2006/chartDrawing">
    <cdr:from>
      <cdr:x>0.791</cdr:x>
      <cdr:y>0.41525</cdr:y>
    </cdr:from>
    <cdr:to>
      <cdr:x>0.89125</cdr:x>
      <cdr:y>0.463</cdr:y>
    </cdr:to>
    <cdr:sp>
      <cdr:nvSpPr>
        <cdr:cNvPr id="4" name="TextBox 4"/>
        <cdr:cNvSpPr txBox="1">
          <a:spLocks noChangeArrowheads="1"/>
        </cdr:cNvSpPr>
      </cdr:nvSpPr>
      <cdr:spPr>
        <a:xfrm>
          <a:off x="4505325" y="1571625"/>
          <a:ext cx="571500" cy="1809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 PM-10</a:t>
          </a:r>
        </a:p>
      </cdr:txBody>
    </cdr:sp>
  </cdr:relSizeAnchor>
  <cdr:relSizeAnchor xmlns:cdr="http://schemas.openxmlformats.org/drawingml/2006/chartDrawing">
    <cdr:from>
      <cdr:x>0.791</cdr:x>
      <cdr:y>0.211</cdr:y>
    </cdr:from>
    <cdr:to>
      <cdr:x>0.9395</cdr:x>
      <cdr:y>0.2915</cdr:y>
    </cdr:to>
    <cdr:sp>
      <cdr:nvSpPr>
        <cdr:cNvPr id="5" name="TextBox 5"/>
        <cdr:cNvSpPr txBox="1">
          <a:spLocks noChangeArrowheads="1"/>
        </cdr:cNvSpPr>
      </cdr:nvSpPr>
      <cdr:spPr>
        <a:xfrm>
          <a:off x="4505325" y="790575"/>
          <a:ext cx="847725" cy="304800"/>
        </a:xfrm>
        <a:prstGeom prst="rect">
          <a:avLst/>
        </a:prstGeom>
        <a:noFill/>
        <a:ln w="1" cmpd="sng">
          <a:noFill/>
        </a:ln>
      </cdr:spPr>
      <cdr:txBody>
        <a:bodyPr vertOverflow="clip" wrap="square" anchor="ctr"/>
        <a:p>
          <a:pPr algn="r">
            <a:defRPr/>
          </a:pPr>
          <a:r>
            <a:rPr lang="en-US" cap="none" sz="975" b="0" i="0" u="none" baseline="0">
              <a:solidFill>
                <a:srgbClr val="FF9900"/>
              </a:solidFill>
              <a:latin typeface="Arial"/>
              <a:ea typeface="Arial"/>
              <a:cs typeface="Arial"/>
            </a:rPr>
            <a:t>Ammonia</a:t>
          </a:r>
        </a:p>
      </cdr:txBody>
    </cdr:sp>
  </cdr:relSizeAnchor>
  <cdr:relSizeAnchor xmlns:cdr="http://schemas.openxmlformats.org/drawingml/2006/chartDrawing">
    <cdr:from>
      <cdr:x>0.6215</cdr:x>
      <cdr:y>0.323</cdr:y>
    </cdr:from>
    <cdr:to>
      <cdr:x>0.685</cdr:x>
      <cdr:y>0.37575</cdr:y>
    </cdr:to>
    <cdr:sp>
      <cdr:nvSpPr>
        <cdr:cNvPr id="6" name="TextBox 6"/>
        <cdr:cNvSpPr txBox="1">
          <a:spLocks noChangeArrowheads="1"/>
        </cdr:cNvSpPr>
      </cdr:nvSpPr>
      <cdr:spPr>
        <a:xfrm>
          <a:off x="3543300" y="1219200"/>
          <a:ext cx="361950" cy="2000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NOx</a:t>
          </a:r>
        </a:p>
      </cdr:txBody>
    </cdr:sp>
  </cdr:relSizeAnchor>
  <cdr:relSizeAnchor xmlns:cdr="http://schemas.openxmlformats.org/drawingml/2006/chartDrawing">
    <cdr:from>
      <cdr:x>0.70525</cdr:x>
      <cdr:y>0.49475</cdr:y>
    </cdr:from>
    <cdr:to>
      <cdr:x>0.81375</cdr:x>
      <cdr:y>0.565</cdr:y>
    </cdr:to>
    <cdr:sp>
      <cdr:nvSpPr>
        <cdr:cNvPr id="7" name="TextBox 7"/>
        <cdr:cNvSpPr txBox="1">
          <a:spLocks noChangeArrowheads="1"/>
        </cdr:cNvSpPr>
      </cdr:nvSpPr>
      <cdr:spPr>
        <a:xfrm>
          <a:off x="4019550" y="1866900"/>
          <a:ext cx="619125" cy="266700"/>
        </a:xfrm>
        <a:prstGeom prst="rect">
          <a:avLst/>
        </a:prstGeom>
        <a:noFill/>
        <a:ln w="1" cmpd="sng">
          <a:noFill/>
        </a:ln>
      </cdr:spPr>
      <cdr:txBody>
        <a:bodyPr vertOverflow="clip" wrap="square" anchor="ctr"/>
        <a:p>
          <a:pPr algn="ctr">
            <a:defRPr/>
          </a:pPr>
          <a:r>
            <a:rPr lang="en-US" cap="none" sz="975" b="0" i="0" u="none" baseline="0">
              <a:solidFill>
                <a:srgbClr val="00CCFF"/>
              </a:solidFill>
              <a:latin typeface="Arial"/>
              <a:ea typeface="Arial"/>
              <a:cs typeface="Arial"/>
            </a:rPr>
            <a:t>PM-2.5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4"/>
        <xdr:cNvGraphicFramePr/>
      </xdr:nvGraphicFramePr>
      <xdr:xfrm>
        <a:off x="0" y="466725"/>
        <a:ext cx="5705475" cy="3790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xdr:row>
      <xdr:rowOff>19050</xdr:rowOff>
    </xdr:from>
    <xdr:to>
      <xdr:col>0</xdr:col>
      <xdr:colOff>5705475</xdr:colOff>
      <xdr:row>4</xdr:row>
      <xdr:rowOff>3810000</xdr:rowOff>
    </xdr:to>
    <xdr:graphicFrame>
      <xdr:nvGraphicFramePr>
        <xdr:cNvPr id="2" name="Chart 7"/>
        <xdr:cNvGraphicFramePr/>
      </xdr:nvGraphicFramePr>
      <xdr:xfrm>
        <a:off x="9525" y="4486275"/>
        <a:ext cx="5695950"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81"/>
  <sheetViews>
    <sheetView workbookViewId="0" topLeftCell="G1">
      <selection activeCell="J8" sqref="J8:Q38"/>
    </sheetView>
  </sheetViews>
  <sheetFormatPr defaultColWidth="9.140625" defaultRowHeight="12.75"/>
  <cols>
    <col min="1" max="1" width="17.8515625" style="1" customWidth="1"/>
    <col min="2" max="2" width="11.140625" style="1" customWidth="1"/>
    <col min="3" max="3" width="7.8515625" style="1" customWidth="1"/>
    <col min="4" max="6" width="8.7109375" style="1" customWidth="1"/>
    <col min="7" max="7" width="7.8515625" style="1" customWidth="1"/>
    <col min="8" max="8" width="8.140625" style="1" customWidth="1"/>
    <col min="9" max="9" width="8.00390625" style="1" customWidth="1"/>
    <col min="10" max="10" width="8.140625" style="1" customWidth="1"/>
    <col min="11" max="11" width="7.8515625" style="1" customWidth="1"/>
    <col min="12" max="12" width="8.140625" style="1" customWidth="1"/>
    <col min="13" max="14" width="7.8515625" style="1" customWidth="1"/>
    <col min="15" max="15" width="8.00390625" style="1" customWidth="1"/>
    <col min="16" max="16" width="8.7109375" style="1" customWidth="1"/>
    <col min="17" max="17" width="9.00390625" style="1" customWidth="1"/>
    <col min="18" max="18" width="8.140625" style="1" customWidth="1"/>
    <col min="19" max="19" width="8.00390625" style="1" customWidth="1"/>
    <col min="20" max="20" width="7.57421875" style="1" customWidth="1"/>
    <col min="21" max="21" width="7.8515625" style="1" customWidth="1"/>
    <col min="22" max="22" width="7.57421875" style="1" customWidth="1"/>
    <col min="23" max="24" width="7.7109375" style="1" customWidth="1"/>
    <col min="25" max="25" width="7.57421875" style="1" customWidth="1"/>
    <col min="26" max="26" width="7.7109375" style="1" customWidth="1"/>
    <col min="27" max="27" width="8.28125" style="1" customWidth="1"/>
    <col min="28" max="28" width="8.140625" style="1" customWidth="1"/>
    <col min="29" max="29" width="7.57421875" style="1" customWidth="1"/>
    <col min="30" max="30" width="12.57421875" style="1" customWidth="1"/>
    <col min="31" max="16384" width="9.140625" style="1" customWidth="1"/>
  </cols>
  <sheetData>
    <row r="1" ht="12.75">
      <c r="A1" s="1" t="s">
        <v>21</v>
      </c>
    </row>
    <row r="2" ht="12.75">
      <c r="A2" s="1" t="s">
        <v>36</v>
      </c>
    </row>
    <row r="4" ht="12.75">
      <c r="A4" s="1" t="s">
        <v>20</v>
      </c>
    </row>
    <row r="6" ht="12.75">
      <c r="A6" s="1" t="s">
        <v>9</v>
      </c>
    </row>
    <row r="7" ht="12.75"/>
    <row r="8" spans="1:17" ht="12.75">
      <c r="A8" s="2" t="s">
        <v>19</v>
      </c>
      <c r="B8" s="1" t="s">
        <v>3</v>
      </c>
      <c r="C8" s="1" t="s">
        <v>4</v>
      </c>
      <c r="D8" s="1" t="s">
        <v>5</v>
      </c>
      <c r="E8" s="1" t="s">
        <v>6</v>
      </c>
      <c r="F8" s="1" t="s">
        <v>10</v>
      </c>
      <c r="G8" s="1" t="s">
        <v>8</v>
      </c>
      <c r="H8" s="1" t="s">
        <v>11</v>
      </c>
      <c r="J8" s="24" t="s">
        <v>0</v>
      </c>
      <c r="K8" s="14" t="s">
        <v>3</v>
      </c>
      <c r="L8" s="14" t="s">
        <v>4</v>
      </c>
      <c r="M8" s="16" t="s">
        <v>5</v>
      </c>
      <c r="N8" s="16" t="s">
        <v>6</v>
      </c>
      <c r="O8" s="16" t="s">
        <v>7</v>
      </c>
      <c r="P8" s="16" t="s">
        <v>8</v>
      </c>
      <c r="Q8" s="16" t="s">
        <v>46</v>
      </c>
    </row>
    <row r="9" spans="1:17" ht="12.75">
      <c r="A9" s="3" t="s">
        <v>1</v>
      </c>
      <c r="B9" s="4">
        <f>K9/$K$9</f>
        <v>1</v>
      </c>
      <c r="C9" s="4">
        <f>L9/$L$9</f>
        <v>1</v>
      </c>
      <c r="D9" s="4">
        <f>M9/$M$9</f>
        <v>1</v>
      </c>
      <c r="E9" s="4">
        <f>N9/$N$9</f>
        <v>1</v>
      </c>
      <c r="F9" s="4"/>
      <c r="G9" s="4">
        <f>P9/$P$9</f>
        <v>1</v>
      </c>
      <c r="H9" s="4"/>
      <c r="J9" s="25" t="s">
        <v>1</v>
      </c>
      <c r="K9" s="14">
        <v>90667</v>
      </c>
      <c r="L9" s="14">
        <v>8165</v>
      </c>
      <c r="M9" s="15">
        <v>13974</v>
      </c>
      <c r="N9" s="16">
        <v>501</v>
      </c>
      <c r="O9" s="16"/>
      <c r="P9" s="17">
        <v>182</v>
      </c>
      <c r="Q9" s="16"/>
    </row>
    <row r="10" spans="1:17" ht="12.75">
      <c r="A10" s="3">
        <v>1971</v>
      </c>
      <c r="B10" s="4">
        <f aca="true" t="shared" si="0" ref="B10:B38">K10/$K$9</f>
        <v>0.9944191381649332</v>
      </c>
      <c r="C10" s="4">
        <f aca="true" t="shared" si="1" ref="C10:C38">L10/$L$9</f>
        <v>1.0608553833430316</v>
      </c>
      <c r="D10" s="4">
        <f aca="true" t="shared" si="2" ref="D10:D38">M10/$M$9</f>
        <v>0.9564610615213467</v>
      </c>
      <c r="E10" s="4">
        <f aca="true" t="shared" si="3" ref="E10:E38">N10/$N$9</f>
        <v>1.0569836887068988</v>
      </c>
      <c r="F10" s="4"/>
      <c r="G10" s="4">
        <f aca="true" t="shared" si="4" ref="G10:G38">P10/$P$9</f>
        <v>1.1153846153846154</v>
      </c>
      <c r="H10" s="4"/>
      <c r="J10" s="25">
        <v>1971</v>
      </c>
      <c r="K10" s="18">
        <v>90161</v>
      </c>
      <c r="L10" s="18">
        <v>8661.884204995853</v>
      </c>
      <c r="M10" s="19">
        <v>13365.586873699298</v>
      </c>
      <c r="N10" s="19">
        <v>529.5488280421563</v>
      </c>
      <c r="O10" s="16"/>
      <c r="P10" s="16">
        <v>203</v>
      </c>
      <c r="Q10" s="16"/>
    </row>
    <row r="11" spans="1:17" ht="12.75">
      <c r="A11" s="3">
        <v>1972</v>
      </c>
      <c r="B11" s="4">
        <f t="shared" si="0"/>
        <v>1.0229852096132</v>
      </c>
      <c r="C11" s="4">
        <f t="shared" si="1"/>
        <v>1.1515494324910973</v>
      </c>
      <c r="D11" s="4">
        <f t="shared" si="2"/>
        <v>0.9483493199504756</v>
      </c>
      <c r="E11" s="4">
        <f t="shared" si="3"/>
        <v>1.1108070830917258</v>
      </c>
      <c r="F11" s="4"/>
      <c r="G11" s="4">
        <f t="shared" si="4"/>
        <v>1.2087912087912087</v>
      </c>
      <c r="H11" s="4"/>
      <c r="J11" s="25">
        <v>1972</v>
      </c>
      <c r="K11" s="18">
        <v>92751</v>
      </c>
      <c r="L11" s="18">
        <v>9402.40111628981</v>
      </c>
      <c r="M11" s="19">
        <v>13252.233396987946</v>
      </c>
      <c r="N11" s="19">
        <v>556.5143486289546</v>
      </c>
      <c r="O11" s="16"/>
      <c r="P11" s="16">
        <v>220</v>
      </c>
      <c r="Q11" s="16"/>
    </row>
    <row r="12" spans="1:17" ht="12.75">
      <c r="A12" s="3">
        <v>1973</v>
      </c>
      <c r="B12" s="4">
        <f t="shared" si="0"/>
        <v>1.0075443899296728</v>
      </c>
      <c r="C12" s="4">
        <f t="shared" si="1"/>
        <v>1.1956930114957673</v>
      </c>
      <c r="D12" s="4">
        <f t="shared" si="2"/>
        <v>0.920800376607103</v>
      </c>
      <c r="E12" s="4">
        <f t="shared" si="3"/>
        <v>1.1423952175190615</v>
      </c>
      <c r="F12" s="4"/>
      <c r="G12" s="4">
        <f t="shared" si="4"/>
        <v>1.0494505494505495</v>
      </c>
      <c r="H12" s="4"/>
      <c r="J12" s="25">
        <v>1973</v>
      </c>
      <c r="K12" s="18">
        <v>91351.02720175363</v>
      </c>
      <c r="L12" s="18">
        <v>9762.833438862941</v>
      </c>
      <c r="M12" s="19">
        <v>12867.264462707657</v>
      </c>
      <c r="N12" s="19">
        <v>572.3400039770498</v>
      </c>
      <c r="O12" s="16"/>
      <c r="P12" s="16">
        <v>191</v>
      </c>
      <c r="Q12" s="16"/>
    </row>
    <row r="13" spans="1:17" ht="12.75">
      <c r="A13" s="3">
        <v>1974</v>
      </c>
      <c r="B13" s="4">
        <f t="shared" si="0"/>
        <v>0.9388029917366864</v>
      </c>
      <c r="C13" s="4">
        <f t="shared" si="1"/>
        <v>1.140876919462693</v>
      </c>
      <c r="D13" s="4">
        <f t="shared" si="2"/>
        <v>0.8262792729579401</v>
      </c>
      <c r="E13" s="4">
        <f t="shared" si="3"/>
        <v>1.1048413920974571</v>
      </c>
      <c r="F13" s="4"/>
      <c r="G13" s="4">
        <f t="shared" si="4"/>
        <v>0.9395604395604396</v>
      </c>
      <c r="H13" s="4"/>
      <c r="J13" s="25">
        <v>1974</v>
      </c>
      <c r="K13" s="18">
        <v>85118.45085179014</v>
      </c>
      <c r="L13" s="18">
        <v>9315.260047412889</v>
      </c>
      <c r="M13" s="19">
        <v>11546.426560314256</v>
      </c>
      <c r="N13" s="19">
        <v>553.525537440826</v>
      </c>
      <c r="O13" s="16"/>
      <c r="P13" s="16">
        <v>171</v>
      </c>
      <c r="Q13" s="16"/>
    </row>
    <row r="14" spans="1:17" ht="12.75">
      <c r="A14" s="3" t="s">
        <v>2</v>
      </c>
      <c r="B14" s="4">
        <f t="shared" si="0"/>
        <v>0.9485921007643354</v>
      </c>
      <c r="C14" s="4">
        <f t="shared" si="1"/>
        <v>1.1717085119412125</v>
      </c>
      <c r="D14" s="4">
        <f t="shared" si="2"/>
        <v>0.8319021039072564</v>
      </c>
      <c r="E14" s="4">
        <f t="shared" si="3"/>
        <v>1.1317365269461077</v>
      </c>
      <c r="F14" s="4"/>
      <c r="G14" s="4">
        <f t="shared" si="4"/>
        <v>0.7472527472527473</v>
      </c>
      <c r="H14" s="4"/>
      <c r="J14" s="25" t="s">
        <v>2</v>
      </c>
      <c r="K14" s="14">
        <v>86006</v>
      </c>
      <c r="L14" s="14">
        <v>9567</v>
      </c>
      <c r="M14" s="15">
        <v>11625</v>
      </c>
      <c r="N14" s="16">
        <v>567</v>
      </c>
      <c r="O14" s="16"/>
      <c r="P14" s="16">
        <v>136</v>
      </c>
      <c r="Q14" s="16"/>
    </row>
    <row r="15" spans="1:17" ht="12.75">
      <c r="A15" s="3">
        <v>1976</v>
      </c>
      <c r="B15" s="4">
        <f t="shared" si="0"/>
        <v>0.9527901881117206</v>
      </c>
      <c r="C15" s="4">
        <f t="shared" si="1"/>
        <v>1.2053846362888758</v>
      </c>
      <c r="D15" s="4">
        <f t="shared" si="2"/>
        <v>0.794833261771862</v>
      </c>
      <c r="E15" s="4">
        <f t="shared" si="3"/>
        <v>1.1317576951777344</v>
      </c>
      <c r="F15" s="4"/>
      <c r="G15" s="4">
        <f t="shared" si="4"/>
        <v>0.8076923076923077</v>
      </c>
      <c r="H15" s="4"/>
      <c r="J15" s="25">
        <v>1976</v>
      </c>
      <c r="K15" s="18">
        <v>86386.62798552537</v>
      </c>
      <c r="L15" s="18">
        <v>9841.965555298671</v>
      </c>
      <c r="M15" s="19">
        <v>11107</v>
      </c>
      <c r="N15" s="19">
        <v>567.0106052840449</v>
      </c>
      <c r="O15" s="16"/>
      <c r="P15" s="16">
        <v>147</v>
      </c>
      <c r="Q15" s="16"/>
    </row>
    <row r="16" spans="1:17" ht="12.75">
      <c r="A16" s="3">
        <v>1977</v>
      </c>
      <c r="B16" s="4">
        <f t="shared" si="0"/>
        <v>0.9589871575252281</v>
      </c>
      <c r="C16" s="4">
        <f t="shared" si="1"/>
        <v>1.2319400620659475</v>
      </c>
      <c r="D16" s="4">
        <f t="shared" si="2"/>
        <v>0.8079894353071737</v>
      </c>
      <c r="E16" s="4">
        <f t="shared" si="3"/>
        <v>1.1346892354566025</v>
      </c>
      <c r="F16" s="4"/>
      <c r="G16" s="4">
        <f t="shared" si="4"/>
        <v>0.7582417582417582</v>
      </c>
      <c r="H16" s="4"/>
      <c r="J16" s="25">
        <v>1977</v>
      </c>
      <c r="K16" s="18">
        <v>86948.48861133985</v>
      </c>
      <c r="L16" s="18">
        <v>10058.790606768462</v>
      </c>
      <c r="M16" s="19">
        <v>11290.844368982445</v>
      </c>
      <c r="N16" s="19">
        <v>568.4793069637578</v>
      </c>
      <c r="O16" s="16"/>
      <c r="P16" s="16">
        <v>138</v>
      </c>
      <c r="Q16" s="16"/>
    </row>
    <row r="17" spans="1:17" ht="12.75">
      <c r="A17" s="3">
        <v>1978</v>
      </c>
      <c r="B17" s="4">
        <f t="shared" si="0"/>
        <v>0.9680818913155105</v>
      </c>
      <c r="C17" s="4">
        <f t="shared" si="1"/>
        <v>1.270639226514038</v>
      </c>
      <c r="D17" s="4">
        <f t="shared" si="2"/>
        <v>0.7750348415578239</v>
      </c>
      <c r="E17" s="4">
        <f t="shared" si="3"/>
        <v>1.1221269663891869</v>
      </c>
      <c r="F17" s="4"/>
      <c r="G17" s="4">
        <f t="shared" si="4"/>
        <v>0.6263736263736264</v>
      </c>
      <c r="H17" s="4"/>
      <c r="J17" s="25">
        <v>1978</v>
      </c>
      <c r="K17" s="18">
        <v>87773.08083990338</v>
      </c>
      <c r="L17" s="18">
        <v>10374.76928448712</v>
      </c>
      <c r="M17" s="19">
        <v>10830.336875929032</v>
      </c>
      <c r="N17" s="19">
        <v>562.1856101609826</v>
      </c>
      <c r="O17" s="16"/>
      <c r="P17" s="16">
        <v>114</v>
      </c>
      <c r="Q17" s="16"/>
    </row>
    <row r="18" spans="1:17" ht="12.75">
      <c r="A18" s="3">
        <v>1979</v>
      </c>
      <c r="B18" s="4">
        <f t="shared" si="0"/>
        <v>0.9110702550669691</v>
      </c>
      <c r="C18" s="4">
        <f t="shared" si="1"/>
        <v>1.230045976601417</v>
      </c>
      <c r="D18" s="4">
        <f t="shared" si="2"/>
        <v>0.7240336072670404</v>
      </c>
      <c r="E18" s="4">
        <f t="shared" si="3"/>
        <v>1.074743531779397</v>
      </c>
      <c r="F18" s="4"/>
      <c r="G18" s="4">
        <f t="shared" si="4"/>
        <v>0.5494505494505495</v>
      </c>
      <c r="H18" s="4"/>
      <c r="J18" s="25">
        <v>1979</v>
      </c>
      <c r="K18" s="18">
        <v>82604.00681615689</v>
      </c>
      <c r="L18" s="18">
        <v>10043.325398950568</v>
      </c>
      <c r="M18" s="19">
        <v>10117.645627949621</v>
      </c>
      <c r="N18" s="19">
        <v>538.4465094214779</v>
      </c>
      <c r="O18" s="16"/>
      <c r="P18" s="16">
        <v>100</v>
      </c>
      <c r="Q18" s="16"/>
    </row>
    <row r="19" spans="1:17" ht="12.75">
      <c r="A19" s="3">
        <v>1980</v>
      </c>
      <c r="B19" s="4">
        <f t="shared" si="0"/>
        <v>0.8961474406344094</v>
      </c>
      <c r="C19" s="4">
        <f t="shared" si="1"/>
        <v>1.2209430496019595</v>
      </c>
      <c r="D19" s="4">
        <f t="shared" si="2"/>
        <v>0.7271361099184199</v>
      </c>
      <c r="E19" s="4">
        <f t="shared" si="3"/>
        <v>1.0419161676646707</v>
      </c>
      <c r="F19" s="4"/>
      <c r="G19" s="4">
        <f t="shared" si="4"/>
        <v>0.35714285714285715</v>
      </c>
      <c r="H19" s="4"/>
      <c r="J19" s="25">
        <v>1980</v>
      </c>
      <c r="K19" s="14">
        <v>81251</v>
      </c>
      <c r="L19" s="14">
        <v>9969</v>
      </c>
      <c r="M19" s="16">
        <v>10161</v>
      </c>
      <c r="N19" s="16">
        <v>522</v>
      </c>
      <c r="O19" s="16"/>
      <c r="P19" s="16">
        <v>65</v>
      </c>
      <c r="Q19" s="16"/>
    </row>
    <row r="20" spans="1:17" ht="12.75">
      <c r="A20" s="3">
        <v>1981</v>
      </c>
      <c r="B20" s="4">
        <f t="shared" si="0"/>
        <v>0.8707947731959333</v>
      </c>
      <c r="C20" s="4">
        <f t="shared" si="1"/>
        <v>1.1777131197761668</v>
      </c>
      <c r="D20" s="4">
        <f t="shared" si="2"/>
        <v>0.705117338295326</v>
      </c>
      <c r="E20" s="4">
        <f t="shared" si="3"/>
        <v>0.9433958359722735</v>
      </c>
      <c r="F20" s="4"/>
      <c r="G20" s="4">
        <f t="shared" si="4"/>
        <v>0.25274725274725274</v>
      </c>
      <c r="H20" s="4"/>
      <c r="J20" s="25">
        <v>1981</v>
      </c>
      <c r="K20" s="18">
        <v>78952.34970135569</v>
      </c>
      <c r="L20" s="18">
        <v>9616.027622972402</v>
      </c>
      <c r="M20" s="19">
        <v>9853.309685338885</v>
      </c>
      <c r="N20" s="19">
        <v>472.641313822109</v>
      </c>
      <c r="O20" s="16"/>
      <c r="P20" s="16">
        <v>46</v>
      </c>
      <c r="Q20" s="16"/>
    </row>
    <row r="21" spans="1:17" ht="12.75">
      <c r="A21" s="3">
        <v>1982</v>
      </c>
      <c r="B21" s="4">
        <f t="shared" si="0"/>
        <v>0.8765603699070244</v>
      </c>
      <c r="C21" s="4">
        <f t="shared" si="1"/>
        <v>1.157132908370485</v>
      </c>
      <c r="D21" s="4">
        <f t="shared" si="2"/>
        <v>0.7184239838730144</v>
      </c>
      <c r="E21" s="4">
        <f t="shared" si="3"/>
        <v>0.9124778734364736</v>
      </c>
      <c r="F21" s="4"/>
      <c r="G21" s="4">
        <f t="shared" si="4"/>
        <v>0.23626373626373626</v>
      </c>
      <c r="H21" s="4"/>
      <c r="J21" s="25">
        <v>1982</v>
      </c>
      <c r="K21" s="18">
        <v>79475.09905836018</v>
      </c>
      <c r="L21" s="18">
        <v>9447.99019684501</v>
      </c>
      <c r="M21" s="19">
        <v>10039.256750641503</v>
      </c>
      <c r="N21" s="19">
        <v>457.15141459167324</v>
      </c>
      <c r="O21" s="16"/>
      <c r="P21" s="16">
        <v>43</v>
      </c>
      <c r="Q21" s="16"/>
    </row>
    <row r="22" spans="1:17" ht="12.75">
      <c r="A22" s="3">
        <v>1983</v>
      </c>
      <c r="B22" s="4">
        <f t="shared" si="0"/>
        <v>0.9013810903007995</v>
      </c>
      <c r="C22" s="4">
        <f t="shared" si="1"/>
        <v>1.1572698800231092</v>
      </c>
      <c r="D22" s="4">
        <f t="shared" si="2"/>
        <v>0.7348304919973818</v>
      </c>
      <c r="E22" s="4">
        <f t="shared" si="3"/>
        <v>0.9087063015275701</v>
      </c>
      <c r="F22" s="4"/>
      <c r="G22" s="4">
        <f t="shared" si="4"/>
        <v>0.18681318681318682</v>
      </c>
      <c r="H22" s="4"/>
      <c r="J22" s="25">
        <v>1983</v>
      </c>
      <c r="K22" s="18">
        <v>81725.51931430258</v>
      </c>
      <c r="L22" s="18">
        <v>9449.108570388686</v>
      </c>
      <c r="M22" s="19">
        <v>10268.521295171413</v>
      </c>
      <c r="N22" s="19">
        <v>455.26185706531265</v>
      </c>
      <c r="O22" s="16"/>
      <c r="P22" s="16">
        <v>34</v>
      </c>
      <c r="Q22" s="16"/>
    </row>
    <row r="23" spans="1:17" ht="12.75">
      <c r="A23" s="3">
        <v>1984</v>
      </c>
      <c r="B23" s="4">
        <f t="shared" si="0"/>
        <v>0.8982788971368358</v>
      </c>
      <c r="C23" s="4">
        <f t="shared" si="1"/>
        <v>1.1647024189564654</v>
      </c>
      <c r="D23" s="4">
        <f t="shared" si="2"/>
        <v>0.7331156976507316</v>
      </c>
      <c r="E23" s="4">
        <f t="shared" si="3"/>
        <v>0.9512434455849859</v>
      </c>
      <c r="F23" s="4"/>
      <c r="G23" s="4">
        <f t="shared" si="4"/>
        <v>0.17032967032967034</v>
      </c>
      <c r="H23" s="4"/>
      <c r="J23" s="25">
        <v>1984</v>
      </c>
      <c r="K23" s="18">
        <v>81444.2527667055</v>
      </c>
      <c r="L23" s="18">
        <v>9509.79525077954</v>
      </c>
      <c r="M23" s="19">
        <v>10244.558758971323</v>
      </c>
      <c r="N23" s="19">
        <v>476.5729662380779</v>
      </c>
      <c r="O23" s="16"/>
      <c r="P23" s="16">
        <v>31</v>
      </c>
      <c r="Q23" s="16"/>
    </row>
    <row r="24" spans="1:17" ht="12.75">
      <c r="A24" s="5">
        <v>1985</v>
      </c>
      <c r="B24" s="4">
        <f t="shared" si="0"/>
        <v>0.8961805287480561</v>
      </c>
      <c r="C24" s="4">
        <f t="shared" si="1"/>
        <v>1.1938763012859768</v>
      </c>
      <c r="D24" s="4">
        <f t="shared" si="2"/>
        <v>0.7606984399599256</v>
      </c>
      <c r="E24" s="4">
        <f t="shared" si="3"/>
        <v>1.0079840319361277</v>
      </c>
      <c r="F24" s="4"/>
      <c r="G24" s="4">
        <f t="shared" si="4"/>
        <v>0.1043956043956044</v>
      </c>
      <c r="H24" s="4"/>
      <c r="J24" s="26">
        <v>1985</v>
      </c>
      <c r="K24" s="14">
        <v>81254</v>
      </c>
      <c r="L24" s="14">
        <v>9748</v>
      </c>
      <c r="M24" s="16">
        <v>10630</v>
      </c>
      <c r="N24" s="16">
        <v>505</v>
      </c>
      <c r="O24" s="16"/>
      <c r="P24" s="16">
        <v>19</v>
      </c>
      <c r="Q24" s="16"/>
    </row>
    <row r="25" spans="1:17" ht="12.75">
      <c r="A25" s="5">
        <v>1986</v>
      </c>
      <c r="B25" s="4">
        <f t="shared" si="0"/>
        <v>0.8383535354649432</v>
      </c>
      <c r="C25" s="4">
        <f t="shared" si="1"/>
        <v>1.0985915492957747</v>
      </c>
      <c r="D25" s="4">
        <f t="shared" si="2"/>
        <v>0.6943609560612566</v>
      </c>
      <c r="E25" s="4">
        <f t="shared" si="3"/>
        <v>0.93812375249501</v>
      </c>
      <c r="F25" s="4"/>
      <c r="G25" s="4">
        <f t="shared" si="4"/>
        <v>0.06043956043956044</v>
      </c>
      <c r="H25" s="4"/>
      <c r="J25" s="26">
        <v>1986</v>
      </c>
      <c r="K25" s="18">
        <f>73347+314+133+1167+4+32+858+47+109</f>
        <v>76011</v>
      </c>
      <c r="L25" s="18">
        <f>7773+1+3+19+7+75+123+140+829</f>
        <v>8970</v>
      </c>
      <c r="M25" s="19">
        <f>8874+157+7+416+1+8+170+32+38</f>
        <v>9703</v>
      </c>
      <c r="N25" s="19">
        <f>356+3+0+1+9+38+21+42</f>
        <v>470</v>
      </c>
      <c r="O25" s="16"/>
      <c r="P25" s="16">
        <v>11</v>
      </c>
      <c r="Q25" s="16"/>
    </row>
    <row r="26" spans="1:17" ht="12.75">
      <c r="A26" s="5">
        <v>1987</v>
      </c>
      <c r="B26" s="4">
        <f t="shared" si="0"/>
        <v>0.8162947930338491</v>
      </c>
      <c r="C26" s="4">
        <f t="shared" si="1"/>
        <v>1.0903857930189835</v>
      </c>
      <c r="D26" s="4">
        <f t="shared" si="2"/>
        <v>0.6670960354944898</v>
      </c>
      <c r="E26" s="4">
        <f t="shared" si="3"/>
        <v>1.0079840319361277</v>
      </c>
      <c r="F26" s="4"/>
      <c r="G26" s="4">
        <f t="shared" si="4"/>
        <v>0.02197802197802198</v>
      </c>
      <c r="H26" s="4"/>
      <c r="J26" s="26">
        <v>1987</v>
      </c>
      <c r="K26" s="14">
        <v>74011</v>
      </c>
      <c r="L26" s="14">
        <v>8903</v>
      </c>
      <c r="M26" s="16">
        <v>9322</v>
      </c>
      <c r="N26" s="16">
        <v>505</v>
      </c>
      <c r="O26" s="16"/>
      <c r="P26" s="16">
        <v>4</v>
      </c>
      <c r="Q26" s="16"/>
    </row>
    <row r="27" spans="1:17" ht="12.75">
      <c r="A27" s="5">
        <f>A26+1</f>
        <v>1988</v>
      </c>
      <c r="B27" s="4">
        <f t="shared" si="0"/>
        <v>0.8236072661497568</v>
      </c>
      <c r="C27" s="4">
        <f t="shared" si="1"/>
        <v>1.1588487446417637</v>
      </c>
      <c r="D27" s="4">
        <f t="shared" si="2"/>
        <v>0.6838414197795907</v>
      </c>
      <c r="E27" s="4">
        <f t="shared" si="3"/>
        <v>1.0518962075848304</v>
      </c>
      <c r="F27" s="4"/>
      <c r="G27" s="4">
        <f t="shared" si="4"/>
        <v>0.016483516483516484</v>
      </c>
      <c r="H27" s="4"/>
      <c r="J27" s="26">
        <f>J26+1</f>
        <v>1988</v>
      </c>
      <c r="K27" s="14">
        <v>74674</v>
      </c>
      <c r="L27" s="14">
        <v>9462</v>
      </c>
      <c r="M27" s="16">
        <v>9556</v>
      </c>
      <c r="N27" s="16">
        <v>527</v>
      </c>
      <c r="O27" s="16"/>
      <c r="P27" s="16">
        <v>3</v>
      </c>
      <c r="Q27" s="16"/>
    </row>
    <row r="28" spans="1:17" ht="12.75">
      <c r="A28" s="5">
        <f>A27+1</f>
        <v>1989</v>
      </c>
      <c r="B28" s="4">
        <f t="shared" si="0"/>
        <v>0.7743280355586928</v>
      </c>
      <c r="C28" s="4">
        <f t="shared" si="1"/>
        <v>1.1872627066748316</v>
      </c>
      <c r="D28" s="4">
        <f t="shared" si="2"/>
        <v>0.6020466580792901</v>
      </c>
      <c r="E28" s="4">
        <f t="shared" si="3"/>
        <v>1.0598802395209581</v>
      </c>
      <c r="F28" s="4"/>
      <c r="G28" s="4">
        <f t="shared" si="4"/>
        <v>0.01098901098901099</v>
      </c>
      <c r="H28" s="4"/>
      <c r="J28" s="26">
        <f>J27+1</f>
        <v>1989</v>
      </c>
      <c r="K28" s="14">
        <v>70206</v>
      </c>
      <c r="L28" s="14">
        <v>9694</v>
      </c>
      <c r="M28" s="16">
        <v>8413</v>
      </c>
      <c r="N28" s="16">
        <v>531</v>
      </c>
      <c r="O28" s="16"/>
      <c r="P28" s="16">
        <v>2</v>
      </c>
      <c r="Q28" s="16"/>
    </row>
    <row r="29" spans="1:17" ht="12.75">
      <c r="A29" s="5">
        <v>1990</v>
      </c>
      <c r="B29" s="4">
        <f t="shared" si="0"/>
        <v>0.6909239304267264</v>
      </c>
      <c r="C29" s="4">
        <f t="shared" si="1"/>
        <v>1.1583588487446417</v>
      </c>
      <c r="D29" s="4">
        <f t="shared" si="2"/>
        <v>0.545799341634464</v>
      </c>
      <c r="E29" s="4">
        <f t="shared" si="3"/>
        <v>1.0518962075848304</v>
      </c>
      <c r="F29" s="4">
        <f>O29/$O$29</f>
        <v>1</v>
      </c>
      <c r="G29" s="4">
        <f t="shared" si="4"/>
        <v>0.005494505494505495</v>
      </c>
      <c r="H29" s="4">
        <f>Q29/$Q$29</f>
        <v>1</v>
      </c>
      <c r="J29" s="26">
        <v>1990</v>
      </c>
      <c r="K29" s="14">
        <v>62644</v>
      </c>
      <c r="L29" s="14">
        <v>9458</v>
      </c>
      <c r="M29" s="16">
        <v>7627</v>
      </c>
      <c r="N29" s="16">
        <v>527</v>
      </c>
      <c r="O29" s="16">
        <v>433</v>
      </c>
      <c r="P29" s="16">
        <v>1</v>
      </c>
      <c r="Q29" s="16">
        <v>194</v>
      </c>
    </row>
    <row r="30" spans="1:17" ht="12.75">
      <c r="A30" s="5">
        <f>A29+1</f>
        <v>1991</v>
      </c>
      <c r="B30" s="4">
        <f t="shared" si="0"/>
        <v>0.7414384505939317</v>
      </c>
      <c r="C30" s="4">
        <f t="shared" si="1"/>
        <v>1.2077158603796694</v>
      </c>
      <c r="D30" s="4">
        <f t="shared" si="2"/>
        <v>0.561542865321311</v>
      </c>
      <c r="E30" s="4">
        <f t="shared" si="3"/>
        <v>1.06187624750499</v>
      </c>
      <c r="F30" s="4">
        <f aca="true" t="shared" si="5" ref="F30:F38">O30/$O$29</f>
        <v>1.0069284064665127</v>
      </c>
      <c r="G30" s="4">
        <f t="shared" si="4"/>
        <v>0.0032967032967032967</v>
      </c>
      <c r="H30" s="4">
        <f aca="true" t="shared" si="6" ref="H30:H38">Q30/$Q$29</f>
        <v>1.056701030927835</v>
      </c>
      <c r="J30" s="26">
        <f>J29+1</f>
        <v>1991</v>
      </c>
      <c r="K30" s="14">
        <v>67224</v>
      </c>
      <c r="L30" s="14">
        <v>9861</v>
      </c>
      <c r="M30" s="16">
        <v>7847</v>
      </c>
      <c r="N30" s="16">
        <v>532</v>
      </c>
      <c r="O30" s="16">
        <v>436</v>
      </c>
      <c r="P30" s="16">
        <v>0.6</v>
      </c>
      <c r="Q30" s="16">
        <v>205</v>
      </c>
    </row>
    <row r="31" spans="1:17" ht="12.75">
      <c r="A31" s="5">
        <f>A30+1</f>
        <v>1992</v>
      </c>
      <c r="B31" s="4">
        <f t="shared" si="0"/>
        <v>0.7225230789592685</v>
      </c>
      <c r="C31" s="4">
        <f t="shared" si="1"/>
        <v>1.2314758113900797</v>
      </c>
      <c r="D31" s="4">
        <f t="shared" si="2"/>
        <v>0.5339201373980249</v>
      </c>
      <c r="E31" s="4">
        <f t="shared" si="3"/>
        <v>1.0598802395209581</v>
      </c>
      <c r="F31" s="4">
        <f t="shared" si="5"/>
        <v>1</v>
      </c>
      <c r="G31" s="4">
        <f t="shared" si="4"/>
        <v>0.0032967032967032967</v>
      </c>
      <c r="H31" s="4">
        <f t="shared" si="6"/>
        <v>1.1030927835051547</v>
      </c>
      <c r="J31" s="26">
        <f>J30+1</f>
        <v>1992</v>
      </c>
      <c r="K31" s="14">
        <v>65509</v>
      </c>
      <c r="L31" s="14">
        <v>10055</v>
      </c>
      <c r="M31" s="16">
        <v>7461</v>
      </c>
      <c r="N31" s="16">
        <v>531</v>
      </c>
      <c r="O31" s="16">
        <v>433</v>
      </c>
      <c r="P31" s="16">
        <v>0.6</v>
      </c>
      <c r="Q31" s="16">
        <v>214</v>
      </c>
    </row>
    <row r="32" spans="1:17" ht="12.75">
      <c r="A32" s="5">
        <f>A31+1</f>
        <v>1993</v>
      </c>
      <c r="B32" s="4">
        <f t="shared" si="0"/>
        <v>0.7293943772265543</v>
      </c>
      <c r="C32" s="4">
        <f t="shared" si="1"/>
        <v>1.251561543172076</v>
      </c>
      <c r="D32" s="4">
        <f t="shared" si="2"/>
        <v>0.538142264204952</v>
      </c>
      <c r="E32" s="4">
        <f t="shared" si="3"/>
        <v>1.003992015968064</v>
      </c>
      <c r="F32" s="4">
        <f t="shared" si="5"/>
        <v>0.9353348729792148</v>
      </c>
      <c r="G32" s="4">
        <f t="shared" si="4"/>
        <v>0.0027472527472527475</v>
      </c>
      <c r="H32" s="4">
        <f t="shared" si="6"/>
        <v>1.1546391752577319</v>
      </c>
      <c r="J32" s="26">
        <f>J31+1</f>
        <v>1993</v>
      </c>
      <c r="K32" s="14">
        <v>66132</v>
      </c>
      <c r="L32" s="14">
        <v>10219</v>
      </c>
      <c r="M32" s="16">
        <v>7520</v>
      </c>
      <c r="N32" s="16">
        <v>503</v>
      </c>
      <c r="O32" s="16">
        <v>405</v>
      </c>
      <c r="P32" s="16">
        <v>0.5</v>
      </c>
      <c r="Q32" s="16">
        <v>224</v>
      </c>
    </row>
    <row r="33" spans="1:17" ht="12.75">
      <c r="A33" s="5">
        <f>A32+1</f>
        <v>1994</v>
      </c>
      <c r="B33" s="4">
        <f t="shared" si="0"/>
        <v>0.7416149205333804</v>
      </c>
      <c r="C33" s="4">
        <f t="shared" si="1"/>
        <v>1.2812002449479485</v>
      </c>
      <c r="D33" s="4">
        <f t="shared" si="2"/>
        <v>0.5546729640761414</v>
      </c>
      <c r="E33" s="4">
        <f t="shared" si="3"/>
        <v>0.9920159680638723</v>
      </c>
      <c r="F33" s="4">
        <f t="shared" si="5"/>
        <v>0.9237875288683602</v>
      </c>
      <c r="G33" s="4">
        <f t="shared" si="4"/>
        <v>0.0027472527472527475</v>
      </c>
      <c r="H33" s="4">
        <f t="shared" si="6"/>
        <v>1.231958762886598</v>
      </c>
      <c r="J33" s="26">
        <f>J32+1</f>
        <v>1994</v>
      </c>
      <c r="K33" s="14">
        <v>67240</v>
      </c>
      <c r="L33" s="14">
        <v>10461</v>
      </c>
      <c r="M33" s="16">
        <v>7751</v>
      </c>
      <c r="N33" s="16">
        <v>497</v>
      </c>
      <c r="O33" s="16">
        <v>400</v>
      </c>
      <c r="P33" s="16">
        <v>0.5</v>
      </c>
      <c r="Q33" s="16">
        <v>239</v>
      </c>
    </row>
    <row r="34" spans="1:17" ht="12.75">
      <c r="A34" s="5">
        <f>A33+1</f>
        <v>1995</v>
      </c>
      <c r="B34" s="4">
        <f t="shared" si="0"/>
        <v>0.6530711284149691</v>
      </c>
      <c r="C34" s="4">
        <f t="shared" si="1"/>
        <v>1.2617268830373545</v>
      </c>
      <c r="D34" s="4">
        <f t="shared" si="2"/>
        <v>0.5009302991269501</v>
      </c>
      <c r="E34" s="4">
        <f t="shared" si="3"/>
        <v>0.8942115768463074</v>
      </c>
      <c r="F34" s="4">
        <f t="shared" si="5"/>
        <v>0.8244803695150116</v>
      </c>
      <c r="G34" s="4">
        <f t="shared" si="4"/>
        <v>0.0032967032967032967</v>
      </c>
      <c r="H34" s="4">
        <f t="shared" si="6"/>
        <v>1.3298969072164948</v>
      </c>
      <c r="J34" s="26">
        <f>J33+1</f>
        <v>1995</v>
      </c>
      <c r="K34" s="14">
        <v>59212</v>
      </c>
      <c r="L34" s="14">
        <v>10302</v>
      </c>
      <c r="M34" s="16">
        <v>7000</v>
      </c>
      <c r="N34" s="16">
        <v>448</v>
      </c>
      <c r="O34" s="16">
        <v>357</v>
      </c>
      <c r="P34" s="16">
        <v>0.6</v>
      </c>
      <c r="Q34" s="16">
        <v>258</v>
      </c>
    </row>
    <row r="35" spans="1:17" ht="12.75">
      <c r="A35" s="5">
        <v>1996</v>
      </c>
      <c r="B35" s="4">
        <f t="shared" si="0"/>
        <v>0.6619938897283466</v>
      </c>
      <c r="C35" s="4">
        <f t="shared" si="1"/>
        <v>1.397917942437232</v>
      </c>
      <c r="D35" s="4">
        <f t="shared" si="2"/>
        <v>0.4947044511235151</v>
      </c>
      <c r="E35" s="4">
        <f t="shared" si="3"/>
        <v>1.0099800399201597</v>
      </c>
      <c r="F35" s="4">
        <f t="shared" si="5"/>
        <v>0.9584295612009238</v>
      </c>
      <c r="G35" s="4">
        <f t="shared" si="4"/>
        <v>0.0027472527472527475</v>
      </c>
      <c r="H35" s="4">
        <f t="shared" si="6"/>
        <v>1.2268041237113403</v>
      </c>
      <c r="J35" s="26">
        <v>1996</v>
      </c>
      <c r="K35" s="14">
        <v>60021</v>
      </c>
      <c r="L35" s="14">
        <v>11414</v>
      </c>
      <c r="M35" s="16">
        <v>6913</v>
      </c>
      <c r="N35" s="16">
        <v>506</v>
      </c>
      <c r="O35" s="16">
        <v>415</v>
      </c>
      <c r="P35" s="16">
        <v>0.5</v>
      </c>
      <c r="Q35" s="16">
        <v>238</v>
      </c>
    </row>
    <row r="36" spans="1:17" ht="12.75">
      <c r="A36" s="6">
        <v>1997</v>
      </c>
      <c r="B36" s="4">
        <f t="shared" si="0"/>
        <v>0.6505674611490398</v>
      </c>
      <c r="C36" s="4">
        <f t="shared" si="1"/>
        <v>1.4219228413962033</v>
      </c>
      <c r="D36" s="4">
        <f t="shared" si="2"/>
        <v>0.4878345498783455</v>
      </c>
      <c r="E36" s="4">
        <f t="shared" si="3"/>
        <v>0.9820359281437125</v>
      </c>
      <c r="F36" s="4">
        <f t="shared" si="5"/>
        <v>0.9284064665127021</v>
      </c>
      <c r="G36" s="4">
        <f t="shared" si="4"/>
        <v>0.0027472527472527475</v>
      </c>
      <c r="H36" s="4">
        <f t="shared" si="6"/>
        <v>1.3762886597938144</v>
      </c>
      <c r="J36" s="27">
        <v>1997</v>
      </c>
      <c r="K36" s="14">
        <v>58985</v>
      </c>
      <c r="L36" s="14">
        <v>11610</v>
      </c>
      <c r="M36" s="16">
        <v>6817</v>
      </c>
      <c r="N36" s="16">
        <v>492</v>
      </c>
      <c r="O36" s="16">
        <v>402</v>
      </c>
      <c r="P36" s="16">
        <v>0.5</v>
      </c>
      <c r="Q36" s="16">
        <v>267</v>
      </c>
    </row>
    <row r="37" spans="1:17" ht="12.75">
      <c r="A37" s="7">
        <v>1998</v>
      </c>
      <c r="B37" s="4">
        <f t="shared" si="0"/>
        <v>0.6408947025930052</v>
      </c>
      <c r="C37" s="4">
        <f t="shared" si="1"/>
        <v>1.4111451316595223</v>
      </c>
      <c r="D37" s="4">
        <f t="shared" si="2"/>
        <v>0.4886932875339917</v>
      </c>
      <c r="E37" s="4">
        <f t="shared" si="3"/>
        <v>0.9481037924151696</v>
      </c>
      <c r="F37" s="4">
        <f t="shared" si="5"/>
        <v>0.8937644341801386</v>
      </c>
      <c r="G37" s="4">
        <f t="shared" si="4"/>
        <v>0.0027472527472527475</v>
      </c>
      <c r="H37" s="4">
        <f t="shared" si="6"/>
        <v>1.3505154639175259</v>
      </c>
      <c r="J37" s="28">
        <v>1998</v>
      </c>
      <c r="K37" s="14">
        <v>58108</v>
      </c>
      <c r="L37" s="14">
        <v>11522</v>
      </c>
      <c r="M37" s="16">
        <v>6829</v>
      </c>
      <c r="N37" s="16">
        <v>475</v>
      </c>
      <c r="O37" s="16">
        <v>387</v>
      </c>
      <c r="P37" s="16">
        <v>0.5</v>
      </c>
      <c r="Q37" s="16">
        <v>262</v>
      </c>
    </row>
    <row r="38" spans="1:17" ht="12.75">
      <c r="A38" s="5">
        <v>1999</v>
      </c>
      <c r="B38" s="4">
        <f t="shared" si="0"/>
        <v>0.615141120804703</v>
      </c>
      <c r="C38" s="4">
        <f t="shared" si="1"/>
        <v>1.3846907532149417</v>
      </c>
      <c r="D38" s="4">
        <f t="shared" si="2"/>
        <v>0.4781021897810219</v>
      </c>
      <c r="E38" s="4">
        <f t="shared" si="3"/>
        <v>0.9141716566866267</v>
      </c>
      <c r="F38" s="4">
        <f t="shared" si="5"/>
        <v>0.8498845265588915</v>
      </c>
      <c r="G38" s="4">
        <f t="shared" si="4"/>
        <v>0.0027472527472527475</v>
      </c>
      <c r="H38" s="4">
        <f t="shared" si="6"/>
        <v>1.3917525773195876</v>
      </c>
      <c r="J38" s="26">
        <v>1999</v>
      </c>
      <c r="K38" s="14">
        <v>55773</v>
      </c>
      <c r="L38" s="14">
        <v>11306</v>
      </c>
      <c r="M38" s="16">
        <v>6681</v>
      </c>
      <c r="N38" s="16">
        <v>458</v>
      </c>
      <c r="O38" s="16">
        <v>368</v>
      </c>
      <c r="P38" s="16">
        <v>0.5</v>
      </c>
      <c r="Q38" s="16">
        <v>270</v>
      </c>
    </row>
    <row r="39" spans="10:17" ht="12.75">
      <c r="J39" s="5"/>
      <c r="K39" s="14"/>
      <c r="L39" s="14"/>
      <c r="M39" s="16"/>
      <c r="N39" s="16"/>
      <c r="O39" s="16"/>
      <c r="P39" s="16"/>
      <c r="Q39" s="16"/>
    </row>
    <row r="40" spans="1:16" ht="12.75">
      <c r="A40" s="1" t="s">
        <v>43</v>
      </c>
      <c r="K40" s="20"/>
      <c r="L40" s="20"/>
      <c r="M40"/>
      <c r="N40"/>
      <c r="O40"/>
      <c r="P40"/>
    </row>
    <row r="41" spans="1:14" ht="12.75">
      <c r="A41" s="1" t="s">
        <v>24</v>
      </c>
      <c r="K41" s="20"/>
      <c r="N41"/>
    </row>
    <row r="42" spans="1:14" ht="12.75">
      <c r="A42" s="21" t="s">
        <v>39</v>
      </c>
      <c r="K42" s="20"/>
      <c r="N42"/>
    </row>
    <row r="43" spans="1:14" ht="12.75">
      <c r="A43" s="1" t="s">
        <v>40</v>
      </c>
      <c r="K43" s="20"/>
      <c r="N43"/>
    </row>
    <row r="44" spans="1:14" ht="12.75">
      <c r="A44" s="1" t="s">
        <v>41</v>
      </c>
      <c r="K44" s="20"/>
      <c r="N44"/>
    </row>
    <row r="45" spans="1:14" ht="12.75">
      <c r="A45" s="1" t="s">
        <v>25</v>
      </c>
      <c r="B45" s="22"/>
      <c r="C45" s="22"/>
      <c r="D45" s="22"/>
      <c r="E45" s="22"/>
      <c r="F45" s="22"/>
      <c r="G45" s="22"/>
      <c r="H45" s="22"/>
      <c r="K45" s="20"/>
      <c r="N45"/>
    </row>
    <row r="46" spans="1:14" ht="12.75">
      <c r="A46" s="22"/>
      <c r="B46" s="22"/>
      <c r="C46" s="22"/>
      <c r="D46" s="22"/>
      <c r="E46" s="22"/>
      <c r="F46" s="22"/>
      <c r="G46" s="22"/>
      <c r="H46" s="22"/>
      <c r="K46" s="20"/>
      <c r="N46"/>
    </row>
    <row r="47" spans="11:14" ht="12.75">
      <c r="K47" s="20"/>
      <c r="N47"/>
    </row>
    <row r="48" spans="1:14" ht="12.75">
      <c r="A48" s="22"/>
      <c r="B48" s="2" t="s">
        <v>3</v>
      </c>
      <c r="C48" s="2" t="s">
        <v>4</v>
      </c>
      <c r="D48" s="2" t="s">
        <v>5</v>
      </c>
      <c r="E48" s="2" t="s">
        <v>6</v>
      </c>
      <c r="F48" s="2" t="s">
        <v>8</v>
      </c>
      <c r="G48" s="22"/>
      <c r="H48" s="22"/>
      <c r="K48" s="20"/>
      <c r="N48"/>
    </row>
    <row r="49" spans="11:14" ht="12.75">
      <c r="K49" s="20"/>
      <c r="N49"/>
    </row>
    <row r="50" spans="1:14" ht="12.75">
      <c r="A50" s="22" t="s">
        <v>26</v>
      </c>
      <c r="B50" s="1">
        <v>85.63</v>
      </c>
      <c r="C50" s="1">
        <v>43.82</v>
      </c>
      <c r="D50" s="1">
        <v>74.95</v>
      </c>
      <c r="E50" s="4">
        <v>23.14</v>
      </c>
      <c r="F50" s="1">
        <v>4.1</v>
      </c>
      <c r="K50" s="20"/>
      <c r="N50"/>
    </row>
    <row r="51" spans="1:14" ht="12.75">
      <c r="A51" s="22" t="s">
        <v>27</v>
      </c>
      <c r="B51" s="1">
        <v>3.99</v>
      </c>
      <c r="C51" s="1">
        <v>32.15</v>
      </c>
      <c r="D51" s="1">
        <v>4.31</v>
      </c>
      <c r="E51" s="4">
        <v>41.26</v>
      </c>
      <c r="F51" s="1">
        <v>0</v>
      </c>
      <c r="K51" s="20"/>
      <c r="N51"/>
    </row>
    <row r="52" spans="1:14" ht="12.75">
      <c r="A52" s="22" t="s">
        <v>28</v>
      </c>
      <c r="B52" s="1">
        <v>1.81</v>
      </c>
      <c r="C52" s="1">
        <v>1.56</v>
      </c>
      <c r="D52" s="1">
        <v>2.74</v>
      </c>
      <c r="E52" s="1">
        <v>8.3</v>
      </c>
      <c r="F52" s="1">
        <v>95.9</v>
      </c>
      <c r="K52" s="20"/>
      <c r="N52"/>
    </row>
    <row r="53" spans="1:14" ht="12.75">
      <c r="A53" s="22" t="s">
        <v>29</v>
      </c>
      <c r="B53" s="1">
        <v>0.25</v>
      </c>
      <c r="C53" s="1">
        <v>8.9</v>
      </c>
      <c r="D53" s="1">
        <v>0.5</v>
      </c>
      <c r="E53" s="4">
        <v>10.04</v>
      </c>
      <c r="F53" s="1">
        <v>0</v>
      </c>
      <c r="K53" s="20"/>
      <c r="N53"/>
    </row>
    <row r="54" spans="1:14" ht="12.75">
      <c r="A54" s="22" t="s">
        <v>30</v>
      </c>
      <c r="B54" s="1">
        <v>0.21</v>
      </c>
      <c r="C54" s="1">
        <v>10.65</v>
      </c>
      <c r="D54" s="1">
        <v>0.73</v>
      </c>
      <c r="E54" s="1">
        <v>6.55</v>
      </c>
      <c r="F54" s="1">
        <v>0</v>
      </c>
      <c r="K54" s="20"/>
      <c r="N54"/>
    </row>
    <row r="55" spans="1:14" ht="12.75">
      <c r="A55" s="22" t="s">
        <v>31</v>
      </c>
      <c r="B55" s="1">
        <v>8.11</v>
      </c>
      <c r="C55" s="1">
        <v>2.92</v>
      </c>
      <c r="D55" s="1">
        <v>16.77</v>
      </c>
      <c r="E55" s="1">
        <v>10.69</v>
      </c>
      <c r="F55" s="1">
        <v>0</v>
      </c>
      <c r="K55" s="20"/>
      <c r="N55"/>
    </row>
    <row r="56" spans="11:14" ht="12.75">
      <c r="K56" s="20"/>
      <c r="N56"/>
    </row>
    <row r="57" spans="1:14" ht="12.75">
      <c r="A57" s="1" t="s">
        <v>32</v>
      </c>
      <c r="K57" s="20"/>
      <c r="N57"/>
    </row>
    <row r="58" spans="1:14" ht="12.75">
      <c r="A58" s="1" t="s">
        <v>33</v>
      </c>
      <c r="K58" s="20"/>
      <c r="N58"/>
    </row>
    <row r="59" spans="11:14" ht="12.75">
      <c r="K59" s="20"/>
      <c r="N59"/>
    </row>
    <row r="60" spans="1:14" ht="14.25">
      <c r="A60" s="23" t="s">
        <v>42</v>
      </c>
      <c r="K60" s="20"/>
      <c r="N60"/>
    </row>
    <row r="61" spans="1:14" ht="12.75">
      <c r="A61" s="1" t="s">
        <v>34</v>
      </c>
      <c r="K61" s="20"/>
      <c r="N61"/>
    </row>
    <row r="62" spans="1:14" ht="12.75">
      <c r="A62" s="1" t="s">
        <v>35</v>
      </c>
      <c r="K62" s="20"/>
      <c r="N62"/>
    </row>
    <row r="63" spans="11:14" ht="12.75">
      <c r="K63" s="20"/>
      <c r="N63"/>
    </row>
    <row r="64" spans="11:14" ht="12.75">
      <c r="K64" s="20"/>
      <c r="N64"/>
    </row>
    <row r="65" spans="11:14" ht="12.75">
      <c r="K65" s="20"/>
      <c r="N65"/>
    </row>
    <row r="66" spans="11:14" ht="12.75">
      <c r="K66" s="20"/>
      <c r="N66"/>
    </row>
    <row r="67" spans="11:14" ht="12.75">
      <c r="K67" s="20"/>
      <c r="N67"/>
    </row>
    <row r="68" spans="11:14" ht="12.75">
      <c r="K68" s="20"/>
      <c r="N68"/>
    </row>
    <row r="69" ht="12.75">
      <c r="K69" s="20"/>
    </row>
    <row r="70" ht="12.75">
      <c r="K70" s="20"/>
    </row>
    <row r="71" ht="12.75">
      <c r="K71" s="20"/>
    </row>
    <row r="72" ht="12.75">
      <c r="K72" s="20"/>
    </row>
    <row r="73" ht="12.75">
      <c r="K73" s="20"/>
    </row>
    <row r="74" ht="12.75">
      <c r="K74" s="20"/>
    </row>
    <row r="75" ht="12.75">
      <c r="K75" s="20"/>
    </row>
    <row r="76" ht="12.75">
      <c r="K76" s="20"/>
    </row>
    <row r="77" ht="12.75">
      <c r="K77" s="20"/>
    </row>
    <row r="78" ht="12.75">
      <c r="K78" s="20"/>
    </row>
    <row r="79" ht="12.75">
      <c r="K79" s="20"/>
    </row>
    <row r="80" ht="12.75">
      <c r="K80" s="20"/>
    </row>
    <row r="81" ht="12.75">
      <c r="K81" s="20"/>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C16"/>
  <sheetViews>
    <sheetView tabSelected="1" workbookViewId="0" topLeftCell="A9">
      <selection activeCell="A1" sqref="A1:C1"/>
    </sheetView>
  </sheetViews>
  <sheetFormatPr defaultColWidth="9.140625" defaultRowHeight="28.5" customHeight="1"/>
  <cols>
    <col min="1" max="1" width="85.7109375" style="0" customWidth="1"/>
    <col min="2" max="3" width="9.7109375" style="0" customWidth="1"/>
  </cols>
  <sheetData>
    <row r="1" spans="1:3" ht="18.75" customHeight="1">
      <c r="A1" s="34" t="s">
        <v>23</v>
      </c>
      <c r="B1" s="35"/>
      <c r="C1" s="35"/>
    </row>
    <row r="2" spans="1:3" ht="16.5" customHeight="1">
      <c r="A2" s="32" t="s">
        <v>22</v>
      </c>
      <c r="B2" s="33"/>
      <c r="C2" s="33"/>
    </row>
    <row r="3" ht="300" customHeight="1"/>
    <row r="4" spans="1:3" ht="16.5" customHeight="1">
      <c r="A4" s="32" t="s">
        <v>44</v>
      </c>
      <c r="B4" s="32"/>
      <c r="C4" s="32"/>
    </row>
    <row r="5" ht="300" customHeight="1"/>
    <row r="6" spans="1:3" ht="58.5" customHeight="1">
      <c r="A6" s="36" t="s">
        <v>38</v>
      </c>
      <c r="B6" s="36"/>
      <c r="C6" s="36"/>
    </row>
    <row r="7" spans="1:3" ht="12.75" customHeight="1">
      <c r="A7" s="31" t="s">
        <v>45</v>
      </c>
      <c r="B7" s="31"/>
      <c r="C7" s="31"/>
    </row>
    <row r="8" spans="1:3" ht="15" customHeight="1">
      <c r="A8" s="11" t="s">
        <v>17</v>
      </c>
      <c r="B8" s="12">
        <v>1998</v>
      </c>
      <c r="C8" s="12">
        <v>1999</v>
      </c>
    </row>
    <row r="9" spans="1:3" ht="15" customHeight="1">
      <c r="A9" s="8" t="s">
        <v>16</v>
      </c>
      <c r="B9" s="29">
        <v>58108</v>
      </c>
      <c r="C9" s="29">
        <v>55773</v>
      </c>
    </row>
    <row r="10" spans="1:3" ht="15" customHeight="1">
      <c r="A10" s="8" t="s">
        <v>12</v>
      </c>
      <c r="B10" s="29">
        <v>11522</v>
      </c>
      <c r="C10" s="29">
        <v>11306</v>
      </c>
    </row>
    <row r="11" spans="1:3" ht="15" customHeight="1">
      <c r="A11" s="10" t="s">
        <v>18</v>
      </c>
      <c r="B11" s="29">
        <v>6829</v>
      </c>
      <c r="C11" s="29">
        <v>6681</v>
      </c>
    </row>
    <row r="12" spans="1:3" ht="15" customHeight="1">
      <c r="A12" s="10" t="s">
        <v>13</v>
      </c>
      <c r="B12" s="29">
        <v>475</v>
      </c>
      <c r="C12" s="29">
        <v>458</v>
      </c>
    </row>
    <row r="13" spans="1:3" ht="15" customHeight="1">
      <c r="A13" s="8" t="s">
        <v>14</v>
      </c>
      <c r="B13" s="29">
        <v>387</v>
      </c>
      <c r="C13" s="29">
        <v>368</v>
      </c>
    </row>
    <row r="14" spans="1:3" ht="15" customHeight="1">
      <c r="A14" s="8" t="s">
        <v>11</v>
      </c>
      <c r="B14" s="9">
        <v>262</v>
      </c>
      <c r="C14" s="9">
        <v>270</v>
      </c>
    </row>
    <row r="15" spans="1:3" ht="15" customHeight="1">
      <c r="A15" s="8" t="s">
        <v>15</v>
      </c>
      <c r="B15" s="13">
        <v>0.5</v>
      </c>
      <c r="C15" s="13">
        <v>0.5</v>
      </c>
    </row>
    <row r="16" spans="1:3" ht="12.75" customHeight="1">
      <c r="A16" s="30" t="s">
        <v>37</v>
      </c>
      <c r="B16" s="30"/>
      <c r="C16" s="30"/>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sheetData>
  <mergeCells count="6">
    <mergeCell ref="A16:C16"/>
    <mergeCell ref="A7:C7"/>
    <mergeCell ref="A2:C2"/>
    <mergeCell ref="A1:C1"/>
    <mergeCell ref="A4:C4"/>
    <mergeCell ref="A6:C6"/>
  </mergeCells>
  <printOptions/>
  <pageMargins left="0.75" right="0.75" top="1" bottom="1" header="0.5" footer="0.5"/>
  <pageSetup horizontalDpi="96" verticalDpi="96"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Darcy L. Herman</cp:lastModifiedBy>
  <dcterms:created xsi:type="dcterms:W3CDTF">2000-07-20T19:08:52Z</dcterms:created>
  <dcterms:modified xsi:type="dcterms:W3CDTF">2002-02-27T13:31:10Z</dcterms:modified>
  <cp:category/>
  <cp:version/>
  <cp:contentType/>
  <cp:contentStatus/>
</cp:coreProperties>
</file>