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749" firstSheet="1" activeTab="1"/>
  </bookViews>
  <sheets>
    <sheet name="B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<sst xmlns="http://schemas.openxmlformats.org/spreadsheetml/2006/main" count="130" uniqueCount="78">
  <si>
    <r>
      <t>SOURCE:</t>
    </r>
    <r>
      <rPr>
        <sz val="10"/>
        <rFont val="Arial"/>
        <family val="2"/>
      </rPr>
      <t xml:space="preserve"> U.S. Department of Transportation, Research and Special Programs Administration, Office of Pipeline Safety, available at http://ops.dot.gov as of Oct. 10, 2003.</t>
    </r>
  </si>
  <si>
    <r>
      <t xml:space="preserve">1 </t>
    </r>
    <r>
      <rPr>
        <sz val="10"/>
        <rFont val="Arial"/>
        <family val="2"/>
      </rPr>
      <t>Incidents that have an "unknown" location are included in the totals.</t>
    </r>
  </si>
  <si>
    <r>
      <t>NOTES:</t>
    </r>
    <r>
      <rPr>
        <sz val="10"/>
        <rFont val="Arial"/>
        <family val="2"/>
      </rPr>
      <t xml:space="preserve">  Incidents are reported on Form RSPA F 7100.2.  Incident means any of the following events:</t>
    </r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</si>
  <si>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</si>
  <si>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</si>
  <si>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</si>
  <si>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</si>
  <si>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</si>
  <si>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</si>
  <si>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</si>
  <si>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</si>
  <si>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</si>
  <si>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</si>
  <si>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</si>
  <si>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</si>
  <si>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</si>
  <si>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</si>
  <si>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</si>
  <si>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</si>
  <si>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</si>
  <si>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</si>
  <si>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</si>
  <si>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</si>
  <si>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</si>
  <si>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</si>
  <si>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</si>
  <si>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</si>
  <si>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</si>
  <si>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</si>
  <si>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</si>
  <si>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</si>
  <si>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</si>
  <si>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</si>
  <si>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</si>
  <si>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</si>
  <si>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</si>
  <si>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</si>
  <si>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</si>
  <si>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</si>
  <si>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</si>
  <si>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</si>
  <si>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</si>
  <si>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</si>
  <si>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</si>
  <si>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</si>
  <si>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</si>
  <si>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</si>
  <si>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</si>
  <si>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</si>
  <si>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</si>
  <si>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</si>
  <si>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</si>
  <si>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</si>
  <si>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</si>
  <si>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</si>
  <si>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100,000 licensed drivers</t>
  </si>
  <si>
    <t>100,000 registered vehicles</t>
  </si>
  <si>
    <t>100 million vehicle-miles traveled</t>
  </si>
  <si>
    <t>I. An event that involves a release of gas from a pipeline or of liquefied natural gas (LNG) facility and a) a death or personal injury necessitating in-patient hospitalization or b) estimated property damage, including cost of gas lost, of the operator or others, or both, of $50,000 or more.</t>
  </si>
  <si>
    <t>II. An event that results in an emergency shutdown of an LNG facility.</t>
  </si>
  <si>
    <t>Historical totals may change as the Office of Pipeline Safety receives supplemental information on incidents.</t>
  </si>
  <si>
    <t>III. An event that is significant, in the judgment of the operator, even though it did not meet the criteria of I or II.</t>
  </si>
  <si>
    <t>Number of incidents</t>
  </si>
  <si>
    <t>Number of fatalities</t>
  </si>
  <si>
    <t>Number of injuries</t>
  </si>
  <si>
    <t>Table 2-1:  Highway Traffic Fatalities and Fatality Rates</t>
  </si>
  <si>
    <t>Licensed drivers 2001 (thousands)</t>
  </si>
  <si>
    <t>Registered vehicles 2001 (thousands)</t>
  </si>
  <si>
    <t>Vehicle-miles traveled 2001            (millions)</t>
  </si>
  <si>
    <t>Table 2-21:  Natural Gas Transmission Pipeline Incidents: 2002</t>
  </si>
  <si>
    <t>2002 traffic fatalities</t>
  </si>
  <si>
    <t>2001 traffic fatalities</t>
  </si>
  <si>
    <t>2001 fatality rate per</t>
  </si>
  <si>
    <t>United States, total</t>
  </si>
  <si>
    <t>Property damage      (dollars)</t>
  </si>
  <si>
    <r>
      <t>NOTE</t>
    </r>
    <r>
      <rPr>
        <sz val="10"/>
        <rFont val="Arial"/>
        <family val="2"/>
      </rPr>
      <t>:  The number shown for registered vehicles for the United States is approximately 6 percent lower than the sum of the registered vehicle numbers shown for the individual states due to differing data sources.</t>
    </r>
  </si>
  <si>
    <r>
      <t>SOURCES:</t>
    </r>
    <r>
      <rPr>
        <sz val="10"/>
        <rFont val="Arial"/>
        <family val="2"/>
      </rPr>
      <t xml:space="preserve"> U.S. Department of Transportation, National Highway Traffic Safety Administration, </t>
    </r>
    <r>
      <rPr>
        <i/>
        <sz val="10"/>
        <rFont val="Arial"/>
        <family val="2"/>
      </rPr>
      <t>Traffic Safety Facts 2001</t>
    </r>
    <r>
      <rPr>
        <sz val="10"/>
        <rFont val="Arial"/>
        <family val="2"/>
      </rPr>
      <t>, Washington, DC: 2002, available at http://www-nrd.nhtsa.dot.gov/pdf/nrd-30/NCSA/TSFAnn/TSF2001.pdf</t>
    </r>
    <r>
      <rPr>
        <i/>
        <sz val="10"/>
        <rFont val="Arial"/>
        <family val="2"/>
      </rPr>
      <t xml:space="preserve">; </t>
    </r>
    <r>
      <rPr>
        <sz val="10"/>
        <rFont val="Arial"/>
        <family val="2"/>
      </rPr>
      <t xml:space="preserve">U.S. Department of Transportation, National Highway Traffic Safety Administration, </t>
    </r>
    <r>
      <rPr>
        <i/>
        <sz val="10"/>
        <rFont val="Arial"/>
        <family val="2"/>
      </rPr>
      <t>Traffic Safety Facts 2002 Early Edition</t>
    </r>
    <r>
      <rPr>
        <sz val="10"/>
        <rFont val="Arial"/>
        <family val="2"/>
      </rPr>
      <t>, Washington, DC: 2003, available at http://www-nrd.nhtsa.dot.gov/pdf/nrd-30/NCSA/TSFAnn/TSF2002.pdf as of Oct. 1, 2003.</t>
    </r>
  </si>
  <si>
    <r>
      <t>United States, total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</si>
</sst>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</numFmts>
  <fonts count="9">
    <font>
      <sz val="10"/>
      <name val="Arial"/>
      <family val="0"/>
    </font>
    <font>
      <sz val="10"/>
      <name val="Futura Md BT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 horizontal="left" wrapText="1"/>
    </xf>
    <xf numFmtId="0" fontId="0" fillId="0" borderId="2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1" xfId="0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176" fontId="0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" sqref="A1:I1"/>
    </sheetView>
  </sheetViews>
  <sheetFormatPr defaultColWidth="9.140625" defaultRowHeight="12.75"/>
  <cols>
    <col min="1" max="1" width="17.8515625" style="2" customWidth="1"/>
    <col min="2" max="3" width="10.7109375" style="2" customWidth="1"/>
    <col min="4" max="9" width="13.28125" style="2" customWidth="1"/>
    <col min="10" max="10" width="9.140625" style="2" customWidth="1"/>
    <col min="11" max="11" width="14.28125" style="2" bestFit="1" customWidth="1"/>
    <col min="12" max="16384" width="9.140625" style="2" customWidth="1"/>
  </cols>
  <sheetData>
    <row r="1" spans="1:9" ht="25.5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</row>
    <row r="2" spans="1:9" ht="12.75" customHeight="1" thickBot="1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24"/>
      <c r="B3" s="24"/>
      <c r="C3" s="24"/>
      <c r="D3" s="24"/>
      <c r="E3" s="24"/>
      <c r="F3" s="24"/>
      <c r="G3" s="44" t="s">
        <v>72</v>
      </c>
      <c r="H3" s="44"/>
      <c r="I3" s="44"/>
    </row>
    <row r="4" spans="1:9" s="3" customFormat="1" ht="51" customHeight="1">
      <c r="A4" s="18" t="s">
        <v>3</v>
      </c>
      <c r="B4" s="23" t="s">
        <v>70</v>
      </c>
      <c r="C4" s="23" t="s">
        <v>71</v>
      </c>
      <c r="D4" s="25" t="s">
        <v>66</v>
      </c>
      <c r="E4" s="23" t="s">
        <v>67</v>
      </c>
      <c r="F4" s="23" t="s">
        <v>68</v>
      </c>
      <c r="G4" s="23" t="s">
        <v>55</v>
      </c>
      <c r="H4" s="23" t="s">
        <v>56</v>
      </c>
      <c r="I4" s="23" t="s">
        <v>57</v>
      </c>
    </row>
    <row r="5" spans="1:11" s="3" customFormat="1" ht="12.75" customHeight="1">
      <c r="A5" s="10" t="s">
        <v>50</v>
      </c>
      <c r="B5" s="11">
        <v>1033</v>
      </c>
      <c r="C5" s="11">
        <v>991</v>
      </c>
      <c r="D5" s="26">
        <v>3560</v>
      </c>
      <c r="E5" s="27">
        <v>4235</v>
      </c>
      <c r="F5" s="28">
        <v>56769</v>
      </c>
      <c r="G5" s="20">
        <f aca="true" t="shared" si="0" ref="G5:G36">SUM(C5)/(D5/100)</f>
        <v>27.837078651685392</v>
      </c>
      <c r="H5" s="20">
        <f aca="true" t="shared" si="1" ref="H5:H36">SUM(C5)/(E5/100)</f>
        <v>23.400236127508855</v>
      </c>
      <c r="I5" s="29">
        <f aca="true" t="shared" si="2" ref="I5:I36">SUM(C5)/(F5/100)</f>
        <v>1.7456710528633583</v>
      </c>
      <c r="K5" s="7"/>
    </row>
    <row r="6" spans="1:9" s="3" customFormat="1" ht="12.75" customHeight="1">
      <c r="A6" s="10" t="s">
        <v>4</v>
      </c>
      <c r="B6" s="11">
        <v>87</v>
      </c>
      <c r="C6" s="11">
        <v>89</v>
      </c>
      <c r="D6" s="30">
        <v>472</v>
      </c>
      <c r="E6" s="27">
        <v>598</v>
      </c>
      <c r="F6" s="28">
        <v>4721</v>
      </c>
      <c r="G6" s="20">
        <f t="shared" si="0"/>
        <v>18.85593220338983</v>
      </c>
      <c r="H6" s="20">
        <f t="shared" si="1"/>
        <v>14.882943143812708</v>
      </c>
      <c r="I6" s="29">
        <f t="shared" si="2"/>
        <v>1.885193814869731</v>
      </c>
    </row>
    <row r="7" spans="1:9" ht="12.75">
      <c r="A7" s="10" t="s">
        <v>5</v>
      </c>
      <c r="B7" s="11">
        <v>1117</v>
      </c>
      <c r="C7" s="11">
        <v>1051</v>
      </c>
      <c r="D7" s="30">
        <v>3550</v>
      </c>
      <c r="E7" s="27">
        <v>3967</v>
      </c>
      <c r="F7" s="28">
        <v>50860</v>
      </c>
      <c r="G7" s="20">
        <f t="shared" si="0"/>
        <v>29.6056338028169</v>
      </c>
      <c r="H7" s="20">
        <f t="shared" si="1"/>
        <v>26.49357196874212</v>
      </c>
      <c r="I7" s="29">
        <f t="shared" si="2"/>
        <v>2.0664569406213134</v>
      </c>
    </row>
    <row r="8" spans="1:9" ht="12.75">
      <c r="A8" s="10" t="s">
        <v>6</v>
      </c>
      <c r="B8" s="11">
        <v>640</v>
      </c>
      <c r="C8" s="11">
        <v>611</v>
      </c>
      <c r="D8" s="30">
        <v>1962</v>
      </c>
      <c r="E8" s="27">
        <v>1864</v>
      </c>
      <c r="F8" s="28">
        <v>29433</v>
      </c>
      <c r="G8" s="20">
        <f t="shared" si="0"/>
        <v>31.14169215086646</v>
      </c>
      <c r="H8" s="20">
        <f t="shared" si="1"/>
        <v>32.77896995708154</v>
      </c>
      <c r="I8" s="29">
        <f t="shared" si="2"/>
        <v>2.075901199334081</v>
      </c>
    </row>
    <row r="9" spans="1:9" ht="12.75">
      <c r="A9" s="17" t="s">
        <v>7</v>
      </c>
      <c r="B9" s="12">
        <v>4078</v>
      </c>
      <c r="C9" s="12">
        <v>3956</v>
      </c>
      <c r="D9" s="30">
        <v>21624</v>
      </c>
      <c r="E9" s="27">
        <v>28780</v>
      </c>
      <c r="F9" s="28">
        <v>310703</v>
      </c>
      <c r="G9" s="20">
        <f t="shared" si="0"/>
        <v>18.294487606363298</v>
      </c>
      <c r="H9" s="20">
        <f t="shared" si="1"/>
        <v>13.745656706045864</v>
      </c>
      <c r="I9" s="29">
        <f t="shared" si="2"/>
        <v>1.2732416487771279</v>
      </c>
    </row>
    <row r="10" spans="1:9" ht="12.75">
      <c r="A10" s="10" t="s">
        <v>8</v>
      </c>
      <c r="B10" s="11">
        <v>742</v>
      </c>
      <c r="C10" s="11">
        <v>741</v>
      </c>
      <c r="D10" s="30">
        <v>3288</v>
      </c>
      <c r="E10" s="27">
        <v>4649</v>
      </c>
      <c r="F10" s="28">
        <v>42955</v>
      </c>
      <c r="G10" s="20">
        <f t="shared" si="0"/>
        <v>22.536496350364963</v>
      </c>
      <c r="H10" s="20">
        <f t="shared" si="1"/>
        <v>15.93891159389116</v>
      </c>
      <c r="I10" s="29">
        <f t="shared" si="2"/>
        <v>1.7250611104644396</v>
      </c>
    </row>
    <row r="11" spans="1:9" ht="12.75">
      <c r="A11" s="10" t="s">
        <v>9</v>
      </c>
      <c r="B11" s="11">
        <v>322</v>
      </c>
      <c r="C11" s="11">
        <v>318</v>
      </c>
      <c r="D11" s="30">
        <v>2650</v>
      </c>
      <c r="E11" s="27">
        <v>2917</v>
      </c>
      <c r="F11" s="28">
        <v>30844</v>
      </c>
      <c r="G11" s="20">
        <f t="shared" si="0"/>
        <v>12</v>
      </c>
      <c r="H11" s="20">
        <f t="shared" si="1"/>
        <v>10.901611244429207</v>
      </c>
      <c r="I11" s="29">
        <f t="shared" si="2"/>
        <v>1.0309946829205032</v>
      </c>
    </row>
    <row r="12" spans="1:9" ht="12.75">
      <c r="A12" s="10" t="s">
        <v>10</v>
      </c>
      <c r="B12" s="11">
        <v>124</v>
      </c>
      <c r="C12" s="11">
        <v>136</v>
      </c>
      <c r="D12" s="30">
        <v>564</v>
      </c>
      <c r="E12" s="27">
        <v>653</v>
      </c>
      <c r="F12" s="28">
        <v>8615</v>
      </c>
      <c r="G12" s="20">
        <f t="shared" si="0"/>
        <v>24.113475177304966</v>
      </c>
      <c r="H12" s="20">
        <f t="shared" si="1"/>
        <v>20.826952526799385</v>
      </c>
      <c r="I12" s="29">
        <f t="shared" si="2"/>
        <v>1.5786419036564132</v>
      </c>
    </row>
    <row r="13" spans="1:9" ht="12.75">
      <c r="A13" s="10" t="s">
        <v>52</v>
      </c>
      <c r="B13" s="11">
        <v>47</v>
      </c>
      <c r="C13" s="11">
        <v>68</v>
      </c>
      <c r="D13" s="30">
        <v>328</v>
      </c>
      <c r="E13" s="27">
        <v>249</v>
      </c>
      <c r="F13" s="28">
        <v>3750</v>
      </c>
      <c r="G13" s="20">
        <f t="shared" si="0"/>
        <v>20.731707317073173</v>
      </c>
      <c r="H13" s="20">
        <f t="shared" si="1"/>
        <v>27.309236947791163</v>
      </c>
      <c r="I13" s="29">
        <f t="shared" si="2"/>
        <v>1.8133333333333332</v>
      </c>
    </row>
    <row r="14" spans="1:9" ht="12.75">
      <c r="A14" s="10" t="s">
        <v>11</v>
      </c>
      <c r="B14" s="11">
        <v>3132</v>
      </c>
      <c r="C14" s="11">
        <v>3012</v>
      </c>
      <c r="D14" s="30">
        <v>12743</v>
      </c>
      <c r="E14" s="27">
        <v>14340</v>
      </c>
      <c r="F14" s="28">
        <v>155664</v>
      </c>
      <c r="G14" s="20">
        <f t="shared" si="0"/>
        <v>23.636506317193753</v>
      </c>
      <c r="H14" s="20">
        <f t="shared" si="1"/>
        <v>21.00418410041841</v>
      </c>
      <c r="I14" s="29">
        <f t="shared" si="2"/>
        <v>1.934936786925686</v>
      </c>
    </row>
    <row r="15" spans="1:9" ht="12.75">
      <c r="A15" s="10" t="s">
        <v>12</v>
      </c>
      <c r="B15" s="11">
        <v>1523</v>
      </c>
      <c r="C15" s="11">
        <v>1647</v>
      </c>
      <c r="D15" s="30">
        <v>5834</v>
      </c>
      <c r="E15" s="27">
        <v>7305</v>
      </c>
      <c r="F15" s="28">
        <v>107897</v>
      </c>
      <c r="G15" s="20">
        <f t="shared" si="0"/>
        <v>28.23105930750771</v>
      </c>
      <c r="H15" s="20">
        <f t="shared" si="1"/>
        <v>22.546201232032853</v>
      </c>
      <c r="I15" s="29">
        <f t="shared" si="2"/>
        <v>1.5264557865371604</v>
      </c>
    </row>
    <row r="16" spans="1:9" ht="12.75">
      <c r="A16" s="10" t="s">
        <v>51</v>
      </c>
      <c r="B16" s="11">
        <v>119</v>
      </c>
      <c r="C16" s="11">
        <v>140</v>
      </c>
      <c r="D16" s="30">
        <v>788</v>
      </c>
      <c r="E16" s="27">
        <v>868</v>
      </c>
      <c r="F16" s="28">
        <v>8694</v>
      </c>
      <c r="G16" s="20">
        <f t="shared" si="0"/>
        <v>17.766497461928935</v>
      </c>
      <c r="H16" s="20">
        <f t="shared" si="1"/>
        <v>16.129032258064516</v>
      </c>
      <c r="I16" s="29">
        <f t="shared" si="2"/>
        <v>1.6103059581320451</v>
      </c>
    </row>
    <row r="17" spans="1:9" ht="12.75">
      <c r="A17" s="10" t="s">
        <v>13</v>
      </c>
      <c r="B17" s="11">
        <v>264</v>
      </c>
      <c r="C17" s="11">
        <v>259</v>
      </c>
      <c r="D17" s="30">
        <v>897</v>
      </c>
      <c r="E17" s="27">
        <v>1324</v>
      </c>
      <c r="F17" s="28">
        <v>14078</v>
      </c>
      <c r="G17" s="20">
        <f t="shared" si="0"/>
        <v>28.874024526198436</v>
      </c>
      <c r="H17" s="20">
        <f t="shared" si="1"/>
        <v>19.5619335347432</v>
      </c>
      <c r="I17" s="29">
        <f t="shared" si="2"/>
        <v>1.8397499644835913</v>
      </c>
    </row>
    <row r="18" spans="1:9" ht="12.75">
      <c r="A18" s="10" t="s">
        <v>14</v>
      </c>
      <c r="B18" s="11">
        <v>1411</v>
      </c>
      <c r="C18" s="11">
        <v>1414</v>
      </c>
      <c r="D18" s="30">
        <v>7810</v>
      </c>
      <c r="E18" s="27">
        <v>9861</v>
      </c>
      <c r="F18" s="28">
        <v>103038</v>
      </c>
      <c r="G18" s="20">
        <f t="shared" si="0"/>
        <v>18.104993597951346</v>
      </c>
      <c r="H18" s="20">
        <f t="shared" si="1"/>
        <v>14.339316499340837</v>
      </c>
      <c r="I18" s="29">
        <f t="shared" si="2"/>
        <v>1.3723092451328636</v>
      </c>
    </row>
    <row r="19" spans="1:9" ht="12.75">
      <c r="A19" s="10" t="s">
        <v>15</v>
      </c>
      <c r="B19" s="11">
        <v>792</v>
      </c>
      <c r="C19" s="11">
        <v>909</v>
      </c>
      <c r="D19" s="30">
        <v>4117</v>
      </c>
      <c r="E19" s="27">
        <v>5625</v>
      </c>
      <c r="F19" s="28">
        <v>71624</v>
      </c>
      <c r="G19" s="20">
        <f t="shared" si="0"/>
        <v>22.079183871751276</v>
      </c>
      <c r="H19" s="20">
        <f t="shared" si="1"/>
        <v>16.16</v>
      </c>
      <c r="I19" s="29">
        <f t="shared" si="2"/>
        <v>1.2691276667038982</v>
      </c>
    </row>
    <row r="20" spans="1:9" ht="12.75">
      <c r="A20" s="10" t="s">
        <v>16</v>
      </c>
      <c r="B20" s="11">
        <v>404</v>
      </c>
      <c r="C20" s="11">
        <v>446</v>
      </c>
      <c r="D20" s="30">
        <v>1979</v>
      </c>
      <c r="E20" s="27">
        <v>3318</v>
      </c>
      <c r="F20" s="28">
        <v>30016</v>
      </c>
      <c r="G20" s="20">
        <f t="shared" si="0"/>
        <v>22.536634663971704</v>
      </c>
      <c r="H20" s="20">
        <f t="shared" si="1"/>
        <v>13.441832429174202</v>
      </c>
      <c r="I20" s="29">
        <f t="shared" si="2"/>
        <v>1.4858742004264391</v>
      </c>
    </row>
    <row r="21" spans="1:9" ht="12.75">
      <c r="A21" s="10" t="s">
        <v>17</v>
      </c>
      <c r="B21" s="11">
        <v>512</v>
      </c>
      <c r="C21" s="11">
        <v>494</v>
      </c>
      <c r="D21" s="30">
        <v>1871</v>
      </c>
      <c r="E21" s="27">
        <v>2331</v>
      </c>
      <c r="F21" s="28">
        <v>28155</v>
      </c>
      <c r="G21" s="20">
        <f t="shared" si="0"/>
        <v>26.402993051843932</v>
      </c>
      <c r="H21" s="20">
        <f t="shared" si="1"/>
        <v>21.192621192621193</v>
      </c>
      <c r="I21" s="29">
        <f t="shared" si="2"/>
        <v>1.7545729000177588</v>
      </c>
    </row>
    <row r="22" spans="1:9" ht="12.75">
      <c r="A22" s="10" t="s">
        <v>18</v>
      </c>
      <c r="B22" s="11">
        <v>915</v>
      </c>
      <c r="C22" s="11">
        <v>845</v>
      </c>
      <c r="D22" s="30">
        <v>2757</v>
      </c>
      <c r="E22" s="27">
        <v>3626</v>
      </c>
      <c r="F22" s="28">
        <v>46258</v>
      </c>
      <c r="G22" s="20">
        <f t="shared" si="0"/>
        <v>30.649256438157416</v>
      </c>
      <c r="H22" s="20">
        <f t="shared" si="1"/>
        <v>23.303916161059018</v>
      </c>
      <c r="I22" s="29">
        <f t="shared" si="2"/>
        <v>1.8267110553850145</v>
      </c>
    </row>
    <row r="23" spans="1:9" ht="12.75">
      <c r="A23" s="10" t="s">
        <v>19</v>
      </c>
      <c r="B23" s="11">
        <v>875</v>
      </c>
      <c r="C23" s="11">
        <v>952</v>
      </c>
      <c r="D23" s="30">
        <v>2718</v>
      </c>
      <c r="E23" s="27">
        <v>3609</v>
      </c>
      <c r="F23" s="28">
        <v>41177</v>
      </c>
      <c r="G23" s="20">
        <f t="shared" si="0"/>
        <v>35.02575423105225</v>
      </c>
      <c r="H23" s="20">
        <f t="shared" si="1"/>
        <v>26.378498198947074</v>
      </c>
      <c r="I23" s="29">
        <f t="shared" si="2"/>
        <v>2.3119702746678974</v>
      </c>
    </row>
    <row r="24" spans="1:9" ht="12.75">
      <c r="A24" s="10" t="s">
        <v>21</v>
      </c>
      <c r="B24" s="11">
        <v>216</v>
      </c>
      <c r="C24" s="11">
        <v>192</v>
      </c>
      <c r="D24" s="30">
        <v>943</v>
      </c>
      <c r="E24" s="27">
        <v>1018</v>
      </c>
      <c r="F24" s="28">
        <v>14433</v>
      </c>
      <c r="G24" s="20">
        <f t="shared" si="0"/>
        <v>20.360551431601273</v>
      </c>
      <c r="H24" s="20">
        <f t="shared" si="1"/>
        <v>18.860510805500983</v>
      </c>
      <c r="I24" s="29">
        <f t="shared" si="2"/>
        <v>1.3302847640823112</v>
      </c>
    </row>
    <row r="25" spans="1:9" ht="12.75">
      <c r="A25" s="10" t="s">
        <v>20</v>
      </c>
      <c r="B25" s="11">
        <v>659</v>
      </c>
      <c r="C25" s="11">
        <v>659</v>
      </c>
      <c r="D25" s="30">
        <v>3452</v>
      </c>
      <c r="E25" s="27">
        <v>3939</v>
      </c>
      <c r="F25" s="28">
        <v>51996</v>
      </c>
      <c r="G25" s="20">
        <f t="shared" si="0"/>
        <v>19.090382387022014</v>
      </c>
      <c r="H25" s="20">
        <f t="shared" si="1"/>
        <v>16.73013455191673</v>
      </c>
      <c r="I25" s="29">
        <f t="shared" si="2"/>
        <v>1.2674051850142318</v>
      </c>
    </row>
    <row r="26" spans="1:9" ht="12.75">
      <c r="A26" s="10" t="s">
        <v>22</v>
      </c>
      <c r="B26" s="11">
        <v>459</v>
      </c>
      <c r="C26" s="11">
        <v>477</v>
      </c>
      <c r="D26" s="30">
        <v>4611</v>
      </c>
      <c r="E26" s="27">
        <v>5198</v>
      </c>
      <c r="F26" s="28">
        <v>53015</v>
      </c>
      <c r="G26" s="20">
        <f t="shared" si="0"/>
        <v>10.344827586206897</v>
      </c>
      <c r="H26" s="20">
        <f t="shared" si="1"/>
        <v>9.176606387071951</v>
      </c>
      <c r="I26" s="29">
        <f t="shared" si="2"/>
        <v>0.8997453550881827</v>
      </c>
    </row>
    <row r="27" spans="1:9" ht="12.75">
      <c r="A27" s="10" t="s">
        <v>23</v>
      </c>
      <c r="B27" s="11">
        <v>1277</v>
      </c>
      <c r="C27" s="11">
        <v>1328</v>
      </c>
      <c r="D27" s="30">
        <v>6977</v>
      </c>
      <c r="E27" s="27">
        <v>8454</v>
      </c>
      <c r="F27" s="28">
        <v>98987</v>
      </c>
      <c r="G27" s="20">
        <f t="shared" si="0"/>
        <v>19.033968754479005</v>
      </c>
      <c r="H27" s="20">
        <f t="shared" si="1"/>
        <v>15.70854033593565</v>
      </c>
      <c r="I27" s="29">
        <f t="shared" si="2"/>
        <v>1.3415903098386657</v>
      </c>
    </row>
    <row r="28" spans="1:9" ht="12.75">
      <c r="A28" s="10" t="s">
        <v>24</v>
      </c>
      <c r="B28" s="11">
        <v>657</v>
      </c>
      <c r="C28" s="11">
        <v>568</v>
      </c>
      <c r="D28" s="30">
        <v>2961</v>
      </c>
      <c r="E28" s="27">
        <v>4554</v>
      </c>
      <c r="F28" s="28">
        <v>53341</v>
      </c>
      <c r="G28" s="20">
        <f t="shared" si="0"/>
        <v>19.182708544410673</v>
      </c>
      <c r="H28" s="20">
        <f t="shared" si="1"/>
        <v>12.472551602986385</v>
      </c>
      <c r="I28" s="29">
        <f t="shared" si="2"/>
        <v>1.0648469282540636</v>
      </c>
    </row>
    <row r="29" spans="1:9" ht="12.75">
      <c r="A29" s="10" t="s">
        <v>53</v>
      </c>
      <c r="B29" s="11">
        <v>885</v>
      </c>
      <c r="C29" s="11">
        <v>784</v>
      </c>
      <c r="D29" s="30">
        <v>1859</v>
      </c>
      <c r="E29" s="27">
        <v>1954</v>
      </c>
      <c r="F29" s="28">
        <v>35988</v>
      </c>
      <c r="G29" s="20">
        <f t="shared" si="0"/>
        <v>42.17321140398064</v>
      </c>
      <c r="H29" s="20">
        <f t="shared" si="1"/>
        <v>40.122824974411465</v>
      </c>
      <c r="I29" s="29">
        <f t="shared" si="2"/>
        <v>2.1785039457596977</v>
      </c>
    </row>
    <row r="30" spans="1:9" ht="12.75">
      <c r="A30" s="10" t="s">
        <v>25</v>
      </c>
      <c r="B30" s="11">
        <v>1208</v>
      </c>
      <c r="C30" s="11">
        <v>1098</v>
      </c>
      <c r="D30" s="30">
        <v>3862</v>
      </c>
      <c r="E30" s="27">
        <v>4208</v>
      </c>
      <c r="F30" s="28">
        <v>67632</v>
      </c>
      <c r="G30" s="20">
        <f t="shared" si="0"/>
        <v>28.43086483687209</v>
      </c>
      <c r="H30" s="20">
        <f t="shared" si="1"/>
        <v>26.09315589353612</v>
      </c>
      <c r="I30" s="29">
        <f t="shared" si="2"/>
        <v>1.6234918381831085</v>
      </c>
    </row>
    <row r="31" spans="1:9" ht="12.75">
      <c r="A31" s="10" t="s">
        <v>26</v>
      </c>
      <c r="B31" s="11">
        <v>270</v>
      </c>
      <c r="C31" s="11">
        <v>230</v>
      </c>
      <c r="D31" s="30">
        <v>683</v>
      </c>
      <c r="E31" s="27">
        <v>1033</v>
      </c>
      <c r="F31" s="28">
        <v>10011</v>
      </c>
      <c r="G31" s="20">
        <f t="shared" si="0"/>
        <v>33.674963396778914</v>
      </c>
      <c r="H31" s="20">
        <f t="shared" si="1"/>
        <v>22.265246853823815</v>
      </c>
      <c r="I31" s="29">
        <f t="shared" si="2"/>
        <v>2.297472779942064</v>
      </c>
    </row>
    <row r="32" spans="1:9" ht="12.75">
      <c r="A32" s="10" t="s">
        <v>28</v>
      </c>
      <c r="B32" s="11">
        <v>307</v>
      </c>
      <c r="C32" s="11">
        <v>246</v>
      </c>
      <c r="D32" s="30">
        <v>1267</v>
      </c>
      <c r="E32" s="27">
        <v>1633</v>
      </c>
      <c r="F32" s="28">
        <v>18102</v>
      </c>
      <c r="G32" s="20">
        <f t="shared" si="0"/>
        <v>19.41594317284925</v>
      </c>
      <c r="H32" s="20">
        <f t="shared" si="1"/>
        <v>15.064298836497246</v>
      </c>
      <c r="I32" s="29">
        <f t="shared" si="2"/>
        <v>1.3589658601259529</v>
      </c>
    </row>
    <row r="33" spans="1:9" ht="12.75">
      <c r="A33" s="10" t="s">
        <v>27</v>
      </c>
      <c r="B33" s="11">
        <v>381</v>
      </c>
      <c r="C33" s="11">
        <v>314</v>
      </c>
      <c r="D33" s="30">
        <v>1421</v>
      </c>
      <c r="E33" s="27">
        <v>1280</v>
      </c>
      <c r="F33" s="28">
        <v>18309</v>
      </c>
      <c r="G33" s="20">
        <f t="shared" si="0"/>
        <v>22.097114707952144</v>
      </c>
      <c r="H33" s="20">
        <f t="shared" si="1"/>
        <v>24.53125</v>
      </c>
      <c r="I33" s="29">
        <f t="shared" si="2"/>
        <v>1.7150035501665848</v>
      </c>
    </row>
    <row r="34" spans="1:9" ht="12.75">
      <c r="A34" s="10" t="s">
        <v>29</v>
      </c>
      <c r="B34" s="11">
        <v>127</v>
      </c>
      <c r="C34" s="11">
        <v>142</v>
      </c>
      <c r="D34" s="30">
        <v>942</v>
      </c>
      <c r="E34" s="27">
        <v>1100</v>
      </c>
      <c r="F34" s="28">
        <v>12315</v>
      </c>
      <c r="G34" s="20">
        <f t="shared" si="0"/>
        <v>15.074309978768577</v>
      </c>
      <c r="H34" s="20">
        <f t="shared" si="1"/>
        <v>12.909090909090908</v>
      </c>
      <c r="I34" s="29">
        <f t="shared" si="2"/>
        <v>1.1530653674380835</v>
      </c>
    </row>
    <row r="35" spans="1:9" ht="12.75">
      <c r="A35" s="10" t="s">
        <v>30</v>
      </c>
      <c r="B35" s="11">
        <v>773</v>
      </c>
      <c r="C35" s="11">
        <v>745</v>
      </c>
      <c r="D35" s="30">
        <v>5715</v>
      </c>
      <c r="E35" s="27">
        <v>6580</v>
      </c>
      <c r="F35" s="28">
        <v>68725</v>
      </c>
      <c r="G35" s="20">
        <f t="shared" si="0"/>
        <v>13.035870516185478</v>
      </c>
      <c r="H35" s="20">
        <f t="shared" si="1"/>
        <v>11.322188449848024</v>
      </c>
      <c r="I35" s="29">
        <f t="shared" si="2"/>
        <v>1.084030556566024</v>
      </c>
    </row>
    <row r="36" spans="1:9" ht="12.75">
      <c r="A36" s="10" t="s">
        <v>31</v>
      </c>
      <c r="B36" s="11">
        <v>449</v>
      </c>
      <c r="C36" s="11">
        <v>464</v>
      </c>
      <c r="D36" s="30">
        <v>1232</v>
      </c>
      <c r="E36" s="27">
        <v>1428</v>
      </c>
      <c r="F36" s="28">
        <v>23232</v>
      </c>
      <c r="G36" s="20">
        <f t="shared" si="0"/>
        <v>37.66233766233766</v>
      </c>
      <c r="H36" s="20">
        <f t="shared" si="1"/>
        <v>32.49299719887955</v>
      </c>
      <c r="I36" s="29">
        <f t="shared" si="2"/>
        <v>1.997245179063361</v>
      </c>
    </row>
    <row r="37" spans="1:9" s="8" customFormat="1" ht="12.75" customHeight="1">
      <c r="A37" s="13" t="s">
        <v>32</v>
      </c>
      <c r="B37" s="11">
        <v>1522</v>
      </c>
      <c r="C37" s="11">
        <v>1564</v>
      </c>
      <c r="D37" s="30">
        <v>11015</v>
      </c>
      <c r="E37" s="27">
        <v>10196</v>
      </c>
      <c r="F37" s="28">
        <v>130722</v>
      </c>
      <c r="G37" s="20">
        <f aca="true" t="shared" si="3" ref="G37:G56">SUM(C37)/(D37/100)</f>
        <v>14.198819791193825</v>
      </c>
      <c r="H37" s="20">
        <f aca="true" t="shared" si="4" ref="H37:H56">SUM(C37)/(E37/100)</f>
        <v>15.339348764221263</v>
      </c>
      <c r="I37" s="29">
        <f aca="true" t="shared" si="5" ref="I37:I56">SUM(C37)/(F37/100)</f>
        <v>1.196432123131531</v>
      </c>
    </row>
    <row r="38" spans="1:9" ht="12.75">
      <c r="A38" s="10" t="s">
        <v>33</v>
      </c>
      <c r="B38" s="11">
        <v>1575</v>
      </c>
      <c r="C38" s="11">
        <v>1530</v>
      </c>
      <c r="D38" s="30">
        <v>5885</v>
      </c>
      <c r="E38" s="27">
        <v>6180</v>
      </c>
      <c r="F38" s="28">
        <v>91580</v>
      </c>
      <c r="G38" s="20">
        <f t="shared" si="3"/>
        <v>25.998300764655905</v>
      </c>
      <c r="H38" s="20">
        <f t="shared" si="4"/>
        <v>24.75728155339806</v>
      </c>
      <c r="I38" s="29">
        <f t="shared" si="5"/>
        <v>1.6706704520637694</v>
      </c>
    </row>
    <row r="39" spans="1:9" ht="12.75">
      <c r="A39" s="10" t="s">
        <v>34</v>
      </c>
      <c r="B39" s="11">
        <v>97</v>
      </c>
      <c r="C39" s="11">
        <v>105</v>
      </c>
      <c r="D39" s="30">
        <v>456</v>
      </c>
      <c r="E39" s="27">
        <v>708</v>
      </c>
      <c r="F39" s="28">
        <v>7235</v>
      </c>
      <c r="G39" s="20">
        <f t="shared" si="3"/>
        <v>23.026315789473685</v>
      </c>
      <c r="H39" s="20">
        <f t="shared" si="4"/>
        <v>14.830508474576272</v>
      </c>
      <c r="I39" s="29">
        <f t="shared" si="5"/>
        <v>1.4512785072563927</v>
      </c>
    </row>
    <row r="40" spans="1:9" ht="12.75">
      <c r="A40" s="10" t="s">
        <v>35</v>
      </c>
      <c r="B40" s="11">
        <v>1418</v>
      </c>
      <c r="C40" s="11">
        <v>1378</v>
      </c>
      <c r="D40" s="30">
        <v>7736</v>
      </c>
      <c r="E40" s="27">
        <v>10555</v>
      </c>
      <c r="F40" s="28">
        <v>106589</v>
      </c>
      <c r="G40" s="20">
        <f t="shared" si="3"/>
        <v>17.81282316442606</v>
      </c>
      <c r="H40" s="20">
        <f t="shared" si="4"/>
        <v>13.055423969682614</v>
      </c>
      <c r="I40" s="29">
        <f t="shared" si="5"/>
        <v>1.2928163318916586</v>
      </c>
    </row>
    <row r="41" spans="1:9" ht="12.75">
      <c r="A41" s="10" t="s">
        <v>36</v>
      </c>
      <c r="B41" s="11">
        <v>734</v>
      </c>
      <c r="C41" s="11">
        <v>682</v>
      </c>
      <c r="D41" s="30">
        <v>2172</v>
      </c>
      <c r="E41" s="27">
        <v>3281</v>
      </c>
      <c r="F41" s="28">
        <v>43527</v>
      </c>
      <c r="G41" s="20">
        <f t="shared" si="3"/>
        <v>31.399631675874772</v>
      </c>
      <c r="H41" s="20">
        <f t="shared" si="4"/>
        <v>20.786345626333432</v>
      </c>
      <c r="I41" s="29">
        <f t="shared" si="5"/>
        <v>1.5668435683598687</v>
      </c>
    </row>
    <row r="42" spans="1:9" ht="12.75">
      <c r="A42" s="10" t="s">
        <v>37</v>
      </c>
      <c r="B42" s="11">
        <v>436</v>
      </c>
      <c r="C42" s="11">
        <v>488</v>
      </c>
      <c r="D42" s="30">
        <v>2534</v>
      </c>
      <c r="E42" s="27">
        <v>3039</v>
      </c>
      <c r="F42" s="28">
        <v>34398</v>
      </c>
      <c r="G42" s="20">
        <f t="shared" si="3"/>
        <v>19.258089976322022</v>
      </c>
      <c r="H42" s="20">
        <f t="shared" si="4"/>
        <v>16.057913787430074</v>
      </c>
      <c r="I42" s="29">
        <f t="shared" si="5"/>
        <v>1.4186871329728472</v>
      </c>
    </row>
    <row r="43" spans="1:9" ht="12.75">
      <c r="A43" s="10" t="s">
        <v>38</v>
      </c>
      <c r="B43" s="11">
        <v>1614</v>
      </c>
      <c r="C43" s="11">
        <v>1532</v>
      </c>
      <c r="D43" s="30">
        <v>8226</v>
      </c>
      <c r="E43" s="27">
        <v>9631</v>
      </c>
      <c r="F43" s="28">
        <v>103004</v>
      </c>
      <c r="G43" s="20">
        <f t="shared" si="3"/>
        <v>18.623875516654508</v>
      </c>
      <c r="H43" s="20">
        <f t="shared" si="4"/>
        <v>15.906967085453223</v>
      </c>
      <c r="I43" s="29">
        <f t="shared" si="5"/>
        <v>1.4873208807424956</v>
      </c>
    </row>
    <row r="44" spans="1:9" ht="12.75">
      <c r="A44" s="10" t="s">
        <v>39</v>
      </c>
      <c r="B44" s="11">
        <v>84</v>
      </c>
      <c r="C44" s="11">
        <v>81</v>
      </c>
      <c r="D44" s="30">
        <v>660</v>
      </c>
      <c r="E44" s="27">
        <v>764</v>
      </c>
      <c r="F44" s="28">
        <v>7991</v>
      </c>
      <c r="G44" s="20">
        <f t="shared" si="3"/>
        <v>12.272727272727273</v>
      </c>
      <c r="H44" s="20">
        <f t="shared" si="4"/>
        <v>10.602094240837697</v>
      </c>
      <c r="I44" s="29">
        <f t="shared" si="5"/>
        <v>1.013640345388562</v>
      </c>
    </row>
    <row r="45" spans="1:9" ht="12.75">
      <c r="A45" s="10" t="s">
        <v>40</v>
      </c>
      <c r="B45" s="11">
        <v>1053</v>
      </c>
      <c r="C45" s="11">
        <v>1060</v>
      </c>
      <c r="D45" s="30">
        <v>2850</v>
      </c>
      <c r="E45" s="27">
        <v>3143</v>
      </c>
      <c r="F45" s="28">
        <v>46601</v>
      </c>
      <c r="G45" s="20">
        <f t="shared" si="3"/>
        <v>37.19298245614035</v>
      </c>
      <c r="H45" s="20">
        <f t="shared" si="4"/>
        <v>33.72573973910277</v>
      </c>
      <c r="I45" s="29">
        <f t="shared" si="5"/>
        <v>2.2746292998004334</v>
      </c>
    </row>
    <row r="46" spans="1:9" ht="12.75">
      <c r="A46" s="10" t="s">
        <v>41</v>
      </c>
      <c r="B46" s="11">
        <v>180</v>
      </c>
      <c r="C46" s="11">
        <v>171</v>
      </c>
      <c r="D46" s="30">
        <v>545</v>
      </c>
      <c r="E46" s="27">
        <v>803</v>
      </c>
      <c r="F46" s="28">
        <v>8542</v>
      </c>
      <c r="G46" s="20">
        <f t="shared" si="3"/>
        <v>31.376146788990823</v>
      </c>
      <c r="H46" s="20">
        <f t="shared" si="4"/>
        <v>21.295143212951434</v>
      </c>
      <c r="I46" s="29">
        <f t="shared" si="5"/>
        <v>2.0018730976352144</v>
      </c>
    </row>
    <row r="47" spans="1:9" ht="12.75">
      <c r="A47" s="10" t="s">
        <v>54</v>
      </c>
      <c r="B47" s="11">
        <v>1175</v>
      </c>
      <c r="C47" s="11">
        <v>1251</v>
      </c>
      <c r="D47" s="30">
        <v>4188</v>
      </c>
      <c r="E47" s="27">
        <v>5139</v>
      </c>
      <c r="F47" s="28">
        <v>67632</v>
      </c>
      <c r="G47" s="20">
        <f t="shared" si="3"/>
        <v>29.87106017191977</v>
      </c>
      <c r="H47" s="20">
        <f t="shared" si="4"/>
        <v>24.34325744308231</v>
      </c>
      <c r="I47" s="29">
        <f t="shared" si="5"/>
        <v>1.8497161107168203</v>
      </c>
    </row>
    <row r="48" spans="1:9" ht="12.75">
      <c r="A48" s="10" t="s">
        <v>42</v>
      </c>
      <c r="B48" s="11">
        <v>3725</v>
      </c>
      <c r="C48" s="11">
        <v>3736</v>
      </c>
      <c r="D48" s="30">
        <v>13046</v>
      </c>
      <c r="E48" s="27">
        <v>14359</v>
      </c>
      <c r="F48" s="28">
        <v>216217</v>
      </c>
      <c r="G48" s="20">
        <f t="shared" si="3"/>
        <v>28.63713015483673</v>
      </c>
      <c r="H48" s="20">
        <f t="shared" si="4"/>
        <v>26.018524966919703</v>
      </c>
      <c r="I48" s="29">
        <f t="shared" si="5"/>
        <v>1.7278937363852056</v>
      </c>
    </row>
    <row r="49" spans="1:9" ht="12.75">
      <c r="A49" s="10" t="s">
        <v>43</v>
      </c>
      <c r="B49" s="11">
        <v>328</v>
      </c>
      <c r="C49" s="11">
        <v>291</v>
      </c>
      <c r="D49" s="30">
        <v>1496</v>
      </c>
      <c r="E49" s="27">
        <v>1752</v>
      </c>
      <c r="F49" s="28">
        <v>23452</v>
      </c>
      <c r="G49" s="20">
        <f t="shared" si="3"/>
        <v>19.45187165775401</v>
      </c>
      <c r="H49" s="20">
        <f t="shared" si="4"/>
        <v>16.60958904109589</v>
      </c>
      <c r="I49" s="29">
        <f t="shared" si="5"/>
        <v>1.240832338393314</v>
      </c>
    </row>
    <row r="50" spans="1:9" ht="12.75">
      <c r="A50" s="10" t="s">
        <v>44</v>
      </c>
      <c r="B50" s="11">
        <v>78</v>
      </c>
      <c r="C50" s="11">
        <v>92</v>
      </c>
      <c r="D50" s="30">
        <v>515</v>
      </c>
      <c r="E50" s="27">
        <v>534</v>
      </c>
      <c r="F50" s="28">
        <v>9617</v>
      </c>
      <c r="G50" s="20">
        <f t="shared" si="3"/>
        <v>17.864077669902912</v>
      </c>
      <c r="H50" s="20">
        <f t="shared" si="4"/>
        <v>17.228464419475657</v>
      </c>
      <c r="I50" s="29">
        <f t="shared" si="5"/>
        <v>0.9566392846001871</v>
      </c>
    </row>
    <row r="51" spans="1:9" ht="12.75">
      <c r="A51" s="10" t="s">
        <v>45</v>
      </c>
      <c r="B51" s="11">
        <v>914</v>
      </c>
      <c r="C51" s="11">
        <v>935</v>
      </c>
      <c r="D51" s="30">
        <v>4921</v>
      </c>
      <c r="E51" s="27">
        <v>6171</v>
      </c>
      <c r="F51" s="28">
        <v>73745</v>
      </c>
      <c r="G51" s="20">
        <f t="shared" si="3"/>
        <v>19.000203210729527</v>
      </c>
      <c r="H51" s="20">
        <f t="shared" si="4"/>
        <v>15.15151515151515</v>
      </c>
      <c r="I51" s="29">
        <f t="shared" si="5"/>
        <v>1.267882568309716</v>
      </c>
    </row>
    <row r="52" spans="1:9" ht="12.75">
      <c r="A52" s="10" t="s">
        <v>46</v>
      </c>
      <c r="B52" s="11">
        <v>659</v>
      </c>
      <c r="C52" s="11">
        <v>649</v>
      </c>
      <c r="D52" s="30">
        <v>4238</v>
      </c>
      <c r="E52" s="27">
        <v>5179</v>
      </c>
      <c r="F52" s="28">
        <v>53665</v>
      </c>
      <c r="G52" s="20">
        <f t="shared" si="3"/>
        <v>15.31382727701746</v>
      </c>
      <c r="H52" s="20">
        <f t="shared" si="4"/>
        <v>12.531376713651284</v>
      </c>
      <c r="I52" s="29">
        <f t="shared" si="5"/>
        <v>1.2093543277741545</v>
      </c>
    </row>
    <row r="53" spans="1:9" ht="12.75">
      <c r="A53" s="10" t="s">
        <v>47</v>
      </c>
      <c r="B53" s="11">
        <v>439</v>
      </c>
      <c r="C53" s="11">
        <v>376</v>
      </c>
      <c r="D53" s="30">
        <v>1317</v>
      </c>
      <c r="E53" s="27">
        <v>1452</v>
      </c>
      <c r="F53" s="28">
        <v>19714</v>
      </c>
      <c r="G53" s="20">
        <f t="shared" si="3"/>
        <v>28.549734244495063</v>
      </c>
      <c r="H53" s="20">
        <f t="shared" si="4"/>
        <v>25.895316804407713</v>
      </c>
      <c r="I53" s="29">
        <f t="shared" si="5"/>
        <v>1.9072740184640358</v>
      </c>
    </row>
    <row r="54" spans="1:9" ht="12.75">
      <c r="A54" s="10" t="s">
        <v>48</v>
      </c>
      <c r="B54" s="11">
        <v>803</v>
      </c>
      <c r="C54" s="11">
        <v>763</v>
      </c>
      <c r="D54" s="30">
        <v>3667</v>
      </c>
      <c r="E54" s="27">
        <v>44736</v>
      </c>
      <c r="F54" s="28">
        <v>57269</v>
      </c>
      <c r="G54" s="20">
        <f t="shared" si="3"/>
        <v>20.807199345514043</v>
      </c>
      <c r="H54" s="20">
        <f t="shared" si="4"/>
        <v>1.7055615164520743</v>
      </c>
      <c r="I54" s="29">
        <f t="shared" si="5"/>
        <v>1.3323089280413487</v>
      </c>
    </row>
    <row r="55" spans="1:9" ht="12.75">
      <c r="A55" s="14" t="s">
        <v>49</v>
      </c>
      <c r="B55" s="15">
        <v>176</v>
      </c>
      <c r="C55" s="15">
        <v>186</v>
      </c>
      <c r="D55" s="31">
        <v>371</v>
      </c>
      <c r="E55" s="32">
        <v>573</v>
      </c>
      <c r="F55" s="33">
        <v>8625</v>
      </c>
      <c r="G55" s="20">
        <f t="shared" si="3"/>
        <v>50.13477088948787</v>
      </c>
      <c r="H55" s="20">
        <f t="shared" si="4"/>
        <v>32.460732984293195</v>
      </c>
      <c r="I55" s="29">
        <f t="shared" si="5"/>
        <v>2.1565217391304348</v>
      </c>
    </row>
    <row r="56" spans="1:9" ht="12.75">
      <c r="A56" s="21" t="s">
        <v>73</v>
      </c>
      <c r="B56" s="16">
        <v>42815</v>
      </c>
      <c r="C56" s="16">
        <f>SUM(C5:C55)</f>
        <v>42196</v>
      </c>
      <c r="D56" s="31">
        <v>191276</v>
      </c>
      <c r="E56" s="32">
        <v>230428</v>
      </c>
      <c r="F56" s="33">
        <v>2781462</v>
      </c>
      <c r="G56" s="22">
        <f t="shared" si="3"/>
        <v>22.06026893075974</v>
      </c>
      <c r="H56" s="22">
        <f t="shared" si="4"/>
        <v>18.312010693144927</v>
      </c>
      <c r="I56" s="34">
        <f t="shared" si="5"/>
        <v>1.517043914315565</v>
      </c>
    </row>
    <row r="57" spans="1:9" ht="12.75" customHeight="1">
      <c r="A57" s="41"/>
      <c r="B57" s="42"/>
      <c r="C57" s="42"/>
      <c r="D57" s="42"/>
      <c r="E57" s="42"/>
      <c r="F57" s="42"/>
      <c r="G57" s="42"/>
      <c r="H57" s="20"/>
      <c r="I57" s="29"/>
    </row>
    <row r="58" spans="1:9" ht="26.25" customHeight="1">
      <c r="A58" s="39" t="s">
        <v>75</v>
      </c>
      <c r="B58" s="40"/>
      <c r="C58" s="40"/>
      <c r="D58" s="40"/>
      <c r="E58" s="40"/>
      <c r="F58" s="40"/>
      <c r="G58" s="40"/>
      <c r="H58" s="40"/>
      <c r="I58" s="40"/>
    </row>
    <row r="59" spans="1:9" ht="12.75" customHeight="1">
      <c r="A59" s="35"/>
      <c r="B59" s="36"/>
      <c r="C59" s="36"/>
      <c r="D59" s="36"/>
      <c r="E59" s="36"/>
      <c r="F59" s="36"/>
      <c r="G59" s="36"/>
      <c r="H59" s="36"/>
      <c r="I59" s="36"/>
    </row>
    <row r="60" spans="1:9" ht="63.75" customHeight="1">
      <c r="A60" s="39" t="s">
        <v>76</v>
      </c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10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2.75">
      <c r="J63" s="1"/>
    </row>
    <row r="64" ht="12.75">
      <c r="J64" s="1"/>
    </row>
  </sheetData>
  <mergeCells count="5">
    <mergeCell ref="A58:I58"/>
    <mergeCell ref="A60:I60"/>
    <mergeCell ref="A57:G57"/>
    <mergeCell ref="A1:I1"/>
    <mergeCell ref="G3:I3"/>
  </mergeCells>
  <printOptions horizontalCentered="1"/>
  <pageMargins left="1" right="1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F1" sqref="F1"/>
    </sheetView>
  </sheetViews>
  <sheetFormatPr defaultColWidth="9.140625" defaultRowHeight="12.75"/>
  <cols>
    <col min="1" max="1" width="25.7109375" style="2" customWidth="1"/>
    <col min="2" max="4" width="10.7109375" style="2" customWidth="1"/>
    <col min="5" max="5" width="15.7109375" style="2" customWidth="1"/>
    <col min="6" max="6" width="10.140625" style="2" bestFit="1" customWidth="1"/>
    <col min="7" max="16384" width="9.140625" style="2" customWidth="1"/>
  </cols>
  <sheetData>
    <row r="1" spans="1:5" ht="12.75" customHeight="1" thickBot="1">
      <c r="A1" s="47" t="s">
        <v>69</v>
      </c>
      <c r="B1" s="48"/>
      <c r="C1" s="48"/>
      <c r="D1" s="48"/>
      <c r="E1" s="48"/>
    </row>
    <row r="2" spans="1:5" ht="38.25" customHeight="1">
      <c r="A2" s="38" t="s">
        <v>3</v>
      </c>
      <c r="B2" s="37" t="s">
        <v>62</v>
      </c>
      <c r="C2" s="37" t="s">
        <v>63</v>
      </c>
      <c r="D2" s="37" t="s">
        <v>64</v>
      </c>
      <c r="E2" s="37" t="s">
        <v>74</v>
      </c>
    </row>
    <row r="3" spans="1:5" ht="12.75">
      <c r="A3" s="10" t="s">
        <v>50</v>
      </c>
      <c r="B3" s="9">
        <v>4</v>
      </c>
      <c r="C3" s="9">
        <v>0</v>
      </c>
      <c r="D3" s="9">
        <v>0</v>
      </c>
      <c r="E3" s="11">
        <v>738215</v>
      </c>
    </row>
    <row r="4" spans="1:5" ht="12.75">
      <c r="A4" s="10" t="s">
        <v>4</v>
      </c>
      <c r="B4" s="9">
        <v>1</v>
      </c>
      <c r="C4" s="9">
        <v>0</v>
      </c>
      <c r="D4" s="9">
        <v>1</v>
      </c>
      <c r="E4" s="11">
        <v>30000</v>
      </c>
    </row>
    <row r="5" spans="1:5" ht="12.75">
      <c r="A5" s="10" t="s">
        <v>5</v>
      </c>
      <c r="B5" s="9">
        <v>1</v>
      </c>
      <c r="C5" s="9">
        <v>0</v>
      </c>
      <c r="D5" s="9">
        <v>0</v>
      </c>
      <c r="E5" s="11">
        <v>16000</v>
      </c>
    </row>
    <row r="6" spans="1:5" ht="12.75">
      <c r="A6" s="10" t="s">
        <v>6</v>
      </c>
      <c r="B6" s="9">
        <v>3</v>
      </c>
      <c r="C6" s="9">
        <v>0</v>
      </c>
      <c r="D6" s="9">
        <v>0</v>
      </c>
      <c r="E6" s="11">
        <v>305000</v>
      </c>
    </row>
    <row r="7" spans="1:5" ht="12.75">
      <c r="A7" s="17" t="s">
        <v>7</v>
      </c>
      <c r="B7" s="9">
        <v>4</v>
      </c>
      <c r="C7" s="9">
        <v>0</v>
      </c>
      <c r="D7" s="9">
        <v>1</v>
      </c>
      <c r="E7" s="11">
        <v>284000</v>
      </c>
    </row>
    <row r="8" spans="1:5" ht="12.75">
      <c r="A8" s="10" t="s">
        <v>8</v>
      </c>
      <c r="B8" s="9">
        <v>1</v>
      </c>
      <c r="C8" s="9">
        <v>0</v>
      </c>
      <c r="D8" s="9">
        <v>0</v>
      </c>
      <c r="E8" s="11">
        <v>52000</v>
      </c>
    </row>
    <row r="9" spans="1:5" ht="12.75">
      <c r="A9" s="10" t="s">
        <v>9</v>
      </c>
      <c r="B9" s="9">
        <v>0</v>
      </c>
      <c r="C9" s="9">
        <v>0</v>
      </c>
      <c r="D9" s="9">
        <v>0</v>
      </c>
      <c r="E9" s="9">
        <v>0</v>
      </c>
    </row>
    <row r="10" spans="1:5" ht="12.75">
      <c r="A10" s="10" t="s">
        <v>10</v>
      </c>
      <c r="B10" s="9">
        <v>0</v>
      </c>
      <c r="C10" s="9">
        <v>0</v>
      </c>
      <c r="D10" s="9">
        <v>0</v>
      </c>
      <c r="E10" s="9">
        <v>0</v>
      </c>
    </row>
    <row r="11" spans="1:5" ht="12.75">
      <c r="A11" s="10" t="s">
        <v>52</v>
      </c>
      <c r="B11" s="9">
        <v>0</v>
      </c>
      <c r="C11" s="9">
        <v>0</v>
      </c>
      <c r="D11" s="9">
        <v>0</v>
      </c>
      <c r="E11" s="9">
        <v>0</v>
      </c>
    </row>
    <row r="12" spans="1:5" ht="12.75">
      <c r="A12" s="10" t="s">
        <v>11</v>
      </c>
      <c r="B12" s="9">
        <v>1</v>
      </c>
      <c r="C12" s="9">
        <v>0</v>
      </c>
      <c r="D12" s="9">
        <v>0</v>
      </c>
      <c r="E12" s="11">
        <v>202000</v>
      </c>
    </row>
    <row r="13" spans="1:5" ht="12.75">
      <c r="A13" s="10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ht="12.75">
      <c r="A14" s="10" t="s">
        <v>51</v>
      </c>
      <c r="B14" s="9">
        <v>0</v>
      </c>
      <c r="C14" s="9">
        <v>0</v>
      </c>
      <c r="D14" s="9">
        <v>0</v>
      </c>
      <c r="E14" s="9">
        <v>0</v>
      </c>
    </row>
    <row r="15" spans="1:5" ht="12.75">
      <c r="A15" s="10" t="s">
        <v>13</v>
      </c>
      <c r="B15" s="9">
        <v>0</v>
      </c>
      <c r="C15" s="9">
        <v>0</v>
      </c>
      <c r="D15" s="9">
        <v>0</v>
      </c>
      <c r="E15" s="11">
        <v>0</v>
      </c>
    </row>
    <row r="16" spans="1:5" ht="12.75">
      <c r="A16" s="10" t="s">
        <v>14</v>
      </c>
      <c r="B16" s="9">
        <v>2</v>
      </c>
      <c r="C16" s="9">
        <v>0</v>
      </c>
      <c r="D16" s="9">
        <v>0</v>
      </c>
      <c r="E16" s="11">
        <v>120010</v>
      </c>
    </row>
    <row r="17" spans="1:5" ht="12.75">
      <c r="A17" s="10" t="s">
        <v>15</v>
      </c>
      <c r="B17" s="9">
        <v>2</v>
      </c>
      <c r="C17" s="9">
        <v>0</v>
      </c>
      <c r="D17" s="9">
        <v>0</v>
      </c>
      <c r="E17" s="11">
        <v>274800</v>
      </c>
    </row>
    <row r="18" spans="1:5" ht="12.75">
      <c r="A18" s="10" t="s">
        <v>16</v>
      </c>
      <c r="B18" s="9">
        <v>1</v>
      </c>
      <c r="C18" s="9">
        <v>0</v>
      </c>
      <c r="D18" s="9">
        <v>0</v>
      </c>
      <c r="E18" s="11">
        <v>133900</v>
      </c>
    </row>
    <row r="19" spans="1:5" ht="12.75">
      <c r="A19" s="10" t="s">
        <v>17</v>
      </c>
      <c r="B19" s="9">
        <v>2</v>
      </c>
      <c r="C19" s="9">
        <v>0</v>
      </c>
      <c r="D19" s="9">
        <v>0</v>
      </c>
      <c r="E19" s="11">
        <v>371885</v>
      </c>
    </row>
    <row r="20" spans="1:5" ht="12.75">
      <c r="A20" s="10" t="s">
        <v>18</v>
      </c>
      <c r="B20" s="9">
        <v>1</v>
      </c>
      <c r="C20" s="9">
        <v>0</v>
      </c>
      <c r="D20" s="9">
        <v>0</v>
      </c>
      <c r="E20" s="11">
        <v>2011000</v>
      </c>
    </row>
    <row r="21" spans="1:5" ht="12.75">
      <c r="A21" s="10" t="s">
        <v>19</v>
      </c>
      <c r="B21" s="9">
        <v>17</v>
      </c>
      <c r="C21" s="9">
        <v>0</v>
      </c>
      <c r="D21" s="9">
        <v>0</v>
      </c>
      <c r="E21" s="11">
        <v>10740651</v>
      </c>
    </row>
    <row r="22" spans="1:5" ht="12.75">
      <c r="A22" s="10" t="s">
        <v>21</v>
      </c>
      <c r="B22" s="9">
        <v>0</v>
      </c>
      <c r="C22" s="9">
        <v>0</v>
      </c>
      <c r="D22" s="9">
        <v>0</v>
      </c>
      <c r="E22" s="9">
        <v>0</v>
      </c>
    </row>
    <row r="23" spans="1:5" ht="12.75">
      <c r="A23" s="10" t="s">
        <v>20</v>
      </c>
      <c r="B23" s="9">
        <v>1</v>
      </c>
      <c r="C23" s="9">
        <v>0</v>
      </c>
      <c r="D23" s="9">
        <v>0</v>
      </c>
      <c r="E23" s="11">
        <v>350000</v>
      </c>
    </row>
    <row r="24" spans="1:5" ht="12.75">
      <c r="A24" s="10" t="s">
        <v>22</v>
      </c>
      <c r="B24" s="9">
        <v>1</v>
      </c>
      <c r="C24" s="9">
        <v>0</v>
      </c>
      <c r="D24" s="9">
        <v>0</v>
      </c>
      <c r="E24" s="11">
        <v>57500</v>
      </c>
    </row>
    <row r="25" spans="1:5" ht="12.75">
      <c r="A25" s="10" t="s">
        <v>23</v>
      </c>
      <c r="B25" s="9">
        <v>1</v>
      </c>
      <c r="C25" s="9">
        <v>0</v>
      </c>
      <c r="D25" s="9">
        <v>0</v>
      </c>
      <c r="E25" s="11">
        <v>3104629</v>
      </c>
    </row>
    <row r="26" spans="1:5" ht="12.75">
      <c r="A26" s="10" t="s">
        <v>24</v>
      </c>
      <c r="B26" s="9">
        <v>1</v>
      </c>
      <c r="C26" s="9">
        <v>0</v>
      </c>
      <c r="D26" s="9">
        <v>0</v>
      </c>
      <c r="E26" s="11">
        <v>70000</v>
      </c>
    </row>
    <row r="27" spans="1:5" ht="12.75">
      <c r="A27" s="10" t="s">
        <v>53</v>
      </c>
      <c r="B27" s="9">
        <v>4</v>
      </c>
      <c r="C27" s="9">
        <v>0</v>
      </c>
      <c r="D27" s="9">
        <v>1</v>
      </c>
      <c r="E27" s="11">
        <v>456851</v>
      </c>
    </row>
    <row r="28" spans="1:5" ht="12.75">
      <c r="A28" s="10" t="s">
        <v>25</v>
      </c>
      <c r="B28" s="9">
        <v>0</v>
      </c>
      <c r="C28" s="9">
        <v>0</v>
      </c>
      <c r="D28" s="9">
        <v>0</v>
      </c>
      <c r="E28" s="9">
        <v>0</v>
      </c>
    </row>
    <row r="29" spans="1:5" ht="12.75">
      <c r="A29" s="10" t="s">
        <v>26</v>
      </c>
      <c r="B29" s="9">
        <v>1</v>
      </c>
      <c r="C29" s="9">
        <v>0</v>
      </c>
      <c r="D29" s="9">
        <v>0</v>
      </c>
      <c r="E29" s="11">
        <v>50000</v>
      </c>
    </row>
    <row r="30" spans="1:5" ht="12.75">
      <c r="A30" s="10" t="s">
        <v>28</v>
      </c>
      <c r="B30" s="9">
        <v>2</v>
      </c>
      <c r="C30" s="9">
        <v>0</v>
      </c>
      <c r="D30" s="9">
        <v>0</v>
      </c>
      <c r="E30" s="11">
        <v>157683</v>
      </c>
    </row>
    <row r="31" spans="1:5" ht="12.75">
      <c r="A31" s="10" t="s">
        <v>27</v>
      </c>
      <c r="B31" s="9">
        <v>1</v>
      </c>
      <c r="C31" s="9">
        <v>0</v>
      </c>
      <c r="D31" s="9">
        <v>0</v>
      </c>
      <c r="E31" s="11">
        <v>171360</v>
      </c>
    </row>
    <row r="32" spans="1:5" ht="12.75">
      <c r="A32" s="10" t="s">
        <v>29</v>
      </c>
      <c r="B32" s="9">
        <v>0</v>
      </c>
      <c r="C32" s="9">
        <v>0</v>
      </c>
      <c r="D32" s="9">
        <v>0</v>
      </c>
      <c r="E32" s="9">
        <v>0</v>
      </c>
    </row>
    <row r="33" spans="1:5" ht="12.75">
      <c r="A33" s="10" t="s">
        <v>30</v>
      </c>
      <c r="B33" s="9">
        <v>0</v>
      </c>
      <c r="C33" s="9">
        <v>0</v>
      </c>
      <c r="D33" s="9">
        <v>0</v>
      </c>
      <c r="E33" s="9">
        <v>0</v>
      </c>
    </row>
    <row r="34" spans="1:5" ht="12.75">
      <c r="A34" s="10" t="s">
        <v>31</v>
      </c>
      <c r="B34" s="9">
        <v>0</v>
      </c>
      <c r="C34" s="9">
        <v>0</v>
      </c>
      <c r="D34" s="9">
        <v>0</v>
      </c>
      <c r="E34" s="9">
        <v>0</v>
      </c>
    </row>
    <row r="35" spans="1:5" ht="12.75">
      <c r="A35" s="13" t="s">
        <v>32</v>
      </c>
      <c r="B35" s="9">
        <v>1</v>
      </c>
      <c r="C35" s="9">
        <v>0</v>
      </c>
      <c r="D35" s="9">
        <v>0</v>
      </c>
      <c r="E35" s="11">
        <v>162000</v>
      </c>
    </row>
    <row r="36" spans="1:5" ht="12.75">
      <c r="A36" s="10" t="s">
        <v>33</v>
      </c>
      <c r="B36" s="9">
        <v>1</v>
      </c>
      <c r="C36" s="9">
        <v>0</v>
      </c>
      <c r="D36" s="9">
        <v>0</v>
      </c>
      <c r="E36" s="11">
        <v>141252</v>
      </c>
    </row>
    <row r="37" spans="1:5" ht="12.75">
      <c r="A37" s="10" t="s">
        <v>34</v>
      </c>
      <c r="B37" s="9">
        <v>0</v>
      </c>
      <c r="C37" s="9">
        <v>0</v>
      </c>
      <c r="D37" s="9">
        <v>0</v>
      </c>
      <c r="E37" s="9">
        <v>0</v>
      </c>
    </row>
    <row r="38" spans="1:5" ht="12.75">
      <c r="A38" s="10" t="s">
        <v>35</v>
      </c>
      <c r="B38" s="9">
        <v>2</v>
      </c>
      <c r="C38" s="9">
        <v>0</v>
      </c>
      <c r="D38" s="9">
        <v>0</v>
      </c>
      <c r="E38" s="11">
        <v>140000</v>
      </c>
    </row>
    <row r="39" spans="1:5" ht="12.75">
      <c r="A39" s="10" t="s">
        <v>36</v>
      </c>
      <c r="B39" s="9">
        <v>1</v>
      </c>
      <c r="C39" s="9">
        <v>1</v>
      </c>
      <c r="D39" s="9">
        <v>0</v>
      </c>
      <c r="E39" s="11">
        <v>122458</v>
      </c>
    </row>
    <row r="40" spans="1:5" ht="12.75">
      <c r="A40" s="10" t="s">
        <v>37</v>
      </c>
      <c r="B40" s="9">
        <v>0</v>
      </c>
      <c r="C40" s="9">
        <v>0</v>
      </c>
      <c r="D40" s="9">
        <v>0</v>
      </c>
      <c r="E40" s="9">
        <v>0</v>
      </c>
    </row>
    <row r="41" spans="1:5" ht="12.75">
      <c r="A41" s="10" t="s">
        <v>38</v>
      </c>
      <c r="B41" s="9">
        <v>0</v>
      </c>
      <c r="C41" s="9">
        <v>0</v>
      </c>
      <c r="D41" s="9">
        <v>0</v>
      </c>
      <c r="E41" s="9">
        <v>0</v>
      </c>
    </row>
    <row r="42" spans="1:5" ht="12.75">
      <c r="A42" s="10" t="s">
        <v>39</v>
      </c>
      <c r="B42" s="9">
        <v>0</v>
      </c>
      <c r="C42" s="9">
        <v>0</v>
      </c>
      <c r="D42" s="9">
        <v>0</v>
      </c>
      <c r="E42" s="9">
        <v>0</v>
      </c>
    </row>
    <row r="43" spans="1:5" ht="12.75">
      <c r="A43" s="10" t="s">
        <v>40</v>
      </c>
      <c r="B43" s="9">
        <v>0</v>
      </c>
      <c r="C43" s="9">
        <v>0</v>
      </c>
      <c r="D43" s="9">
        <v>0</v>
      </c>
      <c r="E43" s="9">
        <v>0</v>
      </c>
    </row>
    <row r="44" spans="1:5" ht="12.75">
      <c r="A44" s="10" t="s">
        <v>41</v>
      </c>
      <c r="B44" s="9">
        <v>0</v>
      </c>
      <c r="C44" s="9">
        <v>0</v>
      </c>
      <c r="D44" s="9">
        <v>0</v>
      </c>
      <c r="E44" s="9">
        <v>0</v>
      </c>
    </row>
    <row r="45" spans="1:5" ht="12.75">
      <c r="A45" s="10" t="s">
        <v>54</v>
      </c>
      <c r="B45" s="9">
        <v>0</v>
      </c>
      <c r="C45" s="9">
        <v>0</v>
      </c>
      <c r="D45" s="9">
        <v>0</v>
      </c>
      <c r="E45" s="9">
        <v>0</v>
      </c>
    </row>
    <row r="46" spans="1:5" ht="12.75">
      <c r="A46" s="10" t="s">
        <v>42</v>
      </c>
      <c r="B46" s="9">
        <v>11</v>
      </c>
      <c r="C46" s="9">
        <v>0</v>
      </c>
      <c r="D46" s="9">
        <v>2</v>
      </c>
      <c r="E46" s="11">
        <v>1215986</v>
      </c>
    </row>
    <row r="47" spans="1:5" ht="12.75">
      <c r="A47" s="10" t="s">
        <v>43</v>
      </c>
      <c r="B47" s="9">
        <v>1</v>
      </c>
      <c r="C47" s="9">
        <v>0</v>
      </c>
      <c r="D47" s="9">
        <v>0</v>
      </c>
      <c r="E47" s="9">
        <v>0</v>
      </c>
    </row>
    <row r="48" spans="1:5" ht="12.75">
      <c r="A48" s="10" t="s">
        <v>44</v>
      </c>
      <c r="B48" s="9">
        <v>0</v>
      </c>
      <c r="C48" s="9">
        <v>0</v>
      </c>
      <c r="D48" s="9">
        <v>0</v>
      </c>
      <c r="E48" s="9">
        <v>0</v>
      </c>
    </row>
    <row r="49" spans="1:5" ht="12.75">
      <c r="A49" s="10" t="s">
        <v>45</v>
      </c>
      <c r="B49" s="9">
        <v>0</v>
      </c>
      <c r="C49" s="9">
        <v>0</v>
      </c>
      <c r="D49" s="9">
        <v>0</v>
      </c>
      <c r="E49" s="9">
        <v>0</v>
      </c>
    </row>
    <row r="50" spans="1:5" ht="12.75">
      <c r="A50" s="10" t="s">
        <v>46</v>
      </c>
      <c r="B50" s="9">
        <v>1</v>
      </c>
      <c r="C50" s="9">
        <v>0</v>
      </c>
      <c r="D50" s="9">
        <v>0</v>
      </c>
      <c r="E50" s="9">
        <v>0</v>
      </c>
    </row>
    <row r="51" spans="1:5" ht="12.75">
      <c r="A51" s="10" t="s">
        <v>47</v>
      </c>
      <c r="B51" s="9">
        <v>2</v>
      </c>
      <c r="C51" s="9">
        <v>0</v>
      </c>
      <c r="D51" s="9">
        <v>0</v>
      </c>
      <c r="E51" s="11">
        <v>649040</v>
      </c>
    </row>
    <row r="52" spans="1:5" ht="12.75">
      <c r="A52" s="10" t="s">
        <v>48</v>
      </c>
      <c r="B52" s="9">
        <v>0</v>
      </c>
      <c r="C52" s="9">
        <v>0</v>
      </c>
      <c r="D52" s="9">
        <v>0</v>
      </c>
      <c r="E52" s="9">
        <v>0</v>
      </c>
    </row>
    <row r="53" spans="1:5" ht="12.75">
      <c r="A53" s="14" t="s">
        <v>49</v>
      </c>
      <c r="B53" s="9">
        <v>2</v>
      </c>
      <c r="C53" s="9">
        <v>0</v>
      </c>
      <c r="D53" s="9">
        <v>0</v>
      </c>
      <c r="E53" s="11">
        <v>240000</v>
      </c>
    </row>
    <row r="54" spans="1:6" ht="15">
      <c r="A54" s="21" t="s">
        <v>77</v>
      </c>
      <c r="B54" s="19">
        <f>SUM(B3:B53)+7</f>
        <v>81</v>
      </c>
      <c r="C54" s="19">
        <f>SUM(C3:C53)</f>
        <v>1</v>
      </c>
      <c r="D54" s="19">
        <f>SUM(D3:D53)</f>
        <v>5</v>
      </c>
      <c r="E54" s="16">
        <f>SUM(E3:E53)+1997339</f>
        <v>24365559</v>
      </c>
      <c r="F54" s="5"/>
    </row>
    <row r="55" spans="1:5" ht="15">
      <c r="A55" s="50" t="s">
        <v>1</v>
      </c>
      <c r="B55" s="50"/>
      <c r="C55" s="50"/>
      <c r="D55" s="50"/>
      <c r="E55" s="50"/>
    </row>
    <row r="56" spans="1:5" ht="25.5" customHeight="1">
      <c r="A56" s="49" t="s">
        <v>2</v>
      </c>
      <c r="B56" s="46"/>
      <c r="C56" s="46"/>
      <c r="D56" s="46"/>
      <c r="E56" s="46"/>
    </row>
    <row r="57" spans="1:5" ht="38.25" customHeight="1">
      <c r="A57" s="40" t="s">
        <v>58</v>
      </c>
      <c r="B57" s="40"/>
      <c r="C57" s="40"/>
      <c r="D57" s="40"/>
      <c r="E57" s="40"/>
    </row>
    <row r="58" spans="1:5" ht="13.5" customHeight="1">
      <c r="A58" s="51" t="s">
        <v>59</v>
      </c>
      <c r="B58" s="51"/>
      <c r="C58" s="51"/>
      <c r="D58" s="51"/>
      <c r="E58" s="51"/>
    </row>
    <row r="59" spans="1:5" ht="26.25" customHeight="1">
      <c r="A59" s="40" t="s">
        <v>61</v>
      </c>
      <c r="B59" s="46"/>
      <c r="C59" s="46"/>
      <c r="D59" s="46"/>
      <c r="E59" s="46"/>
    </row>
    <row r="60" spans="1:5" ht="26.25" customHeight="1">
      <c r="A60" s="40" t="s">
        <v>60</v>
      </c>
      <c r="B60" s="46"/>
      <c r="C60" s="46"/>
      <c r="D60" s="46"/>
      <c r="E60" s="46"/>
    </row>
    <row r="61" spans="1:5" ht="38.25" customHeight="1">
      <c r="A61" s="45" t="s">
        <v>0</v>
      </c>
      <c r="B61" s="46"/>
      <c r="C61" s="46"/>
      <c r="D61" s="46"/>
      <c r="E61" s="46"/>
    </row>
    <row r="62" ht="27" customHeight="1"/>
    <row r="63" spans="1:5" ht="12.75" customHeight="1">
      <c r="A63" s="6"/>
      <c r="B63" s="4"/>
      <c r="C63" s="4"/>
      <c r="D63" s="4"/>
      <c r="E63" s="4"/>
    </row>
    <row r="64" spans="1: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6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6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6:27" ht="12.7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</sheetData>
  <mergeCells count="8">
    <mergeCell ref="A61:E61"/>
    <mergeCell ref="A1:E1"/>
    <mergeCell ref="A57:E57"/>
    <mergeCell ref="A59:E59"/>
    <mergeCell ref="A60:E60"/>
    <mergeCell ref="A56:E56"/>
    <mergeCell ref="A55:E55"/>
    <mergeCell ref="A58:E58"/>
  </mergeCells>
  <printOptions/>
  <pageMargins left="1" right="1" top="1" bottom="1" header="0.5" footer="0.5"/>
  <pageSetup fitToHeight="1" fitToWidth="1" horizontalDpi="600" verticalDpi="600" orientation="portrait" scale="74" r:id="rId1"/>
  <headerFooter alignWithMargins="0">
    <oddHeader>&amp;R&amp;"Futura Md BT,Medium"&amp;16Safety</oddHeader>
    <oddFooter>&amp;L&amp;"Futura Md BT,Medium"&amp;16BTS State Transportation Profile&amp;C&amp;"Futura Md BT,Medium"&amp;16 B-21&amp;R&amp;"Futura Md BT,Medium"&amp;16Summary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rkeng</cp:lastModifiedBy>
  <cp:lastPrinted>2004-01-05T17:46:12Z</cp:lastPrinted>
  <dcterms:created xsi:type="dcterms:W3CDTF">2001-11-06T21:21:01Z</dcterms:created>
  <dcterms:modified xsi:type="dcterms:W3CDTF">2004-02-05T15:01:28Z</dcterms:modified>
  <cp:category/>
  <cp:version/>
  <cp:contentType/>
  <cp:contentStatus/>
</cp:coreProperties>
</file>