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<sst xmlns="http://schemas.openxmlformats.org/spreadsheetml/2006/main" count="71" uniqueCount="51">
  <si>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 xml:space="preserve">8 GeV linac cryogenic heat load summary </t>
  </si>
  <si>
    <t>Item</t>
  </si>
  <si>
    <t>2.1 K</t>
  </si>
  <si>
    <t>6 K - 8 K</t>
  </si>
  <si>
    <t xml:space="preserve">Heat load (Watts)  </t>
  </si>
  <si>
    <t>6 - 8 K</t>
  </si>
  <si>
    <t>50 - 59 K</t>
  </si>
  <si>
    <t>Low beta (805 MHz)</t>
  </si>
  <si>
    <t>Medium beta (805 MHz)</t>
  </si>
  <si>
    <t>High beta (805 MHz)</t>
  </si>
  <si>
    <t>TESLA (1207.5 MHz)</t>
  </si>
  <si>
    <t>STATIC HEAT</t>
  </si>
  <si>
    <t>Module, each</t>
  </si>
  <si>
    <t>Input coupler, each</t>
  </si>
  <si>
    <t>DYNAMIC HEATING</t>
  </si>
  <si>
    <t>qty</t>
  </si>
  <si>
    <t>Feed box</t>
  </si>
  <si>
    <t>End boxes</t>
  </si>
  <si>
    <t>Transfer lines</t>
  </si>
  <si>
    <t>Total Static Heat</t>
  </si>
  <si>
    <t>TOTAL HEAT</t>
  </si>
  <si>
    <t>Modules, total</t>
  </si>
  <si>
    <t>Input couplers, total</t>
  </si>
  <si>
    <t>Input couplers, module</t>
  </si>
  <si>
    <t>System Total Heat</t>
  </si>
  <si>
    <t>Notes</t>
  </si>
  <si>
    <t>Bill S. CKM est scaled</t>
  </si>
  <si>
    <t>250 m</t>
  </si>
  <si>
    <t>guestimate</t>
  </si>
  <si>
    <t xml:space="preserve">TESLA: TDR (static + 2 x dynamic) x 2/3 </t>
  </si>
  <si>
    <t>805 MHz: Roger Rabehl Calc</t>
  </si>
  <si>
    <t>All: TTF measured</t>
  </si>
  <si>
    <t>805 MHz:  EES model</t>
  </si>
  <si>
    <t>1207.5 MHz: TESLA x 2 x 2/3</t>
  </si>
  <si>
    <t>HTS lead pairs, total</t>
  </si>
  <si>
    <t>HTS lead pairs, module</t>
  </si>
  <si>
    <t>HTS lead pair</t>
  </si>
  <si>
    <t>TESLA TDR 100 amp HTS lead numbers</t>
  </si>
  <si>
    <t>HOM per module</t>
  </si>
  <si>
    <t>HOM total</t>
  </si>
  <si>
    <t xml:space="preserve">Debuncher module </t>
  </si>
  <si>
    <t>Test stand</t>
  </si>
  <si>
    <t>OTHER STUFF</t>
  </si>
  <si>
    <t>System total static heat</t>
  </si>
  <si>
    <t>TTF, static only</t>
  </si>
  <si>
    <t>One pair per quad</t>
  </si>
  <si>
    <t>(No uncertainty margin or overcapacity factor is included here.  These are just "best estimates".)</t>
  </si>
  <si>
    <t>805 MHz: Roger Rabehl calc (+ SNS info)</t>
  </si>
  <si>
    <t>compiled by Tom Peterson</t>
  </si>
  <si>
    <t>All: TESLA TDR (static + 2 x dyn) x 2/3</t>
  </si>
  <si>
    <t>1207.5 MHz: TESLA TDR static x 2/3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</si>
</sst>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21.140625" style="0" bestFit="1" customWidth="1"/>
    <col min="2" max="2" width="6.140625" style="0" bestFit="1" customWidth="1"/>
    <col min="3" max="3" width="7.57421875" style="0" customWidth="1"/>
    <col min="4" max="4" width="7.8515625" style="0" customWidth="1"/>
    <col min="5" max="5" width="8.57421875" style="0" customWidth="1"/>
    <col min="6" max="6" width="3.421875" style="0" customWidth="1"/>
    <col min="7" max="7" width="7.00390625" style="0" customWidth="1"/>
    <col min="8" max="9" width="8.57421875" style="0" customWidth="1"/>
    <col min="10" max="10" width="3.421875" style="0" customWidth="1"/>
    <col min="11" max="11" width="7.00390625" style="0" customWidth="1"/>
    <col min="12" max="13" width="8.421875" style="0" customWidth="1"/>
    <col min="14" max="14" width="3.57421875" style="0" bestFit="1" customWidth="1"/>
    <col min="15" max="15" width="7.140625" style="0" customWidth="1"/>
    <col min="16" max="16" width="7.421875" style="0" customWidth="1"/>
    <col min="17" max="17" width="8.421875" style="0" customWidth="1"/>
    <col min="18" max="18" width="35.8515625" style="0" bestFit="1" customWidth="1"/>
  </cols>
  <sheetData>
    <row r="2" spans="1:5" ht="15.75">
      <c r="A2" s="5">
        <v>37350</v>
      </c>
      <c r="E2" s="1" t="s">
        <v>0</v>
      </c>
    </row>
    <row r="3" spans="1:7" ht="15.75">
      <c r="A3" t="s">
        <v>48</v>
      </c>
      <c r="G3" s="4" t="s">
        <v>4</v>
      </c>
    </row>
    <row r="4" spans="3:7" ht="15.75">
      <c r="C4" t="s">
        <v>46</v>
      </c>
      <c r="G4" s="4"/>
    </row>
    <row r="5" spans="7:15" ht="12.75">
      <c r="G5" s="3"/>
      <c r="J5" s="3"/>
      <c r="K5" s="3"/>
      <c r="N5" s="3"/>
      <c r="O5" s="3"/>
    </row>
    <row r="6" spans="1:18" ht="12.75">
      <c r="A6" t="s">
        <v>1</v>
      </c>
      <c r="B6" s="2"/>
      <c r="C6" t="s">
        <v>7</v>
      </c>
      <c r="F6" s="2"/>
      <c r="G6" t="s">
        <v>8</v>
      </c>
      <c r="J6" s="2"/>
      <c r="K6" t="s">
        <v>9</v>
      </c>
      <c r="N6" s="2"/>
      <c r="O6" t="s">
        <v>10</v>
      </c>
      <c r="R6" s="2" t="s">
        <v>25</v>
      </c>
    </row>
    <row r="7" spans="2:18" ht="12.75">
      <c r="B7" s="2" t="s">
        <v>15</v>
      </c>
      <c r="C7" s="3" t="s">
        <v>2</v>
      </c>
      <c r="D7" t="s">
        <v>5</v>
      </c>
      <c r="E7" t="s">
        <v>6</v>
      </c>
      <c r="F7" s="2" t="s">
        <v>15</v>
      </c>
      <c r="G7" s="8" t="s">
        <v>2</v>
      </c>
      <c r="H7" t="s">
        <v>3</v>
      </c>
      <c r="I7" t="s">
        <v>6</v>
      </c>
      <c r="J7" s="2" t="s">
        <v>15</v>
      </c>
      <c r="K7" s="8" t="s">
        <v>2</v>
      </c>
      <c r="L7" t="s">
        <v>5</v>
      </c>
      <c r="M7" t="s">
        <v>6</v>
      </c>
      <c r="N7" s="2" t="s">
        <v>15</v>
      </c>
      <c r="O7" s="8" t="s">
        <v>2</v>
      </c>
      <c r="P7" t="s">
        <v>5</v>
      </c>
      <c r="Q7" t="s">
        <v>6</v>
      </c>
      <c r="R7" s="2"/>
    </row>
    <row r="8" spans="1:18" ht="12.75">
      <c r="A8" s="12" t="s">
        <v>11</v>
      </c>
      <c r="B8" s="9"/>
      <c r="C8" s="3"/>
      <c r="F8" s="9"/>
      <c r="G8" s="3"/>
      <c r="J8" s="2"/>
      <c r="K8" s="3"/>
      <c r="N8" s="9"/>
      <c r="O8" s="3"/>
      <c r="R8" s="2"/>
    </row>
    <row r="9" spans="1:18" ht="12.75">
      <c r="A9" t="s">
        <v>12</v>
      </c>
      <c r="B9" s="9">
        <v>1</v>
      </c>
      <c r="C9" s="7">
        <v>4</v>
      </c>
      <c r="D9" s="6">
        <v>13</v>
      </c>
      <c r="E9" s="6">
        <v>78</v>
      </c>
      <c r="F9" s="9">
        <v>1</v>
      </c>
      <c r="G9" s="7">
        <v>4</v>
      </c>
      <c r="H9" s="6">
        <v>13</v>
      </c>
      <c r="I9" s="6">
        <v>78</v>
      </c>
      <c r="J9" s="9">
        <v>1</v>
      </c>
      <c r="K9" s="7">
        <v>4</v>
      </c>
      <c r="L9" s="6">
        <v>13</v>
      </c>
      <c r="M9" s="6">
        <v>78</v>
      </c>
      <c r="N9" s="9">
        <v>1</v>
      </c>
      <c r="O9" s="7">
        <v>4</v>
      </c>
      <c r="P9" s="6">
        <v>13</v>
      </c>
      <c r="Q9" s="6">
        <v>78</v>
      </c>
      <c r="R9" s="2" t="s">
        <v>31</v>
      </c>
    </row>
    <row r="10" spans="1:18" ht="12.75">
      <c r="A10" t="s">
        <v>21</v>
      </c>
      <c r="B10" s="9">
        <v>2</v>
      </c>
      <c r="C10" s="7">
        <f>C9*B10</f>
        <v>8</v>
      </c>
      <c r="D10" s="6">
        <f>D9*B10</f>
        <v>26</v>
      </c>
      <c r="E10" s="6">
        <f>E9*B10</f>
        <v>156</v>
      </c>
      <c r="F10" s="9">
        <v>3</v>
      </c>
      <c r="G10" s="7">
        <f>G9*F10</f>
        <v>12</v>
      </c>
      <c r="H10" s="6">
        <f>H9*F10</f>
        <v>39</v>
      </c>
      <c r="I10" s="6">
        <f>I9*F10</f>
        <v>234</v>
      </c>
      <c r="J10" s="9">
        <v>7</v>
      </c>
      <c r="K10" s="7">
        <f>K9*J10</f>
        <v>28</v>
      </c>
      <c r="L10" s="6">
        <f>L9*J10</f>
        <v>91</v>
      </c>
      <c r="M10" s="6">
        <f>M9*J10</f>
        <v>546</v>
      </c>
      <c r="N10" s="9">
        <v>36</v>
      </c>
      <c r="O10" s="7">
        <f>O9*N10</f>
        <v>144</v>
      </c>
      <c r="P10" s="6">
        <f>P9*N10</f>
        <v>468</v>
      </c>
      <c r="Q10" s="6">
        <f>Q9*N10</f>
        <v>2808</v>
      </c>
      <c r="R10" s="2"/>
    </row>
    <row r="11" spans="2:18" ht="12" customHeight="1">
      <c r="B11" s="9"/>
      <c r="C11" s="7"/>
      <c r="D11" s="6"/>
      <c r="E11" s="6"/>
      <c r="F11" s="9"/>
      <c r="G11" s="7"/>
      <c r="H11" s="6"/>
      <c r="I11" s="6"/>
      <c r="J11" s="9"/>
      <c r="K11" s="7"/>
      <c r="L11" s="6"/>
      <c r="M11" s="6"/>
      <c r="N11" s="9"/>
      <c r="O11" s="7"/>
      <c r="P11" s="6"/>
      <c r="Q11" s="6"/>
      <c r="R11" s="2"/>
    </row>
    <row r="12" spans="1:18" ht="12.75">
      <c r="A12" t="s">
        <v>13</v>
      </c>
      <c r="B12" s="9">
        <v>1</v>
      </c>
      <c r="C12" s="10">
        <v>0.82</v>
      </c>
      <c r="D12" s="11">
        <v>2.79</v>
      </c>
      <c r="E12" s="11">
        <v>9.8</v>
      </c>
      <c r="F12" s="9">
        <v>1</v>
      </c>
      <c r="G12" s="10">
        <v>0.82</v>
      </c>
      <c r="H12" s="11">
        <v>2.79</v>
      </c>
      <c r="I12" s="11">
        <v>9.8</v>
      </c>
      <c r="J12" s="9">
        <v>1</v>
      </c>
      <c r="K12" s="10">
        <v>0.82</v>
      </c>
      <c r="L12" s="11">
        <v>2.79</v>
      </c>
      <c r="M12" s="11">
        <v>9.8</v>
      </c>
      <c r="N12" s="9"/>
      <c r="O12" s="7"/>
      <c r="P12" s="6"/>
      <c r="Q12" s="6"/>
      <c r="R12" s="2"/>
    </row>
    <row r="13" spans="1:18" ht="12.75">
      <c r="A13" t="s">
        <v>23</v>
      </c>
      <c r="B13" s="9">
        <v>8</v>
      </c>
      <c r="C13" s="10">
        <f>C12*B13</f>
        <v>6.56</v>
      </c>
      <c r="D13" s="11">
        <f>D12*B13</f>
        <v>22.32</v>
      </c>
      <c r="E13" s="11">
        <f>E12*B13</f>
        <v>78.4</v>
      </c>
      <c r="F13" s="9">
        <v>8</v>
      </c>
      <c r="G13" s="10">
        <f>G12*F13</f>
        <v>6.56</v>
      </c>
      <c r="H13" s="11">
        <f>H12*F13</f>
        <v>22.32</v>
      </c>
      <c r="I13" s="11">
        <f>I12*F13</f>
        <v>78.4</v>
      </c>
      <c r="J13" s="9">
        <v>8</v>
      </c>
      <c r="K13" s="10">
        <f>K12*J13</f>
        <v>6.56</v>
      </c>
      <c r="L13" s="11">
        <f>L12*J13</f>
        <v>22.32</v>
      </c>
      <c r="M13" s="11">
        <f>M12*J13</f>
        <v>78.4</v>
      </c>
      <c r="N13" s="9">
        <v>8</v>
      </c>
      <c r="O13" s="7">
        <v>0.44</v>
      </c>
      <c r="P13" s="6">
        <v>1.37</v>
      </c>
      <c r="Q13" s="6">
        <v>14.32</v>
      </c>
      <c r="R13" s="2" t="s">
        <v>50</v>
      </c>
    </row>
    <row r="14" spans="1:18" ht="12.75">
      <c r="A14" t="s">
        <v>22</v>
      </c>
      <c r="B14" s="9">
        <v>2</v>
      </c>
      <c r="C14" s="10">
        <f>C13*B14</f>
        <v>13.12</v>
      </c>
      <c r="D14" s="11">
        <f>D13*B14</f>
        <v>44.64</v>
      </c>
      <c r="E14" s="11">
        <f>E13*B14</f>
        <v>156.8</v>
      </c>
      <c r="F14" s="9">
        <v>3</v>
      </c>
      <c r="G14" s="10">
        <f>G13*F14</f>
        <v>19.68</v>
      </c>
      <c r="H14" s="11">
        <f>H13*F14</f>
        <v>66.96000000000001</v>
      </c>
      <c r="I14" s="11">
        <f>I13*F14</f>
        <v>235.20000000000002</v>
      </c>
      <c r="J14" s="9">
        <v>7</v>
      </c>
      <c r="K14" s="10">
        <f>K13*J14</f>
        <v>45.919999999999995</v>
      </c>
      <c r="L14" s="11">
        <f>L13*J14</f>
        <v>156.24</v>
      </c>
      <c r="M14" s="11">
        <f>M13*J14</f>
        <v>548.8000000000001</v>
      </c>
      <c r="N14" s="9">
        <v>36</v>
      </c>
      <c r="O14" s="7">
        <f>O13*N14</f>
        <v>15.84</v>
      </c>
      <c r="P14" s="6">
        <f>P13*N14</f>
        <v>49.32000000000001</v>
      </c>
      <c r="Q14" s="6">
        <f>Q13*N14</f>
        <v>515.52</v>
      </c>
      <c r="R14" s="2" t="s">
        <v>30</v>
      </c>
    </row>
    <row r="15" spans="2:18" ht="12.75">
      <c r="B15" s="9"/>
      <c r="C15" s="10"/>
      <c r="D15" s="11"/>
      <c r="E15" s="11"/>
      <c r="F15" s="9"/>
      <c r="G15" s="10"/>
      <c r="H15" s="11"/>
      <c r="I15" s="11"/>
      <c r="J15" s="9"/>
      <c r="K15" s="10"/>
      <c r="L15" s="11"/>
      <c r="M15" s="11"/>
      <c r="N15" s="9"/>
      <c r="O15" s="7"/>
      <c r="P15" s="6"/>
      <c r="Q15" s="6"/>
      <c r="R15" s="2"/>
    </row>
    <row r="16" spans="1:18" ht="12.75">
      <c r="A16" t="s">
        <v>36</v>
      </c>
      <c r="B16" s="9">
        <v>1</v>
      </c>
      <c r="C16" s="10">
        <v>0.1</v>
      </c>
      <c r="D16" s="11">
        <v>0</v>
      </c>
      <c r="E16" s="11">
        <v>13</v>
      </c>
      <c r="F16" s="9">
        <v>1</v>
      </c>
      <c r="G16" s="10">
        <v>0.1</v>
      </c>
      <c r="H16" s="11">
        <v>0</v>
      </c>
      <c r="I16" s="11">
        <v>13</v>
      </c>
      <c r="J16" s="9">
        <v>1</v>
      </c>
      <c r="K16" s="10">
        <v>0.1</v>
      </c>
      <c r="L16" s="11">
        <v>0</v>
      </c>
      <c r="M16" s="11">
        <v>13</v>
      </c>
      <c r="N16" s="9">
        <v>1</v>
      </c>
      <c r="O16" s="10">
        <v>0.1</v>
      </c>
      <c r="P16" s="11">
        <v>0</v>
      </c>
      <c r="Q16" s="11">
        <v>13</v>
      </c>
      <c r="R16" s="2" t="s">
        <v>37</v>
      </c>
    </row>
    <row r="17" spans="1:18" ht="12.75">
      <c r="A17" t="s">
        <v>35</v>
      </c>
      <c r="B17" s="9">
        <v>9</v>
      </c>
      <c r="C17" s="10">
        <f>C16*B17</f>
        <v>0.9</v>
      </c>
      <c r="D17" s="10">
        <f>D16*B17</f>
        <v>0</v>
      </c>
      <c r="E17" s="10">
        <f>E16*B17</f>
        <v>117</v>
      </c>
      <c r="F17" s="9">
        <v>5</v>
      </c>
      <c r="G17" s="10">
        <f>G16*F17</f>
        <v>0.5</v>
      </c>
      <c r="H17" s="10">
        <f>H16*F17</f>
        <v>0</v>
      </c>
      <c r="I17" s="10">
        <f>I16*F17</f>
        <v>65</v>
      </c>
      <c r="J17" s="9">
        <v>3</v>
      </c>
      <c r="K17" s="10">
        <f>K16*J17</f>
        <v>0.30000000000000004</v>
      </c>
      <c r="L17" s="10">
        <f>L16*J17</f>
        <v>0</v>
      </c>
      <c r="M17" s="10">
        <f>M16*J17</f>
        <v>39</v>
      </c>
      <c r="N17" s="9">
        <v>2</v>
      </c>
      <c r="O17" s="10">
        <f>O16*N17</f>
        <v>0.2</v>
      </c>
      <c r="P17" s="10">
        <f>P16*N17</f>
        <v>0</v>
      </c>
      <c r="Q17" s="10">
        <f>Q16*N17</f>
        <v>26</v>
      </c>
      <c r="R17" s="2" t="s">
        <v>45</v>
      </c>
    </row>
    <row r="18" spans="1:18" ht="12.75">
      <c r="A18" t="s">
        <v>34</v>
      </c>
      <c r="B18" s="9">
        <f>B17*B10</f>
        <v>18</v>
      </c>
      <c r="C18" s="10">
        <f>C16*B18</f>
        <v>1.8</v>
      </c>
      <c r="D18" s="10">
        <f>D16*B18</f>
        <v>0</v>
      </c>
      <c r="E18" s="10">
        <f>E16*B18</f>
        <v>234</v>
      </c>
      <c r="F18" s="9">
        <f>F17*F10</f>
        <v>15</v>
      </c>
      <c r="G18" s="10">
        <f>G16*F18</f>
        <v>1.5</v>
      </c>
      <c r="H18" s="10">
        <f>H16*F18</f>
        <v>0</v>
      </c>
      <c r="I18" s="10">
        <f>I16*F18</f>
        <v>195</v>
      </c>
      <c r="J18" s="9">
        <f>J17*J10</f>
        <v>21</v>
      </c>
      <c r="K18" s="10">
        <f>K16*J18</f>
        <v>2.1</v>
      </c>
      <c r="L18" s="10">
        <f>L16*J18</f>
        <v>0</v>
      </c>
      <c r="M18" s="10">
        <f>M16*J18</f>
        <v>273</v>
      </c>
      <c r="N18" s="9">
        <f>N17*N10</f>
        <v>72</v>
      </c>
      <c r="O18" s="10">
        <f>O16*N18</f>
        <v>7.2</v>
      </c>
      <c r="P18" s="10">
        <f>P16*N18</f>
        <v>0</v>
      </c>
      <c r="Q18" s="10">
        <f>Q16*N18</f>
        <v>936</v>
      </c>
      <c r="R18" s="2"/>
    </row>
    <row r="19" spans="2:18" ht="12.75">
      <c r="B19" s="9"/>
      <c r="C19" s="10"/>
      <c r="D19" s="11"/>
      <c r="E19" s="11"/>
      <c r="F19" s="9"/>
      <c r="G19" s="10"/>
      <c r="H19" s="11"/>
      <c r="I19" s="11"/>
      <c r="J19" s="9"/>
      <c r="K19" s="10"/>
      <c r="L19" s="11"/>
      <c r="M19" s="11"/>
      <c r="N19" s="9"/>
      <c r="O19" s="7"/>
      <c r="P19" s="6"/>
      <c r="Q19" s="6"/>
      <c r="R19" s="2"/>
    </row>
    <row r="20" spans="1:18" ht="12.75">
      <c r="A20" t="s">
        <v>19</v>
      </c>
      <c r="B20" s="9"/>
      <c r="C20" s="10">
        <f>C14+C10+C18</f>
        <v>22.919999999999998</v>
      </c>
      <c r="D20" s="10">
        <f>D14+D10+D18</f>
        <v>70.64</v>
      </c>
      <c r="E20" s="10">
        <f>E14+E10+E18</f>
        <v>546.8</v>
      </c>
      <c r="F20" s="18"/>
      <c r="G20" s="10">
        <f>G14+G10+G18</f>
        <v>33.18</v>
      </c>
      <c r="H20" s="10">
        <f>H14+H10+H18</f>
        <v>105.96000000000001</v>
      </c>
      <c r="I20" s="10">
        <f>I14+I10+I18</f>
        <v>664.2</v>
      </c>
      <c r="J20" s="18"/>
      <c r="K20" s="10">
        <f>K14+K10+K18</f>
        <v>76.01999999999998</v>
      </c>
      <c r="L20" s="10">
        <f>L14+L10+L18</f>
        <v>247.24</v>
      </c>
      <c r="M20" s="10">
        <f>M14+M10+M18</f>
        <v>1367.8000000000002</v>
      </c>
      <c r="N20" s="18"/>
      <c r="O20" s="10">
        <f>O14+O10+O18</f>
        <v>167.04</v>
      </c>
      <c r="P20" s="10">
        <f>P14+P10+P18</f>
        <v>517.32</v>
      </c>
      <c r="Q20" s="10">
        <f>Q14+Q10+Q18</f>
        <v>4259.52</v>
      </c>
      <c r="R20" s="2"/>
    </row>
    <row r="21" spans="2:18" ht="12.75">
      <c r="B21" s="9"/>
      <c r="C21" s="10"/>
      <c r="D21" s="11"/>
      <c r="E21" s="11"/>
      <c r="F21" s="9"/>
      <c r="G21" s="10"/>
      <c r="H21" s="11"/>
      <c r="I21" s="11"/>
      <c r="J21" s="9"/>
      <c r="K21" s="10"/>
      <c r="L21" s="11"/>
      <c r="M21" s="11"/>
      <c r="N21" s="9"/>
      <c r="O21" s="7"/>
      <c r="P21" s="6"/>
      <c r="Q21" s="6"/>
      <c r="R21" s="2"/>
    </row>
    <row r="22" spans="1:18" ht="12.75">
      <c r="A22" s="12" t="s">
        <v>14</v>
      </c>
      <c r="B22" s="9"/>
      <c r="C22" s="7"/>
      <c r="D22" s="6"/>
      <c r="E22" s="6"/>
      <c r="F22" s="9"/>
      <c r="G22" s="7"/>
      <c r="H22" s="6"/>
      <c r="I22" s="6"/>
      <c r="J22" s="9"/>
      <c r="K22" s="7"/>
      <c r="L22" s="6"/>
      <c r="M22" s="6"/>
      <c r="N22" s="9"/>
      <c r="O22" s="7"/>
      <c r="P22" s="6"/>
      <c r="Q22" s="6"/>
      <c r="R22" s="2"/>
    </row>
    <row r="23" spans="1:18" ht="12.75">
      <c r="A23" t="s">
        <v>12</v>
      </c>
      <c r="B23" s="9">
        <v>1</v>
      </c>
      <c r="C23" s="7">
        <v>5.8</v>
      </c>
      <c r="D23" s="6">
        <v>0</v>
      </c>
      <c r="E23" s="6">
        <v>0</v>
      </c>
      <c r="F23" s="9">
        <v>1</v>
      </c>
      <c r="G23" s="7">
        <v>5.8</v>
      </c>
      <c r="H23" s="6">
        <v>0</v>
      </c>
      <c r="I23" s="6">
        <v>0</v>
      </c>
      <c r="J23" s="9">
        <v>1</v>
      </c>
      <c r="K23" s="7">
        <v>5.8</v>
      </c>
      <c r="L23" s="6">
        <v>0</v>
      </c>
      <c r="M23" s="6">
        <v>0</v>
      </c>
      <c r="N23" s="9">
        <v>1</v>
      </c>
      <c r="O23" s="7">
        <v>6.7</v>
      </c>
      <c r="P23" s="6">
        <v>0</v>
      </c>
      <c r="Q23" s="6">
        <v>0</v>
      </c>
      <c r="R23" s="2" t="s">
        <v>33</v>
      </c>
    </row>
    <row r="24" spans="1:18" ht="12.75">
      <c r="A24" t="s">
        <v>21</v>
      </c>
      <c r="B24" s="9">
        <v>2</v>
      </c>
      <c r="C24" s="7">
        <f>C23*B24</f>
        <v>11.6</v>
      </c>
      <c r="D24" s="6">
        <v>0</v>
      </c>
      <c r="E24" s="6">
        <v>0</v>
      </c>
      <c r="F24" s="9">
        <v>3</v>
      </c>
      <c r="G24" s="7">
        <f>G23*F24</f>
        <v>17.4</v>
      </c>
      <c r="H24" s="6">
        <v>0</v>
      </c>
      <c r="I24" s="6">
        <v>0</v>
      </c>
      <c r="J24" s="9">
        <v>7</v>
      </c>
      <c r="K24" s="7">
        <f>K23*J24</f>
        <v>40.6</v>
      </c>
      <c r="L24" s="6">
        <v>0</v>
      </c>
      <c r="M24" s="6">
        <v>0</v>
      </c>
      <c r="N24" s="9">
        <v>36</v>
      </c>
      <c r="O24" s="7">
        <f>O23*N24</f>
        <v>241.20000000000002</v>
      </c>
      <c r="P24" s="6">
        <v>0</v>
      </c>
      <c r="Q24" s="6">
        <v>0</v>
      </c>
      <c r="R24" s="2" t="s">
        <v>32</v>
      </c>
    </row>
    <row r="25" spans="2:18" ht="12.75">
      <c r="B25" s="9"/>
      <c r="C25" s="7"/>
      <c r="D25" s="6"/>
      <c r="E25" s="6"/>
      <c r="F25" s="9"/>
      <c r="G25" s="7"/>
      <c r="H25" s="6"/>
      <c r="I25" s="6"/>
      <c r="J25" s="9"/>
      <c r="K25" s="7"/>
      <c r="L25" s="6"/>
      <c r="M25" s="6"/>
      <c r="N25" s="9"/>
      <c r="O25" s="7"/>
      <c r="P25" s="6"/>
      <c r="Q25" s="6"/>
      <c r="R25" s="2"/>
    </row>
    <row r="26" spans="1:18" ht="12.75">
      <c r="A26" t="s">
        <v>38</v>
      </c>
      <c r="B26" s="9"/>
      <c r="C26" s="7">
        <v>2.72</v>
      </c>
      <c r="D26" s="6">
        <v>6.93</v>
      </c>
      <c r="E26" s="6">
        <v>37.5</v>
      </c>
      <c r="F26" s="9"/>
      <c r="G26" s="7">
        <v>2.72</v>
      </c>
      <c r="H26" s="6">
        <v>6.93</v>
      </c>
      <c r="I26" s="6">
        <v>37.5</v>
      </c>
      <c r="J26" s="9"/>
      <c r="K26" s="7">
        <v>2.72</v>
      </c>
      <c r="L26" s="6">
        <v>6.93</v>
      </c>
      <c r="M26" s="6">
        <v>37.5</v>
      </c>
      <c r="N26" s="9"/>
      <c r="O26" s="7">
        <v>2.72</v>
      </c>
      <c r="P26" s="6">
        <v>6.93</v>
      </c>
      <c r="Q26" s="6">
        <v>37.5</v>
      </c>
      <c r="R26" s="2" t="s">
        <v>49</v>
      </c>
    </row>
    <row r="27" spans="1:18" ht="12.75">
      <c r="A27" t="s">
        <v>39</v>
      </c>
      <c r="B27" s="9">
        <v>2</v>
      </c>
      <c r="C27" s="7">
        <f>C26*B27</f>
        <v>5.44</v>
      </c>
      <c r="D27" s="6">
        <f>D26*B27</f>
        <v>13.86</v>
      </c>
      <c r="E27" s="6">
        <f>E26*B27</f>
        <v>75</v>
      </c>
      <c r="F27" s="9">
        <v>3</v>
      </c>
      <c r="G27" s="7">
        <f>G26*F27</f>
        <v>8.16</v>
      </c>
      <c r="H27" s="6">
        <f>H26*F27</f>
        <v>20.79</v>
      </c>
      <c r="I27" s="6">
        <f>I26*F27</f>
        <v>112.5</v>
      </c>
      <c r="J27" s="9">
        <v>7</v>
      </c>
      <c r="K27" s="7">
        <f>K26*J27</f>
        <v>19.040000000000003</v>
      </c>
      <c r="L27" s="6">
        <f>L26*J27</f>
        <v>48.51</v>
      </c>
      <c r="M27" s="6">
        <f>M26*J27</f>
        <v>262.5</v>
      </c>
      <c r="N27" s="9">
        <v>36</v>
      </c>
      <c r="O27" s="7">
        <f>O26*N27</f>
        <v>97.92</v>
      </c>
      <c r="P27" s="6">
        <f>P26*N27</f>
        <v>249.48</v>
      </c>
      <c r="Q27" s="6">
        <f>Q26*N27</f>
        <v>1350</v>
      </c>
      <c r="R27" s="2"/>
    </row>
    <row r="28" spans="2:18" ht="12.75">
      <c r="B28" s="9"/>
      <c r="C28" s="7"/>
      <c r="D28" s="6"/>
      <c r="E28" s="6"/>
      <c r="F28" s="9"/>
      <c r="G28" s="7"/>
      <c r="H28" s="6"/>
      <c r="I28" s="6"/>
      <c r="J28" s="9"/>
      <c r="K28" s="7"/>
      <c r="L28" s="6"/>
      <c r="M28" s="6"/>
      <c r="N28" s="9"/>
      <c r="O28" s="7"/>
      <c r="P28" s="6"/>
      <c r="Q28" s="6"/>
      <c r="R28" s="2"/>
    </row>
    <row r="29" spans="1:18" ht="12.75">
      <c r="A29" s="12" t="s">
        <v>20</v>
      </c>
      <c r="B29" s="9"/>
      <c r="C29" s="7"/>
      <c r="D29" s="6"/>
      <c r="E29" s="6"/>
      <c r="F29" s="9"/>
      <c r="G29" s="7"/>
      <c r="H29" s="6"/>
      <c r="I29" s="6"/>
      <c r="J29" s="9"/>
      <c r="K29" s="7"/>
      <c r="L29" s="6"/>
      <c r="M29" s="6"/>
      <c r="N29" s="9"/>
      <c r="O29" s="7"/>
      <c r="P29" s="6"/>
      <c r="Q29" s="6"/>
      <c r="R29" s="2"/>
    </row>
    <row r="30" spans="1:18" ht="12.75">
      <c r="A30" t="s">
        <v>13</v>
      </c>
      <c r="B30" s="9">
        <v>1</v>
      </c>
      <c r="C30" s="10">
        <v>0.85</v>
      </c>
      <c r="D30" s="11">
        <v>2.85</v>
      </c>
      <c r="E30" s="11">
        <v>9.94</v>
      </c>
      <c r="F30" s="9">
        <v>1</v>
      </c>
      <c r="G30" s="10">
        <v>0.85</v>
      </c>
      <c r="H30" s="11">
        <v>2.85</v>
      </c>
      <c r="I30" s="11">
        <v>9.94</v>
      </c>
      <c r="J30" s="9">
        <v>1</v>
      </c>
      <c r="K30" s="10">
        <v>0.85</v>
      </c>
      <c r="L30" s="11">
        <v>2.85</v>
      </c>
      <c r="M30" s="11">
        <v>9.94</v>
      </c>
      <c r="N30" s="9"/>
      <c r="O30" s="7"/>
      <c r="P30" s="6"/>
      <c r="Q30" s="6"/>
      <c r="R30" s="2"/>
    </row>
    <row r="31" spans="1:18" ht="12.75">
      <c r="A31" t="s">
        <v>23</v>
      </c>
      <c r="B31" s="9">
        <v>8</v>
      </c>
      <c r="C31" s="10">
        <f>C30*B31</f>
        <v>6.8</v>
      </c>
      <c r="D31" s="11">
        <f>D30*B31</f>
        <v>22.8</v>
      </c>
      <c r="E31" s="11">
        <f>E30*B31</f>
        <v>79.52</v>
      </c>
      <c r="F31" s="9">
        <v>8</v>
      </c>
      <c r="G31" s="10">
        <f>G30*F31</f>
        <v>6.8</v>
      </c>
      <c r="H31" s="11">
        <f>H30*F31</f>
        <v>22.8</v>
      </c>
      <c r="I31" s="11">
        <f>I30*F31</f>
        <v>79.52</v>
      </c>
      <c r="J31" s="9">
        <v>8</v>
      </c>
      <c r="K31" s="10">
        <f>K30*J31</f>
        <v>6.8</v>
      </c>
      <c r="L31" s="11">
        <f>L30*J31</f>
        <v>22.8</v>
      </c>
      <c r="M31" s="11">
        <f>M30*J31</f>
        <v>79.52</v>
      </c>
      <c r="N31" s="9">
        <v>8</v>
      </c>
      <c r="O31" s="7">
        <v>0.69</v>
      </c>
      <c r="P31" s="6">
        <v>2.95</v>
      </c>
      <c r="Q31" s="6">
        <v>93.52</v>
      </c>
      <c r="R31" s="2" t="s">
        <v>29</v>
      </c>
    </row>
    <row r="32" spans="1:18" ht="12.75">
      <c r="A32" t="s">
        <v>22</v>
      </c>
      <c r="B32" s="9">
        <v>2</v>
      </c>
      <c r="C32" s="10">
        <f>C31*B32</f>
        <v>13.6</v>
      </c>
      <c r="D32" s="11">
        <f>D31*B32</f>
        <v>45.6</v>
      </c>
      <c r="E32" s="11">
        <f>E31*B32</f>
        <v>159.04</v>
      </c>
      <c r="F32" s="9">
        <v>3</v>
      </c>
      <c r="G32" s="10">
        <f>G31*F32</f>
        <v>20.4</v>
      </c>
      <c r="H32" s="11">
        <f>H31*F32</f>
        <v>68.4</v>
      </c>
      <c r="I32" s="11">
        <f>I31*F32</f>
        <v>238.56</v>
      </c>
      <c r="J32" s="9">
        <v>7</v>
      </c>
      <c r="K32" s="10">
        <f>K31*J32</f>
        <v>47.6</v>
      </c>
      <c r="L32" s="11">
        <f>L31*J32</f>
        <v>159.6</v>
      </c>
      <c r="M32" s="11">
        <f>M31*J32</f>
        <v>556.64</v>
      </c>
      <c r="N32" s="9">
        <v>36</v>
      </c>
      <c r="O32" s="7">
        <f>O31*N32</f>
        <v>24.839999999999996</v>
      </c>
      <c r="P32" s="6">
        <f>P31*N32</f>
        <v>106.2</v>
      </c>
      <c r="Q32" s="6">
        <f>Q31*N32</f>
        <v>3366.72</v>
      </c>
      <c r="R32" s="2" t="s">
        <v>47</v>
      </c>
    </row>
    <row r="33" spans="2:18" ht="12.75">
      <c r="B33" s="9"/>
      <c r="C33" s="10"/>
      <c r="D33" s="11"/>
      <c r="E33" s="11"/>
      <c r="F33" s="9"/>
      <c r="G33" s="10"/>
      <c r="H33" s="11"/>
      <c r="I33" s="11"/>
      <c r="J33" s="9"/>
      <c r="K33" s="10"/>
      <c r="L33" s="11"/>
      <c r="M33" s="11"/>
      <c r="N33" s="9"/>
      <c r="O33" s="7"/>
      <c r="P33" s="6"/>
      <c r="Q33" s="6"/>
      <c r="R33" s="2"/>
    </row>
    <row r="34" spans="1:18" ht="12.75">
      <c r="A34" t="s">
        <v>12</v>
      </c>
      <c r="B34" s="9"/>
      <c r="C34" s="7">
        <f>C31+C23+C9</f>
        <v>16.6</v>
      </c>
      <c r="D34" s="7">
        <f>D31+D23+D9</f>
        <v>35.8</v>
      </c>
      <c r="E34" s="7">
        <f>E31+E23+E9</f>
        <v>157.51999999999998</v>
      </c>
      <c r="F34" s="9"/>
      <c r="G34" s="7">
        <f>G31+G23+G9</f>
        <v>16.6</v>
      </c>
      <c r="H34" s="7">
        <f>H31+H23+H9</f>
        <v>35.8</v>
      </c>
      <c r="I34" s="7">
        <f>I31+I23+I9</f>
        <v>157.51999999999998</v>
      </c>
      <c r="J34" s="9"/>
      <c r="K34" s="7">
        <f>K31+K23+K9</f>
        <v>16.6</v>
      </c>
      <c r="L34" s="7">
        <f>L31+L23+L9</f>
        <v>35.8</v>
      </c>
      <c r="M34" s="7">
        <f>M31+M23+M9</f>
        <v>157.51999999999998</v>
      </c>
      <c r="N34" s="9"/>
      <c r="O34" s="7">
        <f>O31+O23+O9</f>
        <v>11.39</v>
      </c>
      <c r="P34" s="7">
        <f>P31+P23+P9</f>
        <v>15.95</v>
      </c>
      <c r="Q34" s="7">
        <f>Q31+Q23+Q9</f>
        <v>171.51999999999998</v>
      </c>
      <c r="R34" s="2"/>
    </row>
    <row r="35" spans="1:18" ht="12.75">
      <c r="A35" s="12" t="s">
        <v>21</v>
      </c>
      <c r="B35" s="9"/>
      <c r="C35" s="7">
        <f>C32+C27+C24+C18+C10</f>
        <v>40.44</v>
      </c>
      <c r="D35" s="7">
        <f>D32+D27+D24+D18+D10</f>
        <v>85.46000000000001</v>
      </c>
      <c r="E35" s="7">
        <f>E32+E27+E24+E18+E10</f>
        <v>624.04</v>
      </c>
      <c r="F35" s="9"/>
      <c r="G35" s="7">
        <f>G32+G27+G24+G18+G10</f>
        <v>59.459999999999994</v>
      </c>
      <c r="H35" s="7">
        <f>H32+H27+H24+H18+H10</f>
        <v>128.19</v>
      </c>
      <c r="I35" s="7">
        <f>I32+I27+I24+I18+I10</f>
        <v>780.06</v>
      </c>
      <c r="J35" s="9"/>
      <c r="K35" s="7">
        <f>K32+K27+K24+K18+K10</f>
        <v>137.34</v>
      </c>
      <c r="L35" s="7">
        <f>L32+L27+L24+L18+L10</f>
        <v>299.11</v>
      </c>
      <c r="M35" s="7">
        <f>M32+M27+M24+M18+M10</f>
        <v>1638.1399999999999</v>
      </c>
      <c r="N35" s="9"/>
      <c r="O35" s="7">
        <f>O32+O27+O24+O18+O10</f>
        <v>515.1600000000001</v>
      </c>
      <c r="P35" s="7">
        <f>P32+P27+P24+P18+P10</f>
        <v>823.6800000000001</v>
      </c>
      <c r="Q35" s="7">
        <f>Q32+Q27+Q24+Q18+Q10</f>
        <v>8460.72</v>
      </c>
      <c r="R35" s="2"/>
    </row>
    <row r="36" spans="1:18" ht="12.75">
      <c r="A36" s="13"/>
      <c r="B36" s="14"/>
      <c r="C36" s="15"/>
      <c r="D36" s="15"/>
      <c r="E36" s="15"/>
      <c r="F36" s="14"/>
      <c r="G36" s="15"/>
      <c r="H36" s="15"/>
      <c r="I36" s="15"/>
      <c r="J36" s="14"/>
      <c r="K36" s="15"/>
      <c r="L36" s="15"/>
      <c r="M36" s="15"/>
      <c r="N36" s="14"/>
      <c r="O36" s="15"/>
      <c r="P36" s="15"/>
      <c r="Q36" s="15"/>
      <c r="R36" s="2"/>
    </row>
    <row r="37" spans="2:14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"/>
    </row>
    <row r="38" spans="1:14" ht="12.75">
      <c r="A38" s="12" t="s">
        <v>42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t="s">
        <v>40</v>
      </c>
      <c r="B39" s="16">
        <v>1</v>
      </c>
      <c r="C39" s="7">
        <v>4</v>
      </c>
      <c r="D39" s="6">
        <v>13</v>
      </c>
      <c r="E39" s="6">
        <v>78</v>
      </c>
      <c r="F39" s="3"/>
      <c r="G39" s="3" t="s">
        <v>44</v>
      </c>
      <c r="H39" s="3"/>
      <c r="I39" s="3"/>
      <c r="J39" s="3"/>
      <c r="K39" s="3"/>
      <c r="L39" s="3"/>
      <c r="M39" s="3"/>
      <c r="N39" s="3"/>
    </row>
    <row r="40" spans="1:14" ht="12.75">
      <c r="A40" t="s">
        <v>41</v>
      </c>
      <c r="B40" s="16">
        <v>1</v>
      </c>
      <c r="C40" s="7">
        <v>10</v>
      </c>
      <c r="D40" s="7">
        <v>20</v>
      </c>
      <c r="E40" s="7">
        <v>200</v>
      </c>
      <c r="F40" s="3"/>
      <c r="G40" s="3" t="s">
        <v>28</v>
      </c>
      <c r="H40" s="3"/>
      <c r="I40" s="3"/>
      <c r="J40" s="3"/>
      <c r="K40" s="3"/>
      <c r="L40" s="3"/>
      <c r="M40" s="3"/>
      <c r="N40" s="3"/>
    </row>
    <row r="41" spans="1:13" ht="12.75">
      <c r="A41" t="s">
        <v>16</v>
      </c>
      <c r="B41" s="16">
        <v>1</v>
      </c>
      <c r="C41" s="7">
        <v>10</v>
      </c>
      <c r="D41" s="6">
        <v>40</v>
      </c>
      <c r="E41" s="6">
        <v>300</v>
      </c>
      <c r="G41" t="s">
        <v>28</v>
      </c>
      <c r="H41" s="10"/>
      <c r="I41" s="10"/>
      <c r="J41" s="16"/>
      <c r="K41" s="10"/>
      <c r="L41" s="10"/>
      <c r="M41" s="10"/>
    </row>
    <row r="42" spans="1:13" ht="12.75">
      <c r="A42" t="s">
        <v>18</v>
      </c>
      <c r="B42" s="16" t="s">
        <v>27</v>
      </c>
      <c r="C42" s="7">
        <v>1.5</v>
      </c>
      <c r="D42" s="6">
        <v>37</v>
      </c>
      <c r="E42" s="6">
        <v>500</v>
      </c>
      <c r="G42" t="s">
        <v>26</v>
      </c>
      <c r="H42" s="10"/>
      <c r="I42" s="10"/>
      <c r="J42" s="16"/>
      <c r="K42" s="10"/>
      <c r="L42" s="10"/>
      <c r="M42" s="10"/>
    </row>
    <row r="43" spans="1:13" ht="12.75">
      <c r="A43" t="s">
        <v>17</v>
      </c>
      <c r="B43" s="16">
        <v>4</v>
      </c>
      <c r="C43" s="7">
        <v>2</v>
      </c>
      <c r="D43" s="6">
        <v>30</v>
      </c>
      <c r="E43" s="6">
        <v>300</v>
      </c>
      <c r="G43" t="s">
        <v>28</v>
      </c>
      <c r="H43" s="10"/>
      <c r="I43" s="10"/>
      <c r="J43" s="16"/>
      <c r="K43" s="10"/>
      <c r="L43" s="10"/>
      <c r="M43" s="10"/>
    </row>
    <row r="44" spans="2:13" ht="12.75">
      <c r="B44" s="16"/>
      <c r="C44" s="7"/>
      <c r="D44" s="6"/>
      <c r="E44" s="6"/>
      <c r="G44" s="10"/>
      <c r="H44" s="10"/>
      <c r="I44" s="10"/>
      <c r="J44" s="16"/>
      <c r="K44" s="10"/>
      <c r="L44" s="10"/>
      <c r="M44" s="10"/>
    </row>
    <row r="45" spans="1:13" ht="12.75">
      <c r="A45" t="s">
        <v>43</v>
      </c>
      <c r="B45" s="16"/>
      <c r="C45" s="7">
        <f>C20+G20+K20+O20+C39+C40+C41+C42+C43</f>
        <v>326.65999999999997</v>
      </c>
      <c r="D45" s="7">
        <f>D20+H20+L20+P20+D39+D40+D41+D42+D43</f>
        <v>1081.16</v>
      </c>
      <c r="E45" s="7">
        <f>E20+I20+M20+Q20+E39+E40+E41+E42+E43</f>
        <v>8216.32</v>
      </c>
      <c r="G45" s="10"/>
      <c r="H45" s="10"/>
      <c r="I45" s="10"/>
      <c r="J45" s="16"/>
      <c r="K45" s="10"/>
      <c r="L45" s="10"/>
      <c r="M45" s="10"/>
    </row>
    <row r="46" spans="2:17" ht="12.75">
      <c r="B46" s="16"/>
      <c r="C46" s="7"/>
      <c r="D46" s="7"/>
      <c r="E46" s="7"/>
      <c r="F46" s="16"/>
      <c r="G46" s="7"/>
      <c r="H46" s="7"/>
      <c r="I46" s="7"/>
      <c r="J46" s="16"/>
      <c r="K46" s="7"/>
      <c r="L46" s="7"/>
      <c r="M46" s="7"/>
      <c r="N46" s="16"/>
      <c r="O46" s="7"/>
      <c r="P46" s="6"/>
      <c r="Q46" s="6"/>
    </row>
    <row r="47" spans="1:17" ht="12.75">
      <c r="A47" s="12" t="s">
        <v>24</v>
      </c>
      <c r="B47" s="16"/>
      <c r="C47" s="7">
        <f>C35+G35+K35+O35+C39+C40+C41+C42+C43</f>
        <v>779.9000000000001</v>
      </c>
      <c r="D47" s="7">
        <f>D35+H35+L35+P35+D39+D40+D41+D42+D43</f>
        <v>1476.44</v>
      </c>
      <c r="E47" s="7">
        <f>E35+I35+M35+Q35+E39+E40+E41+E42+E43</f>
        <v>12880.96</v>
      </c>
      <c r="F47" s="16"/>
      <c r="G47" s="7"/>
      <c r="H47" s="7"/>
      <c r="I47" s="7"/>
      <c r="J47" s="16"/>
      <c r="K47" s="7"/>
      <c r="L47" s="7"/>
      <c r="M47" s="7"/>
      <c r="N47" s="16"/>
      <c r="O47" s="7"/>
      <c r="P47" s="6"/>
      <c r="Q47" s="6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7" ht="12.75">
      <c r="B50" s="16"/>
      <c r="C50" s="7"/>
      <c r="D50" s="7"/>
      <c r="E50" s="7"/>
      <c r="F50" s="16"/>
      <c r="G50" s="7"/>
      <c r="H50" s="7"/>
      <c r="I50" s="7"/>
      <c r="J50" s="16"/>
      <c r="K50" s="7"/>
      <c r="L50" s="7"/>
      <c r="M50" s="7"/>
      <c r="N50" s="16"/>
      <c r="O50" s="7"/>
      <c r="P50" s="6"/>
      <c r="Q50" s="6"/>
    </row>
    <row r="51" spans="2:15" ht="12.75">
      <c r="B51" s="16"/>
      <c r="C51" s="3"/>
      <c r="D51" s="3"/>
      <c r="E51" s="3"/>
      <c r="F51" s="16"/>
      <c r="G51" s="3"/>
      <c r="H51" s="3"/>
      <c r="I51" s="3"/>
      <c r="J51" s="16"/>
      <c r="K51" s="3"/>
      <c r="L51" s="3"/>
      <c r="M51" s="3"/>
      <c r="N51" s="16"/>
      <c r="O51" s="3"/>
    </row>
    <row r="52" spans="2:15" ht="12.75">
      <c r="B52" s="16"/>
      <c r="C52" s="3"/>
      <c r="D52" s="3"/>
      <c r="E52" s="3"/>
      <c r="F52" s="16"/>
      <c r="G52" s="3"/>
      <c r="H52" s="3"/>
      <c r="I52" s="3"/>
      <c r="J52" s="16"/>
      <c r="K52" s="3"/>
      <c r="L52" s="3"/>
      <c r="M52" s="3"/>
      <c r="N52" s="16"/>
      <c r="O52" s="3"/>
    </row>
    <row r="53" spans="2:15" ht="12.75">
      <c r="B53" s="16"/>
      <c r="C53" s="3"/>
      <c r="D53" s="3"/>
      <c r="E53" s="3"/>
      <c r="F53" s="16"/>
      <c r="G53" s="3"/>
      <c r="H53" s="3"/>
      <c r="I53" s="3"/>
      <c r="J53" s="16"/>
      <c r="K53" s="3"/>
      <c r="L53" s="3"/>
      <c r="M53" s="3"/>
      <c r="N53" s="16"/>
      <c r="O53" s="3"/>
    </row>
    <row r="54" spans="2:15" ht="12.75">
      <c r="B54" s="16"/>
      <c r="C54" s="3"/>
      <c r="D54" s="3"/>
      <c r="E54" s="3"/>
      <c r="F54" s="16"/>
      <c r="G54" s="3"/>
      <c r="H54" s="3"/>
      <c r="I54" s="3"/>
      <c r="J54" s="16"/>
      <c r="K54" s="3"/>
      <c r="L54" s="3"/>
      <c r="M54" s="3"/>
      <c r="N54" s="16"/>
      <c r="O54" s="3"/>
    </row>
    <row r="55" spans="2:15" ht="12.75">
      <c r="B55" s="16"/>
      <c r="C55" s="3"/>
      <c r="D55" s="3"/>
      <c r="E55" s="3"/>
      <c r="F55" s="16"/>
      <c r="G55" s="3"/>
      <c r="H55" s="3"/>
      <c r="I55" s="3"/>
      <c r="J55" s="16"/>
      <c r="K55" s="3"/>
      <c r="L55" s="3"/>
      <c r="M55" s="3"/>
      <c r="N55" s="16"/>
      <c r="O55" s="3"/>
    </row>
    <row r="56" spans="2:15" ht="12.75">
      <c r="B56" s="16"/>
      <c r="C56" s="3"/>
      <c r="D56" s="3"/>
      <c r="E56" s="3"/>
      <c r="F56" s="16"/>
      <c r="G56" s="3"/>
      <c r="H56" s="3"/>
      <c r="I56" s="3"/>
      <c r="J56" s="16"/>
      <c r="K56" s="3"/>
      <c r="L56" s="3"/>
      <c r="M56" s="3"/>
      <c r="N56" s="16"/>
      <c r="O56" s="3"/>
    </row>
    <row r="57" spans="2:15" ht="12.75">
      <c r="B57" s="16"/>
      <c r="C57" s="3"/>
      <c r="D57" s="3"/>
      <c r="E57" s="3"/>
      <c r="F57" s="16"/>
      <c r="G57" s="3"/>
      <c r="H57" s="3"/>
      <c r="I57" s="3"/>
      <c r="J57" s="16"/>
      <c r="K57" s="3"/>
      <c r="L57" s="3"/>
      <c r="M57" s="3"/>
      <c r="N57" s="16"/>
      <c r="O57" s="3"/>
    </row>
    <row r="58" spans="2:15" ht="12.75">
      <c r="B58" s="3"/>
      <c r="C58" s="3"/>
      <c r="D58" s="3"/>
      <c r="E58" s="3"/>
      <c r="F58" s="16"/>
      <c r="G58" s="3"/>
      <c r="H58" s="3"/>
      <c r="I58" s="3"/>
      <c r="J58" s="16"/>
      <c r="K58" s="3"/>
      <c r="L58" s="3"/>
      <c r="M58" s="3"/>
      <c r="N58" s="16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cp:lastPrinted>2002-04-03T20:26:03Z</cp:lastPrinted>
  <dcterms:created xsi:type="dcterms:W3CDTF">2002-04-02T19:53:21Z</dcterms:created>
  <dcterms:modified xsi:type="dcterms:W3CDTF">2002-04-03T21:43:31Z</dcterms:modified>
  <cp:category/>
  <cp:version/>
  <cp:contentType/>
  <cp:contentStatus/>
</cp:coreProperties>
</file>