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55" windowWidth="9480" windowHeight="6705" activeTab="0"/>
  </bookViews>
  <sheets>
    <sheet name="ProductionSummary" sheetId="1" r:id="rId1"/>
    <sheet name="ModuleSummary" sheetId="2" r:id="rId2"/>
    <sheet name="XYMetrology" sheetId="3" r:id="rId3"/>
    <sheet name="ZMetrology" sheetId="4" r:id="rId4"/>
    <sheet name="TestSummary" sheetId="5" r:id="rId5"/>
    <sheet name="BadChannels" sheetId="6" r:id="rId6"/>
    <sheet name="LeakageCurrent" sheetId="7" r:id="rId7"/>
  </sheets>
  <externalReferences>
    <externalReference r:id="rId10"/>
  </externalReferences>
  <definedNames/>
  <calcPr fullCalcOnLoad="1"/>
</workbook>
</file>

<file path=xl/comments2.xml><?xml version="1.0" encoding="utf-8"?>
<comments xmlns="http://schemas.openxmlformats.org/spreadsheetml/2006/main">
  <authors>
    <author>Gilchriese</author>
  </authors>
  <commentList>
    <comment ref="C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</t>
        </r>
      </text>
    </comment>
    <comment ref="D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19.8C. Just after bonding.</t>
        </r>
      </text>
    </comment>
    <comment ref="F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All metrology and tests complete.</t>
        </r>
      </text>
    </comment>
    <comment ref="H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L=large osc
M=medium
S=minimal,small or some
No =none</t>
        </r>
      </text>
    </comment>
    <comment ref="C42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</t>
        </r>
      </text>
    </comment>
    <comment ref="D42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19.8C. Just after bonding.</t>
        </r>
      </text>
    </comment>
    <comment ref="F42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All metrology and tests complete.</t>
        </r>
      </text>
    </comment>
    <comment ref="H42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L=large osc
M=medium
S=minimal,small or some
No =none</t>
        </r>
      </text>
    </comment>
    <comment ref="D2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After detector to detector bonds</t>
        </r>
      </text>
    </comment>
    <comment ref="D6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After detector to detector bonding</t>
        </r>
      </text>
    </comment>
    <comment ref="C83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</t>
        </r>
      </text>
    </comment>
    <comment ref="D83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19.8C. Just after bonding.</t>
        </r>
      </text>
    </comment>
    <comment ref="F83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All metrology and tests complete.</t>
        </r>
      </text>
    </comment>
    <comment ref="H83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L=large osc
M=medium
S=minimal,small or some
No =none</t>
        </r>
      </text>
    </comment>
  </commentList>
</comments>
</file>

<file path=xl/sharedStrings.xml><?xml version="1.0" encoding="utf-8"?>
<sst xmlns="http://schemas.openxmlformats.org/spreadsheetml/2006/main" count="1062" uniqueCount="801">
  <si>
    <t>Module</t>
  </si>
  <si>
    <t>Metrology</t>
  </si>
  <si>
    <t>P001</t>
  </si>
  <si>
    <t>P002</t>
  </si>
  <si>
    <t>P003</t>
  </si>
  <si>
    <t>P004</t>
  </si>
  <si>
    <t>P005</t>
  </si>
  <si>
    <t>P006</t>
  </si>
  <si>
    <t>P007</t>
  </si>
  <si>
    <t>P008</t>
  </si>
  <si>
    <t>P009</t>
  </si>
  <si>
    <t>P010</t>
  </si>
  <si>
    <t>P011</t>
  </si>
  <si>
    <t>P012</t>
  </si>
  <si>
    <t>P013</t>
  </si>
  <si>
    <t>P014</t>
  </si>
  <si>
    <t>P015</t>
  </si>
  <si>
    <t>P016</t>
  </si>
  <si>
    <t>P017</t>
  </si>
  <si>
    <t>P018</t>
  </si>
  <si>
    <t>P019</t>
  </si>
  <si>
    <t>P020</t>
  </si>
  <si>
    <t>P021</t>
  </si>
  <si>
    <t>P022</t>
  </si>
  <si>
    <t>Date</t>
  </si>
  <si>
    <t>Hybrids Started</t>
  </si>
  <si>
    <t>Hybrids up to Fanouts</t>
  </si>
  <si>
    <t>Modules Started</t>
  </si>
  <si>
    <t>Modules Completed</t>
  </si>
  <si>
    <t>20220040200024</t>
  </si>
  <si>
    <t>P023</t>
  </si>
  <si>
    <t>P024</t>
  </si>
  <si>
    <t>P025</t>
  </si>
  <si>
    <t>P026</t>
  </si>
  <si>
    <t>P027</t>
  </si>
  <si>
    <t>P028</t>
  </si>
  <si>
    <t>On hold</t>
  </si>
  <si>
    <t>P030</t>
  </si>
  <si>
    <t>P031</t>
  </si>
  <si>
    <t>P032</t>
  </si>
  <si>
    <t>P033</t>
  </si>
  <si>
    <t>P034</t>
  </si>
  <si>
    <t>P035</t>
  </si>
  <si>
    <t>P036</t>
  </si>
  <si>
    <t>P037</t>
  </si>
  <si>
    <t>P038</t>
  </si>
  <si>
    <t>P039</t>
  </si>
  <si>
    <t>P040</t>
  </si>
  <si>
    <t>P041</t>
  </si>
  <si>
    <t>Started</t>
  </si>
  <si>
    <t>Fail</t>
  </si>
  <si>
    <t>P042</t>
  </si>
  <si>
    <t>P043</t>
  </si>
  <si>
    <t>P044</t>
  </si>
  <si>
    <t>P045</t>
  </si>
  <si>
    <t>P046</t>
  </si>
  <si>
    <t>P047</t>
  </si>
  <si>
    <t>P048</t>
  </si>
  <si>
    <t>P049</t>
  </si>
  <si>
    <t>P050</t>
  </si>
  <si>
    <t>P051</t>
  </si>
  <si>
    <t>Hybrid No.</t>
  </si>
  <si>
    <t>Total bad chan</t>
  </si>
  <si>
    <t>Done</t>
  </si>
  <si>
    <t>Hybrid Osc?</t>
  </si>
  <si>
    <t>Module Osc?</t>
  </si>
  <si>
    <t>Good</t>
  </si>
  <si>
    <t>Pass</t>
  </si>
  <si>
    <t>Hold</t>
  </si>
  <si>
    <t>Rework</t>
  </si>
  <si>
    <t>Wrong DIMS file loaded</t>
  </si>
  <si>
    <t>No</t>
  </si>
  <si>
    <t>Yes</t>
  </si>
  <si>
    <t>Module thickness of  0.114 exceeds 0.1 tolerance, shim error</t>
  </si>
  <si>
    <t>b parameter-3.2</t>
  </si>
  <si>
    <t xml:space="preserve">midyf -6.7 </t>
  </si>
  <si>
    <t>stereo -0.168 vs 0.13,a2 0.147 vs 0.13</t>
  </si>
  <si>
    <t>n/a</t>
  </si>
  <si>
    <t>midyf -5.4</t>
  </si>
  <si>
    <t xml:space="preserve">midyf -5.7 </t>
  </si>
  <si>
    <t>In current spec</t>
  </si>
  <si>
    <t xml:space="preserve">midyf -6.4 </t>
  </si>
  <si>
    <t>upper hybrid height</t>
  </si>
  <si>
    <t>One hybrid height off, shim error</t>
  </si>
  <si>
    <t>midyf  5.1</t>
  </si>
  <si>
    <t xml:space="preserve">stereo .165 </t>
  </si>
  <si>
    <t>Broken-fixture and procedure changed</t>
  </si>
  <si>
    <t>Was in current spec</t>
  </si>
  <si>
    <t>sepb -15, hybrid has hi-gain chip</t>
  </si>
  <si>
    <t>High</t>
  </si>
  <si>
    <t>sepf -11, no visual explanation for high I on one detector</t>
  </si>
  <si>
    <t xml:space="preserve">sepf -23 </t>
  </si>
  <si>
    <t>3 but condition req.</t>
  </si>
  <si>
    <t xml:space="preserve">P029 </t>
  </si>
  <si>
    <t>Hybrid height, remove and reglue</t>
  </si>
  <si>
    <t>Glue leak top side-operator error, procedure changed</t>
  </si>
  <si>
    <t>Good+Pass</t>
  </si>
  <si>
    <t>Good+Pass+Hold</t>
  </si>
  <si>
    <r>
      <t>I  4 (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A)@ 500V</t>
    </r>
  </si>
  <si>
    <r>
      <t>I after bond(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A)</t>
    </r>
  </si>
  <si>
    <t>P052</t>
  </si>
  <si>
    <t>P053</t>
  </si>
  <si>
    <t>P054</t>
  </si>
  <si>
    <t>hyb2Gap,hyb2Concavity</t>
  </si>
  <si>
    <t>Modules Classified</t>
  </si>
  <si>
    <t>P055</t>
  </si>
  <si>
    <t>P056</t>
  </si>
  <si>
    <t>P058</t>
  </si>
  <si>
    <t>P057</t>
  </si>
  <si>
    <t>Bonds damaged in hybrid attach</t>
  </si>
  <si>
    <t>Hybrid heights out</t>
  </si>
  <si>
    <t>P059</t>
  </si>
  <si>
    <t>P060</t>
  </si>
  <si>
    <t>P061</t>
  </si>
  <si>
    <t>Good+Pass+Hold+Rework</t>
  </si>
  <si>
    <t>midyf 5.5</t>
  </si>
  <si>
    <t>P062</t>
  </si>
  <si>
    <t>P063</t>
  </si>
  <si>
    <t>P064</t>
  </si>
  <si>
    <t>P065</t>
  </si>
  <si>
    <t>P066</t>
  </si>
  <si>
    <t>P067</t>
  </si>
  <si>
    <t>P068</t>
  </si>
  <si>
    <t>P069</t>
  </si>
  <si>
    <t>P070</t>
  </si>
  <si>
    <t>P071</t>
  </si>
  <si>
    <t>P072</t>
  </si>
  <si>
    <t>P073</t>
  </si>
  <si>
    <t>stereo 0.165</t>
  </si>
  <si>
    <t>Upper and lower sensor deviations by about 5 microns</t>
  </si>
  <si>
    <t>P074</t>
  </si>
  <si>
    <t>P075</t>
  </si>
  <si>
    <t>P076</t>
  </si>
  <si>
    <t>P077</t>
  </si>
  <si>
    <t>P078</t>
  </si>
  <si>
    <t>P079</t>
  </si>
  <si>
    <t>midyf -5.2</t>
  </si>
  <si>
    <t>midyf -8.0</t>
  </si>
  <si>
    <t>midxf -24</t>
  </si>
  <si>
    <t>Lower sensor deviation by 1-16 microns</t>
  </si>
  <si>
    <t>Lower sensor deviation by 1-2 microns</t>
  </si>
  <si>
    <t>midyf 7.6, lower hybrid height outside tol by 8-10 microns</t>
  </si>
  <si>
    <t>midyf -6.4, lower and upper sensor deviation by &lt;20 microns</t>
  </si>
  <si>
    <t>-------------------&lt;Parameters&gt;--------------&gt;</t>
  </si>
  <si>
    <t>Mhx</t>
  </si>
  <si>
    <t>Mhy</t>
  </si>
  <si>
    <t>Msx</t>
  </si>
  <si>
    <t>Msy</t>
  </si>
  <si>
    <t>Sepf</t>
  </si>
  <si>
    <t>Sepb</t>
  </si>
  <si>
    <t>Midxf</t>
  </si>
  <si>
    <t>Midyf</t>
  </si>
  <si>
    <t>Stereo</t>
  </si>
  <si>
    <t>a1</t>
  </si>
  <si>
    <t>a2</t>
  </si>
  <si>
    <t>a3</t>
  </si>
  <si>
    <t>a4</t>
  </si>
  <si>
    <t>hymxf</t>
  </si>
  <si>
    <t>hymyf</t>
  </si>
  <si>
    <t>hymaf</t>
  </si>
  <si>
    <t>hymxb</t>
  </si>
  <si>
    <t>hymyb</t>
  </si>
  <si>
    <t>hymab</t>
  </si>
  <si>
    <t>conp1x</t>
  </si>
  <si>
    <t>conp1y</t>
  </si>
  <si>
    <t>--------------------&lt;Units&gt;----------------------&gt;</t>
  </si>
  <si>
    <t>mm</t>
  </si>
  <si>
    <t>mrad</t>
  </si>
  <si>
    <t>um</t>
  </si>
  <si>
    <t>--------------------&lt;Tolerances&gt;--------------&gt;</t>
  </si>
  <si>
    <t>CU-FF-Survey-P001-Aug08-after_glue.xls</t>
  </si>
  <si>
    <t>CU-FF-Survey-P001-Aug08-after_glue2.xls</t>
  </si>
  <si>
    <t>CU-FF-Survey-P001-Aug12-after_heat.xls</t>
  </si>
  <si>
    <t>CU-FF-H-Survey-P002-Dec05-after_hybrid-test.xls</t>
  </si>
  <si>
    <t>CU-FF-H-Survey-P002-Sep30-after_hybrid.xls</t>
  </si>
  <si>
    <t>CU-FF-Survey-P002-Sep25-after_glue.xls</t>
  </si>
  <si>
    <t>CU-FF-Survey-P002-Sep26-after-glue-XXX.xls</t>
  </si>
  <si>
    <t>CU-FF-Survey-P002-Sep26-after_heat.xls</t>
  </si>
  <si>
    <t>CU-FF-H-Survey-P003-Dec06-after_hybrid-test.xls</t>
  </si>
  <si>
    <t>CU-FF-H-Survey-P003-Oct03-after_hybrid.xls</t>
  </si>
  <si>
    <t>CU-FF-Survey-P003-Sep30-after-heat.xls</t>
  </si>
  <si>
    <t>CU-FF-Survey-P003-Sep30-after-heat2-XXX.xls</t>
  </si>
  <si>
    <t>CU-FF-Survey-P003-Sep30-after-heat2.xls</t>
  </si>
  <si>
    <t>CU-FF-H-Survey-P004-Dec06-after_hybrid-test.xls</t>
  </si>
  <si>
    <t>CU-FF-H-Survey-P004-Oct08-after_hybrid.xls</t>
  </si>
  <si>
    <t>CU-FF-Survey-P004-Oct03-after-glue.xls</t>
  </si>
  <si>
    <t>CU-FF-Survey-P004-Oct04-after-glue2.xls</t>
  </si>
  <si>
    <t>CU-FF-Survey-P004-Oct4-after-glue2-XXX.xls</t>
  </si>
  <si>
    <t>CU-FF-Survey-P005-Oct08-clear-after-heat.xls</t>
  </si>
  <si>
    <t>CU-FF-Survey-P005-Oct09-clear-after-heat2.xls</t>
  </si>
  <si>
    <t>CU-FF-Survey-P005-Oct09-clear-after-heat3.xls</t>
  </si>
  <si>
    <t>CU-FF-Survey-P005-Oct9-after-heat2-XXX-2.xls</t>
  </si>
  <si>
    <t>CU-FF-Survey-P005-Oct9-after-heat2-XXX.xls</t>
  </si>
  <si>
    <t>CU-FF-Survey-P005-Oct9-after-heat3-XXX-3.xls</t>
  </si>
  <si>
    <t>CU-FF-H-Survey-P006-Jan10-after_hybrid-test.xls</t>
  </si>
  <si>
    <t>CU-FF-Survey-P006-Dec02-afterheat.xls</t>
  </si>
  <si>
    <t>CU-FF-Survey-P006-Nov27-clear.xls</t>
  </si>
  <si>
    <t>CU-FF-Survey-P006-Nov27-clear2.xls</t>
  </si>
  <si>
    <t>CU-FF-H-Survey-P007-Dec12-after_hybrid.xls</t>
  </si>
  <si>
    <t>CU-FF-H-Survey-P007-Jan09-after_hybrid.xls</t>
  </si>
  <si>
    <t>CU-FF-H-Survey-P007-Jan27-after_hybrid-test.xls</t>
  </si>
  <si>
    <t>CU-FF-Survey-P007-Dec05-clear.xls</t>
  </si>
  <si>
    <t>CU-FF-H-Survey-P008-Dec20-after_hybrid.xls</t>
  </si>
  <si>
    <t>CU-FF-H-Survey-P008-Jan13-after_hybrid-test.xls</t>
  </si>
  <si>
    <t>CU-FF-Survey-P008-Dec13-clear.xls</t>
  </si>
  <si>
    <t>CU-FF-H-Survey-P009-Jan08-after_hybrid.xls</t>
  </si>
  <si>
    <t>CU-FF-H-Survey-P009-Jan31-after_hybrid-test.xls</t>
  </si>
  <si>
    <t>CU-FF-Survey-P009-Dec23-clear.xls</t>
  </si>
  <si>
    <t>CU-FF-H-Survey-P010-Feb04-after_hybrid-test.xls</t>
  </si>
  <si>
    <t>CU-FF-H-Survey-P010-Jan09-after_hybrid.xls</t>
  </si>
  <si>
    <t>CU-FF-Survey-P010-Jan07-clear.xls</t>
  </si>
  <si>
    <t>CU-FF-H-Survey-P011-Feb05-after_hybrid-test.xls</t>
  </si>
  <si>
    <t>CU-FF-H-Survey-P011-Jan14-after_hybrid.xls</t>
  </si>
  <si>
    <t>CU-FF-Survey-P011-Jan10-clear.xls</t>
  </si>
  <si>
    <t>CU-FF-H-Survey-P012-Feb05-after_hybrid-test.xls</t>
  </si>
  <si>
    <t>CU-FF-H-Survey-P012-Jan16-after_hybrid.xls</t>
  </si>
  <si>
    <t>CU-FF-Survey-P012-Jan13-clear.xls</t>
  </si>
  <si>
    <t>CU-FF-H-Survey-P013-Feb05-after_hybrid-test.xls</t>
  </si>
  <si>
    <t>CU-FF-H-Survey-P013-Jan22-after_hybrid.xls</t>
  </si>
  <si>
    <t>CU-FF-Survey-P013-Jan15-clear-afterJohn.xls</t>
  </si>
  <si>
    <t>CU-FF-Survey-P013-Jan15-clear.xls</t>
  </si>
  <si>
    <t>CU-FF-H-Survey-P014-Feb6-after_hybrid-test.xls</t>
  </si>
  <si>
    <t>CU-FF-Survey-P014-Jan21-clear.xls</t>
  </si>
  <si>
    <t>CU-FF-H-Survey-P015-Jan29-after_hybrid.xls</t>
  </si>
  <si>
    <t>CU-FF-H-Survey-P015-March04-after_hybrid-test.xls</t>
  </si>
  <si>
    <t>CU-FF-Survey-P015-Jan23-clear.xls</t>
  </si>
  <si>
    <t>CU-FF-H-Survey-P016-Feb14-after_hybrid-test.xls</t>
  </si>
  <si>
    <t>CU-FF-H-Survey-P016-Jan31-after_hybrid.xls</t>
  </si>
  <si>
    <t>CU-FF-Survey-P016-Jan24-clear.xls</t>
  </si>
  <si>
    <t>CU-FF-H-Survey-P017-Feb03-after_hybrid.xls</t>
  </si>
  <si>
    <t>CU-FF-H-Survey-P017-Feb25-after_hybrid-test.xls</t>
  </si>
  <si>
    <t>CU-FF-Survey-P017-Jan28-clear.xls</t>
  </si>
  <si>
    <t>CU-FF-H-Survey-P018-Feb06-after_hybrid.xls</t>
  </si>
  <si>
    <t>CU-FF-H-Survey-P018-Feb25-after_hybrid-test.xls</t>
  </si>
  <si>
    <t>CU-FF-Survey-P018-Jan30-clear.xls</t>
  </si>
  <si>
    <t>CU-FF-H-Survey-P019-Feb11-after_hybrid.xls</t>
  </si>
  <si>
    <t>CU-FF-H-Survey-P019-Feb25-after_hybrid-test.xls</t>
  </si>
  <si>
    <t>CU-FF-Survey-P019-Jan30-clear.xls</t>
  </si>
  <si>
    <t>CU-FF-H-Survey-P020-Feb19-after_hybrid.xls</t>
  </si>
  <si>
    <t>CU-FF-H-Survey-P020-Mar11-after_hybrid-test.xls</t>
  </si>
  <si>
    <t>CU-FF-Survey-P020-Jan31-clear.xls</t>
  </si>
  <si>
    <t>CU-FF-Survey-P021-Jan31-clear.xls</t>
  </si>
  <si>
    <t>CU-FF-Survey-P022-Feb03-clear.xls</t>
  </si>
  <si>
    <t>CU-FF-H-Survey-P023-Feb24-after_hybrid.xls</t>
  </si>
  <si>
    <t>CU-FF-H-Survey-P023-Mar12-after_hybrid-test.xls</t>
  </si>
  <si>
    <t>CU-FF-Survey-P023-Feb04-clear.xls</t>
  </si>
  <si>
    <t>CU-FF-H-Survey-P024-Feb27-after_hybrid.xls</t>
  </si>
  <si>
    <t>CU-FF-H-Survey-P024-Mar18-after_hybrid-test.xls</t>
  </si>
  <si>
    <t>CU-FF-Survey-P024-Feb07-clear.xls</t>
  </si>
  <si>
    <t>CU-FF-Survey-P024-Feb10-clear-manual.xls</t>
  </si>
  <si>
    <t>CU-FF-Survey-P024-Feb10-clear.xls</t>
  </si>
  <si>
    <t>CU-FF-Survey-P025-Metro1-Apr10-clear.xls</t>
  </si>
  <si>
    <t>CU-FF-Survey-P025-Metro2-Apr15-clear.xls</t>
  </si>
  <si>
    <t>CU-FF-Survey-P025-Metro3-Apr15-clear.xls</t>
  </si>
  <si>
    <t>CU-FF-Survey-P025-Metro4-Apr15-clear.xls</t>
  </si>
  <si>
    <t>CU-FF-Survey-P025-Feb07-clear.xls</t>
  </si>
  <si>
    <t>CU-FF-Survey-P026-Feb07-clear.xls</t>
  </si>
  <si>
    <t>CU-FF-H-Survey-P027-Feb27-after_hybrid.xls</t>
  </si>
  <si>
    <t>CU-FF-H-Survey-P027-Mar19-after_hybrid-test.xls</t>
  </si>
  <si>
    <t>CU-FF-Survey-P027-Feb11-clear-manual.xls</t>
  </si>
  <si>
    <t>CU-FF-Survey-P027-Feb11-clear.xls</t>
  </si>
  <si>
    <t>CU-FF-H-Survey-P028-Feb28-after_hybrid.xls</t>
  </si>
  <si>
    <t>CU-FF-H-Survey-P028-Mar26-after_hybrid-test.xls</t>
  </si>
  <si>
    <t>CU-FF-Survey-P028-Feb21-clear.xls</t>
  </si>
  <si>
    <t>CU-FF-H-Survey-P029-Mar20-after_hybrid-test.xls</t>
  </si>
  <si>
    <t>CU-FF-H-Survey-P029-March04-after_hybrid.xls</t>
  </si>
  <si>
    <t>CU-FF-Survey-P029-Feb27-clear.xls</t>
  </si>
  <si>
    <t>CU-FF-H-Survey-P030-March11-after_hybrid.xls</t>
  </si>
  <si>
    <t>CU-FF-Survey-P030-March04-clear.xls</t>
  </si>
  <si>
    <t>CU-FF-H-Survey-P031-April02-after_hybrid-test-newslot.xls</t>
  </si>
  <si>
    <t>CU-FF-H-Survey-P031-April02-after_hybrid-test.xls</t>
  </si>
  <si>
    <t>CU-FF-H-Survey-P031-March10-after_hybrid.xls</t>
  </si>
  <si>
    <t>CU-FF-H-Survey-P031-March24-after_hybrid-test.xls</t>
  </si>
  <si>
    <t>CU-FF-Survey-P031-March04-clear.xls</t>
  </si>
  <si>
    <t>CU-FF-H-Survey-P032-Apr04-after_hybrid-test.xls</t>
  </si>
  <si>
    <t>CU-FF-H-Survey-P032-March18-after_hybrid.xls</t>
  </si>
  <si>
    <t>CU-FF-Survey-P032-March06-clear.xls</t>
  </si>
  <si>
    <t>CU-FF-H-Survey-P033-Apr02-after_hybrid-test.xls</t>
  </si>
  <si>
    <t>CU-FF-H-Survey-P033-April02-after_hybrid-newslot.xls</t>
  </si>
  <si>
    <t>CU-FF-H-Survey-P033-March17-after_hybrid.xls</t>
  </si>
  <si>
    <t>CU-FF-Survey-P033-March07-clear.xls</t>
  </si>
  <si>
    <t>CU-FF-H-Survey-P034-Apr28-after_hybrid-test.xls</t>
  </si>
  <si>
    <t>CU-FF-H-Survey-P034-April17-after_hybrid.xls</t>
  </si>
  <si>
    <t>CU-FF-Survey-P034-Apr03-clear.xls</t>
  </si>
  <si>
    <t>CU-FF-H-Survey-P035-Apr08-after_hybrid-test.xls</t>
  </si>
  <si>
    <t>CU-FF-H-Survey-P035-March25-after_hybrid.xls</t>
  </si>
  <si>
    <t>CU-FF-Survey-P035-March10-clear.xls</t>
  </si>
  <si>
    <t>CU-FF-H-Survey-P036-Apr04-after_hybrid-test.xls</t>
  </si>
  <si>
    <t>CU-FF-H-Survey-P036-March21-after_hybrid.xls</t>
  </si>
  <si>
    <t>CU-FF-Survey-P036-March10-clear.xls</t>
  </si>
  <si>
    <t>CU-FF-H-Survey-P037-Apr02-after_hybrid-test-newslot.xls</t>
  </si>
  <si>
    <t>CU-FF-H-Survey-P037-Apr02-after_hybrid-test.xls</t>
  </si>
  <si>
    <t>CU-FF-H-Survey-P037-Apr08-after_hybrid-test.xls</t>
  </si>
  <si>
    <t>CU-FF-H-Survey-P037-March21-after_hybrid.xls</t>
  </si>
  <si>
    <t>CU-FF-Survey-P037-March12-clear.xls</t>
  </si>
  <si>
    <t>CU-FF-H-Survey-P038-Apr07-after_hybrid-test.xls</t>
  </si>
  <si>
    <t>CU-FF-H-Survey-P038-March26-after_hybrid.xls</t>
  </si>
  <si>
    <t>CU-FF-Survey-P038-March12-clear.xls</t>
  </si>
  <si>
    <t>CU-FF-H-Survey-P039-Apr08-after_hybrid-test.xls</t>
  </si>
  <si>
    <t>CU-FF-H-Survey-P039-March25-after_hybrid.xls</t>
  </si>
  <si>
    <t>CU-FF-Survey-P039-March14-clear.xls</t>
  </si>
  <si>
    <t>CU-FF-H-Survey-P040-Apr09-after_hybrid-test.xls</t>
  </si>
  <si>
    <t>CU-FF-H-Survey-P040-March31-after_hybrid.xls</t>
  </si>
  <si>
    <t>CU-FF-Survey-P040-March17-clear.xls</t>
  </si>
  <si>
    <t>CU-FF-H-Survey-P041-Apr07-after_hybrid.xls</t>
  </si>
  <si>
    <t>CU-FF-H-Survey-P041-Apr23-after_hybrid-test.xls</t>
  </si>
  <si>
    <t>CU-FF-Survey-P041-March18-clear.xls</t>
  </si>
  <si>
    <t>CU-FF-H-Survey-P042-Apr08-after_hybrid.xls</t>
  </si>
  <si>
    <t>CU-FF-H-Survey-P042-Apr23-after_hybrid-test.xls</t>
  </si>
  <si>
    <t>CU-FF-Survey-P042-March20-clear.xls</t>
  </si>
  <si>
    <t>CU-FF-Survey-P043-March20-clear.xls</t>
  </si>
  <si>
    <t>CU-FF-H-Survey-P044-Apr10-after_hybrid.xls</t>
  </si>
  <si>
    <t>CU-FF-H-Survey-P044-Apr24-after_hybrid-test.xls</t>
  </si>
  <si>
    <t>CU-FF-Survey-P044-March26-clear.xls</t>
  </si>
  <si>
    <t>CU-FF-H-Survey-P045-Apr17-after_hybrid.xls</t>
  </si>
  <si>
    <t>CU-FF-Survey-P045-March28-clear.xls</t>
  </si>
  <si>
    <t>CU-FF-H-Survey-P046-Apr21-after_hybrid.xls</t>
  </si>
  <si>
    <t>CU-FF-H-Survey-P046-Apr29-after_hybrid-test.xls</t>
  </si>
  <si>
    <t>CU-FF-Survey-P046-March28-clear.xls</t>
  </si>
  <si>
    <t>CU-FF-H-Survey-P047-Apr22-after_hybrid.xls</t>
  </si>
  <si>
    <t>CU-FF-H-Survey-P047-Apr29-after_hybrid-test.xls</t>
  </si>
  <si>
    <t>CU-FF-Survey-P047-April01-clear.xls</t>
  </si>
  <si>
    <t>CU-FF-H-Survey-P048-Apr23-after_hybrid.xls</t>
  </si>
  <si>
    <t>CU-FF-H-Survey-P048-May09-after_hybrid-test.xls</t>
  </si>
  <si>
    <t>CU-FF-Survey-P048-April01-clear.xls</t>
  </si>
  <si>
    <t>CU-FF-H-Survey-P049-Apr25-after_hybrid.xls</t>
  </si>
  <si>
    <t>CU-FF-Survey-P049-Apr03-clear.xls</t>
  </si>
  <si>
    <t>CU-FF-H-Survey-P050-Apr30-after_hybrid.xls</t>
  </si>
  <si>
    <t>CU-FF-Survey-P050-Apr07-clear.xls</t>
  </si>
  <si>
    <t>CU-FF-Survey-P051-Apr07-clear.xls</t>
  </si>
  <si>
    <t>CU-FF-Survey-P052-Apr21-clear.xls</t>
  </si>
  <si>
    <t>CU-FF-H-Survey-P053-Apr25-after_hybrid.xls</t>
  </si>
  <si>
    <t>CU-FF-H-Survey-P053-May09-after_hybrid-test.xls</t>
  </si>
  <si>
    <t>CU-FF-Survey-P053-Apr18-clear.xls</t>
  </si>
  <si>
    <t>CU-FF-Survey-P054-Apr18-clear.xls</t>
  </si>
  <si>
    <t>CU-FF-Survey-P055-May01-clear.xls</t>
  </si>
  <si>
    <t>CU-FF-Survey-P056-Apr22-clear.xls</t>
  </si>
  <si>
    <t>CU-FF-Survey-P057-Apr22-clear.xls</t>
  </si>
  <si>
    <t>CU-FF-Survey-P058-Apr22-clear.xls</t>
  </si>
  <si>
    <t>CU-FF-Survey-P059-May02-clear.xls</t>
  </si>
  <si>
    <t>CU-FF-Survey-P060-May01-clear.xls</t>
  </si>
  <si>
    <t>CU-FF-Survey-P061-May01-clear.xls</t>
  </si>
  <si>
    <t>CU-FF-Survey-P062-May05-clear.xls</t>
  </si>
  <si>
    <t>CU-FF-Survey-P063-May05-clear.xls</t>
  </si>
  <si>
    <t>CU-FF-Survey-P064-May07-clear-HoleSlot.xls</t>
  </si>
  <si>
    <t>CU-FF-Survey-P064-May07-clear.xls</t>
  </si>
  <si>
    <t>CU-FF-Survey-P065-May08-clear.xls</t>
  </si>
  <si>
    <t>CU-FF-Survey-P066-May07-clear-HoleSlot.xls</t>
  </si>
  <si>
    <t>CU-FF-Survey-P066-May07-clear.xls</t>
  </si>
  <si>
    <t>CU-FF-Survey-P066-May07-clear2.xls</t>
  </si>
  <si>
    <t>CU-FF-Survey-P067-May08-clear.xls</t>
  </si>
  <si>
    <t>CU-FF-Survey-P068-May09-clear.xls</t>
  </si>
  <si>
    <t>CU-FF-Survey-P069-May09-clear.xls</t>
  </si>
  <si>
    <t>CU-FF-Survey-P070-May12-clear.xls</t>
  </si>
  <si>
    <t>CU-FF-Survey-P071-May13-clear.xls</t>
  </si>
  <si>
    <t>CU-FF-Survey-P071-May13-clear2.xls</t>
  </si>
  <si>
    <t>CU-FF-Survey-P072-May13-clear.xls</t>
  </si>
  <si>
    <t>CU-FF-Survey-P073-May14-clear.xls</t>
  </si>
  <si>
    <t>CU-FF-Survey-P074-May15-clear.xls</t>
  </si>
  <si>
    <t>CU-FF-Survey-P075-May15-clear.xls</t>
  </si>
  <si>
    <t>CU-FF-Survey-P076-May15-clear.xls</t>
  </si>
  <si>
    <t>maxZlower</t>
  </si>
  <si>
    <t>maxZupper</t>
  </si>
  <si>
    <t>moduleThickness</t>
  </si>
  <si>
    <t>optimalMaxZerrorLower</t>
  </si>
  <si>
    <t>optimalMaxZerrorUpper</t>
  </si>
  <si>
    <t>optimalRMSZerrorLower</t>
  </si>
  <si>
    <t>optimalRMSZerrorUpper</t>
  </si>
  <si>
    <t>loCoolingFacing-a</t>
  </si>
  <si>
    <t>b</t>
  </si>
  <si>
    <t>loCoolingFacingConcavity</t>
  </si>
  <si>
    <t>capMaxThickness</t>
  </si>
  <si>
    <t>hyb1LeftNearH</t>
  </si>
  <si>
    <t>hyb1RightNearH</t>
  </si>
  <si>
    <t>hyb1LeftFarH</t>
  </si>
  <si>
    <t>hyb1RightFarH</t>
  </si>
  <si>
    <t>hyb2LeftNearH</t>
  </si>
  <si>
    <t>hyb2RightNearH</t>
  </si>
  <si>
    <t>hyb2LeftFarH</t>
  </si>
  <si>
    <t>hyb2RightFarH</t>
  </si>
  <si>
    <t>hyb1Concavity</t>
  </si>
  <si>
    <t>hyb2Concavity</t>
  </si>
  <si>
    <t>hyb1Gap</t>
  </si>
  <si>
    <t>hyb2Gap</t>
  </si>
  <si>
    <t>hyb1CapMaxH</t>
  </si>
  <si>
    <t>hyb2CapMaxH</t>
  </si>
  <si>
    <t>hybridMaxThickness</t>
  </si>
  <si>
    <t>-------------------&lt;Units&gt;------------------------&gt;</t>
  </si>
  <si>
    <t>[mm]</t>
  </si>
  <si>
    <t>[mrad]</t>
  </si>
  <si>
    <t>surveyZ-241-P001-Aug08-after_glue.xls</t>
  </si>
  <si>
    <t>surveyZ-241-P001-Aug12-after_heat.xls</t>
  </si>
  <si>
    <t>surveyZ-241-P002-Dec05-after_hybrid-test.xls</t>
  </si>
  <si>
    <t>surveyZ-241-P002-Sep25-after_glue.xls</t>
  </si>
  <si>
    <t>surveyZ-241-P002-Sep26-after_heat.xls</t>
  </si>
  <si>
    <t>surveyZ-241-P002-Sept30-after_hybrid.xls</t>
  </si>
  <si>
    <t>surveyZ-241-P003-Dec06-after_hybrid-test.xls</t>
  </si>
  <si>
    <t>surveyZ-241-P003-Oct03-after_hybrid.xls</t>
  </si>
  <si>
    <t>surveyZ-241-P003-Sep30-after_heat.xls</t>
  </si>
  <si>
    <t>surveyZ-241-P004-Dec06-after_hybrid-test.xls</t>
  </si>
  <si>
    <t>surveyZ-241-P004-Oct03-after_glue.xls</t>
  </si>
  <si>
    <t>surveyZ-241-P004-Oct08-after_hybrid.xls</t>
  </si>
  <si>
    <t>surveyZ-241-P005-Oct08-clear-after-heat.xls</t>
  </si>
  <si>
    <t>surveyZ-241-P006-Dec02-afterheat.xls</t>
  </si>
  <si>
    <t>surveyZ-241-P006-Jan10-after_hybrid-test.xls</t>
  </si>
  <si>
    <t>surveyZ-241-P006-Nov27-clear.xls</t>
  </si>
  <si>
    <t>surveyZ-241-P007-Dec05-clear.xls</t>
  </si>
  <si>
    <t>surveyZ-241-P007-Dec12-after_hybrid.xls</t>
  </si>
  <si>
    <t>surveyZ-241-P007-Jan09-after_hybrid.xls</t>
  </si>
  <si>
    <t>surveyZ-241-P007-Jan27-after_hybrid-test.xls</t>
  </si>
  <si>
    <t>surveyZ-241-P008-Jan13-after_hybrid-test.xls</t>
  </si>
  <si>
    <t>surveyZ-241-P008-Dec16-clear.xls</t>
  </si>
  <si>
    <t>surveyZ-241-P008-Dec20-after_hybrid.xls</t>
  </si>
  <si>
    <t>surveyZ-241-P009-Dec23-clear.xls</t>
  </si>
  <si>
    <t>surveyZ-241-P009-Jan07-after_hybrid.xls</t>
  </si>
  <si>
    <t>surveyZ-241-P009-Jan31-after_hybrid-test.xls</t>
  </si>
  <si>
    <t>surveyZ-241-P010-Feb04-after_hybrid-test.xls</t>
  </si>
  <si>
    <t>surveyZ-241-P010-Jan07-clear.xls</t>
  </si>
  <si>
    <t>surveyZ-241-P010-Jan09-after_hybrid.xls</t>
  </si>
  <si>
    <t>surveyZ-241-P011-Feb05-after_hybrid-test.xls</t>
  </si>
  <si>
    <t>surveyZ-241-P011-Jan10-clear.xls</t>
  </si>
  <si>
    <t>surveyZ-241-P011-Jan14-after_hybrid.xls</t>
  </si>
  <si>
    <t>surveyZ-241-P012-Feb05-after_hybrid-test.xls</t>
  </si>
  <si>
    <t>surveyZ-241-P012-Jan13-clear.xls</t>
  </si>
  <si>
    <t>surveyZ-241-P012-Jan16-after_hybrid.xls</t>
  </si>
  <si>
    <t>surveyZ-241-P013-Feb05-after_hybrid-test.xls</t>
  </si>
  <si>
    <t>surveyZ-241-P013-Jan15-clear.xls</t>
  </si>
  <si>
    <t>surveyZ-241-P013-Jan22-after_hybrid.xls</t>
  </si>
  <si>
    <t>surveyZ-241-P014-Feb6-after_hybrid-test.xls</t>
  </si>
  <si>
    <t>surveyZ-241-P014-Jan21-clear.xls</t>
  </si>
  <si>
    <t>surveyZ-241-P015-Jan23-clear.xls</t>
  </si>
  <si>
    <t>surveyZ-241-P015-Jan29-after_hybrid.xls</t>
  </si>
  <si>
    <t>surveyZ-241-P015-March04-after_hybrid-test.xls</t>
  </si>
  <si>
    <t>surveyZ-241-P016-Feb14-after_hybrid-test.xls</t>
  </si>
  <si>
    <t>surveyZ-241-P016-Jan24-clear.xls</t>
  </si>
  <si>
    <t>surveyZ-241-P016-Jan31-after_hybrid.xls</t>
  </si>
  <si>
    <t>surveyZ-241-P017-Feb03-after_hybrid.xls</t>
  </si>
  <si>
    <t>surveyZ-241-P017-Feb25-after_hybrid-test.xls</t>
  </si>
  <si>
    <t>surveyZ-241-P017-Jan28-clear.xls</t>
  </si>
  <si>
    <t>surveyZ-241-P018-Feb06-after_hybrid.xls</t>
  </si>
  <si>
    <t>surveyZ-241-P018-Feb25-after_hybrid-test.xls</t>
  </si>
  <si>
    <t>surveyZ-241-P018-Jan30-clear.xls</t>
  </si>
  <si>
    <t>surveyZ-241-P019-Feb11-after_hybrid.xls</t>
  </si>
  <si>
    <t>surveyZ-241-P019-Feb25-after_hybrid-test.xls</t>
  </si>
  <si>
    <t>surveyZ-241-P019-Jan30-clear.xls</t>
  </si>
  <si>
    <t>surveyZ-241-P020-Feb19-after_hybrid.xls</t>
  </si>
  <si>
    <t>surveyZ-241-P020-Jan31-clear.xls</t>
  </si>
  <si>
    <t>surveyZ-241-P020-Mar11-after_hybrid-test.xls</t>
  </si>
  <si>
    <t>surveyZ-241-P021-Jan31-clear.xls</t>
  </si>
  <si>
    <t>surveyZ-241-P022-Feb03-clear.xls</t>
  </si>
  <si>
    <t>surveyZ-241-P023-Feb04-clear.xls</t>
  </si>
  <si>
    <t>surveyZ-241-P023-Feb24-after_hybrid.xls</t>
  </si>
  <si>
    <t>surveyZ-241-P023-Mar12-after_hybrid-test.xls</t>
  </si>
  <si>
    <t>surveyZ-241-P024-Feb07-clear.xls</t>
  </si>
  <si>
    <t>surveyZ-241-P024-Feb27-after_hybrid.xls</t>
  </si>
  <si>
    <t>surveyZ-241-P024-Mar18-after_hybrid-test.xls</t>
  </si>
  <si>
    <t>surveyZ-241-P025-Metro1-Apr10-clear.xls</t>
  </si>
  <si>
    <t>surveyZ-241-P025-Metro2-Apr15-clear.xls</t>
  </si>
  <si>
    <t>surveyZ-241-P025-Metro3-Apr15-clear.xls</t>
  </si>
  <si>
    <t>surveyZ-241-P025-Metro4-Apr15-clear.xls</t>
  </si>
  <si>
    <t>surveyZ-241-P025-Feb07-clear.xls</t>
  </si>
  <si>
    <t>surveyZ-241-P026-Feb07-clear.xls</t>
  </si>
  <si>
    <t>surveyZ-241-P027-Feb11-clear.xls</t>
  </si>
  <si>
    <t>surveyZ-241-P027-Feb27-after_hybrid.xls</t>
  </si>
  <si>
    <t>surveyZ-241-P027-Mar19-after_hybrid-test.xls</t>
  </si>
  <si>
    <t>surveyZ-241-P028-Feb21-clear.xls</t>
  </si>
  <si>
    <t>surveyZ-241-P028-Feb28-after_hybrid.xls</t>
  </si>
  <si>
    <t>surveyZ-241-P028-Mar26-after_hybrid-test.xls</t>
  </si>
  <si>
    <t>surveyZ-241-P029-Feb27-clear.xls</t>
  </si>
  <si>
    <t>surveyZ-241-P029-Mar20-after_hybrid-test.xls</t>
  </si>
  <si>
    <t>surveyZ-241-P029-March04-after_hybrid.xls</t>
  </si>
  <si>
    <t>surveyZ-241-P030-March04-clear.xls</t>
  </si>
  <si>
    <t>surveyZ-241-P030-March11-after_hybrid.xls</t>
  </si>
  <si>
    <t>surveyZ-241-P031-March04-clear.xls</t>
  </si>
  <si>
    <t>surveyZ-241-P031-March10-after_hybrid.xls</t>
  </si>
  <si>
    <t>surveyZ-241-P031-March24-after_hybrid-test.xls</t>
  </si>
  <si>
    <t>surveyZ-241-P032-Apr04-after_hybrid-test.xls</t>
  </si>
  <si>
    <t>surveyZ-241-P032-March06-clear.xls</t>
  </si>
  <si>
    <t>surveyZ-241-P032-March18-after_hybrid.xls</t>
  </si>
  <si>
    <t>surveyZ-241-P033-Apr02-after_hybrid-test.xls</t>
  </si>
  <si>
    <t>surveyZ-241-P033-March07-clear.xls</t>
  </si>
  <si>
    <t>surveyZ-241-P033-March17-after_hybrid.xls</t>
  </si>
  <si>
    <t>surveyZ-241-P034-Apr03-clear.xls</t>
  </si>
  <si>
    <t>surveyZ-241-P034-Apr28-after_hybrid-test.xls</t>
  </si>
  <si>
    <t>surveyZ-241-P034-April17-after_hybrid.xls</t>
  </si>
  <si>
    <t>surveyZ-241-P035-Apr08-after_hybrid-test.xls</t>
  </si>
  <si>
    <t>surveyZ-241-P035-March10-clear.xls</t>
  </si>
  <si>
    <t>surveyZ-241-P035-March25-after_hybrid.xls</t>
  </si>
  <si>
    <t>surveyZ-241-P036-Apr04-after_hybrid-test.xls</t>
  </si>
  <si>
    <t>surveyZ-241-P036-March10-clear.xls</t>
  </si>
  <si>
    <t>surveyZ-241-P036-March21-after_hybrid.xls</t>
  </si>
  <si>
    <t>surveyZ-241-P037-Apr03-after_hybrid-test.xls</t>
  </si>
  <si>
    <t>surveyZ-241-P037-Apr08-after_hybrid-test.xls</t>
  </si>
  <si>
    <t>surveyZ-241-P037-March12-clear.xls</t>
  </si>
  <si>
    <t>surveyZ-241-P037-March21-after_hybrid.xls</t>
  </si>
  <si>
    <t>surveyZ-241-P038-Apr07-after_hybrid-test.xls</t>
  </si>
  <si>
    <t>surveyZ-241-P038-March12-clear.xls</t>
  </si>
  <si>
    <t>surveyZ-241-P038-March26-after_hybrid.xls</t>
  </si>
  <si>
    <t>surveyZ-241-P039-Apr08-after_hybrid-test.xls</t>
  </si>
  <si>
    <t>surveyZ-241-P039-March14-clear.xls</t>
  </si>
  <si>
    <t>surveyZ-241-P039-March25-after_hybrid.xls</t>
  </si>
  <si>
    <t>surveyZ-241-P040-Apr09-after_hybrid-test.xls</t>
  </si>
  <si>
    <t>surveyZ-241-P040-March17-clear.xls</t>
  </si>
  <si>
    <t>surveyZ-241-P040-March31-after_hybrid.xls</t>
  </si>
  <si>
    <t>surveyZ-241-P041-Apr07-after_hybrid.xls</t>
  </si>
  <si>
    <t>surveyZ-241-P041-Apr23-after_hybrid-test.xls</t>
  </si>
  <si>
    <t>surveyZ-241-P041-March18-clear-newprof.xls</t>
  </si>
  <si>
    <t>surveyZ-241-P041-March18-clear.xls</t>
  </si>
  <si>
    <t>surveyZ-241-P042-Apr08-after_hybrid.xls</t>
  </si>
  <si>
    <t>surveyZ-241-P042-Apr23-after_hybrid-test.xls</t>
  </si>
  <si>
    <t>surveyZ-241-P042-March20-clear.xls</t>
  </si>
  <si>
    <t>surveyZ-241-P043-March20-clear.xls</t>
  </si>
  <si>
    <t>surveyZ-241-P044-Apr10-after_hybrid.xls</t>
  </si>
  <si>
    <t>surveyZ-241-P044-Apr24-after_hybrid-test.xls</t>
  </si>
  <si>
    <t>surveyZ-241-P044-March26-clear.xls</t>
  </si>
  <si>
    <t>surveyZ-241-P045-Apr17-after_hybrid.xls</t>
  </si>
  <si>
    <t>surveyZ-241-P045-March28-clear.xls</t>
  </si>
  <si>
    <t>surveyZ-241-P046-Apr21-after_hybrid.xls</t>
  </si>
  <si>
    <t>surveyZ-241-P046-Apr29-after_hybrid-test.xls</t>
  </si>
  <si>
    <t>surveyZ-241-P046-March28-clear.xls</t>
  </si>
  <si>
    <t>surveyZ-241-P047-Apr22-after_hybrid.xls</t>
  </si>
  <si>
    <t>surveyZ-241-P047-Apr29-after_hybrid-test.xls</t>
  </si>
  <si>
    <t>surveyZ-241-P047-April01-clear.xls</t>
  </si>
  <si>
    <t>surveyZ-241-P048-Apr23-after_hybrid.xls</t>
  </si>
  <si>
    <t>surveyZ-241-P048-April01-clear.xls</t>
  </si>
  <si>
    <t>surveyZ-241-P048-May09-after_hybrid-test.xls</t>
  </si>
  <si>
    <t>surveyZ-241-P049-Apr03-clear.xls</t>
  </si>
  <si>
    <t>surveyZ-241-P049-Apr25-after_hybrid.xls</t>
  </si>
  <si>
    <t>surveyZ-241-P049-Apr25-after_hybrid_old.xls</t>
  </si>
  <si>
    <t>surveyZ-241-P050-Apr07-clear.xls</t>
  </si>
  <si>
    <t>surveyZ-241-P051-Apr07-clear.xls</t>
  </si>
  <si>
    <t>surveyZ-241-P052-Apr21-clear.xls</t>
  </si>
  <si>
    <t>surveyZ-241-P053-Apr18-clear.xls</t>
  </si>
  <si>
    <t>surveyZ-241-P053-Apr25-after_hybrid.xls</t>
  </si>
  <si>
    <t>surveyZ-241-P053-May09-after_hybrid-test.xls</t>
  </si>
  <si>
    <t>surveyZ-241-P054-Apr18-clear.xls</t>
  </si>
  <si>
    <t>surveyZ-241-P055-May01-clear.xls</t>
  </si>
  <si>
    <t>surveyZ-241-P056-Apr22-clear.xls</t>
  </si>
  <si>
    <t>surveyZ-241-P057-Apr22-clear.xls</t>
  </si>
  <si>
    <t>surveyZ-241-P058-Apr22-clear.xls</t>
  </si>
  <si>
    <t>surveyZ-241-P059-May02-clear.xls</t>
  </si>
  <si>
    <t>surveyZ-241-P060-May01-clear.xls</t>
  </si>
  <si>
    <t>surveyZ-241-P061-May01-clear.xls</t>
  </si>
  <si>
    <t>surveyZ-241-P062-May05-clear.xls</t>
  </si>
  <si>
    <t>surveyZ-241-P063-May05-clear.xls</t>
  </si>
  <si>
    <t>surveyZ-241-P064-May07-clear.xls</t>
  </si>
  <si>
    <t>surveyZ-241-P065-May08-clear.xls</t>
  </si>
  <si>
    <t>surveyZ-241-P066-May07-clear.xls</t>
  </si>
  <si>
    <t>surveyZ-241-P067-May08-clear.xls</t>
  </si>
  <si>
    <t>surveyZ-241-P068-May09-clear.xls</t>
  </si>
  <si>
    <t>surveyZ-241-P069-May09-clear.xls</t>
  </si>
  <si>
    <t>surveyZ-241-P070-May12-clear.xls</t>
  </si>
  <si>
    <t>surveyZ-241-P071-May13-clear.xls</t>
  </si>
  <si>
    <t>surveyZ-241-P072-May13-clear.xls</t>
  </si>
  <si>
    <t>surveyZ-241-P073-May14-clear.xls</t>
  </si>
  <si>
    <t>surveyZ-241-P074-May15-clear.xls</t>
  </si>
  <si>
    <t>surveyZ-241-P075-May15-clear.xls</t>
  </si>
  <si>
    <t>surveyZ-241-P076-May15-clear.xls</t>
  </si>
  <si>
    <t>P080</t>
  </si>
  <si>
    <t>b=3.034</t>
  </si>
  <si>
    <t>b=3.078,hyb2gap=-0.226</t>
  </si>
  <si>
    <t>surveyZ-241-P050-Apr30-after_hybrid.xls</t>
  </si>
  <si>
    <t>surveyZ-241-P050-May20-after_hybrid-test.xls</t>
  </si>
  <si>
    <t>surveyZ-241-P051-May21-after_hybrid.xls</t>
  </si>
  <si>
    <t>surveyZ-241-P052-May21-after_hybrid.xls</t>
  </si>
  <si>
    <t>surveyZ-241-P054-May23-after_hybrid.xls</t>
  </si>
  <si>
    <t>surveyZ-241-P077-May22-clear.xls</t>
  </si>
  <si>
    <t>surveyZ-241-P078-May19-clear.xls</t>
  </si>
  <si>
    <t>surveyZ-241-P078-May19-clear2.xls</t>
  </si>
  <si>
    <t>surveyZ-241-P079-May19-clear.xls</t>
  </si>
  <si>
    <t>surveyZ-241-P079-May19-clear2.xls</t>
  </si>
  <si>
    <t>surveyZ-241-P080-May21-clear.xls</t>
  </si>
  <si>
    <t>midyf=-6.5</t>
  </si>
  <si>
    <t>CU-FF-H-Survey-P050-May20-after_hybrid-test.xls</t>
  </si>
  <si>
    <t>CU-FF-H-Survey-P051-May21-after_hybrid.xls</t>
  </si>
  <si>
    <t>CU-FF-H-Survey-P052-May21-after_hybrid.xls</t>
  </si>
  <si>
    <t>CU-FF-H-Survey-P054-May23-after_hybrid.xls</t>
  </si>
  <si>
    <t>CU-FF-Survey-P077-May22-clear.xls</t>
  </si>
  <si>
    <t>CU-FF-Survey-P078-May19-clear.xls</t>
  </si>
  <si>
    <t>CU-FF-Survey-P078-May19-clear2.xls</t>
  </si>
  <si>
    <t>CU-FF-Survey-P079-May19-clear.xls</t>
  </si>
  <si>
    <t>CU-FF-Survey-P079-May19-clear2.xls</t>
  </si>
  <si>
    <t>CU-FF-Survey-P079-May19-clearN2.xls</t>
  </si>
  <si>
    <t>CU-FF-Survey-P080-May21-clear.xls</t>
  </si>
  <si>
    <t>P081</t>
  </si>
  <si>
    <t>P082</t>
  </si>
  <si>
    <t>P083</t>
  </si>
  <si>
    <t>P084</t>
  </si>
  <si>
    <t>Not measured</t>
  </si>
  <si>
    <t>No hybrid</t>
  </si>
  <si>
    <t>in Santa Cruz</t>
  </si>
  <si>
    <t>on hold for study or chip replacement</t>
  </si>
  <si>
    <t>modules rebonded</t>
  </si>
  <si>
    <t>LC measured at 0 degrees</t>
  </si>
  <si>
    <t>need conditioning</t>
  </si>
  <si>
    <t>Hybrid Serial #</t>
  </si>
  <si>
    <t>ok</t>
  </si>
  <si>
    <t>Chip repl or  study</t>
  </si>
  <si>
    <t>Noisy   dead</t>
  </si>
  <si>
    <t xml:space="preserve">Neg Offs </t>
  </si>
  <si>
    <t>High Offs H/L Gain</t>
  </si>
  <si>
    <t xml:space="preserve">      LTT  </t>
  </si>
  <si>
    <t>Total         bad channels  (Hybrid)</t>
  </si>
  <si>
    <t>FO</t>
  </si>
  <si>
    <t>OK</t>
  </si>
  <si>
    <t>Noise Occupancy (LTT)</t>
  </si>
  <si>
    <t>T1</t>
  </si>
  <si>
    <t>T2</t>
  </si>
  <si>
    <t xml:space="preserve">Noisy dead     </t>
  </si>
  <si>
    <t>Unb</t>
  </si>
  <si>
    <t>After re bond</t>
  </si>
  <si>
    <t>Total        bad channels (Module)</t>
  </si>
  <si>
    <t>DONE</t>
  </si>
  <si>
    <t>Comments, specifically why a hybrid is on hold</t>
  </si>
  <si>
    <t>Total</t>
  </si>
  <si>
    <t>cold</t>
  </si>
  <si>
    <t>wm</t>
  </si>
  <si>
    <t>20220040200008</t>
  </si>
  <si>
    <t>P2</t>
  </si>
  <si>
    <t>20220040200009</t>
  </si>
  <si>
    <t>P4</t>
  </si>
  <si>
    <t>20220040200010</t>
  </si>
  <si>
    <t>P3</t>
  </si>
  <si>
    <t>20220040200011</t>
  </si>
  <si>
    <t>P6</t>
  </si>
  <si>
    <t>20220040200012</t>
  </si>
  <si>
    <t>P7</t>
  </si>
  <si>
    <t>20220040200013</t>
  </si>
  <si>
    <t>20220040200014</t>
  </si>
  <si>
    <t>P8</t>
  </si>
  <si>
    <t>20220040200015</t>
  </si>
  <si>
    <t>P14</t>
  </si>
  <si>
    <t>20220040200016</t>
  </si>
  <si>
    <t>P9</t>
  </si>
  <si>
    <t>20220040200017</t>
  </si>
  <si>
    <t>P10</t>
  </si>
  <si>
    <t>20220040200018</t>
  </si>
  <si>
    <t>P11</t>
  </si>
  <si>
    <t>20220040200019</t>
  </si>
  <si>
    <t>P12</t>
  </si>
  <si>
    <t>20220040200020</t>
  </si>
  <si>
    <t>P15</t>
  </si>
  <si>
    <t>LGS  chip 6 (minor)</t>
  </si>
  <si>
    <t>20220040200021</t>
  </si>
  <si>
    <t>chip 8 LGS (replaced)</t>
  </si>
  <si>
    <t>on hold- noisy channels, dip in the gain on chip 7 (last few channels)</t>
  </si>
  <si>
    <t>20220040200022</t>
  </si>
  <si>
    <t>Chp 6 LGS,  7, 10 VERY LOW GAIN.  Study shows bypass Chp10 improves results. Replace chip?</t>
  </si>
  <si>
    <t>20220040202223</t>
  </si>
  <si>
    <t>P13</t>
  </si>
  <si>
    <t>P20</t>
  </si>
  <si>
    <t>20220040200025</t>
  </si>
  <si>
    <t>P24</t>
  </si>
  <si>
    <t>20220040200026</t>
  </si>
  <si>
    <t>P51</t>
  </si>
  <si>
    <t>lost pad on chip</t>
  </si>
  <si>
    <t>20220040200027</t>
  </si>
  <si>
    <t>P32</t>
  </si>
  <si>
    <t>20220040200028</t>
  </si>
  <si>
    <t>P18</t>
  </si>
  <si>
    <t>20220040200029</t>
  </si>
  <si>
    <t>20220040200030</t>
  </si>
  <si>
    <t>P28</t>
  </si>
  <si>
    <t>High LC</t>
  </si>
  <si>
    <t>20220040200031</t>
  </si>
  <si>
    <t>20220040200032</t>
  </si>
  <si>
    <t>P29</t>
  </si>
  <si>
    <t>20220040200033</t>
  </si>
  <si>
    <t>P38</t>
  </si>
  <si>
    <t>20220040200034</t>
  </si>
  <si>
    <t>P40</t>
  </si>
  <si>
    <t>20220040200035</t>
  </si>
  <si>
    <t>chip M08 replaced</t>
  </si>
  <si>
    <t>20220040200036</t>
  </si>
  <si>
    <t>P42</t>
  </si>
  <si>
    <t>20220040200037</t>
  </si>
  <si>
    <t>P16</t>
  </si>
  <si>
    <t>20220040200038</t>
  </si>
  <si>
    <t>P17</t>
  </si>
  <si>
    <t>20220040200039</t>
  </si>
  <si>
    <t>Chp 2, 6 LGS.  Fix by Ish =&gt; 20? Chip 10 chipped.</t>
  </si>
  <si>
    <t>20220040200040</t>
  </si>
  <si>
    <t>P19</t>
  </si>
  <si>
    <t>20220040200041</t>
  </si>
  <si>
    <t>P23</t>
  </si>
  <si>
    <t xml:space="preserve">Chp 2 LGS. Shows up only cold.  </t>
  </si>
  <si>
    <t>20220040200042</t>
  </si>
  <si>
    <t>P27</t>
  </si>
  <si>
    <t>20220040200043</t>
  </si>
  <si>
    <t>P31</t>
  </si>
  <si>
    <t>20220040200044</t>
  </si>
  <si>
    <t>P33</t>
  </si>
  <si>
    <t>20220040200045</t>
  </si>
  <si>
    <t>P35</t>
  </si>
  <si>
    <t>20220040200046</t>
  </si>
  <si>
    <t>Chp 9 LGS. Fix by Ish =&gt; 20?</t>
  </si>
  <si>
    <t>20220040200047</t>
  </si>
  <si>
    <t>Chp 0 HIGH gain, negative offset.  Replace chip?</t>
  </si>
  <si>
    <t>20220040200048</t>
  </si>
  <si>
    <t>F/O done before approp. tests were run.  Chp6 some gain spread. At cold also chip 9 LGS</t>
  </si>
  <si>
    <t>20220040200049</t>
  </si>
  <si>
    <t>P36</t>
  </si>
  <si>
    <t>20220040200050</t>
  </si>
  <si>
    <t>Chp 10 fail timewalk.  Replace chip?</t>
  </si>
  <si>
    <t>20220040200051</t>
  </si>
  <si>
    <t>P37</t>
  </si>
  <si>
    <t>20220040200052</t>
  </si>
  <si>
    <t>Chip 7 LGS that shows up only at cold.</t>
  </si>
  <si>
    <t>20220040200053</t>
  </si>
  <si>
    <t>P41</t>
  </si>
  <si>
    <t>20220040200054</t>
  </si>
  <si>
    <t>Chip 4 LGS.  Fix by Ish =&gt; 20?</t>
  </si>
  <si>
    <t>20220040200055</t>
  </si>
  <si>
    <t>20220040200056</t>
  </si>
  <si>
    <t xml:space="preserve">Damage after Initial?  Chp 6 bad.  </t>
  </si>
  <si>
    <t>Idd &gt; 1200 mA</t>
  </si>
  <si>
    <t>20220040200057</t>
  </si>
  <si>
    <t>P52</t>
  </si>
  <si>
    <t>chip  9 LGS (cold)</t>
  </si>
  <si>
    <t>20220040200058</t>
  </si>
  <si>
    <t>Chip 7 LGS (and 6 irregular).  Fix/ replace chip?</t>
  </si>
  <si>
    <t>20220040200059</t>
  </si>
  <si>
    <t>chip 0 low gain after trim</t>
  </si>
  <si>
    <t>20220040200060</t>
  </si>
  <si>
    <t>20220040200061</t>
  </si>
  <si>
    <t>P39</t>
  </si>
  <si>
    <t>20220040200062</t>
  </si>
  <si>
    <t>P46</t>
  </si>
  <si>
    <t>20220040200063</t>
  </si>
  <si>
    <t>P44</t>
  </si>
  <si>
    <t>20220040200064</t>
  </si>
  <si>
    <t>Failed Redundancy test.  Some nonuniformity.</t>
  </si>
  <si>
    <t>20220040200065</t>
  </si>
  <si>
    <t>P47</t>
  </si>
  <si>
    <t>5.9e-007 a</t>
  </si>
  <si>
    <t>20220040200066</t>
  </si>
  <si>
    <t>20220040200067</t>
  </si>
  <si>
    <t>20220040200068</t>
  </si>
  <si>
    <t>Chip 1 LGS, worse at roomtemp.  Fix (Ish 20?)/ replace chip?</t>
  </si>
  <si>
    <t>20220040200069</t>
  </si>
  <si>
    <t>P34</t>
  </si>
  <si>
    <t>20220040200070</t>
  </si>
  <si>
    <t>P48</t>
  </si>
  <si>
    <t>20220040200071</t>
  </si>
  <si>
    <t>P53</t>
  </si>
  <si>
    <t>20220040200072</t>
  </si>
  <si>
    <t>P50</t>
  </si>
  <si>
    <t>20220040200073</t>
  </si>
  <si>
    <t>chip replaced at SC</t>
  </si>
  <si>
    <t>20220040200074</t>
  </si>
  <si>
    <t>20220040200075</t>
  </si>
  <si>
    <t>20220040200076</t>
  </si>
  <si>
    <t>20220040200077</t>
  </si>
  <si>
    <t>20220040200078</t>
  </si>
  <si>
    <t>20220040200079</t>
  </si>
  <si>
    <t>20220040200080</t>
  </si>
  <si>
    <t>20220040200081</t>
  </si>
  <si>
    <t>20220040200082</t>
  </si>
  <si>
    <t>20220040200083</t>
  </si>
  <si>
    <t>20220040200084</t>
  </si>
  <si>
    <t>20220040200085</t>
  </si>
  <si>
    <t>20220040200086</t>
  </si>
  <si>
    <t>s</t>
  </si>
  <si>
    <t>20220040200087</t>
  </si>
  <si>
    <t>20220040200088</t>
  </si>
  <si>
    <t>20220040200089</t>
  </si>
  <si>
    <t>20220040200090</t>
  </si>
  <si>
    <t>20220040200091</t>
  </si>
  <si>
    <t>20220040200092</t>
  </si>
  <si>
    <t>20220040200093</t>
  </si>
  <si>
    <t>20220040200094</t>
  </si>
  <si>
    <t>20220040200095</t>
  </si>
  <si>
    <t>20220040200096</t>
  </si>
  <si>
    <t>Chip 1 0 Nocc Oscill.</t>
  </si>
  <si>
    <t>20220040200097</t>
  </si>
  <si>
    <t>20220040200098</t>
  </si>
  <si>
    <t>irregular gain (bumpy)</t>
  </si>
  <si>
    <t>chip 8 dip in the gain (in the middle) ch 1064-1081</t>
  </si>
  <si>
    <t>irregular gain and TW</t>
  </si>
  <si>
    <t>chip 10 LGS</t>
  </si>
  <si>
    <t>pipeline stuck cells</t>
  </si>
  <si>
    <t>Chip 0 LGS</t>
  </si>
  <si>
    <t>Chip 9 LGS.  Fix/ Replace?</t>
  </si>
  <si>
    <t xml:space="preserve"> </t>
  </si>
  <si>
    <t>Chip 8 LGS.  Fix/ Replace?</t>
  </si>
  <si>
    <t>chip 0 LGS</t>
  </si>
  <si>
    <t>M8 faulty</t>
  </si>
  <si>
    <t>chip 2 every other channel high gain</t>
  </si>
  <si>
    <t>hold noisy channels</t>
  </si>
  <si>
    <t>hold noisy channels and dip in gain</t>
  </si>
  <si>
    <t>chip 11 dip in the gain</t>
  </si>
  <si>
    <t>dip in the gain</t>
  </si>
  <si>
    <t>M0 LGS</t>
  </si>
  <si>
    <r>
      <t xml:space="preserve"> LC(</t>
    </r>
    <r>
      <rPr>
        <sz val="8"/>
        <rFont val="Symbol"/>
        <family val="1"/>
      </rPr>
      <t>m</t>
    </r>
    <r>
      <rPr>
        <sz val="8"/>
        <rFont val="Arial"/>
        <family val="2"/>
      </rPr>
      <t>A)                  15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 xml:space="preserve">C 350V     Initial          </t>
    </r>
  </si>
  <si>
    <r>
      <t xml:space="preserve"> LC(</t>
    </r>
    <r>
      <rPr>
        <sz val="8"/>
        <rFont val="Symbol"/>
        <family val="1"/>
      </rPr>
      <t>m</t>
    </r>
    <r>
      <rPr>
        <sz val="8"/>
        <rFont val="Arial"/>
        <family val="2"/>
      </rPr>
      <t>A)                  15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 xml:space="preserve">C 500V     Initial            </t>
    </r>
  </si>
  <si>
    <r>
      <t xml:space="preserve"> LC(</t>
    </r>
    <r>
      <rPr>
        <sz val="8"/>
        <rFont val="Symbol"/>
        <family val="1"/>
      </rPr>
      <t>m</t>
    </r>
    <r>
      <rPr>
        <sz val="8"/>
        <rFont val="Arial"/>
        <family val="2"/>
      </rPr>
      <t>A)                  15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 xml:space="preserve">C 350V     after c         </t>
    </r>
  </si>
  <si>
    <r>
      <t xml:space="preserve"> LC(</t>
    </r>
    <r>
      <rPr>
        <sz val="8"/>
        <rFont val="Symbol"/>
        <family val="1"/>
      </rPr>
      <t>m</t>
    </r>
    <r>
      <rPr>
        <sz val="8"/>
        <rFont val="Arial"/>
        <family val="2"/>
      </rPr>
      <t>A)                  15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 xml:space="preserve">C 500V     after c            </t>
    </r>
  </si>
  <si>
    <r>
      <t>LC(</t>
    </r>
    <r>
      <rPr>
        <sz val="8"/>
        <rFont val="Symbol"/>
        <family val="1"/>
      </rPr>
      <t>m</t>
    </r>
    <r>
      <rPr>
        <sz val="8"/>
        <rFont val="Arial"/>
        <family val="2"/>
      </rPr>
      <t>A)      15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>C 350V                    final</t>
    </r>
  </si>
  <si>
    <r>
      <t>LC(</t>
    </r>
    <r>
      <rPr>
        <sz val="8"/>
        <rFont val="Symbol"/>
        <family val="1"/>
      </rPr>
      <t>m</t>
    </r>
    <r>
      <rPr>
        <sz val="8"/>
        <rFont val="Arial"/>
        <family val="2"/>
      </rPr>
      <t>A)    15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>C 500V                    final</t>
    </r>
  </si>
  <si>
    <t>midxf -23, top plate removed by accident during build</t>
  </si>
  <si>
    <t>In current spec, large gain spread chip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</si>
</sst>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0"/>
    <numFmt numFmtId="168" formatCode="0.000000"/>
    <numFmt numFmtId="169" formatCode="00000"/>
    <numFmt numFmtId="170" formatCode="0.0"/>
    <numFmt numFmtId="171" formatCode="0.00000000"/>
    <numFmt numFmtId="172" formatCode="m/d\ h:mm"/>
  </numFmts>
  <fonts count="2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sz val="8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Symbol"/>
      <family val="1"/>
    </font>
    <font>
      <u val="single"/>
      <sz val="10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0"/>
      <color indexed="8"/>
      <name val="Arial"/>
      <family val="0"/>
    </font>
    <font>
      <i/>
      <sz val="10"/>
      <color indexed="12"/>
      <name val="Arial"/>
      <family val="0"/>
    </font>
    <font>
      <b/>
      <sz val="10"/>
      <color indexed="16"/>
      <name val="Arial"/>
      <family val="0"/>
    </font>
    <font>
      <b/>
      <sz val="10"/>
      <color indexed="10"/>
      <name val="Arial"/>
      <family val="0"/>
    </font>
    <font>
      <sz val="14.75"/>
      <name val="Arial"/>
      <family val="0"/>
    </font>
    <font>
      <b/>
      <sz val="17.25"/>
      <name val="Arial"/>
      <family val="0"/>
    </font>
    <font>
      <b/>
      <sz val="14.25"/>
      <name val="Arial"/>
      <family val="0"/>
    </font>
    <font>
      <sz val="14.25"/>
      <name val="Arial"/>
      <family val="0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Symbol"/>
      <family val="1"/>
    </font>
    <font>
      <vertAlign val="superscript"/>
      <sz val="8"/>
      <name val="Arial"/>
      <family val="2"/>
    </font>
    <font>
      <sz val="8"/>
      <color indexed="4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27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Font="1" applyAlignment="1">
      <alignment/>
    </xf>
    <xf numFmtId="15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169" fontId="0" fillId="0" borderId="0" xfId="0" applyNumberForma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 textRotation="90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textRotation="90"/>
    </xf>
    <xf numFmtId="0" fontId="1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right"/>
    </xf>
    <xf numFmtId="2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49" fontId="0" fillId="0" borderId="0" xfId="0" applyNumberFormat="1" applyFont="1" applyBorder="1" applyAlignment="1">
      <alignment horizontal="right" vertical="center"/>
    </xf>
    <xf numFmtId="1" fontId="0" fillId="0" borderId="0" xfId="0" applyNumberForma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" fontId="3" fillId="0" borderId="0" xfId="0" applyNumberFormat="1" applyFont="1" applyFill="1" applyAlignment="1">
      <alignment horizontal="right" vertical="top" wrapText="1"/>
    </xf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/>
    </xf>
    <xf numFmtId="49" fontId="3" fillId="0" borderId="2" xfId="0" applyNumberFormat="1" applyFont="1" applyBorder="1" applyAlignment="1">
      <alignment horizontal="center" vertical="center" wrapText="1"/>
    </xf>
    <xf numFmtId="1" fontId="21" fillId="0" borderId="2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left" vertical="center"/>
    </xf>
    <xf numFmtId="1" fontId="3" fillId="0" borderId="4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top" wrapText="1"/>
    </xf>
    <xf numFmtId="1" fontId="3" fillId="0" borderId="2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1" fontId="21" fillId="0" borderId="5" xfId="0" applyNumberFormat="1" applyFont="1" applyBorder="1" applyAlignment="1">
      <alignment horizontal="center" vertical="center" wrapText="1"/>
    </xf>
    <xf numFmtId="1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/>
    </xf>
    <xf numFmtId="49" fontId="3" fillId="0" borderId="8" xfId="0" applyNumberFormat="1" applyFont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right" vertical="center" wrapText="1"/>
    </xf>
    <xf numFmtId="1" fontId="3" fillId="0" borderId="8" xfId="0" applyNumberFormat="1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49" fontId="21" fillId="0" borderId="9" xfId="0" applyNumberFormat="1" applyFont="1" applyBorder="1" applyAlignment="1">
      <alignment horizontal="center" vertical="center" wrapText="1"/>
    </xf>
    <xf numFmtId="1" fontId="3" fillId="0" borderId="8" xfId="0" applyNumberFormat="1" applyFont="1" applyFill="1" applyBorder="1" applyAlignment="1">
      <alignment horizontal="center" vertical="center" wrapText="1"/>
    </xf>
    <xf numFmtId="1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" borderId="12" xfId="0" applyFont="1" applyFill="1" applyBorder="1" applyAlignment="1">
      <alignment horizontal="center" vertical="center"/>
    </xf>
    <xf numFmtId="1" fontId="1" fillId="3" borderId="12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/>
    </xf>
    <xf numFmtId="1" fontId="24" fillId="0" borderId="12" xfId="0" applyNumberFormat="1" applyFont="1" applyBorder="1" applyAlignment="1">
      <alignment horizontal="center" vertical="center" wrapText="1"/>
    </xf>
    <xf numFmtId="1" fontId="25" fillId="0" borderId="12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3" borderId="16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49" fontId="3" fillId="0" borderId="17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>
      <alignment horizontal="right" vertical="top" wrapText="1"/>
    </xf>
    <xf numFmtId="1" fontId="3" fillId="0" borderId="17" xfId="0" applyNumberFormat="1" applyFont="1" applyBorder="1" applyAlignment="1">
      <alignment horizontal="right" vertical="center" wrapText="1"/>
    </xf>
    <xf numFmtId="1" fontId="3" fillId="0" borderId="18" xfId="0" applyNumberFormat="1" applyFont="1" applyBorder="1" applyAlignment="1">
      <alignment horizontal="right" vertical="center" wrapText="1"/>
    </xf>
    <xf numFmtId="49" fontId="26" fillId="0" borderId="19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11" fontId="3" fillId="0" borderId="17" xfId="0" applyNumberFormat="1" applyFont="1" applyBorder="1" applyAlignment="1">
      <alignment vertical="center"/>
    </xf>
    <xf numFmtId="1" fontId="3" fillId="0" borderId="17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1" fontId="3" fillId="0" borderId="18" xfId="0" applyNumberFormat="1" applyFont="1" applyBorder="1" applyAlignment="1">
      <alignment vertical="center"/>
    </xf>
    <xf numFmtId="0" fontId="3" fillId="0" borderId="8" xfId="0" applyFont="1" applyBorder="1" applyAlignment="1">
      <alignment/>
    </xf>
    <xf numFmtId="49" fontId="3" fillId="0" borderId="20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right" vertical="top" wrapText="1"/>
    </xf>
    <xf numFmtId="1" fontId="3" fillId="0" borderId="20" xfId="0" applyNumberFormat="1" applyFont="1" applyBorder="1" applyAlignment="1">
      <alignment horizontal="right" vertical="center" wrapText="1"/>
    </xf>
    <xf numFmtId="1" fontId="3" fillId="0" borderId="21" xfId="0" applyNumberFormat="1" applyFont="1" applyBorder="1" applyAlignment="1">
      <alignment horizontal="right" vertical="center" wrapText="1"/>
    </xf>
    <xf numFmtId="49" fontId="26" fillId="0" borderId="22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11" fontId="3" fillId="0" borderId="20" xfId="0" applyNumberFormat="1" applyFont="1" applyBorder="1" applyAlignment="1">
      <alignment vertical="center"/>
    </xf>
    <xf numFmtId="1" fontId="3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1" fontId="3" fillId="0" borderId="21" xfId="0" applyNumberFormat="1" applyFont="1" applyBorder="1" applyAlignment="1">
      <alignment vertical="center"/>
    </xf>
    <xf numFmtId="1" fontId="3" fillId="0" borderId="23" xfId="0" applyNumberFormat="1" applyFont="1" applyBorder="1" applyAlignment="1">
      <alignment horizontal="right" vertical="center" wrapText="1"/>
    </xf>
    <xf numFmtId="166" fontId="3" fillId="0" borderId="8" xfId="0" applyNumberFormat="1" applyFont="1" applyFill="1" applyBorder="1" applyAlignment="1">
      <alignment horizontal="right" vertical="center" wrapText="1"/>
    </xf>
    <xf numFmtId="49" fontId="26" fillId="4" borderId="22" xfId="0" applyNumberFormat="1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vertical="center"/>
    </xf>
    <xf numFmtId="1" fontId="3" fillId="2" borderId="20" xfId="0" applyNumberFormat="1" applyFont="1" applyFill="1" applyBorder="1" applyAlignment="1">
      <alignment vertical="center"/>
    </xf>
    <xf numFmtId="1" fontId="3" fillId="6" borderId="20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49" fontId="3" fillId="0" borderId="20" xfId="0" applyNumberFormat="1" applyFont="1" applyFill="1" applyBorder="1" applyAlignment="1">
      <alignment horizontal="center" vertical="center"/>
    </xf>
    <xf numFmtId="1" fontId="3" fillId="0" borderId="20" xfId="0" applyNumberFormat="1" applyFont="1" applyFill="1" applyBorder="1" applyAlignment="1">
      <alignment horizontal="right" vertical="top" wrapText="1"/>
    </xf>
    <xf numFmtId="1" fontId="3" fillId="0" borderId="20" xfId="0" applyNumberFormat="1" applyFont="1" applyFill="1" applyBorder="1" applyAlignment="1">
      <alignment horizontal="right" vertical="center" wrapText="1"/>
    </xf>
    <xf numFmtId="1" fontId="3" fillId="0" borderId="8" xfId="0" applyNumberFormat="1" applyFont="1" applyFill="1" applyBorder="1" applyAlignment="1">
      <alignment horizontal="right" vertical="center" wrapText="1"/>
    </xf>
    <xf numFmtId="11" fontId="3" fillId="0" borderId="20" xfId="0" applyNumberFormat="1" applyFont="1" applyFill="1" applyBorder="1" applyAlignment="1">
      <alignment vertical="center"/>
    </xf>
    <xf numFmtId="1" fontId="3" fillId="0" borderId="20" xfId="0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8" xfId="0" applyFont="1" applyFill="1" applyBorder="1" applyAlignment="1">
      <alignment/>
    </xf>
    <xf numFmtId="0" fontId="0" fillId="0" borderId="0" xfId="0" applyFill="1" applyAlignment="1">
      <alignment/>
    </xf>
    <xf numFmtId="166" fontId="3" fillId="0" borderId="20" xfId="0" applyNumberFormat="1" applyFont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49" fontId="3" fillId="2" borderId="20" xfId="0" applyNumberFormat="1" applyFont="1" applyFill="1" applyBorder="1" applyAlignment="1">
      <alignment horizontal="center" vertical="center"/>
    </xf>
    <xf numFmtId="1" fontId="3" fillId="7" borderId="20" xfId="0" applyNumberFormat="1" applyFont="1" applyFill="1" applyBorder="1" applyAlignment="1">
      <alignment horizontal="right" vertical="top" wrapText="1"/>
    </xf>
    <xf numFmtId="1" fontId="3" fillId="7" borderId="8" xfId="0" applyNumberFormat="1" applyFont="1" applyFill="1" applyBorder="1" applyAlignment="1">
      <alignment horizontal="right" vertical="center" wrapText="1"/>
    </xf>
    <xf numFmtId="1" fontId="3" fillId="2" borderId="8" xfId="0" applyNumberFormat="1" applyFont="1" applyFill="1" applyBorder="1" applyAlignment="1">
      <alignment horizontal="right" vertical="center" wrapText="1"/>
    </xf>
    <xf numFmtId="49" fontId="21" fillId="0" borderId="22" xfId="0" applyNumberFormat="1" applyFont="1" applyBorder="1" applyAlignment="1">
      <alignment horizontal="center" vertical="center"/>
    </xf>
    <xf numFmtId="0" fontId="3" fillId="2" borderId="0" xfId="0" applyFont="1" applyFill="1" applyAlignment="1">
      <alignment/>
    </xf>
    <xf numFmtId="1" fontId="3" fillId="2" borderId="20" xfId="0" applyNumberFormat="1" applyFont="1" applyFill="1" applyBorder="1" applyAlignment="1">
      <alignment horizontal="right" vertical="top" wrapText="1"/>
    </xf>
    <xf numFmtId="49" fontId="21" fillId="0" borderId="22" xfId="0" applyNumberFormat="1" applyFont="1" applyFill="1" applyBorder="1" applyAlignment="1">
      <alignment horizontal="center" vertical="center"/>
    </xf>
    <xf numFmtId="1" fontId="3" fillId="0" borderId="21" xfId="0" applyNumberFormat="1" applyFont="1" applyFill="1" applyBorder="1" applyAlignment="1">
      <alignment vertical="center"/>
    </xf>
    <xf numFmtId="1" fontId="3" fillId="8" borderId="20" xfId="0" applyNumberFormat="1" applyFont="1" applyFill="1" applyBorder="1" applyAlignment="1">
      <alignment vertical="center"/>
    </xf>
    <xf numFmtId="49" fontId="26" fillId="0" borderId="22" xfId="0" applyNumberFormat="1" applyFont="1" applyFill="1" applyBorder="1" applyAlignment="1">
      <alignment horizontal="center" vertical="center"/>
    </xf>
    <xf numFmtId="0" fontId="3" fillId="9" borderId="20" xfId="0" applyFont="1" applyFill="1" applyBorder="1" applyAlignment="1">
      <alignment vertical="center"/>
    </xf>
    <xf numFmtId="1" fontId="3" fillId="10" borderId="20" xfId="0" applyNumberFormat="1" applyFont="1" applyFill="1" applyBorder="1" applyAlignment="1">
      <alignment vertical="center"/>
    </xf>
    <xf numFmtId="1" fontId="3" fillId="11" borderId="20" xfId="0" applyNumberFormat="1" applyFont="1" applyFill="1" applyBorder="1" applyAlignment="1">
      <alignment vertical="center"/>
    </xf>
    <xf numFmtId="49" fontId="3" fillId="7" borderId="23" xfId="0" applyNumberFormat="1" applyFont="1" applyFill="1" applyBorder="1" applyAlignment="1">
      <alignment horizontal="center" vertical="center"/>
    </xf>
    <xf numFmtId="0" fontId="3" fillId="7" borderId="0" xfId="0" applyFont="1" applyFill="1" applyAlignment="1">
      <alignment/>
    </xf>
    <xf numFmtId="1" fontId="3" fillId="0" borderId="23" xfId="0" applyNumberFormat="1" applyFont="1" applyFill="1" applyBorder="1" applyAlignment="1">
      <alignment horizontal="right" vertical="center" wrapText="1"/>
    </xf>
    <xf numFmtId="49" fontId="26" fillId="0" borderId="24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vertical="center"/>
    </xf>
    <xf numFmtId="1" fontId="3" fillId="0" borderId="23" xfId="0" applyNumberFormat="1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8" xfId="0" applyFont="1" applyBorder="1" applyAlignment="1">
      <alignment vertical="center"/>
    </xf>
    <xf numFmtId="49" fontId="26" fillId="4" borderId="19" xfId="0" applyNumberFormat="1" applyFont="1" applyFill="1" applyBorder="1" applyAlignment="1">
      <alignment horizontal="center" vertical="center"/>
    </xf>
    <xf numFmtId="1" fontId="3" fillId="2" borderId="17" xfId="0" applyNumberFormat="1" applyFont="1" applyFill="1" applyBorder="1" applyAlignment="1">
      <alignment vertical="center"/>
    </xf>
    <xf numFmtId="49" fontId="3" fillId="2" borderId="17" xfId="0" applyNumberFormat="1" applyFont="1" applyFill="1" applyBorder="1" applyAlignment="1">
      <alignment horizontal="center" vertical="center"/>
    </xf>
    <xf numFmtId="0" fontId="3" fillId="5" borderId="8" xfId="0" applyFont="1" applyFill="1" applyBorder="1" applyAlignment="1">
      <alignment vertical="center"/>
    </xf>
    <xf numFmtId="0" fontId="3" fillId="0" borderId="20" xfId="0" applyFont="1" applyBorder="1" applyAlignment="1">
      <alignment/>
    </xf>
    <xf numFmtId="0" fontId="3" fillId="2" borderId="8" xfId="0" applyFont="1" applyFill="1" applyBorder="1" applyAlignment="1">
      <alignment/>
    </xf>
    <xf numFmtId="49" fontId="3" fillId="0" borderId="22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1" fontId="3" fillId="12" borderId="20" xfId="0" applyNumberFormat="1" applyFont="1" applyFill="1" applyBorder="1" applyAlignment="1">
      <alignment horizontal="right" vertical="top" wrapText="1"/>
    </xf>
    <xf numFmtId="49" fontId="3" fillId="8" borderId="20" xfId="0" applyNumberFormat="1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vertical="center"/>
    </xf>
    <xf numFmtId="0" fontId="3" fillId="7" borderId="8" xfId="0" applyFont="1" applyFill="1" applyBorder="1" applyAlignment="1">
      <alignment vertical="center"/>
    </xf>
    <xf numFmtId="49" fontId="3" fillId="0" borderId="2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" fontId="3" fillId="2" borderId="20" xfId="0" applyNumberFormat="1" applyFont="1" applyFill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7" borderId="2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1" fontId="3" fillId="0" borderId="20" xfId="0" applyNumberFormat="1" applyFont="1" applyFill="1" applyBorder="1" applyAlignment="1">
      <alignment horizontal="center" vertical="center"/>
    </xf>
    <xf numFmtId="9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3" fillId="5" borderId="26" xfId="0" applyNumberFormat="1" applyFont="1" applyFill="1" applyBorder="1" applyAlignment="1">
      <alignment horizontal="center" vertical="top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1" fontId="3" fillId="0" borderId="3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1" fontId="3" fillId="7" borderId="26" xfId="0" applyNumberFormat="1" applyFont="1" applyFill="1" applyBorder="1" applyAlignment="1">
      <alignment horizontal="right" vertical="top"/>
    </xf>
    <xf numFmtId="1" fontId="3" fillId="4" borderId="0" xfId="0" applyNumberFormat="1" applyFont="1" applyFill="1" applyAlignment="1">
      <alignment horizontal="center" vertical="top"/>
    </xf>
    <xf numFmtId="0" fontId="0" fillId="4" borderId="0" xfId="0" applyFill="1" applyAlignment="1">
      <alignment horizontal="center"/>
    </xf>
    <xf numFmtId="1" fontId="19" fillId="13" borderId="0" xfId="0" applyNumberFormat="1" applyFont="1" applyFill="1" applyAlignment="1">
      <alignment horizontal="right" vertical="top"/>
    </xf>
    <xf numFmtId="0" fontId="2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worksheet" Target="work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As of May 27,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ProductionSummary!$C$1</c:f>
              <c:strCache>
                <c:ptCount val="1"/>
                <c:pt idx="0">
                  <c:v>Hybrids up to Fanouts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ProductionSummary!$C$2:$C$47</c:f>
              <c:numCache/>
            </c:numRef>
          </c:val>
          <c:smooth val="0"/>
        </c:ser>
        <c:ser>
          <c:idx val="1"/>
          <c:order val="1"/>
          <c:tx>
            <c:strRef>
              <c:f>ProductionSummary!$D$1</c:f>
              <c:strCache>
                <c:ptCount val="1"/>
                <c:pt idx="0">
                  <c:v>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ProductionSummary!$D$2:$D$47</c:f>
              <c:numCache/>
            </c:numRef>
          </c:val>
          <c:smooth val="0"/>
        </c:ser>
        <c:ser>
          <c:idx val="2"/>
          <c:order val="2"/>
          <c:tx>
            <c:strRef>
              <c:f>ProductionSummary!$E$1</c:f>
              <c:strCache>
                <c:ptCount val="1"/>
                <c:pt idx="0">
                  <c:v>Modules Completed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ProductionSummary!$E$2:$E$47</c:f>
              <c:numCache/>
            </c:numRef>
          </c:val>
          <c:smooth val="0"/>
        </c:ser>
        <c:ser>
          <c:idx val="3"/>
          <c:order val="3"/>
          <c:tx>
            <c:strRef>
              <c:f>ProductionSummary!$B$1</c:f>
              <c:strCache>
                <c:ptCount val="1"/>
                <c:pt idx="0">
                  <c:v>Hybrids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ProductionSummary!$B$2:$B$47</c:f>
              <c:numCache/>
            </c:numRef>
          </c:val>
          <c:smooth val="0"/>
        </c:ser>
        <c:marker val="1"/>
        <c:axId val="29510994"/>
        <c:axId val="64272355"/>
      </c:lineChart>
      <c:dateAx>
        <c:axId val="29510994"/>
        <c:scaling>
          <c:orientation val="minMax"/>
          <c:max val="381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272355"/>
        <c:crosses val="autoZero"/>
        <c:auto val="0"/>
        <c:noMultiLvlLbl val="0"/>
      </c:dateAx>
      <c:valAx>
        <c:axId val="64272355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510994"/>
        <c:crossesAt val="1"/>
        <c:crossBetween val="between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As of May 27,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ProductionSummary!$C$1</c:f>
              <c:strCache>
                <c:ptCount val="1"/>
                <c:pt idx="0">
                  <c:v>Hybrids up to Fanouts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ProductionSummary!$C$2:$C$47</c:f>
              <c:numCache/>
            </c:numRef>
          </c:val>
          <c:smooth val="0"/>
        </c:ser>
        <c:ser>
          <c:idx val="1"/>
          <c:order val="1"/>
          <c:tx>
            <c:strRef>
              <c:f>ProductionSummary!$D$1</c:f>
              <c:strCache>
                <c:ptCount val="1"/>
                <c:pt idx="0">
                  <c:v>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ProductionSummary!$D$2:$D$47</c:f>
              <c:numCache/>
            </c:numRef>
          </c:val>
          <c:smooth val="0"/>
        </c:ser>
        <c:ser>
          <c:idx val="2"/>
          <c:order val="2"/>
          <c:tx>
            <c:strRef>
              <c:f>ProductionSummary!$E$1</c:f>
              <c:strCache>
                <c:ptCount val="1"/>
                <c:pt idx="0">
                  <c:v>Modules Completed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ProductionSummary!$E$2:$E$47</c:f>
              <c:numCache/>
            </c:numRef>
          </c:val>
          <c:smooth val="0"/>
        </c:ser>
        <c:ser>
          <c:idx val="3"/>
          <c:order val="3"/>
          <c:tx>
            <c:strRef>
              <c:f>ProductionSummary!$B$1</c:f>
              <c:strCache>
                <c:ptCount val="1"/>
                <c:pt idx="0">
                  <c:v>Hybrids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ProductionSummary!$B$2:$B$47</c:f>
              <c:numCache/>
            </c:numRef>
          </c:val>
          <c:smooth val="0"/>
        </c:ser>
        <c:marker val="1"/>
        <c:axId val="41580284"/>
        <c:axId val="38678237"/>
      </c:lineChart>
      <c:dateAx>
        <c:axId val="415802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678237"/>
        <c:crosses val="autoZero"/>
        <c:auto val="0"/>
        <c:noMultiLvlLbl val="0"/>
      </c:dateAx>
      <c:valAx>
        <c:axId val="38678237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580284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Total bad channels May 27,2003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ModuleSummary!$E$1</c:f>
              <c:strCache>
                <c:ptCount val="1"/>
                <c:pt idx="0">
                  <c:v>Total bad chan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ModuleSummary!$A$2:$A$56</c:f>
              <c:strCache>
                <c:ptCount val="55"/>
                <c:pt idx="0">
                  <c:v>P001</c:v>
                </c:pt>
                <c:pt idx="1">
                  <c:v>P002</c:v>
                </c:pt>
                <c:pt idx="2">
                  <c:v>P003</c:v>
                </c:pt>
                <c:pt idx="3">
                  <c:v>P004</c:v>
                </c:pt>
                <c:pt idx="4">
                  <c:v>P005</c:v>
                </c:pt>
                <c:pt idx="5">
                  <c:v>P006</c:v>
                </c:pt>
                <c:pt idx="6">
                  <c:v>P007</c:v>
                </c:pt>
                <c:pt idx="7">
                  <c:v>P008</c:v>
                </c:pt>
                <c:pt idx="8">
                  <c:v>P009</c:v>
                </c:pt>
                <c:pt idx="9">
                  <c:v>P010</c:v>
                </c:pt>
                <c:pt idx="10">
                  <c:v>P011</c:v>
                </c:pt>
                <c:pt idx="11">
                  <c:v>P012</c:v>
                </c:pt>
                <c:pt idx="12">
                  <c:v>P013</c:v>
                </c:pt>
                <c:pt idx="13">
                  <c:v>P014</c:v>
                </c:pt>
                <c:pt idx="14">
                  <c:v>P015</c:v>
                </c:pt>
                <c:pt idx="15">
                  <c:v>P016</c:v>
                </c:pt>
                <c:pt idx="16">
                  <c:v>P017</c:v>
                </c:pt>
                <c:pt idx="17">
                  <c:v>P018</c:v>
                </c:pt>
                <c:pt idx="18">
                  <c:v>P019</c:v>
                </c:pt>
                <c:pt idx="19">
                  <c:v>P020</c:v>
                </c:pt>
                <c:pt idx="20">
                  <c:v>P021</c:v>
                </c:pt>
                <c:pt idx="21">
                  <c:v>P022</c:v>
                </c:pt>
                <c:pt idx="22">
                  <c:v>P023</c:v>
                </c:pt>
                <c:pt idx="23">
                  <c:v>P024</c:v>
                </c:pt>
                <c:pt idx="24">
                  <c:v>P025</c:v>
                </c:pt>
                <c:pt idx="25">
                  <c:v>P026</c:v>
                </c:pt>
                <c:pt idx="26">
                  <c:v>P027</c:v>
                </c:pt>
                <c:pt idx="27">
                  <c:v>P028</c:v>
                </c:pt>
                <c:pt idx="28">
                  <c:v>P029 </c:v>
                </c:pt>
                <c:pt idx="29">
                  <c:v>P030</c:v>
                </c:pt>
                <c:pt idx="30">
                  <c:v>P031</c:v>
                </c:pt>
                <c:pt idx="31">
                  <c:v>P032</c:v>
                </c:pt>
                <c:pt idx="32">
                  <c:v>P033</c:v>
                </c:pt>
                <c:pt idx="33">
                  <c:v>P034</c:v>
                </c:pt>
                <c:pt idx="34">
                  <c:v>P035</c:v>
                </c:pt>
                <c:pt idx="35">
                  <c:v>P036</c:v>
                </c:pt>
                <c:pt idx="36">
                  <c:v>P037</c:v>
                </c:pt>
                <c:pt idx="37">
                  <c:v>P038</c:v>
                </c:pt>
                <c:pt idx="38">
                  <c:v>P039</c:v>
                </c:pt>
                <c:pt idx="39">
                  <c:v>P040</c:v>
                </c:pt>
                <c:pt idx="40">
                  <c:v>Module</c:v>
                </c:pt>
                <c:pt idx="41">
                  <c:v>P041</c:v>
                </c:pt>
                <c:pt idx="42">
                  <c:v>P042</c:v>
                </c:pt>
                <c:pt idx="43">
                  <c:v>P043</c:v>
                </c:pt>
                <c:pt idx="44">
                  <c:v>P044</c:v>
                </c:pt>
                <c:pt idx="45">
                  <c:v>P045</c:v>
                </c:pt>
                <c:pt idx="46">
                  <c:v>P046</c:v>
                </c:pt>
                <c:pt idx="47">
                  <c:v>P047</c:v>
                </c:pt>
                <c:pt idx="48">
                  <c:v>P048</c:v>
                </c:pt>
                <c:pt idx="49">
                  <c:v>P049</c:v>
                </c:pt>
                <c:pt idx="50">
                  <c:v>P050</c:v>
                </c:pt>
                <c:pt idx="51">
                  <c:v>P051</c:v>
                </c:pt>
                <c:pt idx="52">
                  <c:v>P052</c:v>
                </c:pt>
                <c:pt idx="53">
                  <c:v>P053</c:v>
                </c:pt>
                <c:pt idx="54">
                  <c:v>P054</c:v>
                </c:pt>
              </c:strCache>
            </c:strRef>
          </c:cat>
          <c:val>
            <c:numRef>
              <c:f>ModuleSummary!$E$2:$E$56</c:f>
              <c:numCache>
                <c:ptCount val="55"/>
                <c:pt idx="1">
                  <c:v>12</c:v>
                </c:pt>
                <c:pt idx="2">
                  <c:v>2</c:v>
                </c:pt>
                <c:pt idx="3">
                  <c:v>14</c:v>
                </c:pt>
                <c:pt idx="4">
                  <c:v>0</c:v>
                </c:pt>
                <c:pt idx="5">
                  <c:v>10</c:v>
                </c:pt>
                <c:pt idx="6">
                  <c:v>14</c:v>
                </c:pt>
                <c:pt idx="7">
                  <c:v>8</c:v>
                </c:pt>
                <c:pt idx="8">
                  <c:v>10</c:v>
                </c:pt>
                <c:pt idx="9">
                  <c:v>5</c:v>
                </c:pt>
                <c:pt idx="10">
                  <c:v>11</c:v>
                </c:pt>
                <c:pt idx="11">
                  <c:v>7</c:v>
                </c:pt>
                <c:pt idx="12">
                  <c:v>13</c:v>
                </c:pt>
                <c:pt idx="13">
                  <c:v>12</c:v>
                </c:pt>
                <c:pt idx="14">
                  <c:v>12</c:v>
                </c:pt>
                <c:pt idx="15">
                  <c:v>2</c:v>
                </c:pt>
                <c:pt idx="16">
                  <c:v>7</c:v>
                </c:pt>
                <c:pt idx="17">
                  <c:v>0.1</c:v>
                </c:pt>
                <c:pt idx="18">
                  <c:v>0.1</c:v>
                </c:pt>
                <c:pt idx="19">
                  <c:v>1</c:v>
                </c:pt>
                <c:pt idx="20">
                  <c:v>0</c:v>
                </c:pt>
                <c:pt idx="22">
                  <c:v>3</c:v>
                </c:pt>
                <c:pt idx="23">
                  <c:v>4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4</c:v>
                </c:pt>
                <c:pt idx="28">
                  <c:v>1</c:v>
                </c:pt>
                <c:pt idx="30">
                  <c:v>3</c:v>
                </c:pt>
                <c:pt idx="31">
                  <c:v>0.1</c:v>
                </c:pt>
                <c:pt idx="32">
                  <c:v>0.1</c:v>
                </c:pt>
                <c:pt idx="33">
                  <c:v>0.1</c:v>
                </c:pt>
                <c:pt idx="34">
                  <c:v>0.1</c:v>
                </c:pt>
                <c:pt idx="35">
                  <c:v>0.1</c:v>
                </c:pt>
                <c:pt idx="36">
                  <c:v>3</c:v>
                </c:pt>
                <c:pt idx="37">
                  <c:v>0.1</c:v>
                </c:pt>
                <c:pt idx="38">
                  <c:v>0.1</c:v>
                </c:pt>
                <c:pt idx="39">
                  <c:v>3</c:v>
                </c:pt>
                <c:pt idx="40">
                  <c:v>0</c:v>
                </c:pt>
                <c:pt idx="41">
                  <c:v>0.1</c:v>
                </c:pt>
                <c:pt idx="42">
                  <c:v>0.1</c:v>
                </c:pt>
                <c:pt idx="44">
                  <c:v>0.1</c:v>
                </c:pt>
                <c:pt idx="46">
                  <c:v>1</c:v>
                </c:pt>
                <c:pt idx="47">
                  <c:v>1</c:v>
                </c:pt>
                <c:pt idx="48">
                  <c:v>2</c:v>
                </c:pt>
                <c:pt idx="50">
                  <c:v>3</c:v>
                </c:pt>
                <c:pt idx="51">
                  <c:v>3</c:v>
                </c:pt>
                <c:pt idx="52">
                  <c:v>8</c:v>
                </c:pt>
                <c:pt idx="53">
                  <c:v>0.1</c:v>
                </c:pt>
              </c:numCache>
            </c:numRef>
          </c:val>
        </c:ser>
        <c:axId val="12559814"/>
        <c:axId val="45929463"/>
      </c:barChart>
      <c:catAx>
        <c:axId val="12559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929463"/>
        <c:crosses val="autoZero"/>
        <c:auto val="1"/>
        <c:lblOffset val="100"/>
        <c:noMultiLvlLbl val="0"/>
      </c:catAx>
      <c:valAx>
        <c:axId val="459294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5598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latin typeface="Arial"/>
                <a:ea typeface="Arial"/>
                <a:cs typeface="Arial"/>
              </a:rPr>
              <a:t>Leakage Current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325"/>
          <c:w val="0.75125"/>
          <c:h val="0.82125"/>
        </c:manualLayout>
      </c:layout>
      <c:lineChart>
        <c:grouping val="standard"/>
        <c:varyColors val="0"/>
        <c:ser>
          <c:idx val="0"/>
          <c:order val="0"/>
          <c:tx>
            <c:strRef>
              <c:f>'[1]leakage curr plots'!$B$133</c:f>
              <c:strCache>
                <c:ptCount val="1"/>
                <c:pt idx="0">
                  <c:v>P2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cat>
          <c:val>
            <c:numRef>
              <c:f>'[1]leakage curr plots'!$B$134:$B$153</c:f>
              <c:numCache>
                <c:ptCount val="20"/>
                <c:pt idx="0">
                  <c:v>0.297</c:v>
                </c:pt>
                <c:pt idx="1">
                  <c:v>0.369</c:v>
                </c:pt>
                <c:pt idx="2">
                  <c:v>0.41</c:v>
                </c:pt>
                <c:pt idx="3">
                  <c:v>0.451</c:v>
                </c:pt>
                <c:pt idx="4">
                  <c:v>0.492</c:v>
                </c:pt>
                <c:pt idx="5">
                  <c:v>0.533</c:v>
                </c:pt>
                <c:pt idx="6">
                  <c:v>0.564</c:v>
                </c:pt>
                <c:pt idx="7">
                  <c:v>0.584</c:v>
                </c:pt>
                <c:pt idx="8">
                  <c:v>0.615</c:v>
                </c:pt>
                <c:pt idx="9">
                  <c:v>0.646</c:v>
                </c:pt>
                <c:pt idx="10">
                  <c:v>0.676</c:v>
                </c:pt>
                <c:pt idx="11">
                  <c:v>0.707</c:v>
                </c:pt>
                <c:pt idx="12">
                  <c:v>0.728</c:v>
                </c:pt>
                <c:pt idx="13">
                  <c:v>0.758</c:v>
                </c:pt>
                <c:pt idx="14">
                  <c:v>0.789</c:v>
                </c:pt>
                <c:pt idx="15">
                  <c:v>0.81</c:v>
                </c:pt>
                <c:pt idx="16">
                  <c:v>0.851</c:v>
                </c:pt>
                <c:pt idx="17">
                  <c:v>0.892</c:v>
                </c:pt>
                <c:pt idx="18">
                  <c:v>0.922</c:v>
                </c:pt>
                <c:pt idx="19">
                  <c:v>0.963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'[1]leakage curr plots'!$C$133</c:f>
              <c:strCache>
                <c:ptCount val="1"/>
                <c:pt idx="0">
                  <c:v>P4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cat>
          <c:val>
            <c:numRef>
              <c:f>'[1]leakage curr plots'!$C$134:$C$153</c:f>
              <c:numCache>
                <c:ptCount val="20"/>
                <c:pt idx="0">
                  <c:v>0.061</c:v>
                </c:pt>
                <c:pt idx="1">
                  <c:v>0.082</c:v>
                </c:pt>
                <c:pt idx="2">
                  <c:v>0.092</c:v>
                </c:pt>
                <c:pt idx="3">
                  <c:v>0.102</c:v>
                </c:pt>
                <c:pt idx="4">
                  <c:v>0.113</c:v>
                </c:pt>
                <c:pt idx="5">
                  <c:v>0.133</c:v>
                </c:pt>
                <c:pt idx="6">
                  <c:v>0.133</c:v>
                </c:pt>
                <c:pt idx="7">
                  <c:v>0.143</c:v>
                </c:pt>
                <c:pt idx="8">
                  <c:v>0.164</c:v>
                </c:pt>
                <c:pt idx="9">
                  <c:v>0.164</c:v>
                </c:pt>
                <c:pt idx="10">
                  <c:v>0.174</c:v>
                </c:pt>
                <c:pt idx="11">
                  <c:v>0.184</c:v>
                </c:pt>
                <c:pt idx="12">
                  <c:v>0.184</c:v>
                </c:pt>
                <c:pt idx="13">
                  <c:v>0.195</c:v>
                </c:pt>
                <c:pt idx="14">
                  <c:v>0.205</c:v>
                </c:pt>
                <c:pt idx="15">
                  <c:v>0.215</c:v>
                </c:pt>
                <c:pt idx="16">
                  <c:v>0.225</c:v>
                </c:pt>
                <c:pt idx="17">
                  <c:v>0.236</c:v>
                </c:pt>
                <c:pt idx="18">
                  <c:v>0.246</c:v>
                </c:pt>
                <c:pt idx="19">
                  <c:v>0.256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'[1]leakage curr plots'!$D$133</c:f>
              <c:strCache>
                <c:ptCount val="1"/>
                <c:pt idx="0">
                  <c:v>P3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cat>
          <c:val>
            <c:numRef>
              <c:f>'[1]leakage curr plots'!$D$134:$D$153</c:f>
              <c:numCache>
                <c:ptCount val="20"/>
                <c:pt idx="0">
                  <c:v>0.123</c:v>
                </c:pt>
                <c:pt idx="1">
                  <c:v>0.154</c:v>
                </c:pt>
                <c:pt idx="2">
                  <c:v>0.164</c:v>
                </c:pt>
                <c:pt idx="3">
                  <c:v>0.184</c:v>
                </c:pt>
                <c:pt idx="4">
                  <c:v>0.195</c:v>
                </c:pt>
                <c:pt idx="5">
                  <c:v>0.205</c:v>
                </c:pt>
                <c:pt idx="6">
                  <c:v>0.215</c:v>
                </c:pt>
                <c:pt idx="7">
                  <c:v>0.225</c:v>
                </c:pt>
                <c:pt idx="8">
                  <c:v>0.236</c:v>
                </c:pt>
                <c:pt idx="9">
                  <c:v>0.236</c:v>
                </c:pt>
                <c:pt idx="10">
                  <c:v>0.246</c:v>
                </c:pt>
                <c:pt idx="11">
                  <c:v>0.246</c:v>
                </c:pt>
                <c:pt idx="12">
                  <c:v>0.256</c:v>
                </c:pt>
                <c:pt idx="13">
                  <c:v>0.256</c:v>
                </c:pt>
                <c:pt idx="14">
                  <c:v>0.266</c:v>
                </c:pt>
                <c:pt idx="15">
                  <c:v>0.266</c:v>
                </c:pt>
                <c:pt idx="16">
                  <c:v>0.277</c:v>
                </c:pt>
                <c:pt idx="17">
                  <c:v>0.287</c:v>
                </c:pt>
                <c:pt idx="18">
                  <c:v>0.287</c:v>
                </c:pt>
                <c:pt idx="19">
                  <c:v>0.287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'[1]leakage curr plots'!$E$133</c:f>
              <c:strCache>
                <c:ptCount val="1"/>
                <c:pt idx="0">
                  <c:v>P6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cat>
          <c:val>
            <c:numRef>
              <c:f>'[1]leakage curr plots'!$E$134:$E$153</c:f>
              <c:numCache>
                <c:ptCount val="20"/>
                <c:pt idx="0">
                  <c:v>0.215</c:v>
                </c:pt>
                <c:pt idx="1">
                  <c:v>0.307</c:v>
                </c:pt>
                <c:pt idx="2">
                  <c:v>0.369</c:v>
                </c:pt>
                <c:pt idx="3">
                  <c:v>0.42</c:v>
                </c:pt>
                <c:pt idx="4">
                  <c:v>0.471</c:v>
                </c:pt>
                <c:pt idx="5">
                  <c:v>0.523</c:v>
                </c:pt>
                <c:pt idx="6">
                  <c:v>0.564</c:v>
                </c:pt>
                <c:pt idx="7">
                  <c:v>0.605</c:v>
                </c:pt>
                <c:pt idx="8">
                  <c:v>0.635</c:v>
                </c:pt>
                <c:pt idx="9">
                  <c:v>0.676</c:v>
                </c:pt>
                <c:pt idx="10">
                  <c:v>0.697</c:v>
                </c:pt>
                <c:pt idx="11">
                  <c:v>0.717</c:v>
                </c:pt>
                <c:pt idx="12">
                  <c:v>0.738</c:v>
                </c:pt>
                <c:pt idx="13">
                  <c:v>0.748</c:v>
                </c:pt>
                <c:pt idx="14">
                  <c:v>0.769</c:v>
                </c:pt>
                <c:pt idx="15">
                  <c:v>0.789</c:v>
                </c:pt>
                <c:pt idx="16">
                  <c:v>0.799</c:v>
                </c:pt>
                <c:pt idx="17">
                  <c:v>0.82</c:v>
                </c:pt>
                <c:pt idx="18">
                  <c:v>0.84</c:v>
                </c:pt>
                <c:pt idx="19">
                  <c:v>0.861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'[1]leakage curr plots'!$F$133</c:f>
              <c:strCache>
                <c:ptCount val="1"/>
                <c:pt idx="0">
                  <c:v>P7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cat>
          <c:val>
            <c:numRef>
              <c:f>'[1]leakage curr plots'!$F$134:$F$153</c:f>
              <c:numCache>
                <c:ptCount val="20"/>
                <c:pt idx="0">
                  <c:v>0.092</c:v>
                </c:pt>
                <c:pt idx="1">
                  <c:v>0.123</c:v>
                </c:pt>
                <c:pt idx="2">
                  <c:v>0.133</c:v>
                </c:pt>
                <c:pt idx="3">
                  <c:v>0.154</c:v>
                </c:pt>
                <c:pt idx="4">
                  <c:v>0.164</c:v>
                </c:pt>
                <c:pt idx="5">
                  <c:v>0.184</c:v>
                </c:pt>
                <c:pt idx="6">
                  <c:v>0.195</c:v>
                </c:pt>
                <c:pt idx="7">
                  <c:v>0.205</c:v>
                </c:pt>
                <c:pt idx="8">
                  <c:v>0.225</c:v>
                </c:pt>
                <c:pt idx="9">
                  <c:v>0.236</c:v>
                </c:pt>
                <c:pt idx="10">
                  <c:v>0.236</c:v>
                </c:pt>
                <c:pt idx="11">
                  <c:v>0.246</c:v>
                </c:pt>
                <c:pt idx="12">
                  <c:v>0.256</c:v>
                </c:pt>
                <c:pt idx="13">
                  <c:v>0.266</c:v>
                </c:pt>
                <c:pt idx="14">
                  <c:v>0.266</c:v>
                </c:pt>
                <c:pt idx="15">
                  <c:v>0.277</c:v>
                </c:pt>
                <c:pt idx="16">
                  <c:v>0.287</c:v>
                </c:pt>
                <c:pt idx="17">
                  <c:v>0.297</c:v>
                </c:pt>
                <c:pt idx="18">
                  <c:v>0.307</c:v>
                </c:pt>
                <c:pt idx="19">
                  <c:v>0.307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'[1]leakage curr plots'!$G$133</c:f>
              <c:strCache>
                <c:ptCount val="1"/>
                <c:pt idx="0">
                  <c:v>P8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cat>
          <c:val>
            <c:numRef>
              <c:f>'[1]leakage curr plots'!$G$134:$G$153</c:f>
              <c:numCache>
                <c:ptCount val="20"/>
                <c:pt idx="0">
                  <c:v>0.01</c:v>
                </c:pt>
                <c:pt idx="1">
                  <c:v>0.184</c:v>
                </c:pt>
                <c:pt idx="2">
                  <c:v>0.236</c:v>
                </c:pt>
                <c:pt idx="3">
                  <c:v>0.277</c:v>
                </c:pt>
                <c:pt idx="4">
                  <c:v>0.328</c:v>
                </c:pt>
                <c:pt idx="5">
                  <c:v>0.369</c:v>
                </c:pt>
                <c:pt idx="6">
                  <c:v>0.41</c:v>
                </c:pt>
                <c:pt idx="7">
                  <c:v>0.461</c:v>
                </c:pt>
                <c:pt idx="8">
                  <c:v>0.502</c:v>
                </c:pt>
                <c:pt idx="9">
                  <c:v>0.543</c:v>
                </c:pt>
                <c:pt idx="10">
                  <c:v>0.574</c:v>
                </c:pt>
                <c:pt idx="11">
                  <c:v>0.605</c:v>
                </c:pt>
                <c:pt idx="12">
                  <c:v>0.635</c:v>
                </c:pt>
                <c:pt idx="13">
                  <c:v>0.666</c:v>
                </c:pt>
                <c:pt idx="14">
                  <c:v>0.676</c:v>
                </c:pt>
                <c:pt idx="15">
                  <c:v>0.697</c:v>
                </c:pt>
                <c:pt idx="16">
                  <c:v>0.707</c:v>
                </c:pt>
                <c:pt idx="17">
                  <c:v>0.717</c:v>
                </c:pt>
                <c:pt idx="18">
                  <c:v>0.728</c:v>
                </c:pt>
                <c:pt idx="19">
                  <c:v>0.738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'[1]leakage curr plots'!$H$133</c:f>
              <c:strCache>
                <c:ptCount val="1"/>
                <c:pt idx="0">
                  <c:v>P14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cat>
          <c:val>
            <c:numRef>
              <c:f>'[1]leakage curr plots'!$H$134:$H$153</c:f>
              <c:numCache>
                <c:ptCount val="20"/>
                <c:pt idx="0">
                  <c:v>0.143</c:v>
                </c:pt>
                <c:pt idx="1">
                  <c:v>0.184</c:v>
                </c:pt>
                <c:pt idx="2">
                  <c:v>0.205</c:v>
                </c:pt>
                <c:pt idx="3">
                  <c:v>0.236</c:v>
                </c:pt>
                <c:pt idx="4">
                  <c:v>0.256</c:v>
                </c:pt>
                <c:pt idx="5">
                  <c:v>0.266</c:v>
                </c:pt>
                <c:pt idx="6">
                  <c:v>0.287</c:v>
                </c:pt>
                <c:pt idx="7">
                  <c:v>0.297</c:v>
                </c:pt>
                <c:pt idx="8">
                  <c:v>0.318</c:v>
                </c:pt>
                <c:pt idx="9">
                  <c:v>0.328</c:v>
                </c:pt>
                <c:pt idx="10">
                  <c:v>0.338</c:v>
                </c:pt>
                <c:pt idx="11">
                  <c:v>0.348</c:v>
                </c:pt>
                <c:pt idx="12">
                  <c:v>0.359</c:v>
                </c:pt>
                <c:pt idx="13">
                  <c:v>0.328</c:v>
                </c:pt>
                <c:pt idx="14">
                  <c:v>0.379</c:v>
                </c:pt>
                <c:pt idx="15">
                  <c:v>0.379</c:v>
                </c:pt>
                <c:pt idx="16">
                  <c:v>0.389</c:v>
                </c:pt>
                <c:pt idx="17">
                  <c:v>0.4</c:v>
                </c:pt>
                <c:pt idx="18">
                  <c:v>0.42</c:v>
                </c:pt>
                <c:pt idx="19">
                  <c:v>0.482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'[1]leakage curr plots'!$I$133</c:f>
              <c:strCache>
                <c:ptCount val="1"/>
                <c:pt idx="0">
                  <c:v>P9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cat>
          <c:val>
            <c:numRef>
              <c:f>'[1]leakage curr plots'!$I$134:$I$153</c:f>
              <c:numCache>
                <c:ptCount val="20"/>
                <c:pt idx="0">
                  <c:v>0.154</c:v>
                </c:pt>
                <c:pt idx="1">
                  <c:v>0.174</c:v>
                </c:pt>
                <c:pt idx="2">
                  <c:v>0.195</c:v>
                </c:pt>
                <c:pt idx="3">
                  <c:v>0.205</c:v>
                </c:pt>
                <c:pt idx="4">
                  <c:v>0.215</c:v>
                </c:pt>
                <c:pt idx="5">
                  <c:v>0.225</c:v>
                </c:pt>
                <c:pt idx="6">
                  <c:v>0.225</c:v>
                </c:pt>
                <c:pt idx="7">
                  <c:v>0.236</c:v>
                </c:pt>
                <c:pt idx="8">
                  <c:v>0.236</c:v>
                </c:pt>
                <c:pt idx="9">
                  <c:v>0.246</c:v>
                </c:pt>
                <c:pt idx="10">
                  <c:v>0.246</c:v>
                </c:pt>
                <c:pt idx="11">
                  <c:v>0.256</c:v>
                </c:pt>
                <c:pt idx="12">
                  <c:v>0.256</c:v>
                </c:pt>
                <c:pt idx="13">
                  <c:v>0.266</c:v>
                </c:pt>
                <c:pt idx="14">
                  <c:v>0.266</c:v>
                </c:pt>
                <c:pt idx="15">
                  <c:v>0.266</c:v>
                </c:pt>
                <c:pt idx="16">
                  <c:v>0.266</c:v>
                </c:pt>
                <c:pt idx="17">
                  <c:v>0.277</c:v>
                </c:pt>
                <c:pt idx="18">
                  <c:v>0.277</c:v>
                </c:pt>
                <c:pt idx="19">
                  <c:v>0.287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'[1]leakage curr plots'!$J$133</c:f>
              <c:strCache>
                <c:ptCount val="1"/>
                <c:pt idx="0">
                  <c:v>P10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cat>
          <c:val>
            <c:numRef>
              <c:f>'[1]leakage curr plots'!$J$134:$J$153</c:f>
              <c:numCache>
                <c:ptCount val="20"/>
                <c:pt idx="0">
                  <c:v>0.092</c:v>
                </c:pt>
                <c:pt idx="1">
                  <c:v>0.133</c:v>
                </c:pt>
                <c:pt idx="2">
                  <c:v>0.164</c:v>
                </c:pt>
                <c:pt idx="3">
                  <c:v>0.184</c:v>
                </c:pt>
                <c:pt idx="4">
                  <c:v>0.205</c:v>
                </c:pt>
                <c:pt idx="5">
                  <c:v>0.225</c:v>
                </c:pt>
                <c:pt idx="6">
                  <c:v>0.256</c:v>
                </c:pt>
                <c:pt idx="7">
                  <c:v>0.277</c:v>
                </c:pt>
                <c:pt idx="8">
                  <c:v>0.287</c:v>
                </c:pt>
                <c:pt idx="9">
                  <c:v>0.307</c:v>
                </c:pt>
                <c:pt idx="10">
                  <c:v>0.318</c:v>
                </c:pt>
                <c:pt idx="11">
                  <c:v>0.328</c:v>
                </c:pt>
                <c:pt idx="12">
                  <c:v>0.348</c:v>
                </c:pt>
                <c:pt idx="13">
                  <c:v>0.359</c:v>
                </c:pt>
                <c:pt idx="14">
                  <c:v>0.369</c:v>
                </c:pt>
                <c:pt idx="15">
                  <c:v>0.379</c:v>
                </c:pt>
                <c:pt idx="16">
                  <c:v>0.389</c:v>
                </c:pt>
                <c:pt idx="17">
                  <c:v>0.41</c:v>
                </c:pt>
                <c:pt idx="18">
                  <c:v>0.42</c:v>
                </c:pt>
                <c:pt idx="19">
                  <c:v>0.43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'[1]leakage curr plots'!$K$133</c:f>
              <c:strCache>
                <c:ptCount val="1"/>
                <c:pt idx="0">
                  <c:v>P11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cat>
          <c:val>
            <c:numRef>
              <c:f>'[1]leakage curr plots'!$K$134:$K$153</c:f>
              <c:numCache>
                <c:ptCount val="20"/>
                <c:pt idx="0">
                  <c:v>0.143</c:v>
                </c:pt>
                <c:pt idx="1">
                  <c:v>0.164</c:v>
                </c:pt>
                <c:pt idx="2">
                  <c:v>0.195</c:v>
                </c:pt>
                <c:pt idx="3">
                  <c:v>0.195</c:v>
                </c:pt>
                <c:pt idx="4">
                  <c:v>0.215</c:v>
                </c:pt>
                <c:pt idx="5">
                  <c:v>0.225</c:v>
                </c:pt>
                <c:pt idx="6">
                  <c:v>0.236</c:v>
                </c:pt>
                <c:pt idx="7">
                  <c:v>0.246</c:v>
                </c:pt>
                <c:pt idx="8">
                  <c:v>0.246</c:v>
                </c:pt>
                <c:pt idx="9">
                  <c:v>0.256</c:v>
                </c:pt>
                <c:pt idx="10">
                  <c:v>0.266</c:v>
                </c:pt>
                <c:pt idx="11">
                  <c:v>0.266</c:v>
                </c:pt>
                <c:pt idx="12">
                  <c:v>0.277</c:v>
                </c:pt>
                <c:pt idx="13">
                  <c:v>0.287</c:v>
                </c:pt>
                <c:pt idx="14">
                  <c:v>0.287</c:v>
                </c:pt>
                <c:pt idx="15">
                  <c:v>0.297</c:v>
                </c:pt>
                <c:pt idx="16">
                  <c:v>0.307</c:v>
                </c:pt>
                <c:pt idx="17">
                  <c:v>0.318</c:v>
                </c:pt>
                <c:pt idx="18">
                  <c:v>0.318</c:v>
                </c:pt>
                <c:pt idx="19">
                  <c:v>0.328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'[1]leakage curr plots'!$L$133</c:f>
              <c:strCache>
                <c:ptCount val="1"/>
                <c:pt idx="0">
                  <c:v>P12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cat>
          <c:val>
            <c:numRef>
              <c:f>'[1]leakage curr plots'!$L$134:$L$153</c:f>
              <c:numCache>
                <c:ptCount val="20"/>
                <c:pt idx="0">
                  <c:v>0.195</c:v>
                </c:pt>
                <c:pt idx="1">
                  <c:v>0.225</c:v>
                </c:pt>
                <c:pt idx="2">
                  <c:v>0.246</c:v>
                </c:pt>
                <c:pt idx="3">
                  <c:v>0.266</c:v>
                </c:pt>
                <c:pt idx="4">
                  <c:v>0.297</c:v>
                </c:pt>
                <c:pt idx="5">
                  <c:v>0.318</c:v>
                </c:pt>
                <c:pt idx="6">
                  <c:v>0.338</c:v>
                </c:pt>
                <c:pt idx="7">
                  <c:v>0.369</c:v>
                </c:pt>
                <c:pt idx="8">
                  <c:v>0.389</c:v>
                </c:pt>
                <c:pt idx="9">
                  <c:v>0.4</c:v>
                </c:pt>
                <c:pt idx="10">
                  <c:v>0.42</c:v>
                </c:pt>
                <c:pt idx="11">
                  <c:v>0.43</c:v>
                </c:pt>
                <c:pt idx="12">
                  <c:v>0.461</c:v>
                </c:pt>
                <c:pt idx="13">
                  <c:v>0.471</c:v>
                </c:pt>
                <c:pt idx="14">
                  <c:v>0.492</c:v>
                </c:pt>
                <c:pt idx="15">
                  <c:v>0.512</c:v>
                </c:pt>
                <c:pt idx="16">
                  <c:v>0.543</c:v>
                </c:pt>
                <c:pt idx="17">
                  <c:v>0.564</c:v>
                </c:pt>
                <c:pt idx="18">
                  <c:v>0.584</c:v>
                </c:pt>
                <c:pt idx="19">
                  <c:v>0.605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'[1]leakage curr plots'!$M$133</c:f>
              <c:strCache>
                <c:ptCount val="1"/>
                <c:pt idx="0">
                  <c:v>P15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cat>
          <c:val>
            <c:numRef>
              <c:f>'[1]leakage curr plots'!$M$134:$M$153</c:f>
              <c:numCache>
                <c:ptCount val="20"/>
                <c:pt idx="0">
                  <c:v>0.123</c:v>
                </c:pt>
                <c:pt idx="1">
                  <c:v>0.164</c:v>
                </c:pt>
                <c:pt idx="2">
                  <c:v>0.174</c:v>
                </c:pt>
                <c:pt idx="3">
                  <c:v>0.184</c:v>
                </c:pt>
                <c:pt idx="4">
                  <c:v>0.205</c:v>
                </c:pt>
                <c:pt idx="5">
                  <c:v>0.225</c:v>
                </c:pt>
                <c:pt idx="6">
                  <c:v>0.225</c:v>
                </c:pt>
                <c:pt idx="7">
                  <c:v>0.236</c:v>
                </c:pt>
                <c:pt idx="8">
                  <c:v>0.246</c:v>
                </c:pt>
                <c:pt idx="9">
                  <c:v>0.246</c:v>
                </c:pt>
                <c:pt idx="10">
                  <c:v>0.256</c:v>
                </c:pt>
                <c:pt idx="11">
                  <c:v>0.256</c:v>
                </c:pt>
                <c:pt idx="12">
                  <c:v>0.266</c:v>
                </c:pt>
                <c:pt idx="13">
                  <c:v>0.277</c:v>
                </c:pt>
                <c:pt idx="14">
                  <c:v>0.277</c:v>
                </c:pt>
                <c:pt idx="15">
                  <c:v>0.287</c:v>
                </c:pt>
                <c:pt idx="16">
                  <c:v>0.287</c:v>
                </c:pt>
                <c:pt idx="17">
                  <c:v>0.287</c:v>
                </c:pt>
                <c:pt idx="18">
                  <c:v>0.297</c:v>
                </c:pt>
                <c:pt idx="19">
                  <c:v>0.307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'[1]leakage curr plots'!$N$133</c:f>
              <c:strCache>
                <c:ptCount val="1"/>
                <c:pt idx="0">
                  <c:v>P13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cat>
          <c:val>
            <c:numRef>
              <c:f>'[1]leakage curr plots'!$N$134:$N$153</c:f>
              <c:numCache>
                <c:ptCount val="20"/>
                <c:pt idx="0">
                  <c:v>0.133</c:v>
                </c:pt>
                <c:pt idx="1">
                  <c:v>0.164</c:v>
                </c:pt>
                <c:pt idx="2">
                  <c:v>0.184</c:v>
                </c:pt>
                <c:pt idx="3">
                  <c:v>0.205</c:v>
                </c:pt>
                <c:pt idx="4">
                  <c:v>0.225</c:v>
                </c:pt>
                <c:pt idx="5">
                  <c:v>0.236</c:v>
                </c:pt>
                <c:pt idx="6">
                  <c:v>0.246</c:v>
                </c:pt>
                <c:pt idx="7">
                  <c:v>0.266</c:v>
                </c:pt>
                <c:pt idx="8">
                  <c:v>0.277</c:v>
                </c:pt>
                <c:pt idx="9">
                  <c:v>0.287</c:v>
                </c:pt>
                <c:pt idx="10">
                  <c:v>0.297</c:v>
                </c:pt>
                <c:pt idx="11">
                  <c:v>0.307</c:v>
                </c:pt>
                <c:pt idx="12">
                  <c:v>0.318</c:v>
                </c:pt>
                <c:pt idx="13">
                  <c:v>0.369</c:v>
                </c:pt>
                <c:pt idx="14">
                  <c:v>0.338</c:v>
                </c:pt>
                <c:pt idx="15">
                  <c:v>0.348</c:v>
                </c:pt>
                <c:pt idx="16">
                  <c:v>0.379</c:v>
                </c:pt>
                <c:pt idx="17">
                  <c:v>0.379</c:v>
                </c:pt>
                <c:pt idx="18">
                  <c:v>0.389</c:v>
                </c:pt>
                <c:pt idx="19">
                  <c:v>0.4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'[1]leakage curr plots'!$O$133</c:f>
              <c:strCache>
                <c:ptCount val="1"/>
                <c:pt idx="0">
                  <c:v>P20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cat>
          <c:val>
            <c:numRef>
              <c:f>'[1]leakage curr plots'!$O$134:$O$153</c:f>
              <c:numCache>
                <c:ptCount val="20"/>
                <c:pt idx="0">
                  <c:v>0.061</c:v>
                </c:pt>
                <c:pt idx="1">
                  <c:v>0.092</c:v>
                </c:pt>
                <c:pt idx="2">
                  <c:v>0.102</c:v>
                </c:pt>
                <c:pt idx="3">
                  <c:v>0.123</c:v>
                </c:pt>
                <c:pt idx="4">
                  <c:v>0.133</c:v>
                </c:pt>
                <c:pt idx="5">
                  <c:v>0.133</c:v>
                </c:pt>
                <c:pt idx="6">
                  <c:v>0.143</c:v>
                </c:pt>
                <c:pt idx="7">
                  <c:v>0.154</c:v>
                </c:pt>
                <c:pt idx="8">
                  <c:v>0.164</c:v>
                </c:pt>
                <c:pt idx="9">
                  <c:v>0.164</c:v>
                </c:pt>
                <c:pt idx="10">
                  <c:v>0.174</c:v>
                </c:pt>
                <c:pt idx="11">
                  <c:v>0.184</c:v>
                </c:pt>
                <c:pt idx="12">
                  <c:v>0.184</c:v>
                </c:pt>
                <c:pt idx="13">
                  <c:v>0.184</c:v>
                </c:pt>
                <c:pt idx="14">
                  <c:v>0.195</c:v>
                </c:pt>
                <c:pt idx="15">
                  <c:v>0.195</c:v>
                </c:pt>
                <c:pt idx="16">
                  <c:v>0.205</c:v>
                </c:pt>
                <c:pt idx="17">
                  <c:v>0.205</c:v>
                </c:pt>
                <c:pt idx="18">
                  <c:v>0.205</c:v>
                </c:pt>
                <c:pt idx="19">
                  <c:v>0.215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'[1]leakage curr plots'!$P$133</c:f>
              <c:strCache>
                <c:ptCount val="1"/>
                <c:pt idx="0">
                  <c:v>P24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cat>
          <c:val>
            <c:numRef>
              <c:f>'[1]leakage curr plots'!$P$134:$P$153</c:f>
              <c:numCache>
                <c:ptCount val="20"/>
                <c:pt idx="0">
                  <c:v>0.133</c:v>
                </c:pt>
                <c:pt idx="1">
                  <c:v>0.154</c:v>
                </c:pt>
                <c:pt idx="3">
                  <c:v>0.215</c:v>
                </c:pt>
                <c:pt idx="5">
                  <c:v>0.256</c:v>
                </c:pt>
                <c:pt idx="7">
                  <c:v>0.307</c:v>
                </c:pt>
                <c:pt idx="9">
                  <c:v>0.338</c:v>
                </c:pt>
                <c:pt idx="11">
                  <c:v>0.379</c:v>
                </c:pt>
                <c:pt idx="13">
                  <c:v>0.41</c:v>
                </c:pt>
                <c:pt idx="15">
                  <c:v>0.43</c:v>
                </c:pt>
                <c:pt idx="17">
                  <c:v>0.451</c:v>
                </c:pt>
                <c:pt idx="19">
                  <c:v>0.471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'[1]leakage curr plots'!$Q$133</c:f>
              <c:strCache>
                <c:ptCount val="1"/>
                <c:pt idx="0">
                  <c:v>P18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cat>
          <c:val>
            <c:numRef>
              <c:f>'[1]leakage curr plots'!$Q$134:$Q$153</c:f>
              <c:numCache>
                <c:ptCount val="20"/>
                <c:pt idx="0">
                  <c:v>0.072</c:v>
                </c:pt>
                <c:pt idx="1">
                  <c:v>0.082</c:v>
                </c:pt>
                <c:pt idx="2">
                  <c:v>0.102</c:v>
                </c:pt>
                <c:pt idx="3">
                  <c:v>0.113</c:v>
                </c:pt>
                <c:pt idx="4">
                  <c:v>0.133</c:v>
                </c:pt>
                <c:pt idx="5">
                  <c:v>0.133</c:v>
                </c:pt>
                <c:pt idx="6">
                  <c:v>0.143</c:v>
                </c:pt>
                <c:pt idx="7">
                  <c:v>0.164</c:v>
                </c:pt>
                <c:pt idx="8">
                  <c:v>0.164</c:v>
                </c:pt>
                <c:pt idx="9">
                  <c:v>0.174</c:v>
                </c:pt>
                <c:pt idx="10">
                  <c:v>0.184</c:v>
                </c:pt>
                <c:pt idx="11">
                  <c:v>0.184</c:v>
                </c:pt>
                <c:pt idx="12">
                  <c:v>0.195</c:v>
                </c:pt>
                <c:pt idx="13">
                  <c:v>0.205</c:v>
                </c:pt>
                <c:pt idx="14">
                  <c:v>0.215</c:v>
                </c:pt>
                <c:pt idx="15">
                  <c:v>0.215</c:v>
                </c:pt>
                <c:pt idx="16">
                  <c:v>0.225</c:v>
                </c:pt>
                <c:pt idx="17">
                  <c:v>0.225</c:v>
                </c:pt>
                <c:pt idx="18">
                  <c:v>0.236</c:v>
                </c:pt>
                <c:pt idx="19">
                  <c:v>0.246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'[1]leakage curr plots'!$R$133</c:f>
              <c:strCache>
                <c:ptCount val="1"/>
                <c:pt idx="0">
                  <c:v>P28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cat>
          <c:val>
            <c:numRef>
              <c:f>'[1]leakage curr plots'!$R$134:$R$153</c:f>
              <c:numCache>
                <c:ptCount val="20"/>
                <c:pt idx="0">
                  <c:v>0.113</c:v>
                </c:pt>
                <c:pt idx="1">
                  <c:v>0.154</c:v>
                </c:pt>
                <c:pt idx="2">
                  <c:v>0.174</c:v>
                </c:pt>
                <c:pt idx="3">
                  <c:v>0.205</c:v>
                </c:pt>
                <c:pt idx="4">
                  <c:v>0.225</c:v>
                </c:pt>
                <c:pt idx="5">
                  <c:v>0.256</c:v>
                </c:pt>
                <c:pt idx="6">
                  <c:v>0.297</c:v>
                </c:pt>
                <c:pt idx="7">
                  <c:v>0.338</c:v>
                </c:pt>
                <c:pt idx="8">
                  <c:v>0.4</c:v>
                </c:pt>
                <c:pt idx="9">
                  <c:v>0.492</c:v>
                </c:pt>
                <c:pt idx="10">
                  <c:v>0.625</c:v>
                </c:pt>
                <c:pt idx="11">
                  <c:v>0.779</c:v>
                </c:pt>
                <c:pt idx="12">
                  <c:v>1.025</c:v>
                </c:pt>
                <c:pt idx="13">
                  <c:v>1.302</c:v>
                </c:pt>
                <c:pt idx="14">
                  <c:v>1.701</c:v>
                </c:pt>
                <c:pt idx="15">
                  <c:v>2.214</c:v>
                </c:pt>
                <c:pt idx="16">
                  <c:v>2.767</c:v>
                </c:pt>
                <c:pt idx="17">
                  <c:v>3.628</c:v>
                </c:pt>
                <c:pt idx="18">
                  <c:v>4.961</c:v>
                </c:pt>
                <c:pt idx="19">
                  <c:v>6.888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'[1]leakage curr plots'!$S$133</c:f>
              <c:strCache>
                <c:ptCount val="1"/>
                <c:pt idx="0">
                  <c:v>P29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cat>
          <c:val>
            <c:numRef>
              <c:f>'[1]leakage curr plots'!$S$134:$S$153</c:f>
              <c:numCache>
                <c:ptCount val="20"/>
                <c:pt idx="0">
                  <c:v>0.102</c:v>
                </c:pt>
                <c:pt idx="1">
                  <c:v>0.133</c:v>
                </c:pt>
                <c:pt idx="2">
                  <c:v>0.143</c:v>
                </c:pt>
                <c:pt idx="3">
                  <c:v>0.174</c:v>
                </c:pt>
                <c:pt idx="4">
                  <c:v>0.184</c:v>
                </c:pt>
                <c:pt idx="5">
                  <c:v>0.195</c:v>
                </c:pt>
                <c:pt idx="6">
                  <c:v>0.205</c:v>
                </c:pt>
                <c:pt idx="7">
                  <c:v>0.205</c:v>
                </c:pt>
                <c:pt idx="8">
                  <c:v>0.225</c:v>
                </c:pt>
                <c:pt idx="9">
                  <c:v>0.225</c:v>
                </c:pt>
                <c:pt idx="10">
                  <c:v>0.236</c:v>
                </c:pt>
                <c:pt idx="11">
                  <c:v>0.236</c:v>
                </c:pt>
                <c:pt idx="12">
                  <c:v>0.246</c:v>
                </c:pt>
                <c:pt idx="13">
                  <c:v>0.256</c:v>
                </c:pt>
                <c:pt idx="14">
                  <c:v>0.256</c:v>
                </c:pt>
                <c:pt idx="15">
                  <c:v>0.256</c:v>
                </c:pt>
                <c:pt idx="16">
                  <c:v>0.266</c:v>
                </c:pt>
                <c:pt idx="17">
                  <c:v>0.277</c:v>
                </c:pt>
                <c:pt idx="18">
                  <c:v>0.287</c:v>
                </c:pt>
                <c:pt idx="19">
                  <c:v>0.287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'[1]leakage curr plots'!$T$133</c:f>
              <c:strCache>
                <c:ptCount val="1"/>
                <c:pt idx="0">
                  <c:v>P16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cat>
          <c:val>
            <c:numRef>
              <c:f>'[1]leakage curr plots'!$T$134:$T$153</c:f>
              <c:numCache>
                <c:ptCount val="20"/>
                <c:pt idx="0">
                  <c:v>0.195</c:v>
                </c:pt>
                <c:pt idx="1">
                  <c:v>0.236</c:v>
                </c:pt>
                <c:pt idx="2">
                  <c:v>0.256</c:v>
                </c:pt>
                <c:pt idx="3">
                  <c:v>0.277</c:v>
                </c:pt>
                <c:pt idx="4">
                  <c:v>0.287</c:v>
                </c:pt>
                <c:pt idx="5">
                  <c:v>0.307</c:v>
                </c:pt>
                <c:pt idx="6">
                  <c:v>0.318</c:v>
                </c:pt>
                <c:pt idx="7">
                  <c:v>0.328</c:v>
                </c:pt>
                <c:pt idx="8">
                  <c:v>0.338</c:v>
                </c:pt>
                <c:pt idx="9">
                  <c:v>0.348</c:v>
                </c:pt>
                <c:pt idx="10">
                  <c:v>0.359</c:v>
                </c:pt>
                <c:pt idx="11">
                  <c:v>0.369</c:v>
                </c:pt>
                <c:pt idx="12">
                  <c:v>0.379</c:v>
                </c:pt>
                <c:pt idx="13">
                  <c:v>0.379</c:v>
                </c:pt>
                <c:pt idx="14">
                  <c:v>0.4</c:v>
                </c:pt>
                <c:pt idx="15">
                  <c:v>0.41</c:v>
                </c:pt>
                <c:pt idx="16">
                  <c:v>0.42</c:v>
                </c:pt>
                <c:pt idx="17">
                  <c:v>0.43</c:v>
                </c:pt>
                <c:pt idx="18">
                  <c:v>0.441</c:v>
                </c:pt>
                <c:pt idx="19">
                  <c:v>0.451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'[1]leakage curr plots'!$U$133</c:f>
              <c:strCache>
                <c:ptCount val="1"/>
                <c:pt idx="0">
                  <c:v>P17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cat>
          <c:val>
            <c:numRef>
              <c:f>'[1]leakage curr plots'!$U$134:$U$153</c:f>
              <c:numCache>
                <c:ptCount val="20"/>
                <c:pt idx="0">
                  <c:v>0.061</c:v>
                </c:pt>
                <c:pt idx="1">
                  <c:v>0.072</c:v>
                </c:pt>
                <c:pt idx="2">
                  <c:v>0.082</c:v>
                </c:pt>
                <c:pt idx="3">
                  <c:v>0.102</c:v>
                </c:pt>
                <c:pt idx="4">
                  <c:v>0.102</c:v>
                </c:pt>
                <c:pt idx="5">
                  <c:v>0.123</c:v>
                </c:pt>
                <c:pt idx="6">
                  <c:v>0.123</c:v>
                </c:pt>
                <c:pt idx="7">
                  <c:v>0.133</c:v>
                </c:pt>
                <c:pt idx="8">
                  <c:v>0.143</c:v>
                </c:pt>
                <c:pt idx="9">
                  <c:v>0.154</c:v>
                </c:pt>
                <c:pt idx="10">
                  <c:v>0.154</c:v>
                </c:pt>
                <c:pt idx="11">
                  <c:v>0.164</c:v>
                </c:pt>
                <c:pt idx="12">
                  <c:v>0.174</c:v>
                </c:pt>
                <c:pt idx="13">
                  <c:v>0.174</c:v>
                </c:pt>
                <c:pt idx="14">
                  <c:v>0.184</c:v>
                </c:pt>
                <c:pt idx="15">
                  <c:v>0.195</c:v>
                </c:pt>
                <c:pt idx="16">
                  <c:v>0.195</c:v>
                </c:pt>
                <c:pt idx="17">
                  <c:v>0.205</c:v>
                </c:pt>
                <c:pt idx="18">
                  <c:v>0.215</c:v>
                </c:pt>
                <c:pt idx="19">
                  <c:v>0.225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'[1]leakage curr plots'!$V$133</c:f>
              <c:strCache>
                <c:ptCount val="1"/>
                <c:pt idx="0">
                  <c:v>P19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cat>
          <c:val>
            <c:numRef>
              <c:f>'[1]leakage curr plots'!$V$134:$V$153</c:f>
              <c:numCache>
                <c:ptCount val="20"/>
                <c:pt idx="0">
                  <c:v>0.092</c:v>
                </c:pt>
                <c:pt idx="1">
                  <c:v>0.123</c:v>
                </c:pt>
                <c:pt idx="2">
                  <c:v>0.143</c:v>
                </c:pt>
                <c:pt idx="3">
                  <c:v>0.154</c:v>
                </c:pt>
                <c:pt idx="4">
                  <c:v>0.164</c:v>
                </c:pt>
                <c:pt idx="5">
                  <c:v>0.174</c:v>
                </c:pt>
                <c:pt idx="6">
                  <c:v>0.184</c:v>
                </c:pt>
                <c:pt idx="7">
                  <c:v>0.195</c:v>
                </c:pt>
                <c:pt idx="8">
                  <c:v>0.195</c:v>
                </c:pt>
                <c:pt idx="9">
                  <c:v>0.195</c:v>
                </c:pt>
                <c:pt idx="10">
                  <c:v>0.205</c:v>
                </c:pt>
                <c:pt idx="11">
                  <c:v>0.205</c:v>
                </c:pt>
                <c:pt idx="12">
                  <c:v>0.215</c:v>
                </c:pt>
                <c:pt idx="13">
                  <c:v>0.215</c:v>
                </c:pt>
                <c:pt idx="14">
                  <c:v>0.225</c:v>
                </c:pt>
                <c:pt idx="15">
                  <c:v>0.225</c:v>
                </c:pt>
                <c:pt idx="16">
                  <c:v>0.236</c:v>
                </c:pt>
                <c:pt idx="17">
                  <c:v>0.236</c:v>
                </c:pt>
                <c:pt idx="18">
                  <c:v>0.246</c:v>
                </c:pt>
                <c:pt idx="19">
                  <c:v>0.246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'[1]leakage curr plots'!$W$133</c:f>
              <c:strCache>
                <c:ptCount val="1"/>
                <c:pt idx="0">
                  <c:v>P23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cat>
          <c:val>
            <c:numRef>
              <c:f>'[1]leakage curr plots'!$W$134:$W$153</c:f>
              <c:numCache>
                <c:ptCount val="20"/>
                <c:pt idx="0">
                  <c:v>0.143</c:v>
                </c:pt>
                <c:pt idx="1">
                  <c:v>0.174</c:v>
                </c:pt>
                <c:pt idx="3">
                  <c:v>0.236</c:v>
                </c:pt>
                <c:pt idx="5">
                  <c:v>0.287</c:v>
                </c:pt>
                <c:pt idx="7">
                  <c:v>0.338</c:v>
                </c:pt>
                <c:pt idx="9">
                  <c:v>0.41</c:v>
                </c:pt>
                <c:pt idx="11">
                  <c:v>0.471</c:v>
                </c:pt>
                <c:pt idx="13">
                  <c:v>0.543</c:v>
                </c:pt>
                <c:pt idx="15">
                  <c:v>0.605</c:v>
                </c:pt>
                <c:pt idx="17">
                  <c:v>0.666</c:v>
                </c:pt>
                <c:pt idx="19">
                  <c:v>0.738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'[1]leakage curr plots'!$X$133</c:f>
              <c:strCache>
                <c:ptCount val="1"/>
                <c:pt idx="0">
                  <c:v>P27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cat>
          <c:val>
            <c:numRef>
              <c:f>'[1]leakage curr plots'!$X$134:$X$153</c:f>
              <c:numCache>
                <c:ptCount val="20"/>
                <c:pt idx="0">
                  <c:v>0.061</c:v>
                </c:pt>
                <c:pt idx="1">
                  <c:v>0.072</c:v>
                </c:pt>
                <c:pt idx="3">
                  <c:v>0.102</c:v>
                </c:pt>
                <c:pt idx="5">
                  <c:v>0.123</c:v>
                </c:pt>
                <c:pt idx="7">
                  <c:v>0.143</c:v>
                </c:pt>
                <c:pt idx="9">
                  <c:v>0.154</c:v>
                </c:pt>
                <c:pt idx="11">
                  <c:v>0.164</c:v>
                </c:pt>
                <c:pt idx="13">
                  <c:v>0.174</c:v>
                </c:pt>
                <c:pt idx="15">
                  <c:v>0.195</c:v>
                </c:pt>
                <c:pt idx="17">
                  <c:v>0.205</c:v>
                </c:pt>
                <c:pt idx="19">
                  <c:v>0.225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'[1]leakage curr plots'!$Y$133</c:f>
              <c:strCache>
                <c:ptCount val="1"/>
                <c:pt idx="0">
                  <c:v>P31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cat>
          <c:val>
            <c:numRef>
              <c:f>'[1]leakage curr plots'!$Y$134:$Y$153</c:f>
              <c:numCache>
                <c:ptCount val="20"/>
                <c:pt idx="0">
                  <c:v>0.061</c:v>
                </c:pt>
                <c:pt idx="1">
                  <c:v>0.082</c:v>
                </c:pt>
                <c:pt idx="2">
                  <c:v>0.092</c:v>
                </c:pt>
                <c:pt idx="3">
                  <c:v>0.113</c:v>
                </c:pt>
                <c:pt idx="4">
                  <c:v>0.123</c:v>
                </c:pt>
                <c:pt idx="5">
                  <c:v>0.133</c:v>
                </c:pt>
                <c:pt idx="6">
                  <c:v>0.143</c:v>
                </c:pt>
                <c:pt idx="7">
                  <c:v>0.154</c:v>
                </c:pt>
                <c:pt idx="8">
                  <c:v>0.154</c:v>
                </c:pt>
                <c:pt idx="9">
                  <c:v>0.164</c:v>
                </c:pt>
                <c:pt idx="10">
                  <c:v>0.174</c:v>
                </c:pt>
                <c:pt idx="11">
                  <c:v>0.174</c:v>
                </c:pt>
                <c:pt idx="12">
                  <c:v>0.184</c:v>
                </c:pt>
                <c:pt idx="13">
                  <c:v>0.195</c:v>
                </c:pt>
                <c:pt idx="14">
                  <c:v>0.205</c:v>
                </c:pt>
                <c:pt idx="15">
                  <c:v>0.205</c:v>
                </c:pt>
                <c:pt idx="16">
                  <c:v>0.215</c:v>
                </c:pt>
                <c:pt idx="17">
                  <c:v>0.246</c:v>
                </c:pt>
                <c:pt idx="18">
                  <c:v>0.492</c:v>
                </c:pt>
                <c:pt idx="19">
                  <c:v>1.138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'[1]leakage curr plots'!$Z$133</c:f>
              <c:strCache>
                <c:ptCount val="1"/>
                <c:pt idx="0">
                  <c:v>P32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cat>
          <c:val>
            <c:numRef>
              <c:f>'[1]leakage curr plots'!$Z$134:$Z$153</c:f>
              <c:numCache>
                <c:ptCount val="20"/>
                <c:pt idx="0">
                  <c:v>0.102</c:v>
                </c:pt>
                <c:pt idx="1">
                  <c:v>0.123</c:v>
                </c:pt>
                <c:pt idx="2">
                  <c:v>0.143</c:v>
                </c:pt>
                <c:pt idx="3">
                  <c:v>0.154</c:v>
                </c:pt>
                <c:pt idx="4">
                  <c:v>0.164</c:v>
                </c:pt>
                <c:pt idx="5">
                  <c:v>0.174</c:v>
                </c:pt>
                <c:pt idx="6">
                  <c:v>0.174</c:v>
                </c:pt>
                <c:pt idx="7">
                  <c:v>0.184</c:v>
                </c:pt>
                <c:pt idx="8">
                  <c:v>0.195</c:v>
                </c:pt>
                <c:pt idx="9">
                  <c:v>0.205</c:v>
                </c:pt>
                <c:pt idx="10">
                  <c:v>0.205</c:v>
                </c:pt>
                <c:pt idx="11">
                  <c:v>0.205</c:v>
                </c:pt>
                <c:pt idx="12">
                  <c:v>0.215</c:v>
                </c:pt>
                <c:pt idx="13">
                  <c:v>0.215</c:v>
                </c:pt>
                <c:pt idx="14">
                  <c:v>0.225</c:v>
                </c:pt>
                <c:pt idx="15">
                  <c:v>0.225</c:v>
                </c:pt>
                <c:pt idx="16">
                  <c:v>0.225</c:v>
                </c:pt>
                <c:pt idx="17">
                  <c:v>0.236</c:v>
                </c:pt>
                <c:pt idx="18">
                  <c:v>0.236</c:v>
                </c:pt>
                <c:pt idx="19">
                  <c:v>0.246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'[1]leakage curr plots'!$AA$133</c:f>
              <c:strCache>
                <c:ptCount val="1"/>
                <c:pt idx="0">
                  <c:v>P33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cat>
          <c:val>
            <c:numRef>
              <c:f>'[1]leakage curr plots'!$AA$134:$AA$153</c:f>
              <c:numCache>
                <c:ptCount val="20"/>
                <c:pt idx="0">
                  <c:v>0.082</c:v>
                </c:pt>
                <c:pt idx="1">
                  <c:v>0.113</c:v>
                </c:pt>
                <c:pt idx="2">
                  <c:v>0.133</c:v>
                </c:pt>
                <c:pt idx="3">
                  <c:v>0.143</c:v>
                </c:pt>
                <c:pt idx="4">
                  <c:v>0.154</c:v>
                </c:pt>
                <c:pt idx="5">
                  <c:v>0.164</c:v>
                </c:pt>
                <c:pt idx="6">
                  <c:v>0.174</c:v>
                </c:pt>
                <c:pt idx="7">
                  <c:v>0.184</c:v>
                </c:pt>
                <c:pt idx="8">
                  <c:v>0.195</c:v>
                </c:pt>
                <c:pt idx="9">
                  <c:v>0.205</c:v>
                </c:pt>
                <c:pt idx="10">
                  <c:v>0.205</c:v>
                </c:pt>
                <c:pt idx="11">
                  <c:v>0.215</c:v>
                </c:pt>
                <c:pt idx="12">
                  <c:v>0.225</c:v>
                </c:pt>
                <c:pt idx="13">
                  <c:v>0.225</c:v>
                </c:pt>
                <c:pt idx="14">
                  <c:v>0.225</c:v>
                </c:pt>
                <c:pt idx="15">
                  <c:v>0.236</c:v>
                </c:pt>
                <c:pt idx="16">
                  <c:v>0.236</c:v>
                </c:pt>
                <c:pt idx="17">
                  <c:v>0.246</c:v>
                </c:pt>
                <c:pt idx="18">
                  <c:v>0.256</c:v>
                </c:pt>
                <c:pt idx="19">
                  <c:v>0.256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'[1]leakage curr plots'!$AB$133</c:f>
              <c:strCache>
                <c:ptCount val="1"/>
                <c:pt idx="0">
                  <c:v>P35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cat>
          <c:val>
            <c:numRef>
              <c:f>'[1]leakage curr plots'!$AB$134:$AB$153</c:f>
              <c:numCache>
                <c:ptCount val="20"/>
                <c:pt idx="0">
                  <c:v>0.092</c:v>
                </c:pt>
                <c:pt idx="1">
                  <c:v>0.102</c:v>
                </c:pt>
                <c:pt idx="2">
                  <c:v>0.133</c:v>
                </c:pt>
                <c:pt idx="3">
                  <c:v>0.154</c:v>
                </c:pt>
                <c:pt idx="4">
                  <c:v>0.174</c:v>
                </c:pt>
                <c:pt idx="5">
                  <c:v>0.184</c:v>
                </c:pt>
                <c:pt idx="6">
                  <c:v>0.205</c:v>
                </c:pt>
                <c:pt idx="7">
                  <c:v>0.215</c:v>
                </c:pt>
                <c:pt idx="8">
                  <c:v>0.225</c:v>
                </c:pt>
                <c:pt idx="9">
                  <c:v>0.236</c:v>
                </c:pt>
                <c:pt idx="10">
                  <c:v>0.246</c:v>
                </c:pt>
                <c:pt idx="11">
                  <c:v>0.266</c:v>
                </c:pt>
                <c:pt idx="12">
                  <c:v>0.266</c:v>
                </c:pt>
                <c:pt idx="13">
                  <c:v>0.277</c:v>
                </c:pt>
                <c:pt idx="14">
                  <c:v>0.287</c:v>
                </c:pt>
                <c:pt idx="15">
                  <c:v>0.297</c:v>
                </c:pt>
                <c:pt idx="16">
                  <c:v>0.307</c:v>
                </c:pt>
                <c:pt idx="17">
                  <c:v>0.328</c:v>
                </c:pt>
                <c:pt idx="18">
                  <c:v>0.328</c:v>
                </c:pt>
                <c:pt idx="19">
                  <c:v>0.43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'[1]leakage curr plots'!$AC$133</c:f>
              <c:strCache>
                <c:ptCount val="1"/>
                <c:pt idx="0">
                  <c:v>P36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cat>
          <c:val>
            <c:numRef>
              <c:f>'[1]leakage curr plots'!$AC$134:$AC$153</c:f>
              <c:numCache>
                <c:ptCount val="20"/>
                <c:pt idx="0">
                  <c:v>0.102</c:v>
                </c:pt>
                <c:pt idx="1">
                  <c:v>0.133</c:v>
                </c:pt>
                <c:pt idx="2">
                  <c:v>0.164</c:v>
                </c:pt>
                <c:pt idx="3">
                  <c:v>0.174</c:v>
                </c:pt>
                <c:pt idx="4">
                  <c:v>0.184</c:v>
                </c:pt>
                <c:pt idx="5">
                  <c:v>0.205</c:v>
                </c:pt>
                <c:pt idx="6">
                  <c:v>0.205</c:v>
                </c:pt>
                <c:pt idx="7">
                  <c:v>0.215</c:v>
                </c:pt>
                <c:pt idx="8">
                  <c:v>0.236</c:v>
                </c:pt>
                <c:pt idx="9">
                  <c:v>0.236</c:v>
                </c:pt>
                <c:pt idx="10">
                  <c:v>0.246</c:v>
                </c:pt>
                <c:pt idx="11">
                  <c:v>0.256</c:v>
                </c:pt>
                <c:pt idx="12">
                  <c:v>0.256</c:v>
                </c:pt>
                <c:pt idx="13">
                  <c:v>0.266</c:v>
                </c:pt>
                <c:pt idx="14">
                  <c:v>0.277</c:v>
                </c:pt>
                <c:pt idx="15">
                  <c:v>0.277</c:v>
                </c:pt>
                <c:pt idx="16">
                  <c:v>0.287</c:v>
                </c:pt>
                <c:pt idx="17">
                  <c:v>0.287</c:v>
                </c:pt>
                <c:pt idx="18">
                  <c:v>0.297</c:v>
                </c:pt>
                <c:pt idx="19">
                  <c:v>0.881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'[1]leakage curr plots'!$AD$133</c:f>
              <c:strCache>
                <c:ptCount val="1"/>
                <c:pt idx="0">
                  <c:v>P37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cat>
          <c:val>
            <c:numRef>
              <c:f>'[1]leakage curr plots'!$AD$134:$AD$153</c:f>
              <c:numCache>
                <c:ptCount val="20"/>
                <c:pt idx="0">
                  <c:v>0.154</c:v>
                </c:pt>
                <c:pt idx="1">
                  <c:v>0.184</c:v>
                </c:pt>
                <c:pt idx="2">
                  <c:v>0.205</c:v>
                </c:pt>
                <c:pt idx="3">
                  <c:v>0.225</c:v>
                </c:pt>
                <c:pt idx="4">
                  <c:v>0.236</c:v>
                </c:pt>
                <c:pt idx="5">
                  <c:v>0.246</c:v>
                </c:pt>
                <c:pt idx="6">
                  <c:v>0.256</c:v>
                </c:pt>
                <c:pt idx="7">
                  <c:v>0.266</c:v>
                </c:pt>
                <c:pt idx="8">
                  <c:v>0.277</c:v>
                </c:pt>
                <c:pt idx="9">
                  <c:v>0.287</c:v>
                </c:pt>
                <c:pt idx="10">
                  <c:v>0.297</c:v>
                </c:pt>
                <c:pt idx="11">
                  <c:v>0.297</c:v>
                </c:pt>
                <c:pt idx="12">
                  <c:v>0.297</c:v>
                </c:pt>
                <c:pt idx="13">
                  <c:v>0.307</c:v>
                </c:pt>
                <c:pt idx="14">
                  <c:v>0.318</c:v>
                </c:pt>
                <c:pt idx="15">
                  <c:v>0.328</c:v>
                </c:pt>
                <c:pt idx="16">
                  <c:v>0.328</c:v>
                </c:pt>
                <c:pt idx="17">
                  <c:v>0.328</c:v>
                </c:pt>
                <c:pt idx="18">
                  <c:v>0.348</c:v>
                </c:pt>
                <c:pt idx="19">
                  <c:v>0.348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'[1]leakage curr plots'!$AE$133</c:f>
              <c:strCache>
                <c:ptCount val="1"/>
                <c:pt idx="0">
                  <c:v>P38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cat>
          <c:val>
            <c:numRef>
              <c:f>'[1]leakage curr plots'!$AE$134:$AE$153</c:f>
              <c:numCache>
                <c:ptCount val="20"/>
                <c:pt idx="0">
                  <c:v>0.102</c:v>
                </c:pt>
                <c:pt idx="1">
                  <c:v>0.143</c:v>
                </c:pt>
                <c:pt idx="2">
                  <c:v>0.164</c:v>
                </c:pt>
                <c:pt idx="3">
                  <c:v>0.174</c:v>
                </c:pt>
                <c:pt idx="4">
                  <c:v>0.195</c:v>
                </c:pt>
                <c:pt idx="5">
                  <c:v>0.205</c:v>
                </c:pt>
                <c:pt idx="6">
                  <c:v>0.215</c:v>
                </c:pt>
                <c:pt idx="7">
                  <c:v>0.225</c:v>
                </c:pt>
                <c:pt idx="8">
                  <c:v>0.236</c:v>
                </c:pt>
                <c:pt idx="9">
                  <c:v>0.246</c:v>
                </c:pt>
                <c:pt idx="10">
                  <c:v>0.256</c:v>
                </c:pt>
                <c:pt idx="11">
                  <c:v>0.256</c:v>
                </c:pt>
                <c:pt idx="12">
                  <c:v>0.266</c:v>
                </c:pt>
                <c:pt idx="13">
                  <c:v>0.277</c:v>
                </c:pt>
                <c:pt idx="14">
                  <c:v>0.277</c:v>
                </c:pt>
                <c:pt idx="15">
                  <c:v>0.297</c:v>
                </c:pt>
                <c:pt idx="16">
                  <c:v>0.287</c:v>
                </c:pt>
                <c:pt idx="17">
                  <c:v>0.297</c:v>
                </c:pt>
                <c:pt idx="18">
                  <c:v>0.307</c:v>
                </c:pt>
                <c:pt idx="19">
                  <c:v>0.307</c:v>
                </c:pt>
              </c:numCache>
            </c:numRef>
          </c:val>
          <c:smooth val="0"/>
        </c:ser>
        <c:ser>
          <c:idx val="30"/>
          <c:order val="30"/>
          <c:tx>
            <c:strRef>
              <c:f>'[1]leakage curr plots'!$AF$133</c:f>
              <c:strCache>
                <c:ptCount val="1"/>
                <c:pt idx="0">
                  <c:v>P39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cat>
          <c:val>
            <c:numRef>
              <c:f>'[1]leakage curr plots'!$AF$134:$AF$153</c:f>
              <c:numCache>
                <c:ptCount val="20"/>
                <c:pt idx="0">
                  <c:v>0.205</c:v>
                </c:pt>
                <c:pt idx="1">
                  <c:v>0.266</c:v>
                </c:pt>
                <c:pt idx="2">
                  <c:v>0.307</c:v>
                </c:pt>
                <c:pt idx="3">
                  <c:v>0.348</c:v>
                </c:pt>
                <c:pt idx="4">
                  <c:v>0.379</c:v>
                </c:pt>
                <c:pt idx="5">
                  <c:v>0.41</c:v>
                </c:pt>
                <c:pt idx="6">
                  <c:v>0.441</c:v>
                </c:pt>
                <c:pt idx="7">
                  <c:v>0.461</c:v>
                </c:pt>
                <c:pt idx="8">
                  <c:v>0.482</c:v>
                </c:pt>
                <c:pt idx="9">
                  <c:v>0.512</c:v>
                </c:pt>
                <c:pt idx="10">
                  <c:v>0.523</c:v>
                </c:pt>
                <c:pt idx="11">
                  <c:v>0.553</c:v>
                </c:pt>
                <c:pt idx="12">
                  <c:v>0.564</c:v>
                </c:pt>
                <c:pt idx="13">
                  <c:v>0.594</c:v>
                </c:pt>
                <c:pt idx="14">
                  <c:v>0.615</c:v>
                </c:pt>
                <c:pt idx="15">
                  <c:v>0.625</c:v>
                </c:pt>
                <c:pt idx="16">
                  <c:v>0.646</c:v>
                </c:pt>
                <c:pt idx="17">
                  <c:v>0.656</c:v>
                </c:pt>
                <c:pt idx="18">
                  <c:v>0.676</c:v>
                </c:pt>
                <c:pt idx="19">
                  <c:v>0.697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'[1]leakage curr plots'!$AG$133</c:f>
              <c:strCache>
                <c:ptCount val="1"/>
                <c:pt idx="0">
                  <c:v>P40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cat>
          <c:val>
            <c:numRef>
              <c:f>'[1]leakage curr plots'!$AG$134:$AG$153</c:f>
              <c:numCache>
                <c:ptCount val="20"/>
                <c:pt idx="0">
                  <c:v>0.164</c:v>
                </c:pt>
                <c:pt idx="1">
                  <c:v>0.184</c:v>
                </c:pt>
                <c:pt idx="2">
                  <c:v>0.205</c:v>
                </c:pt>
                <c:pt idx="3">
                  <c:v>0.225</c:v>
                </c:pt>
                <c:pt idx="4">
                  <c:v>0.246</c:v>
                </c:pt>
                <c:pt idx="5">
                  <c:v>0.266</c:v>
                </c:pt>
                <c:pt idx="6">
                  <c:v>0.287</c:v>
                </c:pt>
                <c:pt idx="7">
                  <c:v>0.307</c:v>
                </c:pt>
                <c:pt idx="8">
                  <c:v>0.307</c:v>
                </c:pt>
                <c:pt idx="9">
                  <c:v>0.318</c:v>
                </c:pt>
                <c:pt idx="10">
                  <c:v>0.328</c:v>
                </c:pt>
                <c:pt idx="11">
                  <c:v>0.328</c:v>
                </c:pt>
                <c:pt idx="12">
                  <c:v>0.338</c:v>
                </c:pt>
                <c:pt idx="13">
                  <c:v>0.338</c:v>
                </c:pt>
                <c:pt idx="14">
                  <c:v>0.348</c:v>
                </c:pt>
                <c:pt idx="15">
                  <c:v>0.348</c:v>
                </c:pt>
                <c:pt idx="16">
                  <c:v>0.359</c:v>
                </c:pt>
                <c:pt idx="17">
                  <c:v>0.359</c:v>
                </c:pt>
                <c:pt idx="18">
                  <c:v>0.359</c:v>
                </c:pt>
                <c:pt idx="19">
                  <c:v>0.369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'[1]leakage curr plots'!$AH$133</c:f>
              <c:strCache>
                <c:ptCount val="1"/>
                <c:pt idx="0">
                  <c:v>P41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cat>
          <c:val>
            <c:numRef>
              <c:f>'[1]leakage curr plots'!$AH$134:$AH$153</c:f>
              <c:numCache>
                <c:ptCount val="20"/>
                <c:pt idx="0">
                  <c:v>0.072</c:v>
                </c:pt>
                <c:pt idx="1">
                  <c:v>0.102</c:v>
                </c:pt>
                <c:pt idx="2">
                  <c:v>0.123</c:v>
                </c:pt>
                <c:pt idx="3">
                  <c:v>0.133</c:v>
                </c:pt>
                <c:pt idx="4">
                  <c:v>0.143</c:v>
                </c:pt>
                <c:pt idx="5">
                  <c:v>0.154</c:v>
                </c:pt>
                <c:pt idx="6">
                  <c:v>0.164</c:v>
                </c:pt>
                <c:pt idx="7">
                  <c:v>0.174</c:v>
                </c:pt>
                <c:pt idx="8">
                  <c:v>0.184</c:v>
                </c:pt>
                <c:pt idx="9">
                  <c:v>0.195</c:v>
                </c:pt>
                <c:pt idx="10">
                  <c:v>0.195</c:v>
                </c:pt>
                <c:pt idx="11">
                  <c:v>0.205</c:v>
                </c:pt>
                <c:pt idx="12">
                  <c:v>0.215</c:v>
                </c:pt>
                <c:pt idx="13">
                  <c:v>0.215</c:v>
                </c:pt>
                <c:pt idx="14">
                  <c:v>0.225</c:v>
                </c:pt>
                <c:pt idx="15">
                  <c:v>0.236</c:v>
                </c:pt>
                <c:pt idx="16">
                  <c:v>0.236</c:v>
                </c:pt>
                <c:pt idx="17">
                  <c:v>0.246</c:v>
                </c:pt>
                <c:pt idx="18">
                  <c:v>0.246</c:v>
                </c:pt>
                <c:pt idx="19">
                  <c:v>0.256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'[1]leakage curr plots'!$AI$133</c:f>
              <c:strCache>
                <c:ptCount val="1"/>
                <c:pt idx="0">
                  <c:v>P42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cat>
          <c:val>
            <c:numRef>
              <c:f>'[1]leakage curr plots'!$AI$134:$AI$153</c:f>
              <c:numCache>
                <c:ptCount val="20"/>
                <c:pt idx="0">
                  <c:v>0.072</c:v>
                </c:pt>
                <c:pt idx="1">
                  <c:v>0.092</c:v>
                </c:pt>
                <c:pt idx="2">
                  <c:v>0.113</c:v>
                </c:pt>
                <c:pt idx="3">
                  <c:v>0.123</c:v>
                </c:pt>
                <c:pt idx="4">
                  <c:v>0.133</c:v>
                </c:pt>
                <c:pt idx="5">
                  <c:v>0.154</c:v>
                </c:pt>
                <c:pt idx="6">
                  <c:v>0.164</c:v>
                </c:pt>
                <c:pt idx="7">
                  <c:v>0.164</c:v>
                </c:pt>
                <c:pt idx="8">
                  <c:v>0.174</c:v>
                </c:pt>
                <c:pt idx="9">
                  <c:v>0.184</c:v>
                </c:pt>
                <c:pt idx="10">
                  <c:v>0.195</c:v>
                </c:pt>
                <c:pt idx="11">
                  <c:v>0.205</c:v>
                </c:pt>
                <c:pt idx="12">
                  <c:v>0.205</c:v>
                </c:pt>
                <c:pt idx="13">
                  <c:v>0.205</c:v>
                </c:pt>
                <c:pt idx="14">
                  <c:v>0.215</c:v>
                </c:pt>
                <c:pt idx="15">
                  <c:v>0.225</c:v>
                </c:pt>
                <c:pt idx="16">
                  <c:v>0.236</c:v>
                </c:pt>
                <c:pt idx="17">
                  <c:v>0.236</c:v>
                </c:pt>
                <c:pt idx="18">
                  <c:v>0.236</c:v>
                </c:pt>
                <c:pt idx="19">
                  <c:v>0.246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'[1]leakage curr plots'!$AJ$133</c:f>
              <c:strCache>
                <c:ptCount val="1"/>
                <c:pt idx="0">
                  <c:v>P44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cat>
          <c:val>
            <c:numRef>
              <c:f>'[1]leakage curr plots'!$AJ$134:$AJ$153</c:f>
              <c:numCache>
                <c:ptCount val="20"/>
                <c:pt idx="0">
                  <c:v>0.102</c:v>
                </c:pt>
                <c:pt idx="1">
                  <c:v>0.113</c:v>
                </c:pt>
                <c:pt idx="2">
                  <c:v>0.143</c:v>
                </c:pt>
                <c:pt idx="3">
                  <c:v>0.164</c:v>
                </c:pt>
                <c:pt idx="4">
                  <c:v>0.184</c:v>
                </c:pt>
                <c:pt idx="5">
                  <c:v>0.205</c:v>
                </c:pt>
                <c:pt idx="6">
                  <c:v>0.205</c:v>
                </c:pt>
                <c:pt idx="7">
                  <c:v>0.225</c:v>
                </c:pt>
                <c:pt idx="8">
                  <c:v>0.236</c:v>
                </c:pt>
                <c:pt idx="9">
                  <c:v>0.236</c:v>
                </c:pt>
                <c:pt idx="10">
                  <c:v>0.246</c:v>
                </c:pt>
                <c:pt idx="11">
                  <c:v>0.256</c:v>
                </c:pt>
                <c:pt idx="12">
                  <c:v>0.266</c:v>
                </c:pt>
                <c:pt idx="13">
                  <c:v>0.266</c:v>
                </c:pt>
                <c:pt idx="14">
                  <c:v>0.277</c:v>
                </c:pt>
                <c:pt idx="15">
                  <c:v>0.287</c:v>
                </c:pt>
                <c:pt idx="16">
                  <c:v>0.287</c:v>
                </c:pt>
                <c:pt idx="17">
                  <c:v>0.297</c:v>
                </c:pt>
                <c:pt idx="18">
                  <c:v>0.297</c:v>
                </c:pt>
                <c:pt idx="19">
                  <c:v>0.359</c:v>
                </c:pt>
              </c:numCache>
            </c:numRef>
          </c:val>
          <c:smooth val="0"/>
        </c:ser>
        <c:ser>
          <c:idx val="35"/>
          <c:order val="35"/>
          <c:tx>
            <c:strRef>
              <c:f>'[1]leakage curr plots'!$AK$133</c:f>
              <c:strCache>
                <c:ptCount val="1"/>
                <c:pt idx="0">
                  <c:v>P46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cat>
          <c:val>
            <c:numRef>
              <c:f>'[1]leakage curr plots'!$AK$134:$AK$153</c:f>
              <c:numCache>
                <c:ptCount val="20"/>
                <c:pt idx="0">
                  <c:v>0.072</c:v>
                </c:pt>
                <c:pt idx="1">
                  <c:v>0.092</c:v>
                </c:pt>
                <c:pt idx="2">
                  <c:v>0.113</c:v>
                </c:pt>
                <c:pt idx="3">
                  <c:v>0.123</c:v>
                </c:pt>
                <c:pt idx="4">
                  <c:v>0.133</c:v>
                </c:pt>
                <c:pt idx="5">
                  <c:v>0.154</c:v>
                </c:pt>
                <c:pt idx="6">
                  <c:v>0.164</c:v>
                </c:pt>
                <c:pt idx="7">
                  <c:v>0.174</c:v>
                </c:pt>
                <c:pt idx="8">
                  <c:v>0.174</c:v>
                </c:pt>
                <c:pt idx="9">
                  <c:v>0.195</c:v>
                </c:pt>
                <c:pt idx="10">
                  <c:v>0.195</c:v>
                </c:pt>
                <c:pt idx="11">
                  <c:v>0.205</c:v>
                </c:pt>
                <c:pt idx="12">
                  <c:v>0.215</c:v>
                </c:pt>
                <c:pt idx="13">
                  <c:v>0.215</c:v>
                </c:pt>
                <c:pt idx="14">
                  <c:v>0.225</c:v>
                </c:pt>
                <c:pt idx="15">
                  <c:v>0.236</c:v>
                </c:pt>
                <c:pt idx="16">
                  <c:v>0.246</c:v>
                </c:pt>
                <c:pt idx="17">
                  <c:v>0.256</c:v>
                </c:pt>
                <c:pt idx="18">
                  <c:v>0.256</c:v>
                </c:pt>
                <c:pt idx="19">
                  <c:v>0.266</c:v>
                </c:pt>
              </c:numCache>
            </c:numRef>
          </c:val>
          <c:smooth val="0"/>
        </c:ser>
        <c:ser>
          <c:idx val="36"/>
          <c:order val="36"/>
          <c:tx>
            <c:strRef>
              <c:f>'[1]leakage curr plots'!$AL$133</c:f>
              <c:strCache>
                <c:ptCount val="1"/>
                <c:pt idx="0">
                  <c:v>P47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cat>
          <c:val>
            <c:numRef>
              <c:f>'[1]leakage curr plots'!$AL$134:$AL$153</c:f>
              <c:numCache>
                <c:ptCount val="20"/>
                <c:pt idx="0">
                  <c:v>0.072</c:v>
                </c:pt>
                <c:pt idx="1">
                  <c:v>0.092</c:v>
                </c:pt>
                <c:pt idx="2">
                  <c:v>0.102</c:v>
                </c:pt>
                <c:pt idx="3">
                  <c:v>0.123</c:v>
                </c:pt>
                <c:pt idx="4">
                  <c:v>0.133</c:v>
                </c:pt>
                <c:pt idx="5">
                  <c:v>0.143</c:v>
                </c:pt>
                <c:pt idx="6">
                  <c:v>0.154</c:v>
                </c:pt>
                <c:pt idx="7">
                  <c:v>0.164</c:v>
                </c:pt>
                <c:pt idx="8">
                  <c:v>0.164</c:v>
                </c:pt>
                <c:pt idx="9">
                  <c:v>0.184</c:v>
                </c:pt>
                <c:pt idx="10">
                  <c:v>0.184</c:v>
                </c:pt>
                <c:pt idx="11">
                  <c:v>0.195</c:v>
                </c:pt>
                <c:pt idx="12">
                  <c:v>0.205</c:v>
                </c:pt>
                <c:pt idx="13">
                  <c:v>0.215</c:v>
                </c:pt>
                <c:pt idx="14">
                  <c:v>0.215</c:v>
                </c:pt>
                <c:pt idx="15">
                  <c:v>0.215</c:v>
                </c:pt>
                <c:pt idx="16">
                  <c:v>0.225</c:v>
                </c:pt>
                <c:pt idx="17">
                  <c:v>0.236</c:v>
                </c:pt>
                <c:pt idx="18">
                  <c:v>0.236</c:v>
                </c:pt>
                <c:pt idx="19">
                  <c:v>0.246</c:v>
                </c:pt>
              </c:numCache>
            </c:numRef>
          </c:val>
          <c:smooth val="0"/>
        </c:ser>
        <c:ser>
          <c:idx val="37"/>
          <c:order val="37"/>
          <c:tx>
            <c:strRef>
              <c:f>'[1]leakage curr plots'!$AM$133</c:f>
              <c:strCache>
                <c:ptCount val="1"/>
                <c:pt idx="0">
                  <c:v>P48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cat>
          <c:val>
            <c:numRef>
              <c:f>'[1]leakage curr plots'!$AM$134:$AM$153</c:f>
              <c:numCache>
                <c:ptCount val="20"/>
                <c:pt idx="0">
                  <c:v>0.072</c:v>
                </c:pt>
                <c:pt idx="1">
                  <c:v>0.102</c:v>
                </c:pt>
                <c:pt idx="2">
                  <c:v>0.113</c:v>
                </c:pt>
                <c:pt idx="3">
                  <c:v>0.123</c:v>
                </c:pt>
                <c:pt idx="4">
                  <c:v>0.143</c:v>
                </c:pt>
                <c:pt idx="5">
                  <c:v>0.154</c:v>
                </c:pt>
                <c:pt idx="6">
                  <c:v>0.164</c:v>
                </c:pt>
                <c:pt idx="7">
                  <c:v>0.174</c:v>
                </c:pt>
                <c:pt idx="8">
                  <c:v>0.184</c:v>
                </c:pt>
                <c:pt idx="9">
                  <c:v>0.195</c:v>
                </c:pt>
                <c:pt idx="10">
                  <c:v>0.205</c:v>
                </c:pt>
                <c:pt idx="11">
                  <c:v>0.215</c:v>
                </c:pt>
                <c:pt idx="12">
                  <c:v>0.215</c:v>
                </c:pt>
                <c:pt idx="13">
                  <c:v>0.225</c:v>
                </c:pt>
                <c:pt idx="14">
                  <c:v>0.236</c:v>
                </c:pt>
                <c:pt idx="15">
                  <c:v>0.246</c:v>
                </c:pt>
                <c:pt idx="16">
                  <c:v>0.246</c:v>
                </c:pt>
                <c:pt idx="17">
                  <c:v>0.266</c:v>
                </c:pt>
                <c:pt idx="18">
                  <c:v>0.277</c:v>
                </c:pt>
                <c:pt idx="19">
                  <c:v>0.277</c:v>
                </c:pt>
              </c:numCache>
            </c:numRef>
          </c:val>
          <c:smooth val="0"/>
        </c:ser>
        <c:ser>
          <c:idx val="38"/>
          <c:order val="38"/>
          <c:tx>
            <c:strRef>
              <c:f>'[1]leakage curr plots'!$AN$133</c:f>
              <c:strCache>
                <c:ptCount val="1"/>
                <c:pt idx="0">
                  <c:v>P50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cat>
          <c:val>
            <c:numRef>
              <c:f>'[1]leakage curr plots'!$AN$134:$AN$153</c:f>
              <c:numCache>
                <c:ptCount val="20"/>
                <c:pt idx="0">
                  <c:v>0.082</c:v>
                </c:pt>
                <c:pt idx="1">
                  <c:v>0.113</c:v>
                </c:pt>
                <c:pt idx="2">
                  <c:v>0.133</c:v>
                </c:pt>
                <c:pt idx="3">
                  <c:v>0.154</c:v>
                </c:pt>
                <c:pt idx="4">
                  <c:v>0.174</c:v>
                </c:pt>
                <c:pt idx="5">
                  <c:v>0.174</c:v>
                </c:pt>
                <c:pt idx="6">
                  <c:v>0.195</c:v>
                </c:pt>
                <c:pt idx="7">
                  <c:v>0.205</c:v>
                </c:pt>
                <c:pt idx="8">
                  <c:v>0.215</c:v>
                </c:pt>
                <c:pt idx="9">
                  <c:v>0.236</c:v>
                </c:pt>
                <c:pt idx="10">
                  <c:v>0.246</c:v>
                </c:pt>
                <c:pt idx="11">
                  <c:v>0.256</c:v>
                </c:pt>
                <c:pt idx="12">
                  <c:v>0.266</c:v>
                </c:pt>
                <c:pt idx="13">
                  <c:v>0.277</c:v>
                </c:pt>
                <c:pt idx="14">
                  <c:v>0.287</c:v>
                </c:pt>
                <c:pt idx="15">
                  <c:v>0.297</c:v>
                </c:pt>
                <c:pt idx="16">
                  <c:v>0.307</c:v>
                </c:pt>
                <c:pt idx="17">
                  <c:v>0.318</c:v>
                </c:pt>
                <c:pt idx="18">
                  <c:v>0.328</c:v>
                </c:pt>
                <c:pt idx="19">
                  <c:v>0.338</c:v>
                </c:pt>
              </c:numCache>
            </c:numRef>
          </c:val>
          <c:smooth val="0"/>
        </c:ser>
        <c:ser>
          <c:idx val="39"/>
          <c:order val="39"/>
          <c:tx>
            <c:strRef>
              <c:f>'[1]leakage curr plots'!$AO$133</c:f>
              <c:strCache>
                <c:ptCount val="1"/>
                <c:pt idx="0">
                  <c:v>P53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cat>
          <c:val>
            <c:numRef>
              <c:f>'[1]leakage curr plots'!$AO$134:$AO$153</c:f>
              <c:numCache>
                <c:ptCount val="20"/>
                <c:pt idx="0">
                  <c:v>0.082</c:v>
                </c:pt>
                <c:pt idx="1">
                  <c:v>0.102</c:v>
                </c:pt>
                <c:pt idx="2">
                  <c:v>0.123</c:v>
                </c:pt>
                <c:pt idx="3">
                  <c:v>0.133</c:v>
                </c:pt>
                <c:pt idx="4">
                  <c:v>0.154</c:v>
                </c:pt>
                <c:pt idx="5">
                  <c:v>0.164</c:v>
                </c:pt>
                <c:pt idx="6">
                  <c:v>0.174</c:v>
                </c:pt>
                <c:pt idx="7">
                  <c:v>0.184</c:v>
                </c:pt>
                <c:pt idx="8">
                  <c:v>0.195</c:v>
                </c:pt>
                <c:pt idx="9">
                  <c:v>0.205</c:v>
                </c:pt>
                <c:pt idx="10">
                  <c:v>0.215</c:v>
                </c:pt>
                <c:pt idx="11">
                  <c:v>0.225</c:v>
                </c:pt>
                <c:pt idx="12">
                  <c:v>0.236</c:v>
                </c:pt>
                <c:pt idx="13">
                  <c:v>0.236</c:v>
                </c:pt>
                <c:pt idx="14">
                  <c:v>0.246</c:v>
                </c:pt>
                <c:pt idx="15">
                  <c:v>0.266</c:v>
                </c:pt>
                <c:pt idx="16">
                  <c:v>0.266</c:v>
                </c:pt>
                <c:pt idx="17">
                  <c:v>0.287</c:v>
                </c:pt>
                <c:pt idx="18">
                  <c:v>0.287</c:v>
                </c:pt>
                <c:pt idx="19">
                  <c:v>0.297</c:v>
                </c:pt>
              </c:numCache>
            </c:numRef>
          </c:val>
          <c:smooth val="0"/>
        </c:ser>
        <c:marker val="1"/>
        <c:axId val="10711984"/>
        <c:axId val="29298993"/>
      </c:lineChart>
      <c:catAx>
        <c:axId val="107119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Voltage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298993"/>
        <c:crosses val="autoZero"/>
        <c:auto val="1"/>
        <c:lblOffset val="100"/>
        <c:noMultiLvlLbl val="0"/>
      </c:catAx>
      <c:valAx>
        <c:axId val="29298993"/>
        <c:scaling>
          <c:orientation val="minMax"/>
          <c:max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Current (mA)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711984"/>
        <c:crossesAt val="1"/>
        <c:crossBetween val="between"/>
        <c:dispUnits/>
        <c:majorUnit val="0.1"/>
        <c:min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5"/>
          <c:y val="0.04575"/>
          <c:w val="0.1825"/>
          <c:h val="0.9085"/>
        </c:manualLayout>
      </c:layout>
      <c:overlay val="0"/>
      <c:txPr>
        <a:bodyPr vert="horz" rot="0"/>
        <a:lstStyle/>
        <a:p>
          <a:pPr>
            <a:defRPr lang="en-US" cap="none" sz="14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0.657</cdr:x>
      <cdr:y>0.88675</cdr:y>
    </cdr:from>
    <cdr:to>
      <cdr:x>0.89725</cdr:x>
      <cdr:y>0.971</cdr:y>
    </cdr:to>
    <cdr:sp>
      <cdr:nvSpPr>
        <cdr:cNvPr id="1" name="TextBox 1"/>
        <cdr:cNvSpPr txBox="1">
          <a:spLocks noChangeArrowheads="1"/>
        </cdr:cNvSpPr>
      </cdr:nvSpPr>
      <cdr:spPr>
        <a:xfrm>
          <a:off x="3876675" y="3505200"/>
          <a:ext cx="1419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Hybrids up to fanout bonding
Completely tested modules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38100</xdr:rowOff>
    </xdr:from>
    <xdr:to>
      <xdr:col>15</xdr:col>
      <xdr:colOff>419100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3743325" y="38100"/>
        <a:ext cx="5895975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25</xdr:row>
      <xdr:rowOff>9525</xdr:rowOff>
    </xdr:from>
    <xdr:to>
      <xdr:col>15</xdr:col>
      <xdr:colOff>419100</xdr:colOff>
      <xdr:row>49</xdr:row>
      <xdr:rowOff>85725</xdr:rowOff>
    </xdr:to>
    <xdr:graphicFrame>
      <xdr:nvGraphicFramePr>
        <xdr:cNvPr id="2" name="Chart 2"/>
        <xdr:cNvGraphicFramePr/>
      </xdr:nvGraphicFramePr>
      <xdr:xfrm>
        <a:off x="3733800" y="5372100"/>
        <a:ext cx="5905500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0.49025</cdr:x>
      <cdr:y>0.3695</cdr:y>
    </cdr:from>
    <cdr:to>
      <cdr:x>0.50025</cdr:x>
      <cdr:y>0.4055</cdr:y>
    </cdr:to>
    <cdr:sp>
      <cdr:nvSpPr>
        <cdr:cNvPr id="1" name="TextBox 1"/>
        <cdr:cNvSpPr txBox="1">
          <a:spLocks noChangeArrowheads="1"/>
        </cdr:cNvSpPr>
      </cdr:nvSpPr>
      <cdr:spPr>
        <a:xfrm>
          <a:off x="4248150" y="219075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0.49025</cdr:x>
      <cdr:y>0.32925</cdr:y>
    </cdr:from>
    <cdr:to>
      <cdr:x>0.74925</cdr:x>
      <cdr:y>0.38975</cdr:y>
    </cdr:to>
    <cdr:sp>
      <cdr:nvSpPr>
        <cdr:cNvPr id="2" name="TextBox 2"/>
        <cdr:cNvSpPr txBox="1">
          <a:spLocks noChangeArrowheads="1"/>
        </cdr:cNvSpPr>
      </cdr:nvSpPr>
      <cdr:spPr>
        <a:xfrm>
          <a:off x="4248150" y="1952625"/>
          <a:ext cx="22479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Zero bad channels are plotted as 0.1. 
Modules not tested are blank</a:t>
          </a:r>
        </a:p>
      </cdr:txBody>
    </cdr:sp>
  </cdr:relSizeAnchor>
  <cdr:relSizeAnchor xmlns:cdr="http://schemas.openxmlformats.org/drawingml/2006/chartDrawing">
    <cdr:from>
      <cdr:x>0.04275</cdr:x>
      <cdr:y>0.15975</cdr:y>
    </cdr:from>
    <cdr:to>
      <cdr:x>0.9915</cdr:x>
      <cdr:y>0.15975</cdr:y>
    </cdr:to>
    <cdr:sp>
      <cdr:nvSpPr>
        <cdr:cNvPr id="3" name="Line 3"/>
        <cdr:cNvSpPr>
          <a:spLocks/>
        </cdr:cNvSpPr>
      </cdr:nvSpPr>
      <cdr:spPr>
        <a:xfrm>
          <a:off x="361950" y="942975"/>
          <a:ext cx="8229600" cy="0"/>
        </a:xfrm>
        <a:prstGeom prst="line">
          <a:avLst/>
        </a:prstGeom>
        <a:noFill/>
        <a:ln w="9525" cmpd="sng">
          <a:solidFill>
            <a:srgbClr val="FF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200025</xdr:colOff>
      <xdr:row>39</xdr:row>
      <xdr:rowOff>38100</xdr:rowOff>
    </xdr:to>
    <xdr:graphicFrame>
      <xdr:nvGraphicFramePr>
        <xdr:cNvPr id="1" name="Chart 4"/>
        <xdr:cNvGraphicFramePr/>
      </xdr:nvGraphicFramePr>
      <xdr:xfrm>
        <a:off x="0" y="0"/>
        <a:ext cx="9344025" cy="635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_and_Channel_SummaryMay27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BadHybrids"/>
      <sheetName val="plots"/>
      <sheetName val="leakage curr plots"/>
      <sheetName val="leakage curr"/>
      <sheetName val="T1-T2"/>
      <sheetName val="008-030"/>
      <sheetName val="031-050"/>
      <sheetName val="051-070"/>
      <sheetName val="071-090"/>
      <sheetName val="091-110"/>
      <sheetName val="111-130"/>
      <sheetName val="131-150"/>
      <sheetName val="151-170"/>
      <sheetName val="Wafers"/>
      <sheetName val="misc"/>
      <sheetName val="Wafer Lot Info"/>
      <sheetName val="Channel Map"/>
    </sheetNames>
    <sheetDataSet>
      <sheetData sheetId="3">
        <row r="133">
          <cell r="B133" t="str">
            <v>P2</v>
          </cell>
          <cell r="C133" t="str">
            <v>P4</v>
          </cell>
          <cell r="D133" t="str">
            <v>P3</v>
          </cell>
          <cell r="E133" t="str">
            <v>P6</v>
          </cell>
          <cell r="F133" t="str">
            <v>P7</v>
          </cell>
          <cell r="G133" t="str">
            <v>P8</v>
          </cell>
          <cell r="H133" t="str">
            <v>P14</v>
          </cell>
          <cell r="I133" t="str">
            <v>P9</v>
          </cell>
          <cell r="J133" t="str">
            <v>P10</v>
          </cell>
          <cell r="K133" t="str">
            <v>P11</v>
          </cell>
          <cell r="L133" t="str">
            <v>P12</v>
          </cell>
          <cell r="M133" t="str">
            <v>P15</v>
          </cell>
          <cell r="N133" t="str">
            <v>P13</v>
          </cell>
          <cell r="O133" t="str">
            <v>P20</v>
          </cell>
          <cell r="P133" t="str">
            <v>P24</v>
          </cell>
          <cell r="Q133" t="str">
            <v>P18</v>
          </cell>
          <cell r="R133" t="str">
            <v>P28</v>
          </cell>
          <cell r="S133" t="str">
            <v>P29</v>
          </cell>
          <cell r="T133" t="str">
            <v>P16</v>
          </cell>
          <cell r="U133" t="str">
            <v>P17</v>
          </cell>
          <cell r="V133" t="str">
            <v>P19</v>
          </cell>
          <cell r="W133" t="str">
            <v>P23</v>
          </cell>
          <cell r="X133" t="str">
            <v>P27</v>
          </cell>
          <cell r="Y133" t="str">
            <v>P31</v>
          </cell>
          <cell r="Z133" t="str">
            <v>P32</v>
          </cell>
          <cell r="AA133" t="str">
            <v>P33</v>
          </cell>
          <cell r="AB133" t="str">
            <v>P35</v>
          </cell>
          <cell r="AC133" t="str">
            <v>P36</v>
          </cell>
          <cell r="AD133" t="str">
            <v>P37</v>
          </cell>
          <cell r="AE133" t="str">
            <v>P38</v>
          </cell>
          <cell r="AF133" t="str">
            <v>P39</v>
          </cell>
          <cell r="AG133" t="str">
            <v>P40</v>
          </cell>
          <cell r="AH133" t="str">
            <v>P41</v>
          </cell>
          <cell r="AI133" t="str">
            <v>P42</v>
          </cell>
          <cell r="AJ133" t="str">
            <v>P44</v>
          </cell>
          <cell r="AK133" t="str">
            <v>P46</v>
          </cell>
          <cell r="AL133" t="str">
            <v>P47</v>
          </cell>
          <cell r="AM133" t="str">
            <v>P48</v>
          </cell>
          <cell r="AN133" t="str">
            <v>P50</v>
          </cell>
          <cell r="AO133" t="str">
            <v>P53</v>
          </cell>
        </row>
        <row r="134">
          <cell r="A134">
            <v>25</v>
          </cell>
          <cell r="B134">
            <v>0.297</v>
          </cell>
          <cell r="C134">
            <v>0.061</v>
          </cell>
          <cell r="D134">
            <v>0.123</v>
          </cell>
          <cell r="E134">
            <v>0.215</v>
          </cell>
          <cell r="F134">
            <v>0.092</v>
          </cell>
          <cell r="G134">
            <v>0.01</v>
          </cell>
          <cell r="H134">
            <v>0.143</v>
          </cell>
          <cell r="I134">
            <v>0.154</v>
          </cell>
          <cell r="J134">
            <v>0.092</v>
          </cell>
          <cell r="K134">
            <v>0.143</v>
          </cell>
          <cell r="L134">
            <v>0.195</v>
          </cell>
          <cell r="M134">
            <v>0.123</v>
          </cell>
          <cell r="N134">
            <v>0.133</v>
          </cell>
          <cell r="O134">
            <v>0.061</v>
          </cell>
          <cell r="P134">
            <v>0.133</v>
          </cell>
          <cell r="Q134">
            <v>0.072</v>
          </cell>
          <cell r="R134">
            <v>0.113</v>
          </cell>
          <cell r="S134">
            <v>0.102</v>
          </cell>
          <cell r="T134">
            <v>0.195</v>
          </cell>
          <cell r="U134">
            <v>0.061</v>
          </cell>
          <cell r="V134">
            <v>0.092</v>
          </cell>
          <cell r="W134">
            <v>0.143</v>
          </cell>
          <cell r="X134">
            <v>0.061</v>
          </cell>
          <cell r="Y134">
            <v>0.061</v>
          </cell>
          <cell r="Z134">
            <v>0.102</v>
          </cell>
          <cell r="AA134">
            <v>0.082</v>
          </cell>
          <cell r="AB134">
            <v>0.092</v>
          </cell>
          <cell r="AC134">
            <v>0.102</v>
          </cell>
          <cell r="AD134">
            <v>0.154</v>
          </cell>
          <cell r="AE134">
            <v>0.102</v>
          </cell>
          <cell r="AF134">
            <v>0.205</v>
          </cell>
          <cell r="AG134">
            <v>0.164</v>
          </cell>
          <cell r="AH134">
            <v>0.072</v>
          </cell>
          <cell r="AI134">
            <v>0.072</v>
          </cell>
          <cell r="AJ134">
            <v>0.102</v>
          </cell>
          <cell r="AK134">
            <v>0.072</v>
          </cell>
          <cell r="AL134">
            <v>0.072</v>
          </cell>
          <cell r="AM134">
            <v>0.072</v>
          </cell>
          <cell r="AN134">
            <v>0.082</v>
          </cell>
          <cell r="AO134">
            <v>0.082</v>
          </cell>
        </row>
        <row r="135">
          <cell r="A135">
            <v>50</v>
          </cell>
          <cell r="B135">
            <v>0.369</v>
          </cell>
          <cell r="C135">
            <v>0.082</v>
          </cell>
          <cell r="D135">
            <v>0.154</v>
          </cell>
          <cell r="E135">
            <v>0.307</v>
          </cell>
          <cell r="F135">
            <v>0.123</v>
          </cell>
          <cell r="G135">
            <v>0.184</v>
          </cell>
          <cell r="H135">
            <v>0.184</v>
          </cell>
          <cell r="I135">
            <v>0.174</v>
          </cell>
          <cell r="J135">
            <v>0.133</v>
          </cell>
          <cell r="K135">
            <v>0.164</v>
          </cell>
          <cell r="L135">
            <v>0.225</v>
          </cell>
          <cell r="M135">
            <v>0.164</v>
          </cell>
          <cell r="N135">
            <v>0.164</v>
          </cell>
          <cell r="O135">
            <v>0.092</v>
          </cell>
          <cell r="P135">
            <v>0.154</v>
          </cell>
          <cell r="Q135">
            <v>0.082</v>
          </cell>
          <cell r="R135">
            <v>0.154</v>
          </cell>
          <cell r="S135">
            <v>0.133</v>
          </cell>
          <cell r="T135">
            <v>0.236</v>
          </cell>
          <cell r="U135">
            <v>0.072</v>
          </cell>
          <cell r="V135">
            <v>0.123</v>
          </cell>
          <cell r="W135">
            <v>0.174</v>
          </cell>
          <cell r="X135">
            <v>0.072</v>
          </cell>
          <cell r="Y135">
            <v>0.082</v>
          </cell>
          <cell r="Z135">
            <v>0.123</v>
          </cell>
          <cell r="AA135">
            <v>0.113</v>
          </cell>
          <cell r="AB135">
            <v>0.102</v>
          </cell>
          <cell r="AC135">
            <v>0.133</v>
          </cell>
          <cell r="AD135">
            <v>0.184</v>
          </cell>
          <cell r="AE135">
            <v>0.143</v>
          </cell>
          <cell r="AF135">
            <v>0.266</v>
          </cell>
          <cell r="AG135">
            <v>0.184</v>
          </cell>
          <cell r="AH135">
            <v>0.102</v>
          </cell>
          <cell r="AI135">
            <v>0.092</v>
          </cell>
          <cell r="AJ135">
            <v>0.113</v>
          </cell>
          <cell r="AK135">
            <v>0.092</v>
          </cell>
          <cell r="AL135">
            <v>0.092</v>
          </cell>
          <cell r="AM135">
            <v>0.102</v>
          </cell>
          <cell r="AN135">
            <v>0.113</v>
          </cell>
          <cell r="AO135">
            <v>0.102</v>
          </cell>
        </row>
        <row r="136">
          <cell r="A136">
            <v>75</v>
          </cell>
          <cell r="B136">
            <v>0.41</v>
          </cell>
          <cell r="C136">
            <v>0.092</v>
          </cell>
          <cell r="D136">
            <v>0.164</v>
          </cell>
          <cell r="E136">
            <v>0.369</v>
          </cell>
          <cell r="F136">
            <v>0.133</v>
          </cell>
          <cell r="G136">
            <v>0.236</v>
          </cell>
          <cell r="H136">
            <v>0.205</v>
          </cell>
          <cell r="I136">
            <v>0.195</v>
          </cell>
          <cell r="J136">
            <v>0.164</v>
          </cell>
          <cell r="K136">
            <v>0.195</v>
          </cell>
          <cell r="L136">
            <v>0.246</v>
          </cell>
          <cell r="M136">
            <v>0.174</v>
          </cell>
          <cell r="N136">
            <v>0.184</v>
          </cell>
          <cell r="O136">
            <v>0.102</v>
          </cell>
          <cell r="Q136">
            <v>0.102</v>
          </cell>
          <cell r="R136">
            <v>0.174</v>
          </cell>
          <cell r="S136">
            <v>0.143</v>
          </cell>
          <cell r="T136">
            <v>0.256</v>
          </cell>
          <cell r="U136">
            <v>0.082</v>
          </cell>
          <cell r="V136">
            <v>0.143</v>
          </cell>
          <cell r="Y136">
            <v>0.092</v>
          </cell>
          <cell r="Z136">
            <v>0.143</v>
          </cell>
          <cell r="AA136">
            <v>0.133</v>
          </cell>
          <cell r="AB136">
            <v>0.133</v>
          </cell>
          <cell r="AC136">
            <v>0.164</v>
          </cell>
          <cell r="AD136">
            <v>0.205</v>
          </cell>
          <cell r="AE136">
            <v>0.164</v>
          </cell>
          <cell r="AF136">
            <v>0.307</v>
          </cell>
          <cell r="AG136">
            <v>0.205</v>
          </cell>
          <cell r="AH136">
            <v>0.123</v>
          </cell>
          <cell r="AI136">
            <v>0.113</v>
          </cell>
          <cell r="AJ136">
            <v>0.143</v>
          </cell>
          <cell r="AK136">
            <v>0.113</v>
          </cell>
          <cell r="AL136">
            <v>0.102</v>
          </cell>
          <cell r="AM136">
            <v>0.113</v>
          </cell>
          <cell r="AN136">
            <v>0.133</v>
          </cell>
          <cell r="AO136">
            <v>0.123</v>
          </cell>
        </row>
        <row r="137">
          <cell r="A137">
            <v>100</v>
          </cell>
          <cell r="B137">
            <v>0.451</v>
          </cell>
          <cell r="C137">
            <v>0.102</v>
          </cell>
          <cell r="D137">
            <v>0.184</v>
          </cell>
          <cell r="E137">
            <v>0.42</v>
          </cell>
          <cell r="F137">
            <v>0.154</v>
          </cell>
          <cell r="G137">
            <v>0.277</v>
          </cell>
          <cell r="H137">
            <v>0.236</v>
          </cell>
          <cell r="I137">
            <v>0.205</v>
          </cell>
          <cell r="J137">
            <v>0.184</v>
          </cell>
          <cell r="K137">
            <v>0.195</v>
          </cell>
          <cell r="L137">
            <v>0.266</v>
          </cell>
          <cell r="M137">
            <v>0.184</v>
          </cell>
          <cell r="N137">
            <v>0.205</v>
          </cell>
          <cell r="O137">
            <v>0.123</v>
          </cell>
          <cell r="P137">
            <v>0.215</v>
          </cell>
          <cell r="Q137">
            <v>0.113</v>
          </cell>
          <cell r="R137">
            <v>0.205</v>
          </cell>
          <cell r="S137">
            <v>0.174</v>
          </cell>
          <cell r="T137">
            <v>0.277</v>
          </cell>
          <cell r="U137">
            <v>0.102</v>
          </cell>
          <cell r="V137">
            <v>0.154</v>
          </cell>
          <cell r="W137">
            <v>0.236</v>
          </cell>
          <cell r="X137">
            <v>0.102</v>
          </cell>
          <cell r="Y137">
            <v>0.113</v>
          </cell>
          <cell r="Z137">
            <v>0.154</v>
          </cell>
          <cell r="AA137">
            <v>0.143</v>
          </cell>
          <cell r="AB137">
            <v>0.154</v>
          </cell>
          <cell r="AC137">
            <v>0.174</v>
          </cell>
          <cell r="AD137">
            <v>0.225</v>
          </cell>
          <cell r="AE137">
            <v>0.174</v>
          </cell>
          <cell r="AF137">
            <v>0.348</v>
          </cell>
          <cell r="AG137">
            <v>0.225</v>
          </cell>
          <cell r="AH137">
            <v>0.133</v>
          </cell>
          <cell r="AI137">
            <v>0.123</v>
          </cell>
          <cell r="AJ137">
            <v>0.164</v>
          </cell>
          <cell r="AK137">
            <v>0.123</v>
          </cell>
          <cell r="AL137">
            <v>0.123</v>
          </cell>
          <cell r="AM137">
            <v>0.123</v>
          </cell>
          <cell r="AN137">
            <v>0.154</v>
          </cell>
          <cell r="AO137">
            <v>0.133</v>
          </cell>
        </row>
        <row r="138">
          <cell r="A138">
            <v>125</v>
          </cell>
          <cell r="B138">
            <v>0.492</v>
          </cell>
          <cell r="C138">
            <v>0.113</v>
          </cell>
          <cell r="D138">
            <v>0.195</v>
          </cell>
          <cell r="E138">
            <v>0.471</v>
          </cell>
          <cell r="F138">
            <v>0.164</v>
          </cell>
          <cell r="G138">
            <v>0.328</v>
          </cell>
          <cell r="H138">
            <v>0.256</v>
          </cell>
          <cell r="I138">
            <v>0.215</v>
          </cell>
          <cell r="J138">
            <v>0.205</v>
          </cell>
          <cell r="K138">
            <v>0.215</v>
          </cell>
          <cell r="L138">
            <v>0.297</v>
          </cell>
          <cell r="M138">
            <v>0.205</v>
          </cell>
          <cell r="N138">
            <v>0.225</v>
          </cell>
          <cell r="O138">
            <v>0.133</v>
          </cell>
          <cell r="Q138">
            <v>0.133</v>
          </cell>
          <cell r="R138">
            <v>0.225</v>
          </cell>
          <cell r="S138">
            <v>0.184</v>
          </cell>
          <cell r="T138">
            <v>0.287</v>
          </cell>
          <cell r="U138">
            <v>0.102</v>
          </cell>
          <cell r="V138">
            <v>0.164</v>
          </cell>
          <cell r="Y138">
            <v>0.123</v>
          </cell>
          <cell r="Z138">
            <v>0.164</v>
          </cell>
          <cell r="AA138">
            <v>0.154</v>
          </cell>
          <cell r="AB138">
            <v>0.174</v>
          </cell>
          <cell r="AC138">
            <v>0.184</v>
          </cell>
          <cell r="AD138">
            <v>0.236</v>
          </cell>
          <cell r="AE138">
            <v>0.195</v>
          </cell>
          <cell r="AF138">
            <v>0.379</v>
          </cell>
          <cell r="AG138">
            <v>0.246</v>
          </cell>
          <cell r="AH138">
            <v>0.143</v>
          </cell>
          <cell r="AI138">
            <v>0.133</v>
          </cell>
          <cell r="AJ138">
            <v>0.184</v>
          </cell>
          <cell r="AK138">
            <v>0.133</v>
          </cell>
          <cell r="AL138">
            <v>0.133</v>
          </cell>
          <cell r="AM138">
            <v>0.143</v>
          </cell>
          <cell r="AN138">
            <v>0.174</v>
          </cell>
          <cell r="AO138">
            <v>0.154</v>
          </cell>
        </row>
        <row r="139">
          <cell r="A139">
            <v>150</v>
          </cell>
          <cell r="B139">
            <v>0.533</v>
          </cell>
          <cell r="C139">
            <v>0.133</v>
          </cell>
          <cell r="D139">
            <v>0.205</v>
          </cell>
          <cell r="E139">
            <v>0.523</v>
          </cell>
          <cell r="F139">
            <v>0.184</v>
          </cell>
          <cell r="G139">
            <v>0.369</v>
          </cell>
          <cell r="H139">
            <v>0.266</v>
          </cell>
          <cell r="I139">
            <v>0.225</v>
          </cell>
          <cell r="J139">
            <v>0.225</v>
          </cell>
          <cell r="K139">
            <v>0.225</v>
          </cell>
          <cell r="L139">
            <v>0.318</v>
          </cell>
          <cell r="M139">
            <v>0.225</v>
          </cell>
          <cell r="N139">
            <v>0.236</v>
          </cell>
          <cell r="O139">
            <v>0.133</v>
          </cell>
          <cell r="P139">
            <v>0.256</v>
          </cell>
          <cell r="Q139">
            <v>0.133</v>
          </cell>
          <cell r="R139">
            <v>0.256</v>
          </cell>
          <cell r="S139">
            <v>0.195</v>
          </cell>
          <cell r="T139">
            <v>0.307</v>
          </cell>
          <cell r="U139">
            <v>0.123</v>
          </cell>
          <cell r="V139">
            <v>0.174</v>
          </cell>
          <cell r="W139">
            <v>0.287</v>
          </cell>
          <cell r="X139">
            <v>0.123</v>
          </cell>
          <cell r="Y139">
            <v>0.133</v>
          </cell>
          <cell r="Z139">
            <v>0.174</v>
          </cell>
          <cell r="AA139">
            <v>0.164</v>
          </cell>
          <cell r="AB139">
            <v>0.184</v>
          </cell>
          <cell r="AC139">
            <v>0.205</v>
          </cell>
          <cell r="AD139">
            <v>0.246</v>
          </cell>
          <cell r="AE139">
            <v>0.205</v>
          </cell>
          <cell r="AF139">
            <v>0.41</v>
          </cell>
          <cell r="AG139">
            <v>0.266</v>
          </cell>
          <cell r="AH139">
            <v>0.154</v>
          </cell>
          <cell r="AI139">
            <v>0.154</v>
          </cell>
          <cell r="AJ139">
            <v>0.205</v>
          </cell>
          <cell r="AK139">
            <v>0.154</v>
          </cell>
          <cell r="AL139">
            <v>0.143</v>
          </cell>
          <cell r="AM139">
            <v>0.154</v>
          </cell>
          <cell r="AN139">
            <v>0.174</v>
          </cell>
          <cell r="AO139">
            <v>0.164</v>
          </cell>
        </row>
        <row r="140">
          <cell r="A140">
            <v>175</v>
          </cell>
          <cell r="B140">
            <v>0.564</v>
          </cell>
          <cell r="C140">
            <v>0.133</v>
          </cell>
          <cell r="D140">
            <v>0.215</v>
          </cell>
          <cell r="E140">
            <v>0.564</v>
          </cell>
          <cell r="F140">
            <v>0.195</v>
          </cell>
          <cell r="G140">
            <v>0.41</v>
          </cell>
          <cell r="H140">
            <v>0.287</v>
          </cell>
          <cell r="I140">
            <v>0.225</v>
          </cell>
          <cell r="J140">
            <v>0.256</v>
          </cell>
          <cell r="K140">
            <v>0.236</v>
          </cell>
          <cell r="L140">
            <v>0.338</v>
          </cell>
          <cell r="M140">
            <v>0.225</v>
          </cell>
          <cell r="N140">
            <v>0.246</v>
          </cell>
          <cell r="O140">
            <v>0.143</v>
          </cell>
          <cell r="Q140">
            <v>0.143</v>
          </cell>
          <cell r="R140">
            <v>0.297</v>
          </cell>
          <cell r="S140">
            <v>0.205</v>
          </cell>
          <cell r="T140">
            <v>0.318</v>
          </cell>
          <cell r="U140">
            <v>0.123</v>
          </cell>
          <cell r="V140">
            <v>0.184</v>
          </cell>
          <cell r="Y140">
            <v>0.143</v>
          </cell>
          <cell r="Z140">
            <v>0.174</v>
          </cell>
          <cell r="AA140">
            <v>0.174</v>
          </cell>
          <cell r="AB140">
            <v>0.205</v>
          </cell>
          <cell r="AC140">
            <v>0.205</v>
          </cell>
          <cell r="AD140">
            <v>0.256</v>
          </cell>
          <cell r="AE140">
            <v>0.215</v>
          </cell>
          <cell r="AF140">
            <v>0.441</v>
          </cell>
          <cell r="AG140">
            <v>0.287</v>
          </cell>
          <cell r="AH140">
            <v>0.164</v>
          </cell>
          <cell r="AI140">
            <v>0.164</v>
          </cell>
          <cell r="AJ140">
            <v>0.205</v>
          </cell>
          <cell r="AK140">
            <v>0.164</v>
          </cell>
          <cell r="AL140">
            <v>0.154</v>
          </cell>
          <cell r="AM140">
            <v>0.164</v>
          </cell>
          <cell r="AN140">
            <v>0.195</v>
          </cell>
          <cell r="AO140">
            <v>0.174</v>
          </cell>
        </row>
        <row r="141">
          <cell r="A141">
            <v>200</v>
          </cell>
          <cell r="B141">
            <v>0.584</v>
          </cell>
          <cell r="C141">
            <v>0.143</v>
          </cell>
          <cell r="D141">
            <v>0.225</v>
          </cell>
          <cell r="E141">
            <v>0.605</v>
          </cell>
          <cell r="F141">
            <v>0.205</v>
          </cell>
          <cell r="G141">
            <v>0.461</v>
          </cell>
          <cell r="H141">
            <v>0.297</v>
          </cell>
          <cell r="I141">
            <v>0.236</v>
          </cell>
          <cell r="J141">
            <v>0.277</v>
          </cell>
          <cell r="K141">
            <v>0.246</v>
          </cell>
          <cell r="L141">
            <v>0.369</v>
          </cell>
          <cell r="M141">
            <v>0.236</v>
          </cell>
          <cell r="N141">
            <v>0.266</v>
          </cell>
          <cell r="O141">
            <v>0.154</v>
          </cell>
          <cell r="P141">
            <v>0.307</v>
          </cell>
          <cell r="Q141">
            <v>0.164</v>
          </cell>
          <cell r="R141">
            <v>0.338</v>
          </cell>
          <cell r="S141">
            <v>0.205</v>
          </cell>
          <cell r="T141">
            <v>0.328</v>
          </cell>
          <cell r="U141">
            <v>0.133</v>
          </cell>
          <cell r="V141">
            <v>0.195</v>
          </cell>
          <cell r="W141">
            <v>0.338</v>
          </cell>
          <cell r="X141">
            <v>0.143</v>
          </cell>
          <cell r="Y141">
            <v>0.154</v>
          </cell>
          <cell r="Z141">
            <v>0.184</v>
          </cell>
          <cell r="AA141">
            <v>0.184</v>
          </cell>
          <cell r="AB141">
            <v>0.215</v>
          </cell>
          <cell r="AC141">
            <v>0.215</v>
          </cell>
          <cell r="AD141">
            <v>0.266</v>
          </cell>
          <cell r="AE141">
            <v>0.225</v>
          </cell>
          <cell r="AF141">
            <v>0.461</v>
          </cell>
          <cell r="AG141">
            <v>0.307</v>
          </cell>
          <cell r="AH141">
            <v>0.174</v>
          </cell>
          <cell r="AI141">
            <v>0.164</v>
          </cell>
          <cell r="AJ141">
            <v>0.225</v>
          </cell>
          <cell r="AK141">
            <v>0.174</v>
          </cell>
          <cell r="AL141">
            <v>0.164</v>
          </cell>
          <cell r="AM141">
            <v>0.174</v>
          </cell>
          <cell r="AN141">
            <v>0.205</v>
          </cell>
          <cell r="AO141">
            <v>0.184</v>
          </cell>
        </row>
        <row r="142">
          <cell r="A142">
            <v>225</v>
          </cell>
          <cell r="B142">
            <v>0.615</v>
          </cell>
          <cell r="C142">
            <v>0.164</v>
          </cell>
          <cell r="D142">
            <v>0.236</v>
          </cell>
          <cell r="E142">
            <v>0.635</v>
          </cell>
          <cell r="F142">
            <v>0.225</v>
          </cell>
          <cell r="G142">
            <v>0.502</v>
          </cell>
          <cell r="H142">
            <v>0.318</v>
          </cell>
          <cell r="I142">
            <v>0.236</v>
          </cell>
          <cell r="J142">
            <v>0.287</v>
          </cell>
          <cell r="K142">
            <v>0.246</v>
          </cell>
          <cell r="L142">
            <v>0.389</v>
          </cell>
          <cell r="M142">
            <v>0.246</v>
          </cell>
          <cell r="N142">
            <v>0.277</v>
          </cell>
          <cell r="O142">
            <v>0.164</v>
          </cell>
          <cell r="Q142">
            <v>0.164</v>
          </cell>
          <cell r="R142">
            <v>0.4</v>
          </cell>
          <cell r="S142">
            <v>0.225</v>
          </cell>
          <cell r="T142">
            <v>0.338</v>
          </cell>
          <cell r="U142">
            <v>0.143</v>
          </cell>
          <cell r="V142">
            <v>0.195</v>
          </cell>
          <cell r="Y142">
            <v>0.154</v>
          </cell>
          <cell r="Z142">
            <v>0.195</v>
          </cell>
          <cell r="AA142">
            <v>0.195</v>
          </cell>
          <cell r="AB142">
            <v>0.225</v>
          </cell>
          <cell r="AC142">
            <v>0.236</v>
          </cell>
          <cell r="AD142">
            <v>0.277</v>
          </cell>
          <cell r="AE142">
            <v>0.236</v>
          </cell>
          <cell r="AF142">
            <v>0.482</v>
          </cell>
          <cell r="AG142">
            <v>0.307</v>
          </cell>
          <cell r="AH142">
            <v>0.184</v>
          </cell>
          <cell r="AI142">
            <v>0.174</v>
          </cell>
          <cell r="AJ142">
            <v>0.236</v>
          </cell>
          <cell r="AK142">
            <v>0.174</v>
          </cell>
          <cell r="AL142">
            <v>0.164</v>
          </cell>
          <cell r="AM142">
            <v>0.184</v>
          </cell>
          <cell r="AN142">
            <v>0.215</v>
          </cell>
          <cell r="AO142">
            <v>0.195</v>
          </cell>
        </row>
        <row r="143">
          <cell r="A143">
            <v>250</v>
          </cell>
          <cell r="B143">
            <v>0.646</v>
          </cell>
          <cell r="C143">
            <v>0.164</v>
          </cell>
          <cell r="D143">
            <v>0.236</v>
          </cell>
          <cell r="E143">
            <v>0.676</v>
          </cell>
          <cell r="F143">
            <v>0.236</v>
          </cell>
          <cell r="G143">
            <v>0.543</v>
          </cell>
          <cell r="H143">
            <v>0.328</v>
          </cell>
          <cell r="I143">
            <v>0.246</v>
          </cell>
          <cell r="J143">
            <v>0.307</v>
          </cell>
          <cell r="K143">
            <v>0.256</v>
          </cell>
          <cell r="L143">
            <v>0.4</v>
          </cell>
          <cell r="M143">
            <v>0.246</v>
          </cell>
          <cell r="N143">
            <v>0.287</v>
          </cell>
          <cell r="O143">
            <v>0.164</v>
          </cell>
          <cell r="P143">
            <v>0.338</v>
          </cell>
          <cell r="Q143">
            <v>0.174</v>
          </cell>
          <cell r="R143">
            <v>0.492</v>
          </cell>
          <cell r="S143">
            <v>0.225</v>
          </cell>
          <cell r="T143">
            <v>0.348</v>
          </cell>
          <cell r="U143">
            <v>0.154</v>
          </cell>
          <cell r="V143">
            <v>0.195</v>
          </cell>
          <cell r="W143">
            <v>0.41</v>
          </cell>
          <cell r="X143">
            <v>0.154</v>
          </cell>
          <cell r="Y143">
            <v>0.164</v>
          </cell>
          <cell r="Z143">
            <v>0.205</v>
          </cell>
          <cell r="AA143">
            <v>0.205</v>
          </cell>
          <cell r="AB143">
            <v>0.236</v>
          </cell>
          <cell r="AC143">
            <v>0.236</v>
          </cell>
          <cell r="AD143">
            <v>0.287</v>
          </cell>
          <cell r="AE143">
            <v>0.246</v>
          </cell>
          <cell r="AF143">
            <v>0.512</v>
          </cell>
          <cell r="AG143">
            <v>0.318</v>
          </cell>
          <cell r="AH143">
            <v>0.195</v>
          </cell>
          <cell r="AI143">
            <v>0.184</v>
          </cell>
          <cell r="AJ143">
            <v>0.236</v>
          </cell>
          <cell r="AK143">
            <v>0.195</v>
          </cell>
          <cell r="AL143">
            <v>0.184</v>
          </cell>
          <cell r="AM143">
            <v>0.195</v>
          </cell>
          <cell r="AN143">
            <v>0.236</v>
          </cell>
          <cell r="AO143">
            <v>0.205</v>
          </cell>
        </row>
        <row r="144">
          <cell r="A144">
            <v>275</v>
          </cell>
          <cell r="B144">
            <v>0.676</v>
          </cell>
          <cell r="C144">
            <v>0.174</v>
          </cell>
          <cell r="D144">
            <v>0.246</v>
          </cell>
          <cell r="E144">
            <v>0.697</v>
          </cell>
          <cell r="F144">
            <v>0.236</v>
          </cell>
          <cell r="G144">
            <v>0.574</v>
          </cell>
          <cell r="H144">
            <v>0.338</v>
          </cell>
          <cell r="I144">
            <v>0.246</v>
          </cell>
          <cell r="J144">
            <v>0.318</v>
          </cell>
          <cell r="K144">
            <v>0.266</v>
          </cell>
          <cell r="L144">
            <v>0.42</v>
          </cell>
          <cell r="M144">
            <v>0.256</v>
          </cell>
          <cell r="N144">
            <v>0.297</v>
          </cell>
          <cell r="O144">
            <v>0.174</v>
          </cell>
          <cell r="Q144">
            <v>0.184</v>
          </cell>
          <cell r="R144">
            <v>0.625</v>
          </cell>
          <cell r="S144">
            <v>0.236</v>
          </cell>
          <cell r="T144">
            <v>0.359</v>
          </cell>
          <cell r="U144">
            <v>0.154</v>
          </cell>
          <cell r="V144">
            <v>0.205</v>
          </cell>
          <cell r="Y144">
            <v>0.174</v>
          </cell>
          <cell r="Z144">
            <v>0.205</v>
          </cell>
          <cell r="AA144">
            <v>0.205</v>
          </cell>
          <cell r="AB144">
            <v>0.246</v>
          </cell>
          <cell r="AC144">
            <v>0.246</v>
          </cell>
          <cell r="AD144">
            <v>0.297</v>
          </cell>
          <cell r="AE144">
            <v>0.256</v>
          </cell>
          <cell r="AF144">
            <v>0.523</v>
          </cell>
          <cell r="AG144">
            <v>0.328</v>
          </cell>
          <cell r="AH144">
            <v>0.195</v>
          </cell>
          <cell r="AI144">
            <v>0.195</v>
          </cell>
          <cell r="AJ144">
            <v>0.246</v>
          </cell>
          <cell r="AK144">
            <v>0.195</v>
          </cell>
          <cell r="AL144">
            <v>0.184</v>
          </cell>
          <cell r="AM144">
            <v>0.205</v>
          </cell>
          <cell r="AN144">
            <v>0.246</v>
          </cell>
          <cell r="AO144">
            <v>0.215</v>
          </cell>
        </row>
        <row r="145">
          <cell r="A145">
            <v>300</v>
          </cell>
          <cell r="B145">
            <v>0.707</v>
          </cell>
          <cell r="C145">
            <v>0.184</v>
          </cell>
          <cell r="D145">
            <v>0.246</v>
          </cell>
          <cell r="E145">
            <v>0.717</v>
          </cell>
          <cell r="F145">
            <v>0.246</v>
          </cell>
          <cell r="G145">
            <v>0.605</v>
          </cell>
          <cell r="H145">
            <v>0.348</v>
          </cell>
          <cell r="I145">
            <v>0.256</v>
          </cell>
          <cell r="J145">
            <v>0.328</v>
          </cell>
          <cell r="K145">
            <v>0.266</v>
          </cell>
          <cell r="L145">
            <v>0.43</v>
          </cell>
          <cell r="M145">
            <v>0.256</v>
          </cell>
          <cell r="N145">
            <v>0.307</v>
          </cell>
          <cell r="O145">
            <v>0.184</v>
          </cell>
          <cell r="P145">
            <v>0.379</v>
          </cell>
          <cell r="Q145">
            <v>0.184</v>
          </cell>
          <cell r="R145">
            <v>0.779</v>
          </cell>
          <cell r="S145">
            <v>0.236</v>
          </cell>
          <cell r="T145">
            <v>0.369</v>
          </cell>
          <cell r="U145">
            <v>0.164</v>
          </cell>
          <cell r="V145">
            <v>0.205</v>
          </cell>
          <cell r="W145">
            <v>0.471</v>
          </cell>
          <cell r="X145">
            <v>0.164</v>
          </cell>
          <cell r="Y145">
            <v>0.174</v>
          </cell>
          <cell r="Z145">
            <v>0.205</v>
          </cell>
          <cell r="AA145">
            <v>0.215</v>
          </cell>
          <cell r="AB145">
            <v>0.266</v>
          </cell>
          <cell r="AC145">
            <v>0.256</v>
          </cell>
          <cell r="AD145">
            <v>0.297</v>
          </cell>
          <cell r="AE145">
            <v>0.256</v>
          </cell>
          <cell r="AF145">
            <v>0.553</v>
          </cell>
          <cell r="AG145">
            <v>0.328</v>
          </cell>
          <cell r="AH145">
            <v>0.205</v>
          </cell>
          <cell r="AI145">
            <v>0.205</v>
          </cell>
          <cell r="AJ145">
            <v>0.256</v>
          </cell>
          <cell r="AK145">
            <v>0.205</v>
          </cell>
          <cell r="AL145">
            <v>0.195</v>
          </cell>
          <cell r="AM145">
            <v>0.215</v>
          </cell>
          <cell r="AN145">
            <v>0.256</v>
          </cell>
          <cell r="AO145">
            <v>0.225</v>
          </cell>
        </row>
        <row r="146">
          <cell r="A146">
            <v>325</v>
          </cell>
          <cell r="B146">
            <v>0.728</v>
          </cell>
          <cell r="C146">
            <v>0.184</v>
          </cell>
          <cell r="D146">
            <v>0.256</v>
          </cell>
          <cell r="E146">
            <v>0.738</v>
          </cell>
          <cell r="F146">
            <v>0.256</v>
          </cell>
          <cell r="G146">
            <v>0.635</v>
          </cell>
          <cell r="H146">
            <v>0.359</v>
          </cell>
          <cell r="I146">
            <v>0.256</v>
          </cell>
          <cell r="J146">
            <v>0.348</v>
          </cell>
          <cell r="K146">
            <v>0.277</v>
          </cell>
          <cell r="L146">
            <v>0.461</v>
          </cell>
          <cell r="M146">
            <v>0.266</v>
          </cell>
          <cell r="N146">
            <v>0.318</v>
          </cell>
          <cell r="O146">
            <v>0.184</v>
          </cell>
          <cell r="Q146">
            <v>0.195</v>
          </cell>
          <cell r="R146">
            <v>1.025</v>
          </cell>
          <cell r="S146">
            <v>0.246</v>
          </cell>
          <cell r="T146">
            <v>0.379</v>
          </cell>
          <cell r="U146">
            <v>0.174</v>
          </cell>
          <cell r="V146">
            <v>0.215</v>
          </cell>
          <cell r="Y146">
            <v>0.184</v>
          </cell>
          <cell r="Z146">
            <v>0.215</v>
          </cell>
          <cell r="AA146">
            <v>0.225</v>
          </cell>
          <cell r="AB146">
            <v>0.266</v>
          </cell>
          <cell r="AC146">
            <v>0.256</v>
          </cell>
          <cell r="AD146">
            <v>0.297</v>
          </cell>
          <cell r="AE146">
            <v>0.266</v>
          </cell>
          <cell r="AF146">
            <v>0.564</v>
          </cell>
          <cell r="AG146">
            <v>0.338</v>
          </cell>
          <cell r="AH146">
            <v>0.215</v>
          </cell>
          <cell r="AI146">
            <v>0.205</v>
          </cell>
          <cell r="AJ146">
            <v>0.266</v>
          </cell>
          <cell r="AK146">
            <v>0.215</v>
          </cell>
          <cell r="AL146">
            <v>0.205</v>
          </cell>
          <cell r="AM146">
            <v>0.215</v>
          </cell>
          <cell r="AN146">
            <v>0.266</v>
          </cell>
          <cell r="AO146">
            <v>0.236</v>
          </cell>
        </row>
        <row r="147">
          <cell r="A147">
            <v>350</v>
          </cell>
          <cell r="B147">
            <v>0.758</v>
          </cell>
          <cell r="C147">
            <v>0.195</v>
          </cell>
          <cell r="D147">
            <v>0.256</v>
          </cell>
          <cell r="E147">
            <v>0.748</v>
          </cell>
          <cell r="F147">
            <v>0.266</v>
          </cell>
          <cell r="G147">
            <v>0.666</v>
          </cell>
          <cell r="H147">
            <v>0.328</v>
          </cell>
          <cell r="I147">
            <v>0.266</v>
          </cell>
          <cell r="J147">
            <v>0.359</v>
          </cell>
          <cell r="K147">
            <v>0.287</v>
          </cell>
          <cell r="L147">
            <v>0.471</v>
          </cell>
          <cell r="M147">
            <v>0.277</v>
          </cell>
          <cell r="N147">
            <v>0.369</v>
          </cell>
          <cell r="O147">
            <v>0.184</v>
          </cell>
          <cell r="P147">
            <v>0.41</v>
          </cell>
          <cell r="Q147">
            <v>0.205</v>
          </cell>
          <cell r="R147">
            <v>1.302</v>
          </cell>
          <cell r="S147">
            <v>0.256</v>
          </cell>
          <cell r="T147">
            <v>0.379</v>
          </cell>
          <cell r="U147">
            <v>0.174</v>
          </cell>
          <cell r="V147">
            <v>0.215</v>
          </cell>
          <cell r="W147">
            <v>0.543</v>
          </cell>
          <cell r="X147">
            <v>0.174</v>
          </cell>
          <cell r="Y147">
            <v>0.195</v>
          </cell>
          <cell r="Z147">
            <v>0.215</v>
          </cell>
          <cell r="AA147">
            <v>0.225</v>
          </cell>
          <cell r="AB147">
            <v>0.277</v>
          </cell>
          <cell r="AC147">
            <v>0.266</v>
          </cell>
          <cell r="AD147">
            <v>0.307</v>
          </cell>
          <cell r="AE147">
            <v>0.277</v>
          </cell>
          <cell r="AF147">
            <v>0.594</v>
          </cell>
          <cell r="AG147">
            <v>0.338</v>
          </cell>
          <cell r="AH147">
            <v>0.215</v>
          </cell>
          <cell r="AI147">
            <v>0.205</v>
          </cell>
          <cell r="AJ147">
            <v>0.266</v>
          </cell>
          <cell r="AK147">
            <v>0.215</v>
          </cell>
          <cell r="AL147">
            <v>0.215</v>
          </cell>
          <cell r="AM147">
            <v>0.225</v>
          </cell>
          <cell r="AN147">
            <v>0.277</v>
          </cell>
          <cell r="AO147">
            <v>0.236</v>
          </cell>
        </row>
        <row r="148">
          <cell r="A148">
            <v>375</v>
          </cell>
          <cell r="B148">
            <v>0.789</v>
          </cell>
          <cell r="C148">
            <v>0.205</v>
          </cell>
          <cell r="D148">
            <v>0.266</v>
          </cell>
          <cell r="E148">
            <v>0.769</v>
          </cell>
          <cell r="F148">
            <v>0.266</v>
          </cell>
          <cell r="G148">
            <v>0.676</v>
          </cell>
          <cell r="H148">
            <v>0.379</v>
          </cell>
          <cell r="I148">
            <v>0.266</v>
          </cell>
          <cell r="J148">
            <v>0.369</v>
          </cell>
          <cell r="K148">
            <v>0.287</v>
          </cell>
          <cell r="L148">
            <v>0.492</v>
          </cell>
          <cell r="M148">
            <v>0.277</v>
          </cell>
          <cell r="N148">
            <v>0.338</v>
          </cell>
          <cell r="O148">
            <v>0.195</v>
          </cell>
          <cell r="Q148">
            <v>0.215</v>
          </cell>
          <cell r="R148">
            <v>1.701</v>
          </cell>
          <cell r="S148">
            <v>0.256</v>
          </cell>
          <cell r="T148">
            <v>0.4</v>
          </cell>
          <cell r="U148">
            <v>0.184</v>
          </cell>
          <cell r="V148">
            <v>0.225</v>
          </cell>
          <cell r="Y148">
            <v>0.205</v>
          </cell>
          <cell r="Z148">
            <v>0.225</v>
          </cell>
          <cell r="AA148">
            <v>0.225</v>
          </cell>
          <cell r="AB148">
            <v>0.287</v>
          </cell>
          <cell r="AC148">
            <v>0.277</v>
          </cell>
          <cell r="AD148">
            <v>0.318</v>
          </cell>
          <cell r="AE148">
            <v>0.277</v>
          </cell>
          <cell r="AF148">
            <v>0.615</v>
          </cell>
          <cell r="AG148">
            <v>0.348</v>
          </cell>
          <cell r="AH148">
            <v>0.225</v>
          </cell>
          <cell r="AI148">
            <v>0.215</v>
          </cell>
          <cell r="AJ148">
            <v>0.277</v>
          </cell>
          <cell r="AK148">
            <v>0.225</v>
          </cell>
          <cell r="AL148">
            <v>0.215</v>
          </cell>
          <cell r="AM148">
            <v>0.236</v>
          </cell>
          <cell r="AN148">
            <v>0.287</v>
          </cell>
          <cell r="AO148">
            <v>0.246</v>
          </cell>
        </row>
        <row r="149">
          <cell r="A149">
            <v>400</v>
          </cell>
          <cell r="B149">
            <v>0.81</v>
          </cell>
          <cell r="C149">
            <v>0.215</v>
          </cell>
          <cell r="D149">
            <v>0.266</v>
          </cell>
          <cell r="E149">
            <v>0.789</v>
          </cell>
          <cell r="F149">
            <v>0.277</v>
          </cell>
          <cell r="G149">
            <v>0.697</v>
          </cell>
          <cell r="H149">
            <v>0.379</v>
          </cell>
          <cell r="I149">
            <v>0.266</v>
          </cell>
          <cell r="J149">
            <v>0.379</v>
          </cell>
          <cell r="K149">
            <v>0.297</v>
          </cell>
          <cell r="L149">
            <v>0.512</v>
          </cell>
          <cell r="M149">
            <v>0.287</v>
          </cell>
          <cell r="N149">
            <v>0.348</v>
          </cell>
          <cell r="O149">
            <v>0.195</v>
          </cell>
          <cell r="P149">
            <v>0.43</v>
          </cell>
          <cell r="Q149">
            <v>0.215</v>
          </cell>
          <cell r="R149">
            <v>2.214</v>
          </cell>
          <cell r="S149">
            <v>0.256</v>
          </cell>
          <cell r="T149">
            <v>0.41</v>
          </cell>
          <cell r="U149">
            <v>0.195</v>
          </cell>
          <cell r="V149">
            <v>0.225</v>
          </cell>
          <cell r="W149">
            <v>0.605</v>
          </cell>
          <cell r="X149">
            <v>0.195</v>
          </cell>
          <cell r="Y149">
            <v>0.205</v>
          </cell>
          <cell r="Z149">
            <v>0.225</v>
          </cell>
          <cell r="AA149">
            <v>0.236</v>
          </cell>
          <cell r="AB149">
            <v>0.297</v>
          </cell>
          <cell r="AC149">
            <v>0.277</v>
          </cell>
          <cell r="AD149">
            <v>0.328</v>
          </cell>
          <cell r="AE149">
            <v>0.297</v>
          </cell>
          <cell r="AF149">
            <v>0.625</v>
          </cell>
          <cell r="AG149">
            <v>0.348</v>
          </cell>
          <cell r="AH149">
            <v>0.236</v>
          </cell>
          <cell r="AI149">
            <v>0.225</v>
          </cell>
          <cell r="AJ149">
            <v>0.287</v>
          </cell>
          <cell r="AK149">
            <v>0.236</v>
          </cell>
          <cell r="AL149">
            <v>0.215</v>
          </cell>
          <cell r="AM149">
            <v>0.246</v>
          </cell>
          <cell r="AN149">
            <v>0.297</v>
          </cell>
          <cell r="AO149">
            <v>0.266</v>
          </cell>
        </row>
        <row r="150">
          <cell r="A150">
            <v>425</v>
          </cell>
          <cell r="B150">
            <v>0.851</v>
          </cell>
          <cell r="C150">
            <v>0.225</v>
          </cell>
          <cell r="D150">
            <v>0.277</v>
          </cell>
          <cell r="E150">
            <v>0.799</v>
          </cell>
          <cell r="F150">
            <v>0.287</v>
          </cell>
          <cell r="G150">
            <v>0.707</v>
          </cell>
          <cell r="H150">
            <v>0.389</v>
          </cell>
          <cell r="I150">
            <v>0.266</v>
          </cell>
          <cell r="J150">
            <v>0.389</v>
          </cell>
          <cell r="K150">
            <v>0.307</v>
          </cell>
          <cell r="L150">
            <v>0.543</v>
          </cell>
          <cell r="M150">
            <v>0.287</v>
          </cell>
          <cell r="N150">
            <v>0.379</v>
          </cell>
          <cell r="O150">
            <v>0.205</v>
          </cell>
          <cell r="Q150">
            <v>0.225</v>
          </cell>
          <cell r="R150">
            <v>2.767</v>
          </cell>
          <cell r="S150">
            <v>0.266</v>
          </cell>
          <cell r="T150">
            <v>0.42</v>
          </cell>
          <cell r="U150">
            <v>0.195</v>
          </cell>
          <cell r="V150">
            <v>0.236</v>
          </cell>
          <cell r="Y150">
            <v>0.215</v>
          </cell>
          <cell r="Z150">
            <v>0.225</v>
          </cell>
          <cell r="AA150">
            <v>0.236</v>
          </cell>
          <cell r="AB150">
            <v>0.307</v>
          </cell>
          <cell r="AC150">
            <v>0.287</v>
          </cell>
          <cell r="AD150">
            <v>0.328</v>
          </cell>
          <cell r="AE150">
            <v>0.287</v>
          </cell>
          <cell r="AF150">
            <v>0.646</v>
          </cell>
          <cell r="AG150">
            <v>0.359</v>
          </cell>
          <cell r="AH150">
            <v>0.236</v>
          </cell>
          <cell r="AI150">
            <v>0.236</v>
          </cell>
          <cell r="AJ150">
            <v>0.287</v>
          </cell>
          <cell r="AK150">
            <v>0.246</v>
          </cell>
          <cell r="AL150">
            <v>0.225</v>
          </cell>
          <cell r="AM150">
            <v>0.246</v>
          </cell>
          <cell r="AN150">
            <v>0.307</v>
          </cell>
          <cell r="AO150">
            <v>0.266</v>
          </cell>
        </row>
        <row r="151">
          <cell r="A151">
            <v>450</v>
          </cell>
          <cell r="B151">
            <v>0.892</v>
          </cell>
          <cell r="C151">
            <v>0.236</v>
          </cell>
          <cell r="D151">
            <v>0.287</v>
          </cell>
          <cell r="E151">
            <v>0.82</v>
          </cell>
          <cell r="F151">
            <v>0.297</v>
          </cell>
          <cell r="G151">
            <v>0.717</v>
          </cell>
          <cell r="H151">
            <v>0.4</v>
          </cell>
          <cell r="I151">
            <v>0.277</v>
          </cell>
          <cell r="J151">
            <v>0.41</v>
          </cell>
          <cell r="K151">
            <v>0.318</v>
          </cell>
          <cell r="L151">
            <v>0.564</v>
          </cell>
          <cell r="M151">
            <v>0.287</v>
          </cell>
          <cell r="N151">
            <v>0.379</v>
          </cell>
          <cell r="O151">
            <v>0.205</v>
          </cell>
          <cell r="P151">
            <v>0.451</v>
          </cell>
          <cell r="Q151">
            <v>0.225</v>
          </cell>
          <cell r="R151">
            <v>3.628</v>
          </cell>
          <cell r="S151">
            <v>0.277</v>
          </cell>
          <cell r="T151">
            <v>0.43</v>
          </cell>
          <cell r="U151">
            <v>0.205</v>
          </cell>
          <cell r="V151">
            <v>0.236</v>
          </cell>
          <cell r="W151">
            <v>0.666</v>
          </cell>
          <cell r="X151">
            <v>0.205</v>
          </cell>
          <cell r="Y151">
            <v>0.246</v>
          </cell>
          <cell r="Z151">
            <v>0.236</v>
          </cell>
          <cell r="AA151">
            <v>0.246</v>
          </cell>
          <cell r="AB151">
            <v>0.328</v>
          </cell>
          <cell r="AC151">
            <v>0.287</v>
          </cell>
          <cell r="AD151">
            <v>0.328</v>
          </cell>
          <cell r="AE151">
            <v>0.297</v>
          </cell>
          <cell r="AF151">
            <v>0.656</v>
          </cell>
          <cell r="AG151">
            <v>0.359</v>
          </cell>
          <cell r="AH151">
            <v>0.246</v>
          </cell>
          <cell r="AI151">
            <v>0.236</v>
          </cell>
          <cell r="AJ151">
            <v>0.297</v>
          </cell>
          <cell r="AK151">
            <v>0.256</v>
          </cell>
          <cell r="AL151">
            <v>0.236</v>
          </cell>
          <cell r="AM151">
            <v>0.266</v>
          </cell>
          <cell r="AN151">
            <v>0.318</v>
          </cell>
          <cell r="AO151">
            <v>0.287</v>
          </cell>
        </row>
        <row r="152">
          <cell r="A152">
            <v>475</v>
          </cell>
          <cell r="B152">
            <v>0.922</v>
          </cell>
          <cell r="C152">
            <v>0.246</v>
          </cell>
          <cell r="D152">
            <v>0.287</v>
          </cell>
          <cell r="E152">
            <v>0.84</v>
          </cell>
          <cell r="F152">
            <v>0.307</v>
          </cell>
          <cell r="G152">
            <v>0.728</v>
          </cell>
          <cell r="H152">
            <v>0.42</v>
          </cell>
          <cell r="I152">
            <v>0.277</v>
          </cell>
          <cell r="J152">
            <v>0.42</v>
          </cell>
          <cell r="K152">
            <v>0.318</v>
          </cell>
          <cell r="L152">
            <v>0.584</v>
          </cell>
          <cell r="M152">
            <v>0.297</v>
          </cell>
          <cell r="N152">
            <v>0.389</v>
          </cell>
          <cell r="O152">
            <v>0.205</v>
          </cell>
          <cell r="Q152">
            <v>0.236</v>
          </cell>
          <cell r="R152">
            <v>4.961</v>
          </cell>
          <cell r="S152">
            <v>0.287</v>
          </cell>
          <cell r="T152">
            <v>0.441</v>
          </cell>
          <cell r="U152">
            <v>0.215</v>
          </cell>
          <cell r="V152">
            <v>0.246</v>
          </cell>
          <cell r="Y152">
            <v>0.492</v>
          </cell>
          <cell r="Z152">
            <v>0.236</v>
          </cell>
          <cell r="AA152">
            <v>0.256</v>
          </cell>
          <cell r="AB152">
            <v>0.328</v>
          </cell>
          <cell r="AC152">
            <v>0.297</v>
          </cell>
          <cell r="AD152">
            <v>0.348</v>
          </cell>
          <cell r="AE152">
            <v>0.307</v>
          </cell>
          <cell r="AF152">
            <v>0.676</v>
          </cell>
          <cell r="AG152">
            <v>0.359</v>
          </cell>
          <cell r="AH152">
            <v>0.246</v>
          </cell>
          <cell r="AI152">
            <v>0.236</v>
          </cell>
          <cell r="AJ152">
            <v>0.297</v>
          </cell>
          <cell r="AK152">
            <v>0.256</v>
          </cell>
          <cell r="AL152">
            <v>0.236</v>
          </cell>
          <cell r="AM152">
            <v>0.277</v>
          </cell>
          <cell r="AN152">
            <v>0.328</v>
          </cell>
          <cell r="AO152">
            <v>0.287</v>
          </cell>
        </row>
        <row r="153">
          <cell r="A153">
            <v>500</v>
          </cell>
          <cell r="B153">
            <v>0.963</v>
          </cell>
          <cell r="C153">
            <v>0.256</v>
          </cell>
          <cell r="D153">
            <v>0.287</v>
          </cell>
          <cell r="E153">
            <v>0.861</v>
          </cell>
          <cell r="F153">
            <v>0.307</v>
          </cell>
          <cell r="G153">
            <v>0.738</v>
          </cell>
          <cell r="H153">
            <v>0.482</v>
          </cell>
          <cell r="I153">
            <v>0.287</v>
          </cell>
          <cell r="J153">
            <v>0.43</v>
          </cell>
          <cell r="K153">
            <v>0.328</v>
          </cell>
          <cell r="L153">
            <v>0.605</v>
          </cell>
          <cell r="M153">
            <v>0.307</v>
          </cell>
          <cell r="N153">
            <v>0.4</v>
          </cell>
          <cell r="O153">
            <v>0.215</v>
          </cell>
          <cell r="P153">
            <v>0.471</v>
          </cell>
          <cell r="Q153">
            <v>0.246</v>
          </cell>
          <cell r="R153">
            <v>6.888</v>
          </cell>
          <cell r="S153">
            <v>0.287</v>
          </cell>
          <cell r="T153">
            <v>0.451</v>
          </cell>
          <cell r="U153">
            <v>0.225</v>
          </cell>
          <cell r="V153">
            <v>0.246</v>
          </cell>
          <cell r="W153">
            <v>0.738</v>
          </cell>
          <cell r="X153">
            <v>0.225</v>
          </cell>
          <cell r="Y153">
            <v>1.138</v>
          </cell>
          <cell r="Z153">
            <v>0.246</v>
          </cell>
          <cell r="AA153">
            <v>0.256</v>
          </cell>
          <cell r="AB153">
            <v>0.43</v>
          </cell>
          <cell r="AC153">
            <v>0.881</v>
          </cell>
          <cell r="AD153">
            <v>0.348</v>
          </cell>
          <cell r="AE153">
            <v>0.307</v>
          </cell>
          <cell r="AF153">
            <v>0.697</v>
          </cell>
          <cell r="AG153">
            <v>0.369</v>
          </cell>
          <cell r="AH153">
            <v>0.256</v>
          </cell>
          <cell r="AI153">
            <v>0.246</v>
          </cell>
          <cell r="AJ153">
            <v>0.359</v>
          </cell>
          <cell r="AK153">
            <v>0.266</v>
          </cell>
          <cell r="AL153">
            <v>0.246</v>
          </cell>
          <cell r="AM153">
            <v>0.277</v>
          </cell>
          <cell r="AN153">
            <v>0.338</v>
          </cell>
          <cell r="AO153">
            <v>0.297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4"/>
  <sheetViews>
    <sheetView tabSelected="1" workbookViewId="0" topLeftCell="A8">
      <selection activeCell="B23" sqref="B23"/>
    </sheetView>
  </sheetViews>
  <sheetFormatPr defaultColWidth="9.140625" defaultRowHeight="12.75"/>
  <cols>
    <col min="1" max="1" width="9.7109375" style="0" bestFit="1" customWidth="1"/>
    <col min="2" max="2" width="9.7109375" style="0" customWidth="1"/>
  </cols>
  <sheetData>
    <row r="1" spans="1:5" ht="116.25">
      <c r="A1" s="7" t="s">
        <v>24</v>
      </c>
      <c r="B1" s="7" t="s">
        <v>25</v>
      </c>
      <c r="C1" s="7" t="s">
        <v>26</v>
      </c>
      <c r="D1" s="7" t="s">
        <v>27</v>
      </c>
      <c r="E1" s="7" t="s">
        <v>28</v>
      </c>
    </row>
    <row r="2" spans="1:5" ht="12.75">
      <c r="A2" s="2">
        <v>37627</v>
      </c>
      <c r="B2" s="2"/>
      <c r="C2">
        <v>22</v>
      </c>
      <c r="D2">
        <v>10</v>
      </c>
      <c r="E2">
        <v>2</v>
      </c>
    </row>
    <row r="3" spans="1:5" ht="12.75">
      <c r="A3" s="2">
        <v>37634</v>
      </c>
      <c r="B3" s="3">
        <v>53</v>
      </c>
      <c r="C3">
        <v>36</v>
      </c>
      <c r="D3">
        <v>12</v>
      </c>
      <c r="E3">
        <v>2</v>
      </c>
    </row>
    <row r="4" spans="1:5" ht="12.75">
      <c r="A4" s="2">
        <v>37641</v>
      </c>
      <c r="B4" s="3">
        <v>58</v>
      </c>
      <c r="C4">
        <v>37</v>
      </c>
      <c r="D4">
        <v>14</v>
      </c>
      <c r="E4">
        <v>3</v>
      </c>
    </row>
    <row r="5" spans="1:5" ht="12.75">
      <c r="A5" s="2">
        <v>37648</v>
      </c>
      <c r="B5" s="3">
        <v>59</v>
      </c>
      <c r="C5">
        <v>40</v>
      </c>
      <c r="D5">
        <v>18</v>
      </c>
      <c r="E5">
        <v>3</v>
      </c>
    </row>
    <row r="6" spans="1:5" ht="12.75">
      <c r="A6" s="2">
        <v>37655</v>
      </c>
      <c r="B6" s="3">
        <v>71</v>
      </c>
      <c r="C6">
        <v>40</v>
      </c>
      <c r="D6">
        <v>22</v>
      </c>
      <c r="E6">
        <v>7</v>
      </c>
    </row>
    <row r="7" spans="1:5" ht="12.75">
      <c r="A7" s="2">
        <v>37662</v>
      </c>
      <c r="B7" s="3">
        <v>71</v>
      </c>
      <c r="C7">
        <v>43</v>
      </c>
      <c r="D7">
        <v>26</v>
      </c>
      <c r="E7">
        <v>10</v>
      </c>
    </row>
    <row r="8" spans="1:5" ht="12.75">
      <c r="A8" s="2">
        <v>37669</v>
      </c>
      <c r="B8" s="3">
        <v>71</v>
      </c>
      <c r="C8">
        <v>47</v>
      </c>
      <c r="D8">
        <v>27</v>
      </c>
      <c r="E8">
        <v>10</v>
      </c>
    </row>
    <row r="9" spans="1:5" ht="12.75">
      <c r="A9" s="2">
        <v>37676</v>
      </c>
      <c r="B9" s="3">
        <v>73</v>
      </c>
      <c r="C9">
        <v>52</v>
      </c>
      <c r="D9">
        <v>28</v>
      </c>
      <c r="E9">
        <v>13</v>
      </c>
    </row>
    <row r="10" spans="1:5" ht="12.75">
      <c r="A10" s="2">
        <v>37683</v>
      </c>
      <c r="B10" s="3">
        <v>73</v>
      </c>
      <c r="C10">
        <v>56</v>
      </c>
      <c r="D10">
        <v>31</v>
      </c>
      <c r="E10">
        <v>19</v>
      </c>
    </row>
    <row r="11" spans="1:5" ht="12.75">
      <c r="A11" s="2">
        <v>37690</v>
      </c>
      <c r="B11" s="3">
        <v>73</v>
      </c>
      <c r="C11">
        <v>63</v>
      </c>
      <c r="D11">
        <v>35</v>
      </c>
      <c r="E11">
        <v>17</v>
      </c>
    </row>
    <row r="12" spans="1:5" ht="12.75">
      <c r="A12" s="2">
        <v>37697</v>
      </c>
      <c r="B12" s="3">
        <v>73</v>
      </c>
      <c r="C12">
        <v>63</v>
      </c>
      <c r="D12">
        <v>41</v>
      </c>
      <c r="E12">
        <v>19</v>
      </c>
    </row>
    <row r="13" spans="1:5" ht="12.75">
      <c r="A13" s="2">
        <v>37704</v>
      </c>
      <c r="B13" s="3">
        <v>78</v>
      </c>
      <c r="C13">
        <v>63</v>
      </c>
      <c r="D13">
        <v>43</v>
      </c>
      <c r="E13">
        <v>24</v>
      </c>
    </row>
    <row r="14" spans="1:5" ht="12.75">
      <c r="A14" s="2">
        <v>37711</v>
      </c>
      <c r="B14" s="3">
        <v>85</v>
      </c>
      <c r="C14">
        <v>69</v>
      </c>
      <c r="D14">
        <v>48</v>
      </c>
      <c r="E14">
        <v>24</v>
      </c>
    </row>
    <row r="15" spans="1:5" ht="12.75">
      <c r="A15" s="2">
        <v>37718</v>
      </c>
      <c r="B15" s="3">
        <v>90</v>
      </c>
      <c r="C15">
        <v>71</v>
      </c>
      <c r="D15">
        <v>51</v>
      </c>
      <c r="E15">
        <v>24</v>
      </c>
    </row>
    <row r="16" spans="1:5" ht="12.75">
      <c r="A16" s="2">
        <v>37725</v>
      </c>
      <c r="B16" s="3">
        <v>94</v>
      </c>
      <c r="C16">
        <v>76</v>
      </c>
      <c r="D16">
        <v>51</v>
      </c>
      <c r="E16">
        <v>32</v>
      </c>
    </row>
    <row r="17" spans="1:5" ht="12.75">
      <c r="A17" s="2">
        <v>37732</v>
      </c>
      <c r="B17" s="3">
        <v>100</v>
      </c>
      <c r="C17">
        <v>76</v>
      </c>
      <c r="D17">
        <v>58</v>
      </c>
      <c r="E17">
        <v>32</v>
      </c>
    </row>
    <row r="18" spans="1:5" ht="12.75">
      <c r="A18" s="2">
        <v>37739</v>
      </c>
      <c r="B18" s="3">
        <v>111</v>
      </c>
      <c r="C18">
        <v>81</v>
      </c>
      <c r="D18">
        <v>59</v>
      </c>
      <c r="E18">
        <v>35</v>
      </c>
    </row>
    <row r="19" spans="1:5" ht="12.75">
      <c r="A19" s="2">
        <v>37746</v>
      </c>
      <c r="B19" s="3">
        <v>123</v>
      </c>
      <c r="C19">
        <v>85</v>
      </c>
      <c r="D19">
        <v>63</v>
      </c>
      <c r="E19">
        <v>38</v>
      </c>
    </row>
    <row r="20" spans="1:5" ht="12.75">
      <c r="A20" s="2">
        <v>37753</v>
      </c>
      <c r="B20" s="3">
        <v>126</v>
      </c>
      <c r="C20">
        <v>89</v>
      </c>
      <c r="D20">
        <v>73</v>
      </c>
      <c r="E20">
        <v>40</v>
      </c>
    </row>
    <row r="21" spans="1:5" ht="12.75">
      <c r="A21" s="2">
        <v>37760</v>
      </c>
      <c r="B21" s="3">
        <v>151</v>
      </c>
      <c r="C21">
        <v>100</v>
      </c>
      <c r="D21">
        <v>79</v>
      </c>
      <c r="E21">
        <v>40</v>
      </c>
    </row>
    <row r="22" spans="1:5" ht="12.75">
      <c r="A22" s="2">
        <v>37767</v>
      </c>
      <c r="B22" s="3">
        <v>153</v>
      </c>
      <c r="C22">
        <v>97</v>
      </c>
      <c r="D22">
        <v>84</v>
      </c>
      <c r="E22">
        <v>41</v>
      </c>
    </row>
    <row r="23" spans="1:2" ht="12.75">
      <c r="A23" s="2">
        <v>37774</v>
      </c>
      <c r="B23" s="2"/>
    </row>
    <row r="24" spans="1:2" ht="12.75">
      <c r="A24" s="2">
        <v>37781</v>
      </c>
      <c r="B24" s="2"/>
    </row>
    <row r="25" spans="1:2" ht="12.75">
      <c r="A25" s="2">
        <v>37788</v>
      </c>
      <c r="B25" s="2"/>
    </row>
    <row r="26" spans="1:2" ht="12.75">
      <c r="A26" s="2">
        <v>37795</v>
      </c>
      <c r="B26" s="2"/>
    </row>
    <row r="27" spans="1:2" ht="12.75">
      <c r="A27" s="2">
        <v>37802</v>
      </c>
      <c r="B27" s="2"/>
    </row>
    <row r="28" spans="1:2" ht="12.75">
      <c r="A28" s="2">
        <v>37809</v>
      </c>
      <c r="B28" s="2"/>
    </row>
    <row r="29" spans="1:2" ht="12.75">
      <c r="A29" s="2">
        <v>37816</v>
      </c>
      <c r="B29" s="2"/>
    </row>
    <row r="30" spans="1:2" ht="12.75">
      <c r="A30" s="2">
        <v>37823</v>
      </c>
      <c r="B30" s="2"/>
    </row>
    <row r="31" spans="1:2" ht="12.75">
      <c r="A31" s="2">
        <v>37832</v>
      </c>
      <c r="B31" s="2"/>
    </row>
    <row r="32" spans="1:2" ht="12.75">
      <c r="A32" s="2">
        <v>37841</v>
      </c>
      <c r="B32" s="2"/>
    </row>
    <row r="33" spans="1:2" ht="12.75">
      <c r="A33" s="2">
        <v>37852</v>
      </c>
      <c r="B33" s="2"/>
    </row>
    <row r="34" spans="1:2" ht="12.75">
      <c r="A34" s="2">
        <v>37861</v>
      </c>
      <c r="B34" s="2"/>
    </row>
    <row r="35" spans="1:2" ht="12.75">
      <c r="A35" s="2">
        <v>37872</v>
      </c>
      <c r="B35" s="2"/>
    </row>
    <row r="36" spans="1:2" ht="12.75">
      <c r="A36" s="2">
        <v>37881</v>
      </c>
      <c r="B36" s="2"/>
    </row>
    <row r="37" spans="1:2" ht="12.75">
      <c r="A37" s="2">
        <v>37890</v>
      </c>
      <c r="B37" s="2"/>
    </row>
    <row r="38" spans="1:2" ht="12.75">
      <c r="A38" s="2">
        <v>37901</v>
      </c>
      <c r="B38" s="2"/>
    </row>
    <row r="39" spans="1:2" ht="12.75">
      <c r="A39" s="2">
        <v>37910</v>
      </c>
      <c r="B39" s="2"/>
    </row>
    <row r="40" spans="1:2" ht="12.75">
      <c r="A40" s="2">
        <v>37921</v>
      </c>
      <c r="B40" s="2"/>
    </row>
    <row r="41" spans="1:2" ht="12.75">
      <c r="A41" s="2">
        <v>37930</v>
      </c>
      <c r="B41" s="2"/>
    </row>
    <row r="42" spans="1:2" ht="12.75">
      <c r="A42" s="2">
        <v>37939</v>
      </c>
      <c r="B42" s="2"/>
    </row>
    <row r="43" spans="1:2" ht="12.75">
      <c r="A43" s="2">
        <v>37950</v>
      </c>
      <c r="B43" s="2"/>
    </row>
    <row r="44" spans="1:2" ht="12.75">
      <c r="A44" s="2">
        <v>37959</v>
      </c>
      <c r="B44" s="2"/>
    </row>
    <row r="45" spans="1:2" ht="12.75">
      <c r="A45" s="2">
        <v>37970</v>
      </c>
      <c r="B45" s="2"/>
    </row>
    <row r="46" spans="1:2" ht="12.75">
      <c r="A46" s="2">
        <v>37979</v>
      </c>
      <c r="B46" s="2"/>
    </row>
    <row r="47" spans="1:2" ht="12.75">
      <c r="A47" s="2">
        <v>37988</v>
      </c>
      <c r="B47" s="2"/>
    </row>
    <row r="48" spans="1:2" ht="12.75">
      <c r="A48" s="2"/>
      <c r="B48" s="2"/>
    </row>
    <row r="49" spans="1:2" ht="12.75">
      <c r="A49" s="2"/>
      <c r="B49" s="2"/>
    </row>
    <row r="50" spans="1:2" ht="12.75">
      <c r="A50" s="2"/>
      <c r="B50" s="2"/>
    </row>
    <row r="51" spans="1:2" ht="12.75">
      <c r="A51" s="2"/>
      <c r="B51" s="2"/>
    </row>
    <row r="52" spans="1:2" ht="12.75">
      <c r="A52" s="2"/>
      <c r="B52" s="2"/>
    </row>
    <row r="53" spans="1:2" ht="12.75">
      <c r="A53" s="2"/>
      <c r="B53" s="2"/>
    </row>
    <row r="54" spans="1:2" ht="12.75">
      <c r="A54" s="2"/>
      <c r="B54" s="2"/>
    </row>
    <row r="55" spans="1:2" ht="12.75">
      <c r="A55" s="2"/>
      <c r="B55" s="2"/>
    </row>
    <row r="56" spans="1:2" ht="12.75">
      <c r="A56" s="2"/>
      <c r="B56" s="2"/>
    </row>
    <row r="57" spans="1:2" ht="12.75">
      <c r="A57" s="2"/>
      <c r="B57" s="2"/>
    </row>
    <row r="58" spans="1:2" ht="12.75">
      <c r="A58" s="2"/>
      <c r="B58" s="2"/>
    </row>
    <row r="59" spans="1:2" ht="12.75">
      <c r="A59" s="2"/>
      <c r="B59" s="2"/>
    </row>
    <row r="60" spans="1:2" ht="12.75">
      <c r="A60" s="2"/>
      <c r="B60" s="2"/>
    </row>
    <row r="61" spans="1:2" ht="12.75">
      <c r="A61" s="2"/>
      <c r="B61" s="2"/>
    </row>
    <row r="62" spans="1:2" ht="12.75">
      <c r="A62" s="2"/>
      <c r="B62" s="2"/>
    </row>
    <row r="63" spans="1:2" ht="12.75">
      <c r="A63" s="2"/>
      <c r="B63" s="2"/>
    </row>
    <row r="64" spans="1:2" ht="12.75">
      <c r="A64" s="2"/>
      <c r="B64" s="2"/>
    </row>
    <row r="65" spans="1:2" ht="12.75">
      <c r="A65" s="2"/>
      <c r="B65" s="2"/>
    </row>
    <row r="66" spans="1:2" ht="12.75">
      <c r="A66" s="2"/>
      <c r="B66" s="2"/>
    </row>
    <row r="67" spans="1:2" ht="12.75">
      <c r="A67" s="2"/>
      <c r="B67" s="2"/>
    </row>
    <row r="68" spans="1:2" ht="12.75">
      <c r="A68" s="2"/>
      <c r="B68" s="2"/>
    </row>
    <row r="69" spans="1:2" ht="12.75">
      <c r="A69" s="2"/>
      <c r="B69" s="2"/>
    </row>
    <row r="70" spans="1:2" ht="12.75">
      <c r="A70" s="2"/>
      <c r="B70" s="2"/>
    </row>
    <row r="71" spans="1:2" ht="12.75">
      <c r="A71" s="2"/>
      <c r="B71" s="2"/>
    </row>
    <row r="72" spans="1:2" ht="12.75">
      <c r="A72" s="2"/>
      <c r="B72" s="2"/>
    </row>
    <row r="73" spans="1:2" ht="12.75">
      <c r="A73" s="2"/>
      <c r="B73" s="2"/>
    </row>
    <row r="74" spans="1:2" ht="12.75">
      <c r="A74" s="2"/>
      <c r="B74" s="2"/>
    </row>
  </sheetData>
  <printOptions/>
  <pageMargins left="0.75" right="0.75" top="1" bottom="1" header="0.5" footer="0.5"/>
  <pageSetup fitToHeight="1" fitToWidth="1" horizontalDpi="600" verticalDpi="600" orientation="landscape" scale="64" r:id="rId2"/>
  <headerFooter alignWithMargins="0">
    <oddHeader>&amp;C&amp;F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7"/>
  <sheetViews>
    <sheetView zoomScale="80" zoomScaleNormal="80" workbookViewId="0" topLeftCell="A51">
      <selection activeCell="N66" sqref="N66"/>
    </sheetView>
  </sheetViews>
  <sheetFormatPr defaultColWidth="9.140625" defaultRowHeight="12.75"/>
  <cols>
    <col min="1" max="1" width="7.7109375" style="0" bestFit="1" customWidth="1"/>
    <col min="2" max="2" width="18.421875" style="0" bestFit="1" customWidth="1"/>
    <col min="3" max="3" width="15.28125" style="0" bestFit="1" customWidth="1"/>
    <col min="4" max="4" width="17.8515625" style="0" bestFit="1" customWidth="1"/>
    <col min="5" max="5" width="14.8515625" style="0" bestFit="1" customWidth="1"/>
    <col min="6" max="7" width="3.7109375" style="0" customWidth="1"/>
    <col min="8" max="8" width="6.28125" style="13" bestFit="1" customWidth="1"/>
    <col min="9" max="9" width="59.7109375" style="0" bestFit="1" customWidth="1"/>
    <col min="10" max="11" width="4.7109375" style="0" bestFit="1" customWidth="1"/>
    <col min="12" max="12" width="5.57421875" style="0" bestFit="1" customWidth="1"/>
    <col min="13" max="14" width="4.7109375" style="0" bestFit="1" customWidth="1"/>
  </cols>
  <sheetData>
    <row r="1" spans="1:16" ht="74.25">
      <c r="A1" s="8" t="s">
        <v>0</v>
      </c>
      <c r="B1" s="8" t="s">
        <v>61</v>
      </c>
      <c r="C1" s="9" t="s">
        <v>98</v>
      </c>
      <c r="D1" s="8" t="s">
        <v>99</v>
      </c>
      <c r="E1" s="8" t="s">
        <v>62</v>
      </c>
      <c r="F1" s="10" t="s">
        <v>63</v>
      </c>
      <c r="G1" s="7" t="s">
        <v>64</v>
      </c>
      <c r="H1" s="7" t="s">
        <v>65</v>
      </c>
      <c r="I1" s="11" t="s">
        <v>1</v>
      </c>
      <c r="J1" s="7" t="s">
        <v>66</v>
      </c>
      <c r="K1" s="7" t="s">
        <v>67</v>
      </c>
      <c r="L1" s="7" t="s">
        <v>68</v>
      </c>
      <c r="M1" s="7" t="s">
        <v>50</v>
      </c>
      <c r="N1" s="7" t="s">
        <v>69</v>
      </c>
      <c r="O1" s="7"/>
      <c r="P1" s="7"/>
    </row>
    <row r="2" spans="1:13" ht="12.75">
      <c r="A2" s="1" t="s">
        <v>2</v>
      </c>
      <c r="B2" s="4" t="s">
        <v>589</v>
      </c>
      <c r="C2" s="12">
        <v>0.494333</v>
      </c>
      <c r="D2" s="12">
        <v>1.85185002</v>
      </c>
      <c r="E2" s="6"/>
      <c r="F2" s="13"/>
      <c r="G2" s="13"/>
      <c r="I2" s="14" t="s">
        <v>70</v>
      </c>
      <c r="M2">
        <v>1</v>
      </c>
    </row>
    <row r="3" spans="1:12" ht="12.75">
      <c r="A3" s="1" t="s">
        <v>3</v>
      </c>
      <c r="B3" s="5">
        <v>20220040200008</v>
      </c>
      <c r="C3" s="12">
        <v>0.538442</v>
      </c>
      <c r="D3" s="12">
        <v>4.25579992</v>
      </c>
      <c r="E3">
        <v>12</v>
      </c>
      <c r="F3" s="13">
        <v>1</v>
      </c>
      <c r="G3" s="13" t="s">
        <v>71</v>
      </c>
      <c r="H3" s="13" t="s">
        <v>72</v>
      </c>
      <c r="I3" s="14" t="s">
        <v>73</v>
      </c>
      <c r="L3">
        <v>1</v>
      </c>
    </row>
    <row r="4" spans="1:11" ht="12.75">
      <c r="A4" s="1" t="s">
        <v>4</v>
      </c>
      <c r="B4" s="5">
        <v>20220040200010</v>
      </c>
      <c r="C4" s="12">
        <v>0.51463201</v>
      </c>
      <c r="D4" s="12">
        <v>0.71877997</v>
      </c>
      <c r="E4">
        <v>2</v>
      </c>
      <c r="F4" s="13">
        <v>1</v>
      </c>
      <c r="G4" s="13" t="s">
        <v>71</v>
      </c>
      <c r="H4" s="13" t="s">
        <v>72</v>
      </c>
      <c r="I4" s="14" t="s">
        <v>74</v>
      </c>
      <c r="K4">
        <v>1</v>
      </c>
    </row>
    <row r="5" spans="1:11" ht="12.75">
      <c r="A5" s="1" t="s">
        <v>5</v>
      </c>
      <c r="B5" s="5">
        <v>20220040200009</v>
      </c>
      <c r="C5" s="12">
        <v>0.73986901</v>
      </c>
      <c r="D5" s="12">
        <v>0.46436</v>
      </c>
      <c r="E5">
        <v>14</v>
      </c>
      <c r="F5" s="13">
        <v>1</v>
      </c>
      <c r="G5" s="13" t="s">
        <v>71</v>
      </c>
      <c r="H5" s="13" t="s">
        <v>72</v>
      </c>
      <c r="I5" s="14" t="s">
        <v>75</v>
      </c>
      <c r="K5">
        <v>1</v>
      </c>
    </row>
    <row r="6" spans="1:12" ht="12.75">
      <c r="A6" s="1" t="s">
        <v>6</v>
      </c>
      <c r="B6" s="4" t="s">
        <v>589</v>
      </c>
      <c r="C6" s="12">
        <v>0.55987</v>
      </c>
      <c r="D6" s="12">
        <v>0.42</v>
      </c>
      <c r="E6" s="6" t="s">
        <v>36</v>
      </c>
      <c r="F6" s="13"/>
      <c r="G6" s="13"/>
      <c r="I6" s="14" t="s">
        <v>76</v>
      </c>
      <c r="L6">
        <v>1</v>
      </c>
    </row>
    <row r="7" spans="1:11" ht="12.75">
      <c r="A7" s="1" t="s">
        <v>7</v>
      </c>
      <c r="B7" s="5">
        <v>20220040200011</v>
      </c>
      <c r="C7" s="15" t="s">
        <v>77</v>
      </c>
      <c r="D7" s="12">
        <v>0.69045001</v>
      </c>
      <c r="E7">
        <v>10</v>
      </c>
      <c r="F7" s="13">
        <v>1</v>
      </c>
      <c r="G7" s="13" t="s">
        <v>71</v>
      </c>
      <c r="H7" s="13" t="s">
        <v>72</v>
      </c>
      <c r="I7" s="14" t="s">
        <v>78</v>
      </c>
      <c r="K7">
        <v>1</v>
      </c>
    </row>
    <row r="8" spans="1:11" ht="12.75">
      <c r="A8" s="1" t="s">
        <v>8</v>
      </c>
      <c r="B8" s="5">
        <v>20220040200012</v>
      </c>
      <c r="C8" s="12">
        <v>0.402184</v>
      </c>
      <c r="D8" s="12">
        <v>0.62</v>
      </c>
      <c r="E8">
        <v>14</v>
      </c>
      <c r="F8" s="13">
        <v>1</v>
      </c>
      <c r="G8" s="13" t="s">
        <v>71</v>
      </c>
      <c r="H8" s="13" t="s">
        <v>71</v>
      </c>
      <c r="I8" s="14" t="s">
        <v>79</v>
      </c>
      <c r="K8">
        <v>1</v>
      </c>
    </row>
    <row r="9" spans="1:10" ht="12.75">
      <c r="A9" s="1" t="s">
        <v>9</v>
      </c>
      <c r="B9" s="5">
        <v>20220040200014</v>
      </c>
      <c r="C9" s="15" t="s">
        <v>77</v>
      </c>
      <c r="D9" s="12">
        <v>0.78</v>
      </c>
      <c r="E9">
        <v>8</v>
      </c>
      <c r="F9" s="13">
        <v>1</v>
      </c>
      <c r="G9" s="13" t="s">
        <v>71</v>
      </c>
      <c r="H9" s="13" t="s">
        <v>71</v>
      </c>
      <c r="I9" t="s">
        <v>80</v>
      </c>
      <c r="J9">
        <v>1</v>
      </c>
    </row>
    <row r="10" spans="1:10" ht="12.75">
      <c r="A10" s="1" t="s">
        <v>10</v>
      </c>
      <c r="B10" s="5">
        <v>20220040200016</v>
      </c>
      <c r="C10" s="12">
        <v>0.371869</v>
      </c>
      <c r="D10" s="12">
        <v>0.40482999</v>
      </c>
      <c r="E10">
        <v>10</v>
      </c>
      <c r="F10" s="13">
        <v>1</v>
      </c>
      <c r="G10" s="13" t="s">
        <v>71</v>
      </c>
      <c r="H10" s="13" t="s">
        <v>71</v>
      </c>
      <c r="I10" t="s">
        <v>80</v>
      </c>
      <c r="J10">
        <v>1</v>
      </c>
    </row>
    <row r="11" spans="1:10" ht="12.75">
      <c r="A11" s="1" t="s">
        <v>11</v>
      </c>
      <c r="B11" s="5">
        <v>20220040200017</v>
      </c>
      <c r="C11" s="12">
        <v>0.332376</v>
      </c>
      <c r="D11" s="12">
        <v>0.80717001</v>
      </c>
      <c r="E11">
        <v>5</v>
      </c>
      <c r="F11" s="13">
        <v>1</v>
      </c>
      <c r="G11" s="13" t="s">
        <v>71</v>
      </c>
      <c r="H11" s="13" t="s">
        <v>72</v>
      </c>
      <c r="I11" t="s">
        <v>80</v>
      </c>
      <c r="J11">
        <v>1</v>
      </c>
    </row>
    <row r="12" spans="1:11" ht="12.75">
      <c r="A12" s="1" t="s">
        <v>12</v>
      </c>
      <c r="B12" s="5">
        <v>20220040200018</v>
      </c>
      <c r="C12" s="12">
        <v>0.373098</v>
      </c>
      <c r="D12" s="12">
        <v>0.73774999</v>
      </c>
      <c r="E12">
        <v>11</v>
      </c>
      <c r="F12" s="13">
        <v>1</v>
      </c>
      <c r="G12" s="13" t="s">
        <v>72</v>
      </c>
      <c r="H12" s="13" t="s">
        <v>72</v>
      </c>
      <c r="I12" s="14" t="s">
        <v>81</v>
      </c>
      <c r="K12">
        <v>1</v>
      </c>
    </row>
    <row r="13" spans="1:11" ht="12.75">
      <c r="A13" s="1" t="s">
        <v>13</v>
      </c>
      <c r="B13" s="5">
        <v>20220040200019</v>
      </c>
      <c r="C13" s="12">
        <v>0.38631</v>
      </c>
      <c r="D13" s="12">
        <v>0.70290997</v>
      </c>
      <c r="E13">
        <v>7</v>
      </c>
      <c r="F13" s="13">
        <v>1</v>
      </c>
      <c r="G13" s="13" t="s">
        <v>71</v>
      </c>
      <c r="H13" s="13" t="s">
        <v>72</v>
      </c>
      <c r="I13" s="14" t="s">
        <v>142</v>
      </c>
      <c r="K13">
        <v>1</v>
      </c>
    </row>
    <row r="14" spans="1:10" ht="12.75">
      <c r="A14" s="1" t="s">
        <v>14</v>
      </c>
      <c r="B14" s="5">
        <v>20220040200023</v>
      </c>
      <c r="C14" s="12">
        <v>0.386113</v>
      </c>
      <c r="D14" s="12">
        <v>0.83127998</v>
      </c>
      <c r="E14">
        <v>13</v>
      </c>
      <c r="F14" s="13">
        <v>1</v>
      </c>
      <c r="G14" s="13" t="s">
        <v>71</v>
      </c>
      <c r="H14" s="13" t="s">
        <v>72</v>
      </c>
      <c r="I14" t="s">
        <v>80</v>
      </c>
      <c r="J14">
        <v>1</v>
      </c>
    </row>
    <row r="15" spans="1:12" ht="12.75">
      <c r="A15" s="1" t="s">
        <v>15</v>
      </c>
      <c r="B15" s="5">
        <v>20220040200015</v>
      </c>
      <c r="C15" s="12">
        <v>0.46025</v>
      </c>
      <c r="D15" s="12">
        <v>0.99752003</v>
      </c>
      <c r="E15">
        <v>12</v>
      </c>
      <c r="F15" s="13">
        <v>1</v>
      </c>
      <c r="G15" s="13" t="s">
        <v>71</v>
      </c>
      <c r="H15" s="13" t="s">
        <v>72</v>
      </c>
      <c r="I15" s="6" t="s">
        <v>82</v>
      </c>
      <c r="L15">
        <v>1</v>
      </c>
    </row>
    <row r="16" spans="1:10" ht="12.75">
      <c r="A16" s="1" t="s">
        <v>16</v>
      </c>
      <c r="B16" s="5">
        <v>20220040200020</v>
      </c>
      <c r="C16" s="12">
        <v>0.416326</v>
      </c>
      <c r="D16" s="12">
        <v>0.54828001</v>
      </c>
      <c r="E16">
        <v>12</v>
      </c>
      <c r="F16" s="13">
        <v>1</v>
      </c>
      <c r="G16" s="13" t="s">
        <v>71</v>
      </c>
      <c r="H16" s="13" t="s">
        <v>72</v>
      </c>
      <c r="I16" t="s">
        <v>80</v>
      </c>
      <c r="J16">
        <v>1</v>
      </c>
    </row>
    <row r="17" spans="1:12" ht="12.75">
      <c r="A17" s="1" t="s">
        <v>17</v>
      </c>
      <c r="B17" s="5">
        <v>20220040200037</v>
      </c>
      <c r="C17" s="12">
        <v>0.348931</v>
      </c>
      <c r="D17" s="12">
        <v>0.50039</v>
      </c>
      <c r="E17">
        <v>2</v>
      </c>
      <c r="F17" s="13">
        <v>1</v>
      </c>
      <c r="G17" s="13" t="s">
        <v>71</v>
      </c>
      <c r="H17" s="13" t="s">
        <v>72</v>
      </c>
      <c r="I17" s="14" t="s">
        <v>83</v>
      </c>
      <c r="L17">
        <v>1</v>
      </c>
    </row>
    <row r="18" spans="1:10" ht="12.75">
      <c r="A18" s="1" t="s">
        <v>18</v>
      </c>
      <c r="B18" s="5">
        <v>20220040200038</v>
      </c>
      <c r="C18" s="12">
        <v>0.383994</v>
      </c>
      <c r="D18" s="16">
        <v>0.38594001</v>
      </c>
      <c r="E18">
        <v>7</v>
      </c>
      <c r="F18" s="13">
        <v>1</v>
      </c>
      <c r="G18" s="13" t="s">
        <v>71</v>
      </c>
      <c r="H18" s="17" t="s">
        <v>71</v>
      </c>
      <c r="I18" t="s">
        <v>80</v>
      </c>
      <c r="J18">
        <v>1</v>
      </c>
    </row>
    <row r="19" spans="1:10" ht="12.75">
      <c r="A19" s="1" t="s">
        <v>19</v>
      </c>
      <c r="B19" s="5">
        <v>20220040200028</v>
      </c>
      <c r="C19" s="12">
        <v>0.396773</v>
      </c>
      <c r="D19" s="18">
        <v>0.36</v>
      </c>
      <c r="E19" s="3">
        <v>0.1</v>
      </c>
      <c r="F19" s="13">
        <v>1</v>
      </c>
      <c r="G19" s="13" t="s">
        <v>71</v>
      </c>
      <c r="H19" s="13" t="s">
        <v>72</v>
      </c>
      <c r="I19" t="s">
        <v>80</v>
      </c>
      <c r="J19">
        <v>1</v>
      </c>
    </row>
    <row r="20" spans="1:11" ht="12.75">
      <c r="A20" s="1" t="s">
        <v>20</v>
      </c>
      <c r="B20" s="5">
        <v>20220040200040</v>
      </c>
      <c r="C20" s="12">
        <v>0.385895</v>
      </c>
      <c r="D20">
        <v>0.48</v>
      </c>
      <c r="E20" s="3">
        <v>0.1</v>
      </c>
      <c r="F20" s="13">
        <v>1</v>
      </c>
      <c r="G20" s="13" t="s">
        <v>71</v>
      </c>
      <c r="H20" s="17" t="s">
        <v>71</v>
      </c>
      <c r="I20" s="14" t="s">
        <v>84</v>
      </c>
      <c r="K20">
        <v>1</v>
      </c>
    </row>
    <row r="21" spans="1:12" ht="12.75">
      <c r="A21" s="1" t="s">
        <v>21</v>
      </c>
      <c r="B21" s="24" t="s">
        <v>29</v>
      </c>
      <c r="C21" s="16">
        <v>0.330999</v>
      </c>
      <c r="D21" s="16">
        <v>0.33</v>
      </c>
      <c r="E21">
        <v>1</v>
      </c>
      <c r="F21" s="13">
        <v>1</v>
      </c>
      <c r="G21" s="13" t="s">
        <v>71</v>
      </c>
      <c r="H21" s="13" t="s">
        <v>72</v>
      </c>
      <c r="I21" s="14" t="s">
        <v>141</v>
      </c>
      <c r="L21">
        <v>1</v>
      </c>
    </row>
    <row r="22" spans="1:12" ht="12.75">
      <c r="A22" s="1" t="s">
        <v>22</v>
      </c>
      <c r="B22" s="4" t="s">
        <v>589</v>
      </c>
      <c r="C22" s="16">
        <v>0.332092</v>
      </c>
      <c r="D22" s="6" t="s">
        <v>36</v>
      </c>
      <c r="E22" s="6" t="s">
        <v>36</v>
      </c>
      <c r="I22" s="14" t="s">
        <v>85</v>
      </c>
      <c r="L22">
        <v>1</v>
      </c>
    </row>
    <row r="23" spans="1:13" ht="12.75">
      <c r="A23" s="1" t="s">
        <v>23</v>
      </c>
      <c r="B23" s="4" t="s">
        <v>50</v>
      </c>
      <c r="C23" s="19" t="s">
        <v>86</v>
      </c>
      <c r="D23" s="6"/>
      <c r="E23" s="6"/>
      <c r="I23" t="s">
        <v>87</v>
      </c>
      <c r="M23">
        <v>1</v>
      </c>
    </row>
    <row r="24" spans="1:11" ht="12.75">
      <c r="A24" s="1" t="s">
        <v>30</v>
      </c>
      <c r="B24" s="5">
        <v>20220040200041</v>
      </c>
      <c r="C24" s="16">
        <v>0.333359</v>
      </c>
      <c r="D24">
        <v>0.71</v>
      </c>
      <c r="E24">
        <v>3</v>
      </c>
      <c r="F24" s="13">
        <v>1</v>
      </c>
      <c r="G24" s="13" t="s">
        <v>71</v>
      </c>
      <c r="H24" s="13" t="s">
        <v>72</v>
      </c>
      <c r="I24" s="14" t="s">
        <v>88</v>
      </c>
      <c r="K24">
        <v>1</v>
      </c>
    </row>
    <row r="25" spans="1:11" ht="12.75">
      <c r="A25" s="1" t="s">
        <v>31</v>
      </c>
      <c r="B25" s="5">
        <v>20220040200025</v>
      </c>
      <c r="C25" s="16">
        <v>0.42</v>
      </c>
      <c r="D25">
        <v>0.76</v>
      </c>
      <c r="E25">
        <v>4</v>
      </c>
      <c r="F25" s="13">
        <v>1</v>
      </c>
      <c r="G25" s="13" t="s">
        <v>71</v>
      </c>
      <c r="H25" s="13" t="s">
        <v>71</v>
      </c>
      <c r="I25" s="14" t="s">
        <v>140</v>
      </c>
      <c r="K25">
        <v>1</v>
      </c>
    </row>
    <row r="26" spans="1:12" ht="12.75">
      <c r="A26" s="1" t="s">
        <v>32</v>
      </c>
      <c r="B26" s="4" t="s">
        <v>589</v>
      </c>
      <c r="C26" s="20" t="s">
        <v>89</v>
      </c>
      <c r="D26" s="6" t="s">
        <v>36</v>
      </c>
      <c r="E26" s="6" t="s">
        <v>36</v>
      </c>
      <c r="I26" s="14" t="s">
        <v>90</v>
      </c>
      <c r="L26">
        <v>1</v>
      </c>
    </row>
    <row r="27" spans="1:12" ht="12.75">
      <c r="A27" s="1" t="s">
        <v>33</v>
      </c>
      <c r="B27" s="4" t="s">
        <v>589</v>
      </c>
      <c r="C27" s="16">
        <v>0.34</v>
      </c>
      <c r="D27" s="6" t="s">
        <v>36</v>
      </c>
      <c r="E27" s="6" t="s">
        <v>36</v>
      </c>
      <c r="I27" s="14" t="s">
        <v>91</v>
      </c>
      <c r="L27">
        <v>1</v>
      </c>
    </row>
    <row r="28" spans="1:10" ht="12.75">
      <c r="A28" s="1" t="s">
        <v>34</v>
      </c>
      <c r="B28" s="5">
        <v>20220040200042</v>
      </c>
      <c r="C28" s="21">
        <v>0.35</v>
      </c>
      <c r="D28">
        <v>0.37</v>
      </c>
      <c r="E28">
        <v>2</v>
      </c>
      <c r="F28" s="13">
        <v>1</v>
      </c>
      <c r="G28" s="13" t="s">
        <v>71</v>
      </c>
      <c r="H28" s="13" t="s">
        <v>72</v>
      </c>
      <c r="I28" t="s">
        <v>80</v>
      </c>
      <c r="J28">
        <v>1</v>
      </c>
    </row>
    <row r="29" spans="1:12" ht="12.75">
      <c r="A29" s="1" t="s">
        <v>35</v>
      </c>
      <c r="B29" s="5">
        <v>20220040200030</v>
      </c>
      <c r="C29" s="21">
        <v>0.38</v>
      </c>
      <c r="D29" s="1" t="s">
        <v>92</v>
      </c>
      <c r="E29">
        <v>4</v>
      </c>
      <c r="F29" s="13">
        <v>1</v>
      </c>
      <c r="G29" s="13" t="s">
        <v>71</v>
      </c>
      <c r="H29" s="13" t="s">
        <v>72</v>
      </c>
      <c r="I29" t="s">
        <v>80</v>
      </c>
      <c r="L29">
        <v>1</v>
      </c>
    </row>
    <row r="30" spans="1:10" ht="12.75">
      <c r="A30" s="1" t="s">
        <v>93</v>
      </c>
      <c r="B30" s="5">
        <v>20220040200032</v>
      </c>
      <c r="C30" s="21">
        <v>0.39</v>
      </c>
      <c r="D30" s="1">
        <v>0.59</v>
      </c>
      <c r="E30">
        <v>1</v>
      </c>
      <c r="F30" s="13">
        <v>1</v>
      </c>
      <c r="G30" s="13" t="s">
        <v>71</v>
      </c>
      <c r="H30" s="13" t="s">
        <v>72</v>
      </c>
      <c r="I30" t="s">
        <v>80</v>
      </c>
      <c r="J30">
        <v>1</v>
      </c>
    </row>
    <row r="31" spans="1:14" ht="12.75">
      <c r="A31" s="1" t="s">
        <v>37</v>
      </c>
      <c r="B31" s="5">
        <v>20220040200031</v>
      </c>
      <c r="C31" s="21">
        <v>0.48</v>
      </c>
      <c r="I31" s="14" t="s">
        <v>94</v>
      </c>
      <c r="N31">
        <v>1</v>
      </c>
    </row>
    <row r="32" spans="1:10" ht="12.75">
      <c r="A32" s="1" t="s">
        <v>38</v>
      </c>
      <c r="B32" s="5">
        <v>20220040200043</v>
      </c>
      <c r="C32" s="21">
        <v>0.37</v>
      </c>
      <c r="D32" s="16">
        <v>0.5</v>
      </c>
      <c r="E32">
        <v>3</v>
      </c>
      <c r="F32" s="13">
        <v>1</v>
      </c>
      <c r="G32" s="13" t="s">
        <v>71</v>
      </c>
      <c r="H32" s="13" t="s">
        <v>72</v>
      </c>
      <c r="I32" t="s">
        <v>80</v>
      </c>
      <c r="J32">
        <v>1</v>
      </c>
    </row>
    <row r="33" spans="1:11" ht="12.75">
      <c r="A33" s="1" t="s">
        <v>39</v>
      </c>
      <c r="B33" s="5">
        <v>20220040200027</v>
      </c>
      <c r="C33" s="21">
        <v>0.37</v>
      </c>
      <c r="D33">
        <v>0.38</v>
      </c>
      <c r="E33" s="3">
        <v>0.1</v>
      </c>
      <c r="F33" s="13">
        <v>1</v>
      </c>
      <c r="G33" t="s">
        <v>71</v>
      </c>
      <c r="H33" s="13" t="s">
        <v>72</v>
      </c>
      <c r="I33" s="14" t="s">
        <v>139</v>
      </c>
      <c r="K33">
        <v>1</v>
      </c>
    </row>
    <row r="34" spans="1:10" ht="12.75">
      <c r="A34" s="1" t="s">
        <v>40</v>
      </c>
      <c r="B34" s="5">
        <v>20220040200044</v>
      </c>
      <c r="C34" s="21">
        <v>0.46</v>
      </c>
      <c r="D34" s="16">
        <v>0.5</v>
      </c>
      <c r="E34" s="3">
        <v>0.1</v>
      </c>
      <c r="F34" s="13">
        <v>1</v>
      </c>
      <c r="G34" t="s">
        <v>71</v>
      </c>
      <c r="H34" s="13" t="s">
        <v>72</v>
      </c>
      <c r="I34" t="s">
        <v>80</v>
      </c>
      <c r="J34">
        <v>1</v>
      </c>
    </row>
    <row r="35" spans="1:10" ht="12.75">
      <c r="A35" s="1" t="s">
        <v>41</v>
      </c>
      <c r="B35" s="5">
        <v>20220040200069</v>
      </c>
      <c r="C35" s="21">
        <v>0.56</v>
      </c>
      <c r="D35">
        <v>0.51</v>
      </c>
      <c r="E35">
        <v>0.1</v>
      </c>
      <c r="F35" s="13">
        <v>1</v>
      </c>
      <c r="G35" t="s">
        <v>71</v>
      </c>
      <c r="H35" s="17" t="s">
        <v>72</v>
      </c>
      <c r="I35" t="s">
        <v>80</v>
      </c>
      <c r="J35">
        <v>1</v>
      </c>
    </row>
    <row r="36" spans="1:10" ht="12.75">
      <c r="A36" s="1" t="s">
        <v>42</v>
      </c>
      <c r="B36" s="5">
        <v>20220040200045</v>
      </c>
      <c r="C36" s="21">
        <v>0.56</v>
      </c>
      <c r="D36" s="16">
        <v>0.52</v>
      </c>
      <c r="E36" s="3">
        <v>0.1</v>
      </c>
      <c r="F36" s="13">
        <v>1</v>
      </c>
      <c r="G36" t="s">
        <v>71</v>
      </c>
      <c r="H36" s="17" t="s">
        <v>72</v>
      </c>
      <c r="I36" t="s">
        <v>80</v>
      </c>
      <c r="J36">
        <v>1</v>
      </c>
    </row>
    <row r="37" spans="1:10" ht="12.75">
      <c r="A37" s="1" t="s">
        <v>43</v>
      </c>
      <c r="B37" s="5">
        <v>20220040200049</v>
      </c>
      <c r="C37" s="12">
        <v>2.86</v>
      </c>
      <c r="D37">
        <v>0.78</v>
      </c>
      <c r="E37" s="3">
        <v>0.1</v>
      </c>
      <c r="F37" s="13">
        <v>1</v>
      </c>
      <c r="G37" t="s">
        <v>71</v>
      </c>
      <c r="H37" s="17" t="s">
        <v>71</v>
      </c>
      <c r="I37" s="1" t="s">
        <v>80</v>
      </c>
      <c r="J37">
        <v>1</v>
      </c>
    </row>
    <row r="38" spans="1:10" ht="12.75">
      <c r="A38" s="1" t="s">
        <v>44</v>
      </c>
      <c r="B38" s="5">
        <v>20220040200051</v>
      </c>
      <c r="C38" s="21">
        <v>0.59</v>
      </c>
      <c r="D38" s="16">
        <v>0.63</v>
      </c>
      <c r="E38">
        <v>3</v>
      </c>
      <c r="F38" s="13">
        <v>1</v>
      </c>
      <c r="G38" t="s">
        <v>71</v>
      </c>
      <c r="H38" s="17" t="s">
        <v>71</v>
      </c>
      <c r="I38" t="s">
        <v>80</v>
      </c>
      <c r="J38">
        <v>1</v>
      </c>
    </row>
    <row r="39" spans="1:10" ht="12.75">
      <c r="A39" s="1" t="s">
        <v>45</v>
      </c>
      <c r="B39" s="5">
        <v>20220040200033</v>
      </c>
      <c r="C39" s="21">
        <v>0.61</v>
      </c>
      <c r="D39">
        <v>0.57</v>
      </c>
      <c r="E39" s="3">
        <v>0.1</v>
      </c>
      <c r="F39" s="13">
        <v>1</v>
      </c>
      <c r="G39" t="s">
        <v>71</v>
      </c>
      <c r="H39" s="17" t="s">
        <v>72</v>
      </c>
      <c r="I39" t="s">
        <v>80</v>
      </c>
      <c r="J39">
        <v>1</v>
      </c>
    </row>
    <row r="40" spans="1:10" ht="12.75">
      <c r="A40" s="1" t="s">
        <v>46</v>
      </c>
      <c r="B40" s="5">
        <v>20220040200061</v>
      </c>
      <c r="C40" s="21">
        <v>0.49</v>
      </c>
      <c r="D40" s="16">
        <v>0.56</v>
      </c>
      <c r="E40" s="3">
        <v>0.1</v>
      </c>
      <c r="F40" s="13">
        <v>1</v>
      </c>
      <c r="G40" t="s">
        <v>71</v>
      </c>
      <c r="H40" s="17" t="s">
        <v>72</v>
      </c>
      <c r="I40" t="s">
        <v>80</v>
      </c>
      <c r="J40">
        <v>1</v>
      </c>
    </row>
    <row r="41" spans="1:10" ht="12.75">
      <c r="A41" s="1" t="s">
        <v>47</v>
      </c>
      <c r="B41" s="5">
        <v>20220040200034</v>
      </c>
      <c r="C41" s="21">
        <v>0.51</v>
      </c>
      <c r="D41">
        <v>0.53</v>
      </c>
      <c r="E41" s="3">
        <v>3</v>
      </c>
      <c r="F41" s="13">
        <v>1</v>
      </c>
      <c r="G41" t="s">
        <v>71</v>
      </c>
      <c r="H41" s="17" t="s">
        <v>72</v>
      </c>
      <c r="I41" t="s">
        <v>80</v>
      </c>
      <c r="J41">
        <v>1</v>
      </c>
    </row>
    <row r="42" spans="1:14" ht="74.25">
      <c r="A42" s="8" t="s">
        <v>0</v>
      </c>
      <c r="B42" s="8" t="s">
        <v>61</v>
      </c>
      <c r="C42" s="9" t="s">
        <v>98</v>
      </c>
      <c r="D42" s="8" t="s">
        <v>99</v>
      </c>
      <c r="E42" s="8" t="s">
        <v>62</v>
      </c>
      <c r="F42" s="10" t="s">
        <v>63</v>
      </c>
      <c r="G42" s="7" t="s">
        <v>64</v>
      </c>
      <c r="H42" s="7" t="s">
        <v>65</v>
      </c>
      <c r="I42" s="11" t="s">
        <v>1</v>
      </c>
      <c r="J42" s="7" t="s">
        <v>66</v>
      </c>
      <c r="K42" s="7" t="s">
        <v>67</v>
      </c>
      <c r="L42" s="7" t="s">
        <v>68</v>
      </c>
      <c r="M42" s="7" t="s">
        <v>50</v>
      </c>
      <c r="N42" s="7" t="s">
        <v>69</v>
      </c>
    </row>
    <row r="43" spans="1:10" ht="12.75">
      <c r="A43" s="1" t="s">
        <v>48</v>
      </c>
      <c r="B43" s="5">
        <v>20220040200053</v>
      </c>
      <c r="C43" s="21">
        <v>0.43</v>
      </c>
      <c r="D43" s="16">
        <v>0.44</v>
      </c>
      <c r="E43" s="3">
        <v>0.1</v>
      </c>
      <c r="F43" s="13">
        <v>1</v>
      </c>
      <c r="G43" t="s">
        <v>71</v>
      </c>
      <c r="H43" s="17" t="s">
        <v>71</v>
      </c>
      <c r="I43" t="s">
        <v>80</v>
      </c>
      <c r="J43">
        <v>1</v>
      </c>
    </row>
    <row r="44" spans="1:10" ht="12.75">
      <c r="A44" s="1" t="s">
        <v>51</v>
      </c>
      <c r="B44" s="5">
        <v>20220040200036</v>
      </c>
      <c r="C44" s="21">
        <v>0.41</v>
      </c>
      <c r="D44">
        <v>0.47</v>
      </c>
      <c r="E44" s="3">
        <v>0.1</v>
      </c>
      <c r="F44" s="13">
        <v>1</v>
      </c>
      <c r="G44" t="s">
        <v>71</v>
      </c>
      <c r="H44" s="17" t="s">
        <v>72</v>
      </c>
      <c r="I44" t="s">
        <v>80</v>
      </c>
      <c r="J44">
        <v>1</v>
      </c>
    </row>
    <row r="45" spans="1:13" ht="12.75">
      <c r="A45" s="1" t="s">
        <v>52</v>
      </c>
      <c r="B45" s="4" t="s">
        <v>589</v>
      </c>
      <c r="C45" s="19" t="s">
        <v>95</v>
      </c>
      <c r="G45" s="4"/>
      <c r="H45" s="4"/>
      <c r="M45">
        <v>1</v>
      </c>
    </row>
    <row r="46" spans="1:12" ht="12.75">
      <c r="A46" s="1" t="s">
        <v>53</v>
      </c>
      <c r="B46" s="5">
        <v>20220040200063</v>
      </c>
      <c r="C46" s="22">
        <v>0.5</v>
      </c>
      <c r="D46">
        <v>0.57</v>
      </c>
      <c r="E46" s="3">
        <v>0.1</v>
      </c>
      <c r="F46" s="13">
        <v>1</v>
      </c>
      <c r="G46" t="s">
        <v>72</v>
      </c>
      <c r="H46" s="13" t="s">
        <v>72</v>
      </c>
      <c r="I46" s="14" t="s">
        <v>103</v>
      </c>
      <c r="L46">
        <v>1</v>
      </c>
    </row>
    <row r="47" spans="1:14" ht="12.75">
      <c r="A47" s="1" t="s">
        <v>54</v>
      </c>
      <c r="B47" s="5">
        <v>20220040200055</v>
      </c>
      <c r="C47" s="22">
        <v>0.5</v>
      </c>
      <c r="D47" s="151" t="s">
        <v>109</v>
      </c>
      <c r="E47" s="151"/>
      <c r="I47" t="s">
        <v>80</v>
      </c>
      <c r="N47">
        <v>1</v>
      </c>
    </row>
    <row r="48" spans="1:10" ht="12.75">
      <c r="A48" s="1" t="s">
        <v>55</v>
      </c>
      <c r="B48" s="5">
        <v>20220040200062</v>
      </c>
      <c r="C48" s="22">
        <v>0.46</v>
      </c>
      <c r="D48">
        <v>0.46</v>
      </c>
      <c r="E48" s="25">
        <v>1</v>
      </c>
      <c r="F48" s="13">
        <v>1</v>
      </c>
      <c r="G48" t="s">
        <v>71</v>
      </c>
      <c r="H48" s="13" t="s">
        <v>72</v>
      </c>
      <c r="I48" t="s">
        <v>80</v>
      </c>
      <c r="J48">
        <v>1</v>
      </c>
    </row>
    <row r="49" spans="1:10" ht="12.75">
      <c r="A49" s="1" t="s">
        <v>56</v>
      </c>
      <c r="B49" s="5">
        <v>20220040200065</v>
      </c>
      <c r="C49" s="22">
        <v>0.46</v>
      </c>
      <c r="D49">
        <v>0.49</v>
      </c>
      <c r="E49">
        <v>1</v>
      </c>
      <c r="F49" s="13">
        <v>1</v>
      </c>
      <c r="G49" t="s">
        <v>71</v>
      </c>
      <c r="H49" s="13" t="s">
        <v>72</v>
      </c>
      <c r="I49" t="s">
        <v>80</v>
      </c>
      <c r="J49">
        <v>1</v>
      </c>
    </row>
    <row r="50" spans="1:10" ht="12.75">
      <c r="A50" s="1" t="s">
        <v>57</v>
      </c>
      <c r="B50" s="5">
        <v>20220040200070</v>
      </c>
      <c r="C50" s="22">
        <v>0.44</v>
      </c>
      <c r="D50">
        <v>0.46</v>
      </c>
      <c r="E50">
        <v>2</v>
      </c>
      <c r="F50" s="13">
        <v>1</v>
      </c>
      <c r="G50" t="s">
        <v>71</v>
      </c>
      <c r="I50" t="s">
        <v>80</v>
      </c>
      <c r="J50">
        <v>1</v>
      </c>
    </row>
    <row r="51" spans="1:14" ht="12.75">
      <c r="A51" s="1" t="s">
        <v>58</v>
      </c>
      <c r="B51" s="5">
        <v>20220040200013</v>
      </c>
      <c r="C51" s="22">
        <v>0.45</v>
      </c>
      <c r="G51" t="s">
        <v>71</v>
      </c>
      <c r="I51" s="14" t="s">
        <v>110</v>
      </c>
      <c r="N51">
        <v>1</v>
      </c>
    </row>
    <row r="52" spans="1:10" ht="12.75">
      <c r="A52" s="1" t="s">
        <v>59</v>
      </c>
      <c r="B52" s="5">
        <v>20220040200072</v>
      </c>
      <c r="C52" s="22">
        <v>0.49</v>
      </c>
      <c r="D52" s="16">
        <v>0.52732997</v>
      </c>
      <c r="E52">
        <v>3</v>
      </c>
      <c r="F52" s="13">
        <v>1</v>
      </c>
      <c r="G52" t="s">
        <v>71</v>
      </c>
      <c r="I52" t="s">
        <v>80</v>
      </c>
      <c r="J52">
        <v>1</v>
      </c>
    </row>
    <row r="53" spans="1:11" ht="12.75">
      <c r="A53" s="1" t="s">
        <v>60</v>
      </c>
      <c r="B53" s="5">
        <v>20220040200026</v>
      </c>
      <c r="C53" s="22">
        <v>0.48</v>
      </c>
      <c r="D53" s="16">
        <v>0.51430999</v>
      </c>
      <c r="E53">
        <v>3</v>
      </c>
      <c r="G53" t="s">
        <v>71</v>
      </c>
      <c r="I53" s="14" t="s">
        <v>559</v>
      </c>
      <c r="K53">
        <v>1</v>
      </c>
    </row>
    <row r="54" spans="1:10" ht="12.75">
      <c r="A54" s="1" t="s">
        <v>100</v>
      </c>
      <c r="B54" s="5">
        <v>20220040200057</v>
      </c>
      <c r="C54" s="22">
        <v>0.35</v>
      </c>
      <c r="D54" s="16">
        <v>0.67817001</v>
      </c>
      <c r="E54">
        <v>8</v>
      </c>
      <c r="G54" t="s">
        <v>71</v>
      </c>
      <c r="H54" s="13" t="s">
        <v>71</v>
      </c>
      <c r="I54" t="s">
        <v>800</v>
      </c>
      <c r="J54">
        <v>1</v>
      </c>
    </row>
    <row r="55" spans="1:10" ht="12.75">
      <c r="A55" s="1" t="s">
        <v>101</v>
      </c>
      <c r="B55" s="5">
        <v>20220040200071</v>
      </c>
      <c r="C55" s="22">
        <v>0.37</v>
      </c>
      <c r="D55" s="16">
        <v>0.39816999</v>
      </c>
      <c r="E55" s="3">
        <v>0.1</v>
      </c>
      <c r="F55">
        <v>1</v>
      </c>
      <c r="G55" t="s">
        <v>71</v>
      </c>
      <c r="I55" t="s">
        <v>80</v>
      </c>
      <c r="J55">
        <v>1</v>
      </c>
    </row>
    <row r="56" spans="1:11" ht="12.75">
      <c r="A56" s="1" t="s">
        <v>102</v>
      </c>
      <c r="B56" s="5">
        <v>20220040200075</v>
      </c>
      <c r="C56" s="22">
        <v>0.4</v>
      </c>
      <c r="D56" s="16">
        <v>0.83</v>
      </c>
      <c r="G56" t="s">
        <v>71</v>
      </c>
      <c r="I56" s="14" t="s">
        <v>560</v>
      </c>
      <c r="K56">
        <v>1</v>
      </c>
    </row>
    <row r="57" spans="1:10" ht="12.75">
      <c r="A57" s="1" t="s">
        <v>105</v>
      </c>
      <c r="B57" s="5">
        <v>20220040200076</v>
      </c>
      <c r="C57" s="22">
        <v>0.4</v>
      </c>
      <c r="G57" t="s">
        <v>71</v>
      </c>
      <c r="I57" t="s">
        <v>80</v>
      </c>
      <c r="J57">
        <v>1</v>
      </c>
    </row>
    <row r="58" spans="1:10" ht="12.75">
      <c r="A58" s="1" t="s">
        <v>106</v>
      </c>
      <c r="B58" s="5">
        <v>20220040200074</v>
      </c>
      <c r="C58" s="22">
        <v>0.36</v>
      </c>
      <c r="G58" t="s">
        <v>71</v>
      </c>
      <c r="I58" t="s">
        <v>80</v>
      </c>
      <c r="J58">
        <v>1</v>
      </c>
    </row>
    <row r="59" spans="1:10" ht="12.75">
      <c r="A59" s="1" t="s">
        <v>108</v>
      </c>
      <c r="B59" s="5">
        <v>20220040200080</v>
      </c>
      <c r="C59" s="22">
        <v>0.41</v>
      </c>
      <c r="G59" t="s">
        <v>71</v>
      </c>
      <c r="I59" t="s">
        <v>80</v>
      </c>
      <c r="J59">
        <v>1</v>
      </c>
    </row>
    <row r="60" spans="1:13" ht="12.75">
      <c r="A60" s="1" t="s">
        <v>107</v>
      </c>
      <c r="B60" s="4" t="s">
        <v>589</v>
      </c>
      <c r="C60" s="19" t="s">
        <v>95</v>
      </c>
      <c r="I60" t="s">
        <v>80</v>
      </c>
      <c r="M60">
        <v>1</v>
      </c>
    </row>
    <row r="61" spans="1:10" ht="12.75">
      <c r="A61" s="1" t="s">
        <v>111</v>
      </c>
      <c r="B61" s="5">
        <v>20220040200077</v>
      </c>
      <c r="C61" s="16">
        <v>0.35581</v>
      </c>
      <c r="I61" t="s">
        <v>80</v>
      </c>
      <c r="J61">
        <v>1</v>
      </c>
    </row>
    <row r="62" spans="1:10" ht="12.75">
      <c r="A62" s="1" t="s">
        <v>112</v>
      </c>
      <c r="B62" t="s">
        <v>49</v>
      </c>
      <c r="C62" s="16">
        <v>0.425061</v>
      </c>
      <c r="I62" t="s">
        <v>80</v>
      </c>
      <c r="J62">
        <v>1</v>
      </c>
    </row>
    <row r="63" spans="1:11" ht="12.75">
      <c r="A63" s="1" t="s">
        <v>113</v>
      </c>
      <c r="B63" t="s">
        <v>49</v>
      </c>
      <c r="C63" s="16">
        <v>0.339053</v>
      </c>
      <c r="I63" s="14" t="s">
        <v>115</v>
      </c>
      <c r="K63">
        <v>1</v>
      </c>
    </row>
    <row r="64" spans="1:10" ht="12.75">
      <c r="A64" s="1" t="s">
        <v>116</v>
      </c>
      <c r="B64" t="s">
        <v>49</v>
      </c>
      <c r="C64" s="16">
        <v>0.39155</v>
      </c>
      <c r="I64" s="1" t="s">
        <v>80</v>
      </c>
      <c r="J64">
        <v>1</v>
      </c>
    </row>
    <row r="65" spans="1:11" ht="12.75">
      <c r="A65" s="1" t="s">
        <v>117</v>
      </c>
      <c r="B65" t="s">
        <v>49</v>
      </c>
      <c r="C65" s="16">
        <v>0.355363</v>
      </c>
      <c r="I65" s="14" t="s">
        <v>129</v>
      </c>
      <c r="K65">
        <v>1</v>
      </c>
    </row>
    <row r="66" spans="1:10" ht="12.75">
      <c r="A66" s="1" t="s">
        <v>118</v>
      </c>
      <c r="B66" t="s">
        <v>49</v>
      </c>
      <c r="C66" s="16">
        <v>0.402581</v>
      </c>
      <c r="I66" s="1" t="s">
        <v>80</v>
      </c>
      <c r="J66">
        <v>1</v>
      </c>
    </row>
    <row r="67" spans="1:10" ht="12.75">
      <c r="A67" s="1" t="s">
        <v>119</v>
      </c>
      <c r="B67" t="s">
        <v>49</v>
      </c>
      <c r="C67" s="16">
        <v>0.438359</v>
      </c>
      <c r="I67" s="1" t="s">
        <v>80</v>
      </c>
      <c r="J67">
        <v>1</v>
      </c>
    </row>
    <row r="68" spans="1:12" ht="12.75">
      <c r="A68" s="1" t="s">
        <v>120</v>
      </c>
      <c r="B68" t="s">
        <v>49</v>
      </c>
      <c r="C68" s="16">
        <v>0.42935199</v>
      </c>
      <c r="I68" s="14" t="s">
        <v>128</v>
      </c>
      <c r="L68">
        <v>1</v>
      </c>
    </row>
    <row r="69" spans="1:10" ht="12.75">
      <c r="A69" s="1" t="s">
        <v>121</v>
      </c>
      <c r="B69" t="s">
        <v>49</v>
      </c>
      <c r="C69" s="16">
        <v>0.31228</v>
      </c>
      <c r="I69" s="1" t="s">
        <v>80</v>
      </c>
      <c r="J69">
        <v>1</v>
      </c>
    </row>
    <row r="70" spans="1:10" ht="12.75">
      <c r="A70" s="1" t="s">
        <v>122</v>
      </c>
      <c r="B70" t="s">
        <v>49</v>
      </c>
      <c r="C70" s="16">
        <v>0.364081</v>
      </c>
      <c r="I70" s="1" t="s">
        <v>80</v>
      </c>
      <c r="J70">
        <v>1</v>
      </c>
    </row>
    <row r="71" spans="1:10" ht="12.75">
      <c r="A71" s="1" t="s">
        <v>123</v>
      </c>
      <c r="B71" t="s">
        <v>49</v>
      </c>
      <c r="C71" s="16">
        <v>0.520232</v>
      </c>
      <c r="I71" s="1" t="s">
        <v>80</v>
      </c>
      <c r="J71">
        <v>1</v>
      </c>
    </row>
    <row r="72" spans="1:10" ht="12.75">
      <c r="A72" s="1" t="s">
        <v>124</v>
      </c>
      <c r="B72" t="s">
        <v>49</v>
      </c>
      <c r="C72" s="16">
        <v>0.49185101</v>
      </c>
      <c r="I72" s="1" t="s">
        <v>80</v>
      </c>
      <c r="J72">
        <v>1</v>
      </c>
    </row>
    <row r="73" spans="1:12" ht="12.75">
      <c r="A73" s="1" t="s">
        <v>125</v>
      </c>
      <c r="B73" t="s">
        <v>49</v>
      </c>
      <c r="C73" s="16">
        <v>0.43212</v>
      </c>
      <c r="I73" s="14" t="s">
        <v>138</v>
      </c>
      <c r="L73">
        <v>1</v>
      </c>
    </row>
    <row r="74" spans="1:10" ht="12.75">
      <c r="A74" s="1" t="s">
        <v>126</v>
      </c>
      <c r="B74" t="s">
        <v>49</v>
      </c>
      <c r="C74" s="16">
        <v>0.51341399</v>
      </c>
      <c r="I74" s="1" t="s">
        <v>80</v>
      </c>
      <c r="J74">
        <v>1</v>
      </c>
    </row>
    <row r="75" spans="1:11" ht="12.75">
      <c r="A75" s="1" t="s">
        <v>127</v>
      </c>
      <c r="B75" t="s">
        <v>49</v>
      </c>
      <c r="C75" s="16">
        <v>0.457006</v>
      </c>
      <c r="I75" s="14" t="s">
        <v>137</v>
      </c>
      <c r="K75">
        <v>1</v>
      </c>
    </row>
    <row r="76" spans="1:10" ht="12.75">
      <c r="A76" s="1" t="s">
        <v>130</v>
      </c>
      <c r="B76" t="s">
        <v>49</v>
      </c>
      <c r="C76" s="16">
        <v>0.434472</v>
      </c>
      <c r="I76" t="s">
        <v>80</v>
      </c>
      <c r="J76">
        <v>1</v>
      </c>
    </row>
    <row r="77" spans="1:11" ht="12.75">
      <c r="A77" s="1" t="s">
        <v>131</v>
      </c>
      <c r="B77" t="s">
        <v>49</v>
      </c>
      <c r="C77" s="16">
        <v>0.52974099</v>
      </c>
      <c r="I77" s="14" t="s">
        <v>136</v>
      </c>
      <c r="K77">
        <v>1</v>
      </c>
    </row>
    <row r="78" spans="1:10" ht="12.75">
      <c r="A78" s="1" t="s">
        <v>132</v>
      </c>
      <c r="B78" t="s">
        <v>49</v>
      </c>
      <c r="C78" s="16">
        <v>0.76929899</v>
      </c>
      <c r="I78" t="s">
        <v>80</v>
      </c>
      <c r="J78">
        <v>1</v>
      </c>
    </row>
    <row r="79" spans="1:10" ht="12.75">
      <c r="A79" s="1" t="s">
        <v>133</v>
      </c>
      <c r="B79" t="s">
        <v>49</v>
      </c>
      <c r="C79" s="16">
        <v>0.494586</v>
      </c>
      <c r="I79" t="s">
        <v>80</v>
      </c>
      <c r="J79">
        <v>1</v>
      </c>
    </row>
    <row r="80" spans="1:10" ht="12.75">
      <c r="A80" s="1" t="s">
        <v>134</v>
      </c>
      <c r="B80" t="s">
        <v>49</v>
      </c>
      <c r="C80" s="16">
        <v>0.44717599</v>
      </c>
      <c r="I80" t="s">
        <v>80</v>
      </c>
      <c r="J80">
        <v>1</v>
      </c>
    </row>
    <row r="81" spans="1:11" ht="12.75">
      <c r="A81" s="1" t="s">
        <v>135</v>
      </c>
      <c r="B81" t="s">
        <v>49</v>
      </c>
      <c r="C81" s="16">
        <v>0.48589998</v>
      </c>
      <c r="I81" s="6" t="s">
        <v>572</v>
      </c>
      <c r="K81">
        <v>1</v>
      </c>
    </row>
    <row r="82" spans="1:10" ht="12.75">
      <c r="A82" s="1" t="s">
        <v>558</v>
      </c>
      <c r="B82" t="s">
        <v>49</v>
      </c>
      <c r="C82" s="16">
        <v>0.47</v>
      </c>
      <c r="I82" t="s">
        <v>80</v>
      </c>
      <c r="J82">
        <v>1</v>
      </c>
    </row>
    <row r="83" spans="1:14" ht="74.25">
      <c r="A83" s="8" t="s">
        <v>0</v>
      </c>
      <c r="B83" s="8" t="s">
        <v>61</v>
      </c>
      <c r="C83" s="9" t="s">
        <v>98</v>
      </c>
      <c r="D83" s="8" t="s">
        <v>99</v>
      </c>
      <c r="E83" s="8" t="s">
        <v>62</v>
      </c>
      <c r="F83" s="10" t="s">
        <v>63</v>
      </c>
      <c r="G83" s="7" t="s">
        <v>64</v>
      </c>
      <c r="H83" s="7" t="s">
        <v>65</v>
      </c>
      <c r="I83" s="11" t="s">
        <v>1</v>
      </c>
      <c r="J83" s="7" t="s">
        <v>66</v>
      </c>
      <c r="K83" s="7" t="s">
        <v>67</v>
      </c>
      <c r="L83" s="7" t="s">
        <v>68</v>
      </c>
      <c r="M83" s="7" t="s">
        <v>50</v>
      </c>
      <c r="N83" s="7" t="s">
        <v>69</v>
      </c>
    </row>
    <row r="84" spans="1:12" ht="12.75">
      <c r="A84" s="1" t="s">
        <v>584</v>
      </c>
      <c r="B84" t="s">
        <v>49</v>
      </c>
      <c r="C84" s="16"/>
      <c r="I84" s="14" t="s">
        <v>799</v>
      </c>
      <c r="L84">
        <v>1</v>
      </c>
    </row>
    <row r="85" spans="1:10" ht="12.75">
      <c r="A85" s="1" t="s">
        <v>585</v>
      </c>
      <c r="B85" t="s">
        <v>49</v>
      </c>
      <c r="C85" s="16"/>
      <c r="I85" t="s">
        <v>588</v>
      </c>
      <c r="J85">
        <v>1</v>
      </c>
    </row>
    <row r="86" spans="1:10" ht="12.75">
      <c r="A86" s="1" t="s">
        <v>586</v>
      </c>
      <c r="B86" t="s">
        <v>49</v>
      </c>
      <c r="C86" s="16"/>
      <c r="I86" t="s">
        <v>588</v>
      </c>
      <c r="J86">
        <v>1</v>
      </c>
    </row>
    <row r="87" spans="1:10" ht="12.75">
      <c r="A87" s="1" t="s">
        <v>587</v>
      </c>
      <c r="B87" t="s">
        <v>49</v>
      </c>
      <c r="C87" s="16"/>
      <c r="I87" t="s">
        <v>588</v>
      </c>
      <c r="J87">
        <v>1</v>
      </c>
    </row>
    <row r="88" ht="12.75">
      <c r="A88" s="1"/>
    </row>
    <row r="89" ht="12.75">
      <c r="A89" s="1"/>
    </row>
    <row r="90" ht="12.75">
      <c r="A90" s="1"/>
    </row>
    <row r="91" spans="5:14" ht="12.75">
      <c r="E91" s="23" t="s">
        <v>28</v>
      </c>
      <c r="F91" s="11">
        <f>SUM(F2:F63)</f>
        <v>41</v>
      </c>
      <c r="J91">
        <f>SUM(J2:J87)</f>
        <v>47</v>
      </c>
      <c r="K91">
        <f>SUM(K2:K87)</f>
        <v>17</v>
      </c>
      <c r="L91">
        <f>SUM(L2:L87)</f>
        <v>13</v>
      </c>
      <c r="M91">
        <f>SUM(M2:M87)</f>
        <v>4</v>
      </c>
      <c r="N91">
        <f>SUM(N2:N87)</f>
        <v>3</v>
      </c>
    </row>
    <row r="92" spans="5:6" ht="12.75">
      <c r="E92" s="23" t="s">
        <v>104</v>
      </c>
      <c r="F92" s="11">
        <f>SUM(J91:N91)</f>
        <v>84</v>
      </c>
    </row>
    <row r="93" spans="5:8" ht="12.75">
      <c r="E93" s="23" t="s">
        <v>66</v>
      </c>
      <c r="F93" s="11">
        <f>J91</f>
        <v>47</v>
      </c>
      <c r="H93" s="150">
        <f>F93/F92</f>
        <v>0.5595238095238095</v>
      </c>
    </row>
    <row r="94" spans="5:8" ht="12.75">
      <c r="E94" s="23" t="s">
        <v>96</v>
      </c>
      <c r="F94" s="11">
        <f>J91+K91</f>
        <v>64</v>
      </c>
      <c r="H94" s="150">
        <f>F94/(SUM(J91:N91))</f>
        <v>0.7619047619047619</v>
      </c>
    </row>
    <row r="95" spans="5:8" ht="12.75">
      <c r="E95" s="23" t="s">
        <v>97</v>
      </c>
      <c r="F95" s="11">
        <f>F94+L91</f>
        <v>77</v>
      </c>
      <c r="H95" s="150">
        <f>F95/(SUM(J91:N91))</f>
        <v>0.9166666666666666</v>
      </c>
    </row>
    <row r="96" spans="5:8" ht="12.75">
      <c r="E96" s="23" t="s">
        <v>114</v>
      </c>
      <c r="F96" s="11">
        <f>F95+N91</f>
        <v>80</v>
      </c>
      <c r="H96" s="150">
        <f>F96/(SUM(J91:N91))</f>
        <v>0.9523809523809523</v>
      </c>
    </row>
    <row r="97" spans="10:14" ht="43.5">
      <c r="J97" s="7" t="s">
        <v>66</v>
      </c>
      <c r="K97" s="7" t="s">
        <v>67</v>
      </c>
      <c r="L97" s="7" t="s">
        <v>68</v>
      </c>
      <c r="M97" s="7" t="s">
        <v>50</v>
      </c>
      <c r="N97" s="7" t="s">
        <v>69</v>
      </c>
    </row>
  </sheetData>
  <mergeCells count="1">
    <mergeCell ref="D47:E47"/>
  </mergeCells>
  <printOptions gridLines="1"/>
  <pageMargins left="0.75" right="0.48" top="1" bottom="1" header="0.5" footer="0.5"/>
  <pageSetup fitToHeight="0" fitToWidth="1" horizontalDpi="600" verticalDpi="600" orientation="landscape" scale="73" r:id="rId3"/>
  <headerFooter alignWithMargins="0">
    <oddHeader>&amp;C&amp;F</oddHeader>
  </headerFooter>
  <rowBreaks count="2" manualBreakCount="2">
    <brk id="41" max="255" man="1"/>
    <brk id="82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05"/>
  <sheetViews>
    <sheetView workbookViewId="0" topLeftCell="A176">
      <selection activeCell="B207" sqref="B207"/>
    </sheetView>
  </sheetViews>
  <sheetFormatPr defaultColWidth="9.140625" defaultRowHeight="12.75"/>
  <cols>
    <col min="1" max="1" width="40.7109375" style="0" customWidth="1"/>
    <col min="2" max="21" width="6.7109375" style="0" customWidth="1"/>
  </cols>
  <sheetData>
    <row r="1" spans="1:22" ht="12.75">
      <c r="A1" t="s">
        <v>143</v>
      </c>
      <c r="B1" s="26" t="s">
        <v>144</v>
      </c>
      <c r="C1" s="26" t="s">
        <v>145</v>
      </c>
      <c r="D1" s="26" t="s">
        <v>146</v>
      </c>
      <c r="E1" s="26" t="s">
        <v>147</v>
      </c>
      <c r="F1" s="26" t="s">
        <v>148</v>
      </c>
      <c r="G1" s="26" t="s">
        <v>149</v>
      </c>
      <c r="H1" s="26" t="s">
        <v>150</v>
      </c>
      <c r="I1" s="26" t="s">
        <v>151</v>
      </c>
      <c r="J1" s="26" t="s">
        <v>152</v>
      </c>
      <c r="K1" s="26" t="s">
        <v>153</v>
      </c>
      <c r="L1" s="26" t="s">
        <v>154</v>
      </c>
      <c r="M1" s="26" t="s">
        <v>155</v>
      </c>
      <c r="N1" s="26" t="s">
        <v>156</v>
      </c>
      <c r="O1" s="26" t="s">
        <v>157</v>
      </c>
      <c r="P1" s="26" t="s">
        <v>158</v>
      </c>
      <c r="Q1" s="26" t="s">
        <v>159</v>
      </c>
      <c r="R1" s="26" t="s">
        <v>160</v>
      </c>
      <c r="S1" s="26" t="s">
        <v>161</v>
      </c>
      <c r="T1" s="26" t="s">
        <v>162</v>
      </c>
      <c r="U1" s="26" t="s">
        <v>163</v>
      </c>
      <c r="V1" s="26" t="s">
        <v>164</v>
      </c>
    </row>
    <row r="2" spans="1:22" ht="12.75">
      <c r="A2" t="s">
        <v>165</v>
      </c>
      <c r="B2" s="27" t="s">
        <v>166</v>
      </c>
      <c r="C2" s="27" t="s">
        <v>166</v>
      </c>
      <c r="D2" s="27" t="s">
        <v>166</v>
      </c>
      <c r="E2" s="27" t="s">
        <v>166</v>
      </c>
      <c r="F2" s="27" t="s">
        <v>166</v>
      </c>
      <c r="G2" s="27" t="s">
        <v>166</v>
      </c>
      <c r="H2" s="27" t="s">
        <v>166</v>
      </c>
      <c r="I2" s="27" t="s">
        <v>166</v>
      </c>
      <c r="J2" s="27" t="s">
        <v>167</v>
      </c>
      <c r="K2" s="27" t="s">
        <v>167</v>
      </c>
      <c r="L2" s="27" t="s">
        <v>167</v>
      </c>
      <c r="M2" s="27" t="s">
        <v>167</v>
      </c>
      <c r="N2" s="27" t="s">
        <v>167</v>
      </c>
      <c r="O2" s="27" t="s">
        <v>168</v>
      </c>
      <c r="P2" s="27" t="s">
        <v>168</v>
      </c>
      <c r="Q2" s="27" t="s">
        <v>167</v>
      </c>
      <c r="R2" s="27" t="s">
        <v>168</v>
      </c>
      <c r="S2" s="27" t="s">
        <v>168</v>
      </c>
      <c r="T2" s="27" t="s">
        <v>167</v>
      </c>
      <c r="U2" s="27" t="s">
        <v>168</v>
      </c>
      <c r="V2" s="27" t="s">
        <v>168</v>
      </c>
    </row>
    <row r="3" spans="1:22" ht="12.75">
      <c r="A3" t="s">
        <v>169</v>
      </c>
      <c r="B3" s="28">
        <v>30</v>
      </c>
      <c r="C3" s="28">
        <v>30</v>
      </c>
      <c r="D3" s="28">
        <v>100</v>
      </c>
      <c r="E3" s="28">
        <v>30</v>
      </c>
      <c r="F3" s="28">
        <v>10</v>
      </c>
      <c r="G3" s="28">
        <v>10</v>
      </c>
      <c r="H3" s="28">
        <v>10</v>
      </c>
      <c r="I3" s="28">
        <v>5</v>
      </c>
      <c r="J3" s="28">
        <v>0.13</v>
      </c>
      <c r="K3" s="28">
        <v>0.13</v>
      </c>
      <c r="L3" s="28">
        <v>0.13</v>
      </c>
      <c r="M3" s="28">
        <v>0.13</v>
      </c>
      <c r="N3" s="28">
        <v>0.13</v>
      </c>
      <c r="O3" s="28">
        <v>100</v>
      </c>
      <c r="P3" s="28">
        <v>100</v>
      </c>
      <c r="Q3" s="28">
        <v>3.145</v>
      </c>
      <c r="R3" s="28">
        <v>100</v>
      </c>
      <c r="S3" s="28">
        <v>100</v>
      </c>
      <c r="T3" s="28">
        <v>3.145</v>
      </c>
      <c r="U3" s="28">
        <v>320.126</v>
      </c>
      <c r="V3" s="28">
        <v>100</v>
      </c>
    </row>
    <row r="4" spans="1:14" ht="12.75">
      <c r="A4" t="s">
        <v>170</v>
      </c>
      <c r="B4">
        <v>9.7</v>
      </c>
      <c r="C4" s="29">
        <v>-51.3</v>
      </c>
      <c r="D4">
        <v>29.2</v>
      </c>
      <c r="E4" s="29">
        <v>-33</v>
      </c>
      <c r="F4">
        <v>-5.9</v>
      </c>
      <c r="G4">
        <v>-2.9</v>
      </c>
      <c r="H4">
        <v>-6.2</v>
      </c>
      <c r="I4" s="29">
        <v>-52.9</v>
      </c>
      <c r="J4" s="29">
        <v>0.399</v>
      </c>
      <c r="K4">
        <v>0.074</v>
      </c>
      <c r="L4">
        <v>0.039</v>
      </c>
      <c r="M4">
        <v>-0.076</v>
      </c>
      <c r="N4">
        <v>-0.074</v>
      </c>
    </row>
    <row r="5" spans="1:14" ht="12.75">
      <c r="A5" t="s">
        <v>171</v>
      </c>
      <c r="B5">
        <v>10.2</v>
      </c>
      <c r="C5" s="29">
        <v>-51.1</v>
      </c>
      <c r="D5">
        <v>29.7</v>
      </c>
      <c r="E5" s="29">
        <v>-33</v>
      </c>
      <c r="F5">
        <v>-5.9</v>
      </c>
      <c r="G5">
        <v>-2.7</v>
      </c>
      <c r="H5">
        <v>-5.6</v>
      </c>
      <c r="I5" s="29">
        <v>-52.8</v>
      </c>
      <c r="J5" s="29">
        <v>0.396</v>
      </c>
      <c r="K5">
        <v>0.074</v>
      </c>
      <c r="L5">
        <v>0.039</v>
      </c>
      <c r="M5">
        <v>-0.079</v>
      </c>
      <c r="N5">
        <v>-0.071</v>
      </c>
    </row>
    <row r="6" spans="1:14" ht="12.75">
      <c r="A6" t="s">
        <v>172</v>
      </c>
      <c r="B6">
        <v>11.4</v>
      </c>
      <c r="C6" s="29">
        <v>-51</v>
      </c>
      <c r="D6">
        <v>19.6</v>
      </c>
      <c r="E6">
        <v>-29.1</v>
      </c>
      <c r="F6">
        <v>-5.7</v>
      </c>
      <c r="G6">
        <v>-2.8</v>
      </c>
      <c r="H6">
        <v>-5.3</v>
      </c>
      <c r="I6" s="29">
        <v>-53</v>
      </c>
      <c r="J6" s="29">
        <v>0.394</v>
      </c>
      <c r="K6">
        <v>0.065</v>
      </c>
      <c r="L6">
        <v>0.039</v>
      </c>
      <c r="M6">
        <v>-0.085</v>
      </c>
      <c r="N6">
        <v>-0.062</v>
      </c>
    </row>
    <row r="7" spans="1:22" ht="12.75">
      <c r="A7" t="s">
        <v>173</v>
      </c>
      <c r="B7">
        <v>0</v>
      </c>
      <c r="C7">
        <v>3.3</v>
      </c>
      <c r="D7">
        <v>69.8</v>
      </c>
      <c r="E7">
        <v>1.5</v>
      </c>
      <c r="F7">
        <v>-4.5</v>
      </c>
      <c r="G7">
        <v>-1.1</v>
      </c>
      <c r="H7">
        <v>-4.7</v>
      </c>
      <c r="I7">
        <v>2.4</v>
      </c>
      <c r="J7">
        <v>-0.05</v>
      </c>
      <c r="K7">
        <v>0.018</v>
      </c>
      <c r="L7">
        <v>0.059</v>
      </c>
      <c r="M7">
        <v>-0.012</v>
      </c>
      <c r="N7">
        <v>-0.029</v>
      </c>
      <c r="O7">
        <v>19.157</v>
      </c>
      <c r="P7">
        <v>14.002</v>
      </c>
      <c r="Q7">
        <v>0.377</v>
      </c>
      <c r="R7">
        <v>-25.923000000000002</v>
      </c>
      <c r="S7">
        <v>-15.191</v>
      </c>
      <c r="T7">
        <v>-0.023</v>
      </c>
      <c r="U7">
        <v>45.306</v>
      </c>
      <c r="V7">
        <v>15.367</v>
      </c>
    </row>
    <row r="8" spans="1:22" ht="12.75">
      <c r="A8" t="s">
        <v>174</v>
      </c>
      <c r="B8">
        <v>1.8</v>
      </c>
      <c r="C8">
        <v>3.2</v>
      </c>
      <c r="D8">
        <v>44.4</v>
      </c>
      <c r="E8">
        <v>-2.2</v>
      </c>
      <c r="F8">
        <v>-6.4</v>
      </c>
      <c r="G8">
        <v>-2</v>
      </c>
      <c r="H8">
        <v>-4.7</v>
      </c>
      <c r="I8">
        <v>3.3</v>
      </c>
      <c r="J8">
        <v>-0.057</v>
      </c>
      <c r="K8">
        <v>0.044</v>
      </c>
      <c r="L8">
        <v>0.056</v>
      </c>
      <c r="M8">
        <v>-0.018</v>
      </c>
      <c r="N8">
        <v>-0.022</v>
      </c>
      <c r="O8">
        <v>11.849</v>
      </c>
      <c r="P8">
        <v>27.232</v>
      </c>
      <c r="Q8">
        <v>0.677</v>
      </c>
      <c r="R8">
        <v>-22.445</v>
      </c>
      <c r="S8">
        <v>-6.242</v>
      </c>
      <c r="T8">
        <v>-0.234</v>
      </c>
      <c r="U8">
        <v>58.842</v>
      </c>
      <c r="V8">
        <v>29.691</v>
      </c>
    </row>
    <row r="9" spans="1:14" ht="12.75">
      <c r="A9" t="s">
        <v>175</v>
      </c>
      <c r="B9">
        <v>-0.4</v>
      </c>
      <c r="C9">
        <v>3.6</v>
      </c>
      <c r="D9">
        <v>36.1</v>
      </c>
      <c r="E9">
        <v>-0.7</v>
      </c>
      <c r="F9">
        <v>-5.9</v>
      </c>
      <c r="G9">
        <v>-1.9</v>
      </c>
      <c r="H9">
        <v>-3.5</v>
      </c>
      <c r="I9">
        <v>3.4</v>
      </c>
      <c r="J9">
        <v>-0.061</v>
      </c>
      <c r="K9">
        <v>0.032</v>
      </c>
      <c r="L9">
        <v>0.058</v>
      </c>
      <c r="M9">
        <v>-0.025</v>
      </c>
      <c r="N9">
        <v>-0.016</v>
      </c>
    </row>
    <row r="10" spans="1:14" ht="12.75">
      <c r="A10" t="s">
        <v>176</v>
      </c>
      <c r="B10">
        <v>4.6</v>
      </c>
      <c r="C10">
        <v>2.6</v>
      </c>
      <c r="D10">
        <v>39.3</v>
      </c>
      <c r="E10">
        <v>1.2</v>
      </c>
      <c r="F10">
        <v>-5.7</v>
      </c>
      <c r="G10">
        <v>-2.1</v>
      </c>
      <c r="H10">
        <v>-3.7</v>
      </c>
      <c r="I10">
        <v>2.1</v>
      </c>
      <c r="J10">
        <v>0.014</v>
      </c>
      <c r="K10">
        <v>0.02</v>
      </c>
      <c r="L10">
        <v>0.051</v>
      </c>
      <c r="M10">
        <v>-0.014</v>
      </c>
      <c r="N10">
        <v>-0.015</v>
      </c>
    </row>
    <row r="11" spans="1:14" ht="12.75">
      <c r="A11" t="s">
        <v>177</v>
      </c>
      <c r="B11">
        <v>2.3</v>
      </c>
      <c r="C11">
        <v>3.7</v>
      </c>
      <c r="D11">
        <v>37</v>
      </c>
      <c r="E11">
        <v>-0.8</v>
      </c>
      <c r="F11">
        <v>-5.7</v>
      </c>
      <c r="G11">
        <v>-2.1</v>
      </c>
      <c r="H11">
        <v>-3.4</v>
      </c>
      <c r="I11">
        <v>2.6</v>
      </c>
      <c r="J11">
        <v>-0.055</v>
      </c>
      <c r="K11">
        <v>0.02</v>
      </c>
      <c r="L11">
        <v>0.051</v>
      </c>
      <c r="M11">
        <v>-0.014</v>
      </c>
      <c r="N11">
        <v>-0.015</v>
      </c>
    </row>
    <row r="12" spans="1:22" ht="12.75">
      <c r="A12" t="s">
        <v>178</v>
      </c>
      <c r="B12">
        <v>-1.3</v>
      </c>
      <c r="C12">
        <v>6.2</v>
      </c>
      <c r="D12">
        <v>32.3</v>
      </c>
      <c r="E12">
        <v>2.1</v>
      </c>
      <c r="F12">
        <v>-3.5</v>
      </c>
      <c r="G12">
        <v>-5.4</v>
      </c>
      <c r="H12">
        <v>-2.7</v>
      </c>
      <c r="I12">
        <v>-4.7</v>
      </c>
      <c r="J12">
        <v>-0.111</v>
      </c>
      <c r="K12">
        <v>-0.032</v>
      </c>
      <c r="L12">
        <v>0.047</v>
      </c>
      <c r="M12">
        <v>-0.069</v>
      </c>
      <c r="N12">
        <v>-0.016</v>
      </c>
      <c r="O12">
        <v>4.316</v>
      </c>
      <c r="P12">
        <v>9.664</v>
      </c>
      <c r="Q12">
        <v>-0.161</v>
      </c>
      <c r="R12">
        <v>-17.605</v>
      </c>
      <c r="S12">
        <v>-15.651</v>
      </c>
      <c r="T12">
        <v>0.04</v>
      </c>
      <c r="U12">
        <v>-6.879</v>
      </c>
      <c r="V12">
        <v>9.083</v>
      </c>
    </row>
    <row r="13" spans="1:22" ht="12.75">
      <c r="A13" t="s">
        <v>179</v>
      </c>
      <c r="B13">
        <v>0.5</v>
      </c>
      <c r="C13">
        <v>7.6</v>
      </c>
      <c r="D13">
        <v>0.6</v>
      </c>
      <c r="E13">
        <v>9.8</v>
      </c>
      <c r="F13">
        <v>-4.3</v>
      </c>
      <c r="G13">
        <v>-7.6</v>
      </c>
      <c r="H13">
        <v>-1.5</v>
      </c>
      <c r="I13">
        <v>-3</v>
      </c>
      <c r="J13">
        <v>-0.12</v>
      </c>
      <c r="K13">
        <v>-0.008</v>
      </c>
      <c r="L13">
        <v>0.053</v>
      </c>
      <c r="M13">
        <v>-0.078</v>
      </c>
      <c r="N13">
        <v>-0.017</v>
      </c>
      <c r="O13">
        <v>7.985</v>
      </c>
      <c r="P13">
        <v>11.52</v>
      </c>
      <c r="Q13">
        <v>-0.227</v>
      </c>
      <c r="R13">
        <v>-11.563</v>
      </c>
      <c r="S13">
        <v>-24.601</v>
      </c>
      <c r="T13">
        <v>0.16</v>
      </c>
      <c r="U13">
        <v>-7.771</v>
      </c>
      <c r="V13">
        <v>10.702</v>
      </c>
    </row>
    <row r="14" spans="1:14" ht="12.75">
      <c r="A14" t="s">
        <v>180</v>
      </c>
      <c r="B14">
        <v>1</v>
      </c>
      <c r="C14">
        <v>6.4</v>
      </c>
      <c r="D14">
        <v>22.7</v>
      </c>
      <c r="E14">
        <v>5.8</v>
      </c>
      <c r="F14">
        <v>-4.9</v>
      </c>
      <c r="G14">
        <v>-7.4</v>
      </c>
      <c r="H14">
        <v>-2.2</v>
      </c>
      <c r="I14">
        <v>-3.3</v>
      </c>
      <c r="J14">
        <v>-0.124</v>
      </c>
      <c r="K14">
        <v>-0.007</v>
      </c>
      <c r="L14">
        <v>0.075</v>
      </c>
      <c r="M14">
        <v>-0.072</v>
      </c>
      <c r="N14">
        <v>-0.004</v>
      </c>
    </row>
    <row r="15" spans="1:14" ht="12.75">
      <c r="A15" t="s">
        <v>181</v>
      </c>
      <c r="B15">
        <v>2.4</v>
      </c>
      <c r="C15">
        <v>6</v>
      </c>
      <c r="D15">
        <v>82.7</v>
      </c>
      <c r="E15">
        <v>5.9</v>
      </c>
      <c r="F15">
        <v>-5</v>
      </c>
      <c r="G15">
        <v>-7.7</v>
      </c>
      <c r="H15">
        <v>-1</v>
      </c>
      <c r="I15">
        <v>-4.2</v>
      </c>
      <c r="J15">
        <v>-0.082</v>
      </c>
      <c r="K15">
        <v>-0.016</v>
      </c>
      <c r="L15">
        <v>0.062</v>
      </c>
      <c r="M15">
        <v>-0.073</v>
      </c>
      <c r="N15">
        <v>-0.007</v>
      </c>
    </row>
    <row r="16" spans="1:14" ht="12.75">
      <c r="A16" t="s">
        <v>182</v>
      </c>
      <c r="B16">
        <v>0.3</v>
      </c>
      <c r="C16">
        <v>6.7</v>
      </c>
      <c r="D16">
        <v>80.6</v>
      </c>
      <c r="E16">
        <v>5.2</v>
      </c>
      <c r="F16">
        <v>-5</v>
      </c>
      <c r="G16">
        <v>-7.7</v>
      </c>
      <c r="H16">
        <v>-2</v>
      </c>
      <c r="I16">
        <v>-3.6</v>
      </c>
      <c r="J16">
        <v>-0.114</v>
      </c>
      <c r="K16">
        <v>-0.016</v>
      </c>
      <c r="L16">
        <v>0.062</v>
      </c>
      <c r="M16">
        <v>-0.073</v>
      </c>
      <c r="N16">
        <v>-0.007</v>
      </c>
    </row>
    <row r="17" spans="1:22" ht="12.75">
      <c r="A17" t="s">
        <v>183</v>
      </c>
      <c r="B17">
        <v>0.5</v>
      </c>
      <c r="C17">
        <v>1</v>
      </c>
      <c r="D17">
        <v>13.2</v>
      </c>
      <c r="E17">
        <v>5.2</v>
      </c>
      <c r="F17">
        <v>-5.8</v>
      </c>
      <c r="G17">
        <v>-0.9</v>
      </c>
      <c r="H17">
        <v>-2.6</v>
      </c>
      <c r="I17" s="29">
        <v>-6.7</v>
      </c>
      <c r="J17">
        <v>-0.126</v>
      </c>
      <c r="K17">
        <v>-0.005</v>
      </c>
      <c r="L17">
        <v>0.041</v>
      </c>
      <c r="M17">
        <v>-0.105</v>
      </c>
      <c r="N17">
        <v>-0.016</v>
      </c>
      <c r="O17">
        <v>8.61</v>
      </c>
      <c r="P17">
        <v>21.946</v>
      </c>
      <c r="Q17">
        <v>-0.061</v>
      </c>
      <c r="R17">
        <v>-0.791</v>
      </c>
      <c r="S17">
        <v>0.822</v>
      </c>
      <c r="T17">
        <v>0.022</v>
      </c>
      <c r="U17">
        <v>4.402</v>
      </c>
      <c r="V17">
        <v>21.727</v>
      </c>
    </row>
    <row r="18" spans="1:22" ht="12.75">
      <c r="A18" t="s">
        <v>184</v>
      </c>
      <c r="B18">
        <v>3</v>
      </c>
      <c r="C18">
        <v>2.6</v>
      </c>
      <c r="D18">
        <v>50</v>
      </c>
      <c r="E18">
        <v>5.6</v>
      </c>
      <c r="F18">
        <v>-8.4</v>
      </c>
      <c r="G18">
        <v>-4.5</v>
      </c>
      <c r="H18">
        <v>-0.5</v>
      </c>
      <c r="I18" s="29">
        <v>-5.9</v>
      </c>
      <c r="J18" s="29">
        <v>-0.136</v>
      </c>
      <c r="K18">
        <v>0.016</v>
      </c>
      <c r="L18">
        <v>0.05</v>
      </c>
      <c r="M18">
        <v>-0.105</v>
      </c>
      <c r="N18">
        <v>-0.025</v>
      </c>
      <c r="O18">
        <v>18.102</v>
      </c>
      <c r="P18">
        <v>30.733</v>
      </c>
      <c r="Q18">
        <v>0.018</v>
      </c>
      <c r="R18">
        <v>-7.638</v>
      </c>
      <c r="S18">
        <v>-5.412</v>
      </c>
      <c r="T18">
        <v>-0.045</v>
      </c>
      <c r="U18">
        <v>19.333</v>
      </c>
      <c r="V18">
        <v>30.797</v>
      </c>
    </row>
    <row r="19" spans="1:14" ht="12.75">
      <c r="A19" t="s">
        <v>185</v>
      </c>
      <c r="B19">
        <v>2.9</v>
      </c>
      <c r="C19">
        <v>1.4</v>
      </c>
      <c r="D19">
        <v>29.9</v>
      </c>
      <c r="E19">
        <v>7.6</v>
      </c>
      <c r="F19">
        <v>-7.8</v>
      </c>
      <c r="G19">
        <v>-3.8</v>
      </c>
      <c r="H19">
        <v>-0.7</v>
      </c>
      <c r="I19" s="29">
        <v>-6.3</v>
      </c>
      <c r="J19">
        <v>-0.126</v>
      </c>
      <c r="K19">
        <v>0.001</v>
      </c>
      <c r="L19">
        <v>0.046</v>
      </c>
      <c r="M19">
        <v>-0.12</v>
      </c>
      <c r="N19">
        <v>0.004</v>
      </c>
    </row>
    <row r="20" spans="1:14" ht="12.75">
      <c r="A20" t="s">
        <v>186</v>
      </c>
      <c r="B20">
        <v>3.4</v>
      </c>
      <c r="C20">
        <v>1.9</v>
      </c>
      <c r="D20">
        <v>25.3</v>
      </c>
      <c r="E20">
        <v>7.7</v>
      </c>
      <c r="F20">
        <v>-7</v>
      </c>
      <c r="G20">
        <v>-3.4</v>
      </c>
      <c r="H20">
        <v>-0.5</v>
      </c>
      <c r="I20" s="29">
        <v>-5.9</v>
      </c>
      <c r="J20">
        <v>-0.13</v>
      </c>
      <c r="K20">
        <v>0.004</v>
      </c>
      <c r="L20">
        <v>0.06</v>
      </c>
      <c r="M20">
        <v>-0.098</v>
      </c>
      <c r="N20">
        <v>-0.011</v>
      </c>
    </row>
    <row r="21" spans="1:14" ht="12.75">
      <c r="A21" t="s">
        <v>187</v>
      </c>
      <c r="B21">
        <v>4.7</v>
      </c>
      <c r="C21">
        <v>1.7</v>
      </c>
      <c r="D21">
        <v>26.6</v>
      </c>
      <c r="E21">
        <v>11.1</v>
      </c>
      <c r="F21">
        <v>-7</v>
      </c>
      <c r="G21">
        <v>-3.4</v>
      </c>
      <c r="H21">
        <v>-2.2</v>
      </c>
      <c r="I21" s="29">
        <v>-5.7</v>
      </c>
      <c r="J21">
        <v>-0.05</v>
      </c>
      <c r="K21">
        <v>0.004</v>
      </c>
      <c r="L21">
        <v>0.06</v>
      </c>
      <c r="M21">
        <v>-0.098</v>
      </c>
      <c r="N21">
        <v>-0.011</v>
      </c>
    </row>
    <row r="22" spans="1:14" ht="12.75">
      <c r="A22" t="s">
        <v>188</v>
      </c>
      <c r="B22">
        <v>-3</v>
      </c>
      <c r="C22">
        <v>-3</v>
      </c>
      <c r="D22">
        <v>34.4</v>
      </c>
      <c r="E22">
        <v>7.3</v>
      </c>
      <c r="F22" s="29">
        <v>-10.5</v>
      </c>
      <c r="G22">
        <v>-7</v>
      </c>
      <c r="H22">
        <v>-2.5</v>
      </c>
      <c r="I22">
        <v>-0.5</v>
      </c>
      <c r="J22" s="29">
        <v>-0.168</v>
      </c>
      <c r="K22">
        <v>0.092</v>
      </c>
      <c r="L22" s="29">
        <v>0.147</v>
      </c>
      <c r="M22">
        <v>-0.033</v>
      </c>
      <c r="N22">
        <v>-0.002</v>
      </c>
    </row>
    <row r="23" spans="1:14" ht="12.75">
      <c r="A23" t="s">
        <v>189</v>
      </c>
      <c r="B23">
        <v>0.5</v>
      </c>
      <c r="C23">
        <v>-3.2</v>
      </c>
      <c r="D23">
        <v>11.3</v>
      </c>
      <c r="E23">
        <v>7.8</v>
      </c>
      <c r="F23">
        <v>-9.7</v>
      </c>
      <c r="G23">
        <v>-6.2</v>
      </c>
      <c r="H23">
        <v>-2.1</v>
      </c>
      <c r="I23">
        <v>-0.5</v>
      </c>
      <c r="J23" s="29">
        <v>-0.167</v>
      </c>
      <c r="K23">
        <v>0.096</v>
      </c>
      <c r="L23" s="29">
        <v>0.141</v>
      </c>
      <c r="M23">
        <v>-0.033</v>
      </c>
      <c r="N23">
        <v>0</v>
      </c>
    </row>
    <row r="24" spans="1:14" ht="12.75">
      <c r="A24" t="s">
        <v>190</v>
      </c>
      <c r="B24">
        <v>1.3</v>
      </c>
      <c r="C24">
        <v>-3.2</v>
      </c>
      <c r="D24">
        <v>31.3</v>
      </c>
      <c r="E24">
        <v>7.9</v>
      </c>
      <c r="F24">
        <v>-9.6</v>
      </c>
      <c r="G24">
        <v>-6.2</v>
      </c>
      <c r="H24">
        <v>-1.7</v>
      </c>
      <c r="I24">
        <v>-0.6</v>
      </c>
      <c r="J24" s="29">
        <v>-0.173</v>
      </c>
      <c r="K24">
        <v>0.104</v>
      </c>
      <c r="L24" s="29">
        <v>0.151</v>
      </c>
      <c r="M24">
        <v>-0.024</v>
      </c>
      <c r="N24">
        <v>-0.008</v>
      </c>
    </row>
    <row r="25" spans="1:14" ht="12.75">
      <c r="A25" t="s">
        <v>191</v>
      </c>
      <c r="B25">
        <v>2.3</v>
      </c>
      <c r="C25">
        <v>-2.3</v>
      </c>
      <c r="D25">
        <v>13.1</v>
      </c>
      <c r="E25">
        <v>5.6</v>
      </c>
      <c r="F25">
        <v>-9.7</v>
      </c>
      <c r="G25">
        <v>-6.2</v>
      </c>
      <c r="H25">
        <v>2.3</v>
      </c>
      <c r="I25">
        <v>-0.1</v>
      </c>
      <c r="J25" s="29">
        <v>-0.235</v>
      </c>
      <c r="K25">
        <v>0.096</v>
      </c>
      <c r="L25" s="29">
        <v>0.141</v>
      </c>
      <c r="M25">
        <v>-0.033</v>
      </c>
      <c r="N25">
        <v>0</v>
      </c>
    </row>
    <row r="26" spans="1:14" ht="12.75">
      <c r="A26" t="s">
        <v>192</v>
      </c>
      <c r="B26">
        <v>2.4</v>
      </c>
      <c r="C26">
        <v>6</v>
      </c>
      <c r="D26">
        <v>82.7</v>
      </c>
      <c r="E26">
        <v>5.9</v>
      </c>
      <c r="F26">
        <v>-5</v>
      </c>
      <c r="G26">
        <v>-7.7</v>
      </c>
      <c r="H26">
        <v>-1</v>
      </c>
      <c r="I26">
        <v>-4.2</v>
      </c>
      <c r="J26">
        <v>-0.082</v>
      </c>
      <c r="K26">
        <v>-0.016</v>
      </c>
      <c r="L26">
        <v>0.062</v>
      </c>
      <c r="M26">
        <v>-0.073</v>
      </c>
      <c r="N26">
        <v>-0.007</v>
      </c>
    </row>
    <row r="27" spans="1:14" ht="12.75">
      <c r="A27" t="s">
        <v>193</v>
      </c>
      <c r="B27">
        <v>2.4</v>
      </c>
      <c r="C27">
        <v>-2</v>
      </c>
      <c r="D27">
        <v>32.4</v>
      </c>
      <c r="E27">
        <v>5.5</v>
      </c>
      <c r="F27">
        <v>-9.6</v>
      </c>
      <c r="G27">
        <v>-6.2</v>
      </c>
      <c r="H27">
        <v>2.2</v>
      </c>
      <c r="I27">
        <v>0.1</v>
      </c>
      <c r="J27" s="29">
        <v>-0.252</v>
      </c>
      <c r="K27">
        <v>0.104</v>
      </c>
      <c r="L27" s="29">
        <v>0.151</v>
      </c>
      <c r="M27">
        <v>-0.024</v>
      </c>
      <c r="N27">
        <v>-0.008</v>
      </c>
    </row>
    <row r="28" spans="1:22" ht="12.75">
      <c r="A28" t="s">
        <v>194</v>
      </c>
      <c r="B28">
        <v>5.8</v>
      </c>
      <c r="C28">
        <v>-13</v>
      </c>
      <c r="D28">
        <v>48.6</v>
      </c>
      <c r="E28">
        <v>-8.7</v>
      </c>
      <c r="F28">
        <v>-7.6</v>
      </c>
      <c r="G28">
        <v>-6.2</v>
      </c>
      <c r="H28">
        <v>-1.4</v>
      </c>
      <c r="I28" s="29">
        <v>-5.4</v>
      </c>
      <c r="J28">
        <v>0.021</v>
      </c>
      <c r="K28">
        <v>0.023</v>
      </c>
      <c r="L28">
        <v>0.052</v>
      </c>
      <c r="M28">
        <v>-0.048</v>
      </c>
      <c r="N28">
        <v>-0.023</v>
      </c>
      <c r="O28">
        <v>2.025</v>
      </c>
      <c r="P28">
        <v>-8.311</v>
      </c>
      <c r="Q28">
        <v>-0.234</v>
      </c>
      <c r="R28">
        <v>5.246</v>
      </c>
      <c r="S28">
        <v>-14.88</v>
      </c>
      <c r="T28">
        <v>0.366</v>
      </c>
      <c r="U28">
        <v>-14.231</v>
      </c>
      <c r="V28">
        <v>-9.155</v>
      </c>
    </row>
    <row r="29" spans="1:14" ht="12.75">
      <c r="A29" t="s">
        <v>195</v>
      </c>
      <c r="B29">
        <v>6.9</v>
      </c>
      <c r="C29">
        <v>-12.8</v>
      </c>
      <c r="D29">
        <v>29.5</v>
      </c>
      <c r="E29">
        <v>-1.6</v>
      </c>
      <c r="F29">
        <v>-7.5</v>
      </c>
      <c r="G29">
        <v>-5.8</v>
      </c>
      <c r="H29">
        <v>-1.9</v>
      </c>
      <c r="I29" s="29">
        <v>-5.7</v>
      </c>
      <c r="J29">
        <v>0.03</v>
      </c>
      <c r="K29">
        <v>0.024</v>
      </c>
      <c r="L29">
        <v>0.056</v>
      </c>
      <c r="M29">
        <v>-0.04</v>
      </c>
      <c r="N29">
        <v>-0.021</v>
      </c>
    </row>
    <row r="30" spans="1:14" ht="12.75">
      <c r="A30" t="s">
        <v>196</v>
      </c>
      <c r="B30">
        <v>-0.3</v>
      </c>
      <c r="C30">
        <v>-12.7</v>
      </c>
      <c r="D30">
        <v>20.7</v>
      </c>
      <c r="E30">
        <v>-8.2</v>
      </c>
      <c r="F30">
        <v>-8</v>
      </c>
      <c r="G30">
        <v>-5.8</v>
      </c>
      <c r="H30">
        <v>-2.8</v>
      </c>
      <c r="I30" s="29">
        <v>-5.7</v>
      </c>
      <c r="J30">
        <v>0.028</v>
      </c>
      <c r="K30">
        <v>0.035</v>
      </c>
      <c r="L30">
        <v>0.043</v>
      </c>
      <c r="M30">
        <v>-0.05</v>
      </c>
      <c r="N30">
        <v>-0.027</v>
      </c>
    </row>
    <row r="31" spans="1:14" ht="12.75">
      <c r="A31" t="s">
        <v>197</v>
      </c>
      <c r="B31">
        <v>1</v>
      </c>
      <c r="C31">
        <v>-12.5</v>
      </c>
      <c r="D31">
        <v>31.4</v>
      </c>
      <c r="E31">
        <v>-7.7</v>
      </c>
      <c r="F31">
        <v>-7.6</v>
      </c>
      <c r="G31">
        <v>-5.5</v>
      </c>
      <c r="H31">
        <v>-1.5</v>
      </c>
      <c r="I31" s="29">
        <v>-6</v>
      </c>
      <c r="J31">
        <v>0.032</v>
      </c>
      <c r="K31">
        <v>0.027</v>
      </c>
      <c r="L31">
        <v>0.04</v>
      </c>
      <c r="M31">
        <v>-0.041</v>
      </c>
      <c r="N31">
        <v>-0.029</v>
      </c>
    </row>
    <row r="32" spans="1:22" ht="12.75">
      <c r="A32" t="s">
        <v>198</v>
      </c>
      <c r="B32">
        <v>20.8</v>
      </c>
      <c r="C32">
        <v>-16.7</v>
      </c>
      <c r="D32">
        <v>43.3</v>
      </c>
      <c r="E32">
        <v>0.2</v>
      </c>
      <c r="F32">
        <v>-3.4</v>
      </c>
      <c r="G32">
        <v>-0.6</v>
      </c>
      <c r="H32">
        <v>1.2</v>
      </c>
      <c r="I32">
        <v>-4.8</v>
      </c>
      <c r="J32">
        <v>0.024</v>
      </c>
      <c r="K32">
        <v>0.045</v>
      </c>
      <c r="L32">
        <v>0.024</v>
      </c>
      <c r="M32">
        <v>-0.074</v>
      </c>
      <c r="N32">
        <v>0.001</v>
      </c>
      <c r="O32">
        <v>13.484</v>
      </c>
      <c r="P32">
        <v>-7.26</v>
      </c>
      <c r="Q32">
        <v>0.065</v>
      </c>
      <c r="R32">
        <v>12.951</v>
      </c>
      <c r="S32">
        <v>-21.174</v>
      </c>
      <c r="T32">
        <v>0.137</v>
      </c>
      <c r="U32">
        <v>17.977</v>
      </c>
      <c r="V32">
        <v>-7.026</v>
      </c>
    </row>
    <row r="33" spans="1:22" ht="12.75">
      <c r="A33" t="s">
        <v>199</v>
      </c>
      <c r="B33">
        <v>26.4</v>
      </c>
      <c r="C33">
        <v>-21.7</v>
      </c>
      <c r="D33">
        <v>67.9</v>
      </c>
      <c r="E33">
        <v>-5.9</v>
      </c>
      <c r="F33">
        <v>-3.2</v>
      </c>
      <c r="G33">
        <v>-0.6</v>
      </c>
      <c r="H33">
        <v>0.6</v>
      </c>
      <c r="I33" s="29">
        <v>-5.1</v>
      </c>
      <c r="J33">
        <v>0.024</v>
      </c>
      <c r="K33">
        <v>0.047</v>
      </c>
      <c r="L33">
        <v>0.04</v>
      </c>
      <c r="M33">
        <v>-0.07</v>
      </c>
      <c r="N33">
        <v>-0.01</v>
      </c>
      <c r="O33">
        <v>3.979</v>
      </c>
      <c r="P33">
        <v>-22.807</v>
      </c>
      <c r="Q33">
        <v>0.039</v>
      </c>
      <c r="R33">
        <v>10.517</v>
      </c>
      <c r="S33">
        <v>-16.803</v>
      </c>
      <c r="T33">
        <v>0.15</v>
      </c>
      <c r="U33">
        <v>6.709</v>
      </c>
      <c r="V33">
        <v>-22.665</v>
      </c>
    </row>
    <row r="34" spans="1:22" ht="12.75">
      <c r="A34" t="s">
        <v>200</v>
      </c>
      <c r="B34" s="29">
        <v>33</v>
      </c>
      <c r="C34">
        <v>-21.6</v>
      </c>
      <c r="D34">
        <v>48.7</v>
      </c>
      <c r="E34">
        <v>-1.6</v>
      </c>
      <c r="F34">
        <v>-4.5</v>
      </c>
      <c r="G34">
        <v>-2.1</v>
      </c>
      <c r="H34">
        <v>3.5</v>
      </c>
      <c r="I34" s="29">
        <v>-5.6</v>
      </c>
      <c r="J34">
        <v>0.029</v>
      </c>
      <c r="K34">
        <v>0.054</v>
      </c>
      <c r="L34">
        <v>0.024</v>
      </c>
      <c r="M34">
        <v>-0.075</v>
      </c>
      <c r="N34">
        <v>0.007</v>
      </c>
      <c r="O34">
        <v>9.839</v>
      </c>
      <c r="P34">
        <v>-19.904</v>
      </c>
      <c r="Q34">
        <v>-0.388</v>
      </c>
      <c r="R34">
        <v>10.889</v>
      </c>
      <c r="S34">
        <v>-12.901</v>
      </c>
      <c r="T34">
        <v>0.483</v>
      </c>
      <c r="U34">
        <v>-17.091</v>
      </c>
      <c r="V34">
        <v>-21.299</v>
      </c>
    </row>
    <row r="35" spans="1:14" ht="12.75">
      <c r="A35" t="s">
        <v>201</v>
      </c>
      <c r="B35">
        <v>24.1</v>
      </c>
      <c r="C35">
        <v>-14.5</v>
      </c>
      <c r="D35">
        <v>83.7</v>
      </c>
      <c r="E35">
        <v>0.9</v>
      </c>
      <c r="F35">
        <v>-3.2</v>
      </c>
      <c r="G35">
        <v>-0.7</v>
      </c>
      <c r="H35">
        <v>1.2</v>
      </c>
      <c r="I35">
        <v>-4.6</v>
      </c>
      <c r="J35">
        <v>0.021</v>
      </c>
      <c r="K35">
        <v>0.053</v>
      </c>
      <c r="L35">
        <v>0.032</v>
      </c>
      <c r="M35">
        <v>-0.076</v>
      </c>
      <c r="N35">
        <v>0.009</v>
      </c>
    </row>
    <row r="36" spans="1:22" ht="12.75">
      <c r="A36" t="s">
        <v>202</v>
      </c>
      <c r="B36">
        <v>2.2</v>
      </c>
      <c r="C36">
        <v>-13.8</v>
      </c>
      <c r="D36">
        <v>1.6</v>
      </c>
      <c r="E36">
        <v>-9.1</v>
      </c>
      <c r="F36">
        <v>-0.5</v>
      </c>
      <c r="G36">
        <v>-4</v>
      </c>
      <c r="H36">
        <v>7</v>
      </c>
      <c r="I36">
        <v>-0.4</v>
      </c>
      <c r="J36">
        <v>0.01</v>
      </c>
      <c r="K36">
        <v>0.028</v>
      </c>
      <c r="L36">
        <v>0.012</v>
      </c>
      <c r="M36">
        <v>-0.038</v>
      </c>
      <c r="N36">
        <v>-0.045</v>
      </c>
      <c r="O36">
        <v>6.234</v>
      </c>
      <c r="P36">
        <v>-14.837</v>
      </c>
      <c r="Q36">
        <v>0.269</v>
      </c>
      <c r="R36">
        <v>-10.071</v>
      </c>
      <c r="S36">
        <v>-60.862</v>
      </c>
      <c r="T36">
        <v>0.185</v>
      </c>
      <c r="U36">
        <v>24.94</v>
      </c>
      <c r="V36">
        <v>-13.862</v>
      </c>
    </row>
    <row r="37" spans="1:22" ht="12.75">
      <c r="A37" t="s">
        <v>203</v>
      </c>
      <c r="B37">
        <v>9.8</v>
      </c>
      <c r="C37">
        <v>-13.1</v>
      </c>
      <c r="D37">
        <v>54.7</v>
      </c>
      <c r="E37">
        <v>-7</v>
      </c>
      <c r="F37">
        <v>-0.7</v>
      </c>
      <c r="G37">
        <v>-4.5</v>
      </c>
      <c r="H37">
        <v>7.2</v>
      </c>
      <c r="I37">
        <v>-1.3</v>
      </c>
      <c r="J37">
        <v>0.011</v>
      </c>
      <c r="K37">
        <v>0.025</v>
      </c>
      <c r="L37">
        <v>0.02</v>
      </c>
      <c r="M37">
        <v>-0.039</v>
      </c>
      <c r="N37">
        <v>-0.024</v>
      </c>
      <c r="O37">
        <v>1.43</v>
      </c>
      <c r="P37">
        <v>-52.034</v>
      </c>
      <c r="Q37">
        <v>0.1</v>
      </c>
      <c r="R37">
        <v>-9.427</v>
      </c>
      <c r="S37">
        <v>-75.874</v>
      </c>
      <c r="T37">
        <v>0.24</v>
      </c>
      <c r="U37">
        <v>8.358</v>
      </c>
      <c r="V37">
        <v>-51.674</v>
      </c>
    </row>
    <row r="38" spans="1:14" ht="12.75">
      <c r="A38" t="s">
        <v>204</v>
      </c>
      <c r="B38">
        <v>7.2</v>
      </c>
      <c r="C38">
        <v>-9.8</v>
      </c>
      <c r="D38">
        <v>78.2</v>
      </c>
      <c r="E38">
        <v>-6.9</v>
      </c>
      <c r="F38">
        <v>-0.1</v>
      </c>
      <c r="G38">
        <v>-3.9</v>
      </c>
      <c r="H38">
        <v>7.2</v>
      </c>
      <c r="I38">
        <v>-1.1</v>
      </c>
      <c r="J38">
        <v>0.012</v>
      </c>
      <c r="K38">
        <v>0.013</v>
      </c>
      <c r="L38">
        <v>0.019</v>
      </c>
      <c r="M38">
        <v>-0.022</v>
      </c>
      <c r="N38">
        <v>-0.022</v>
      </c>
    </row>
    <row r="39" spans="1:22" ht="12.75">
      <c r="A39" t="s">
        <v>205</v>
      </c>
      <c r="B39">
        <v>9.2</v>
      </c>
      <c r="C39">
        <v>-7</v>
      </c>
      <c r="D39">
        <v>16.7</v>
      </c>
      <c r="E39">
        <v>-7.2</v>
      </c>
      <c r="F39">
        <v>-2.3</v>
      </c>
      <c r="G39">
        <v>-2.4</v>
      </c>
      <c r="H39">
        <v>0.5</v>
      </c>
      <c r="I39">
        <v>-3.8</v>
      </c>
      <c r="J39">
        <v>0.027</v>
      </c>
      <c r="K39">
        <v>0.012</v>
      </c>
      <c r="L39">
        <v>0.033</v>
      </c>
      <c r="M39">
        <v>-0.043</v>
      </c>
      <c r="N39">
        <v>0.001</v>
      </c>
      <c r="O39">
        <v>4.533</v>
      </c>
      <c r="P39">
        <v>-8.584</v>
      </c>
      <c r="Q39">
        <v>-0.208</v>
      </c>
      <c r="R39">
        <v>-7.982</v>
      </c>
      <c r="S39">
        <v>6.428</v>
      </c>
      <c r="T39">
        <v>0.298</v>
      </c>
      <c r="U39">
        <v>-9.9</v>
      </c>
      <c r="V39">
        <v>-9.333</v>
      </c>
    </row>
    <row r="40" spans="1:22" ht="12.75">
      <c r="A40" t="s">
        <v>206</v>
      </c>
      <c r="B40">
        <v>12.5</v>
      </c>
      <c r="C40">
        <v>-8.2</v>
      </c>
      <c r="D40">
        <v>75.9</v>
      </c>
      <c r="E40">
        <v>-9.9</v>
      </c>
      <c r="F40">
        <v>-2.9</v>
      </c>
      <c r="G40">
        <v>-3.6</v>
      </c>
      <c r="H40">
        <v>3.7</v>
      </c>
      <c r="I40">
        <v>-3.2</v>
      </c>
      <c r="J40">
        <v>0.024</v>
      </c>
      <c r="K40">
        <v>0.018</v>
      </c>
      <c r="L40">
        <v>0.024</v>
      </c>
      <c r="M40">
        <v>-0.037</v>
      </c>
      <c r="N40">
        <v>-0.002</v>
      </c>
      <c r="O40">
        <v>-3.156</v>
      </c>
      <c r="P40">
        <v>-5.695</v>
      </c>
      <c r="Q40">
        <v>-0.445</v>
      </c>
      <c r="R40">
        <v>-7.62</v>
      </c>
      <c r="S40">
        <v>17.846</v>
      </c>
      <c r="T40">
        <v>0.456</v>
      </c>
      <c r="U40">
        <v>-34.083</v>
      </c>
      <c r="V40">
        <v>-7.297</v>
      </c>
    </row>
    <row r="41" spans="1:14" ht="12.75">
      <c r="A41" t="s">
        <v>207</v>
      </c>
      <c r="B41">
        <v>9.5</v>
      </c>
      <c r="C41">
        <v>-8</v>
      </c>
      <c r="D41">
        <v>34</v>
      </c>
      <c r="E41">
        <v>-11.3</v>
      </c>
      <c r="F41">
        <v>-2.1</v>
      </c>
      <c r="G41">
        <v>-2.5</v>
      </c>
      <c r="H41">
        <v>1.4</v>
      </c>
      <c r="I41">
        <v>-2.9</v>
      </c>
      <c r="J41">
        <v>0.018</v>
      </c>
      <c r="K41">
        <v>0.021</v>
      </c>
      <c r="L41">
        <v>0.04</v>
      </c>
      <c r="M41">
        <v>-0.043</v>
      </c>
      <c r="N41">
        <v>-0.006</v>
      </c>
    </row>
    <row r="42" spans="1:22" ht="12.75">
      <c r="A42" t="s">
        <v>208</v>
      </c>
      <c r="B42">
        <v>6.9</v>
      </c>
      <c r="C42">
        <v>-17.3</v>
      </c>
      <c r="D42">
        <v>64.2</v>
      </c>
      <c r="E42">
        <v>-5.2</v>
      </c>
      <c r="F42">
        <v>-0.3</v>
      </c>
      <c r="G42">
        <v>0.4</v>
      </c>
      <c r="H42">
        <v>3.2</v>
      </c>
      <c r="I42">
        <v>-3</v>
      </c>
      <c r="J42">
        <v>0.026</v>
      </c>
      <c r="K42">
        <v>0.08</v>
      </c>
      <c r="L42">
        <v>0.051</v>
      </c>
      <c r="M42">
        <v>-0.024</v>
      </c>
      <c r="N42">
        <v>0.023</v>
      </c>
      <c r="O42">
        <v>8.504</v>
      </c>
      <c r="P42">
        <v>-23.746</v>
      </c>
      <c r="Q42">
        <v>-0.185</v>
      </c>
      <c r="R42">
        <v>4.286</v>
      </c>
      <c r="S42">
        <v>22.451</v>
      </c>
      <c r="T42">
        <v>0.426</v>
      </c>
      <c r="U42">
        <v>-4.333</v>
      </c>
      <c r="V42">
        <v>-24.413</v>
      </c>
    </row>
    <row r="43" spans="1:22" ht="12.75">
      <c r="A43" t="s">
        <v>209</v>
      </c>
      <c r="B43">
        <v>6</v>
      </c>
      <c r="C43">
        <v>-15.8</v>
      </c>
      <c r="D43">
        <v>29.1</v>
      </c>
      <c r="E43">
        <v>-1.8</v>
      </c>
      <c r="F43">
        <v>-0.3</v>
      </c>
      <c r="G43">
        <v>0.9</v>
      </c>
      <c r="H43">
        <v>0</v>
      </c>
      <c r="I43">
        <v>-3.2</v>
      </c>
      <c r="J43">
        <v>0.031</v>
      </c>
      <c r="K43">
        <v>0.096</v>
      </c>
      <c r="L43">
        <v>0.045</v>
      </c>
      <c r="M43">
        <v>-0.032</v>
      </c>
      <c r="N43">
        <v>0.018</v>
      </c>
      <c r="O43">
        <v>8.219</v>
      </c>
      <c r="P43">
        <v>-22.573</v>
      </c>
      <c r="Q43">
        <v>-0.113</v>
      </c>
      <c r="R43">
        <v>5.521</v>
      </c>
      <c r="S43">
        <v>16.146</v>
      </c>
      <c r="T43">
        <v>0.257</v>
      </c>
      <c r="U43">
        <v>0.366</v>
      </c>
      <c r="V43">
        <v>-22.981</v>
      </c>
    </row>
    <row r="44" spans="1:14" ht="12.75">
      <c r="A44" t="s">
        <v>210</v>
      </c>
      <c r="B44">
        <v>10.8</v>
      </c>
      <c r="C44">
        <v>-18.6</v>
      </c>
      <c r="D44">
        <v>43.8</v>
      </c>
      <c r="E44">
        <v>1.4</v>
      </c>
      <c r="F44">
        <v>-0.4</v>
      </c>
      <c r="G44">
        <v>0.5</v>
      </c>
      <c r="H44">
        <v>-0.2</v>
      </c>
      <c r="I44">
        <v>-3.7</v>
      </c>
      <c r="J44">
        <v>0.029</v>
      </c>
      <c r="K44">
        <v>0.062</v>
      </c>
      <c r="L44">
        <v>0.064</v>
      </c>
      <c r="M44">
        <v>-0.043</v>
      </c>
      <c r="N44">
        <v>0.029</v>
      </c>
    </row>
    <row r="45" spans="1:22" ht="12.75">
      <c r="A45" t="s">
        <v>211</v>
      </c>
      <c r="B45">
        <v>12.9</v>
      </c>
      <c r="C45">
        <v>-10.6</v>
      </c>
      <c r="D45">
        <v>-18.5</v>
      </c>
      <c r="E45">
        <v>2.4</v>
      </c>
      <c r="F45">
        <v>-4.2</v>
      </c>
      <c r="G45">
        <v>-3.4</v>
      </c>
      <c r="H45">
        <v>3.7</v>
      </c>
      <c r="I45" s="29">
        <v>-6.1</v>
      </c>
      <c r="J45">
        <v>0.024</v>
      </c>
      <c r="K45">
        <v>0.038</v>
      </c>
      <c r="L45">
        <v>0.075</v>
      </c>
      <c r="M45">
        <v>-0.045</v>
      </c>
      <c r="N45">
        <v>-0.006</v>
      </c>
      <c r="O45">
        <v>14.335</v>
      </c>
      <c r="P45">
        <v>18.215</v>
      </c>
      <c r="Q45">
        <v>-0.071</v>
      </c>
      <c r="R45">
        <v>7.802</v>
      </c>
      <c r="S45">
        <v>-46.924</v>
      </c>
      <c r="T45">
        <v>-0.159</v>
      </c>
      <c r="U45">
        <v>9.4</v>
      </c>
      <c r="V45">
        <v>17.959</v>
      </c>
    </row>
    <row r="46" spans="1:22" ht="12.75">
      <c r="A46" t="s">
        <v>212</v>
      </c>
      <c r="B46">
        <v>10.8</v>
      </c>
      <c r="C46">
        <v>-11</v>
      </c>
      <c r="D46">
        <v>27.2</v>
      </c>
      <c r="E46">
        <v>6.8</v>
      </c>
      <c r="F46">
        <v>-3.3</v>
      </c>
      <c r="G46">
        <v>-2.3</v>
      </c>
      <c r="H46">
        <v>1.8</v>
      </c>
      <c r="I46" s="29">
        <v>-6.4</v>
      </c>
      <c r="J46">
        <v>0.023</v>
      </c>
      <c r="K46">
        <v>0.044</v>
      </c>
      <c r="L46">
        <v>0.062</v>
      </c>
      <c r="M46">
        <v>-0.05</v>
      </c>
      <c r="N46">
        <v>-0.011</v>
      </c>
      <c r="O46">
        <v>7.007</v>
      </c>
      <c r="P46">
        <v>20.945</v>
      </c>
      <c r="Q46">
        <v>0.013</v>
      </c>
      <c r="R46">
        <v>-1.2570000000000001</v>
      </c>
      <c r="S46">
        <v>-44.611</v>
      </c>
      <c r="T46">
        <v>-0.215</v>
      </c>
      <c r="U46">
        <v>7.928</v>
      </c>
      <c r="V46">
        <v>20.993</v>
      </c>
    </row>
    <row r="47" spans="1:14" ht="12.75">
      <c r="A47" t="s">
        <v>213</v>
      </c>
      <c r="B47">
        <v>4.4</v>
      </c>
      <c r="C47">
        <v>-6.8</v>
      </c>
      <c r="D47">
        <v>48</v>
      </c>
      <c r="E47">
        <v>8.7</v>
      </c>
      <c r="F47">
        <v>-3.4</v>
      </c>
      <c r="G47">
        <v>-2.3</v>
      </c>
      <c r="H47">
        <v>1.9</v>
      </c>
      <c r="I47" s="29">
        <v>-6.4</v>
      </c>
      <c r="J47">
        <v>0.014</v>
      </c>
      <c r="K47">
        <v>0.053</v>
      </c>
      <c r="L47">
        <v>0.07</v>
      </c>
      <c r="M47">
        <v>-0.049</v>
      </c>
      <c r="N47">
        <v>-0.028</v>
      </c>
    </row>
    <row r="48" spans="1:22" ht="12.75">
      <c r="A48" t="s">
        <v>214</v>
      </c>
      <c r="B48">
        <v>19.4</v>
      </c>
      <c r="C48">
        <v>-6.5</v>
      </c>
      <c r="D48">
        <v>0.6</v>
      </c>
      <c r="E48">
        <v>-1</v>
      </c>
      <c r="F48">
        <v>-3.6</v>
      </c>
      <c r="G48">
        <v>-4.6</v>
      </c>
      <c r="H48">
        <v>8.8</v>
      </c>
      <c r="I48" s="29">
        <v>-6.6</v>
      </c>
      <c r="J48">
        <v>0.02</v>
      </c>
      <c r="K48">
        <v>0.064</v>
      </c>
      <c r="L48">
        <v>0.008</v>
      </c>
      <c r="M48">
        <v>-0.051</v>
      </c>
      <c r="N48">
        <v>-0.069</v>
      </c>
      <c r="O48">
        <v>16.571</v>
      </c>
      <c r="P48">
        <v>-27.191</v>
      </c>
      <c r="Q48">
        <v>-0.062</v>
      </c>
      <c r="R48">
        <v>12.496</v>
      </c>
      <c r="S48">
        <v>-4.629</v>
      </c>
      <c r="T48">
        <v>-0.221</v>
      </c>
      <c r="U48">
        <v>12.233</v>
      </c>
      <c r="V48">
        <v>-27.417</v>
      </c>
    </row>
    <row r="49" spans="1:22" ht="12.75">
      <c r="A49" t="s">
        <v>215</v>
      </c>
      <c r="B49">
        <v>19.2</v>
      </c>
      <c r="C49">
        <v>-10.2</v>
      </c>
      <c r="D49">
        <v>35.1</v>
      </c>
      <c r="E49">
        <v>-5</v>
      </c>
      <c r="F49">
        <v>-2.4</v>
      </c>
      <c r="G49">
        <v>-3.5</v>
      </c>
      <c r="H49">
        <v>7</v>
      </c>
      <c r="I49" s="29">
        <v>-6.4</v>
      </c>
      <c r="J49">
        <v>0.017</v>
      </c>
      <c r="K49">
        <v>0.053</v>
      </c>
      <c r="L49">
        <v>0.026</v>
      </c>
      <c r="M49">
        <v>-0.061</v>
      </c>
      <c r="N49">
        <v>-0.069</v>
      </c>
      <c r="O49">
        <v>22.187</v>
      </c>
      <c r="P49">
        <v>-32.808</v>
      </c>
      <c r="Q49">
        <v>-0.057</v>
      </c>
      <c r="R49">
        <v>14.17</v>
      </c>
      <c r="S49">
        <v>-13.668</v>
      </c>
      <c r="T49">
        <v>-0.464</v>
      </c>
      <c r="U49">
        <v>18.234</v>
      </c>
      <c r="V49">
        <v>-33.013</v>
      </c>
    </row>
    <row r="50" spans="1:14" ht="12.75">
      <c r="A50" t="s">
        <v>216</v>
      </c>
      <c r="B50">
        <v>8</v>
      </c>
      <c r="C50">
        <v>-5.7</v>
      </c>
      <c r="D50">
        <v>19.4</v>
      </c>
      <c r="E50">
        <v>-2.9</v>
      </c>
      <c r="F50">
        <v>-2.5</v>
      </c>
      <c r="G50">
        <v>-4.2</v>
      </c>
      <c r="H50">
        <v>7</v>
      </c>
      <c r="I50" s="29">
        <v>-6.8</v>
      </c>
      <c r="J50">
        <v>0.03</v>
      </c>
      <c r="K50">
        <v>0.036</v>
      </c>
      <c r="L50">
        <v>0.017</v>
      </c>
      <c r="M50">
        <v>-0.055</v>
      </c>
      <c r="N50">
        <v>-0.051</v>
      </c>
    </row>
    <row r="51" spans="1:22" ht="12.75">
      <c r="A51" t="s">
        <v>217</v>
      </c>
      <c r="B51">
        <v>8.1</v>
      </c>
      <c r="C51">
        <v>-14.6</v>
      </c>
      <c r="D51">
        <v>44.9</v>
      </c>
      <c r="E51">
        <v>6.4</v>
      </c>
      <c r="F51">
        <v>-3.9</v>
      </c>
      <c r="G51">
        <v>-8.1</v>
      </c>
      <c r="H51">
        <v>2.5</v>
      </c>
      <c r="I51">
        <v>2.9</v>
      </c>
      <c r="J51">
        <v>0.016</v>
      </c>
      <c r="K51">
        <v>0.041</v>
      </c>
      <c r="L51">
        <v>0.032</v>
      </c>
      <c r="M51">
        <v>0.006</v>
      </c>
      <c r="N51">
        <v>0.037</v>
      </c>
      <c r="O51">
        <v>3.161</v>
      </c>
      <c r="P51">
        <v>-0.732</v>
      </c>
      <c r="Q51">
        <v>-0.226</v>
      </c>
      <c r="R51">
        <v>14.213</v>
      </c>
      <c r="S51">
        <v>3.243</v>
      </c>
      <c r="T51">
        <v>0.198</v>
      </c>
      <c r="U51">
        <v>-12.503</v>
      </c>
      <c r="V51">
        <v>-1.545</v>
      </c>
    </row>
    <row r="52" spans="1:22" ht="12.75">
      <c r="A52" t="s">
        <v>218</v>
      </c>
      <c r="B52">
        <v>6.3</v>
      </c>
      <c r="C52">
        <v>-18.6</v>
      </c>
      <c r="D52">
        <v>45.2</v>
      </c>
      <c r="E52">
        <v>3.6</v>
      </c>
      <c r="F52">
        <v>-3.7</v>
      </c>
      <c r="G52">
        <v>-7.9</v>
      </c>
      <c r="H52">
        <v>3</v>
      </c>
      <c r="I52">
        <v>2.7</v>
      </c>
      <c r="J52">
        <v>0.014</v>
      </c>
      <c r="K52">
        <v>0.038</v>
      </c>
      <c r="L52">
        <v>0.037</v>
      </c>
      <c r="M52">
        <v>0.005</v>
      </c>
      <c r="N52">
        <v>0.021</v>
      </c>
      <c r="O52">
        <v>0.222</v>
      </c>
      <c r="P52">
        <v>-1.405</v>
      </c>
      <c r="Q52">
        <v>-0.149</v>
      </c>
      <c r="R52">
        <v>10.006</v>
      </c>
      <c r="S52">
        <v>2.326</v>
      </c>
      <c r="T52">
        <v>0.23</v>
      </c>
      <c r="U52">
        <v>-10.096</v>
      </c>
      <c r="V52">
        <v>-1.94</v>
      </c>
    </row>
    <row r="53" spans="1:14" ht="12.75">
      <c r="A53" t="s">
        <v>219</v>
      </c>
      <c r="B53">
        <v>15.2</v>
      </c>
      <c r="C53">
        <v>-18.6</v>
      </c>
      <c r="D53" s="29">
        <v>102.9</v>
      </c>
      <c r="E53">
        <v>5.8</v>
      </c>
      <c r="F53">
        <v>-3.7</v>
      </c>
      <c r="G53">
        <v>-8.1</v>
      </c>
      <c r="H53">
        <v>3</v>
      </c>
      <c r="I53">
        <v>2.7</v>
      </c>
      <c r="J53">
        <v>0.015</v>
      </c>
      <c r="K53">
        <v>0.048</v>
      </c>
      <c r="L53">
        <v>0.03</v>
      </c>
      <c r="M53">
        <v>-0.007</v>
      </c>
      <c r="N53">
        <v>0.038</v>
      </c>
    </row>
    <row r="54" spans="1:14" ht="12.75">
      <c r="A54" t="s">
        <v>220</v>
      </c>
      <c r="B54">
        <v>18.8</v>
      </c>
      <c r="C54">
        <v>-15.9</v>
      </c>
      <c r="D54">
        <v>82.4</v>
      </c>
      <c r="E54">
        <v>6.1</v>
      </c>
      <c r="F54">
        <v>-3.6</v>
      </c>
      <c r="G54">
        <v>-6.5</v>
      </c>
      <c r="H54">
        <v>0.7</v>
      </c>
      <c r="I54">
        <v>3.2</v>
      </c>
      <c r="J54">
        <v>0.011</v>
      </c>
      <c r="K54">
        <v>0.037</v>
      </c>
      <c r="L54">
        <v>0.031</v>
      </c>
      <c r="M54">
        <v>-0.009</v>
      </c>
      <c r="N54">
        <v>0.024</v>
      </c>
    </row>
    <row r="55" spans="1:22" ht="12.75">
      <c r="A55" t="s">
        <v>221</v>
      </c>
      <c r="B55">
        <v>16.6</v>
      </c>
      <c r="C55">
        <v>-12.1</v>
      </c>
      <c r="D55">
        <v>9.4</v>
      </c>
      <c r="E55">
        <v>-10.7</v>
      </c>
      <c r="F55">
        <v>-5.6</v>
      </c>
      <c r="G55">
        <v>-8.4</v>
      </c>
      <c r="H55">
        <v>2.5</v>
      </c>
      <c r="I55">
        <v>4</v>
      </c>
      <c r="J55">
        <v>0.009</v>
      </c>
      <c r="K55">
        <v>0.011</v>
      </c>
      <c r="L55">
        <v>0.053</v>
      </c>
      <c r="M55">
        <v>-0.06</v>
      </c>
      <c r="N55">
        <v>0.011</v>
      </c>
      <c r="O55">
        <v>10.383</v>
      </c>
      <c r="P55">
        <v>-25.529</v>
      </c>
      <c r="Q55">
        <v>0.071</v>
      </c>
      <c r="R55">
        <v>26.444</v>
      </c>
      <c r="S55">
        <v>-1.846</v>
      </c>
      <c r="T55">
        <v>0.806</v>
      </c>
      <c r="U55">
        <v>15.285</v>
      </c>
      <c r="V55">
        <v>-25.274</v>
      </c>
    </row>
    <row r="56" spans="1:14" ht="12.75">
      <c r="A56" t="s">
        <v>222</v>
      </c>
      <c r="B56">
        <v>12.8</v>
      </c>
      <c r="C56">
        <v>-12</v>
      </c>
      <c r="D56">
        <v>44.3</v>
      </c>
      <c r="E56">
        <v>-3</v>
      </c>
      <c r="F56">
        <v>-6.4</v>
      </c>
      <c r="G56">
        <v>-8.1</v>
      </c>
      <c r="H56">
        <v>3.6</v>
      </c>
      <c r="I56">
        <v>3.7</v>
      </c>
      <c r="J56">
        <v>-0.005</v>
      </c>
      <c r="K56">
        <v>0.01</v>
      </c>
      <c r="L56">
        <v>0.05</v>
      </c>
      <c r="M56">
        <v>-0.063</v>
      </c>
      <c r="N56">
        <v>0</v>
      </c>
    </row>
    <row r="57" spans="1:22" ht="12.75">
      <c r="A57" t="s">
        <v>223</v>
      </c>
      <c r="B57">
        <v>12.6</v>
      </c>
      <c r="C57">
        <v>-11</v>
      </c>
      <c r="D57">
        <v>-27</v>
      </c>
      <c r="E57">
        <v>-0.4</v>
      </c>
      <c r="F57">
        <v>-7.2</v>
      </c>
      <c r="G57">
        <v>-5.3</v>
      </c>
      <c r="H57">
        <v>-1.2</v>
      </c>
      <c r="I57">
        <v>4.9</v>
      </c>
      <c r="J57">
        <v>0.033</v>
      </c>
      <c r="K57">
        <v>0.038</v>
      </c>
      <c r="L57">
        <v>0.029</v>
      </c>
      <c r="M57">
        <v>-0.035</v>
      </c>
      <c r="N57">
        <v>0.023</v>
      </c>
      <c r="O57">
        <v>12.581</v>
      </c>
      <c r="P57">
        <v>7.894</v>
      </c>
      <c r="Q57">
        <v>-0.46</v>
      </c>
      <c r="R57">
        <v>-8.001</v>
      </c>
      <c r="S57">
        <v>-28.537</v>
      </c>
      <c r="T57">
        <v>-0.924</v>
      </c>
      <c r="U57">
        <v>-19.334</v>
      </c>
      <c r="V57">
        <v>6.242</v>
      </c>
    </row>
    <row r="58" spans="1:22" ht="12.75">
      <c r="A58" t="s">
        <v>224</v>
      </c>
      <c r="B58">
        <v>15.8</v>
      </c>
      <c r="C58">
        <v>-8.6</v>
      </c>
      <c r="D58">
        <v>43.9</v>
      </c>
      <c r="E58">
        <v>3.3</v>
      </c>
      <c r="F58">
        <v>-7.2</v>
      </c>
      <c r="G58">
        <v>-5.1</v>
      </c>
      <c r="H58">
        <v>0.7</v>
      </c>
      <c r="I58">
        <v>4.8</v>
      </c>
      <c r="J58">
        <v>0.03</v>
      </c>
      <c r="K58">
        <v>0.042</v>
      </c>
      <c r="L58">
        <v>0.023</v>
      </c>
      <c r="M58">
        <v>-0.045</v>
      </c>
      <c r="N58">
        <v>0.02</v>
      </c>
      <c r="O58">
        <v>14.137</v>
      </c>
      <c r="P58">
        <v>0.481</v>
      </c>
      <c r="Q58">
        <v>-0.473</v>
      </c>
      <c r="R58">
        <v>-8.128</v>
      </c>
      <c r="S58">
        <v>-31.109</v>
      </c>
      <c r="T58">
        <v>-0.881</v>
      </c>
      <c r="U58">
        <v>-18.684</v>
      </c>
      <c r="V58">
        <v>-1.218</v>
      </c>
    </row>
    <row r="59" spans="1:14" ht="12.75">
      <c r="A59" t="s">
        <v>225</v>
      </c>
      <c r="B59">
        <v>17.3</v>
      </c>
      <c r="C59">
        <v>-10</v>
      </c>
      <c r="D59">
        <v>-32</v>
      </c>
      <c r="E59">
        <v>-1.8</v>
      </c>
      <c r="F59">
        <v>-7</v>
      </c>
      <c r="G59">
        <v>-4.3</v>
      </c>
      <c r="H59">
        <v>0</v>
      </c>
      <c r="I59">
        <v>4.5</v>
      </c>
      <c r="J59">
        <v>0.032</v>
      </c>
      <c r="K59">
        <v>0.032</v>
      </c>
      <c r="L59">
        <v>0.027</v>
      </c>
      <c r="M59">
        <v>-0.053</v>
      </c>
      <c r="N59">
        <v>0.018</v>
      </c>
    </row>
    <row r="60" spans="1:22" ht="12.75">
      <c r="A60" t="s">
        <v>226</v>
      </c>
      <c r="B60">
        <v>-2.2</v>
      </c>
      <c r="C60">
        <v>-0.8</v>
      </c>
      <c r="D60">
        <v>12.7</v>
      </c>
      <c r="E60">
        <v>-9.7</v>
      </c>
      <c r="F60">
        <v>-3.4</v>
      </c>
      <c r="G60">
        <v>-4</v>
      </c>
      <c r="H60" s="29">
        <v>10.1</v>
      </c>
      <c r="I60">
        <v>-1.9</v>
      </c>
      <c r="J60">
        <v>0.093</v>
      </c>
      <c r="K60">
        <v>0.042</v>
      </c>
      <c r="L60">
        <v>0.041</v>
      </c>
      <c r="M60">
        <v>-0.02</v>
      </c>
      <c r="N60">
        <v>-0.067</v>
      </c>
      <c r="O60">
        <v>5.582</v>
      </c>
      <c r="P60">
        <v>12.037</v>
      </c>
      <c r="Q60">
        <v>0.413</v>
      </c>
      <c r="R60">
        <v>13.541</v>
      </c>
      <c r="S60">
        <v>-59.347</v>
      </c>
      <c r="T60">
        <v>0.663</v>
      </c>
      <c r="U60">
        <v>34.244</v>
      </c>
      <c r="V60">
        <v>13.533</v>
      </c>
    </row>
    <row r="61" spans="1:22" ht="12.75">
      <c r="A61" t="s">
        <v>227</v>
      </c>
      <c r="B61">
        <v>-6.2</v>
      </c>
      <c r="C61">
        <v>1.9</v>
      </c>
      <c r="D61">
        <v>19.8</v>
      </c>
      <c r="E61">
        <v>-13.5</v>
      </c>
      <c r="F61">
        <v>-3.6</v>
      </c>
      <c r="G61">
        <v>-4.4</v>
      </c>
      <c r="H61">
        <v>9.3</v>
      </c>
      <c r="I61">
        <v>-1.5</v>
      </c>
      <c r="J61">
        <v>0.087</v>
      </c>
      <c r="K61">
        <v>0.041</v>
      </c>
      <c r="L61">
        <v>0.043</v>
      </c>
      <c r="M61">
        <v>-0.015</v>
      </c>
      <c r="N61">
        <v>-0.072</v>
      </c>
      <c r="O61">
        <v>10.619</v>
      </c>
      <c r="P61">
        <v>7.26</v>
      </c>
      <c r="Q61">
        <v>-0.395</v>
      </c>
      <c r="R61">
        <v>7.742</v>
      </c>
      <c r="S61">
        <v>-71.769</v>
      </c>
      <c r="T61">
        <v>0.529</v>
      </c>
      <c r="U61">
        <v>-16.849</v>
      </c>
      <c r="V61">
        <v>5.837</v>
      </c>
    </row>
    <row r="62" spans="1:14" ht="12.75">
      <c r="A62" t="s">
        <v>228</v>
      </c>
      <c r="B62">
        <v>8.4</v>
      </c>
      <c r="C62">
        <v>-1.8</v>
      </c>
      <c r="D62">
        <v>37.8</v>
      </c>
      <c r="E62">
        <v>-9.6</v>
      </c>
      <c r="F62">
        <v>-3.8</v>
      </c>
      <c r="G62">
        <v>-3</v>
      </c>
      <c r="H62" s="29">
        <v>10.2</v>
      </c>
      <c r="I62">
        <v>-1.5</v>
      </c>
      <c r="J62">
        <v>0.094</v>
      </c>
      <c r="K62">
        <v>0.036</v>
      </c>
      <c r="L62">
        <v>0.025</v>
      </c>
      <c r="M62">
        <v>-0.01</v>
      </c>
      <c r="N62">
        <v>-0.063</v>
      </c>
    </row>
    <row r="63" spans="1:22" ht="12.75">
      <c r="A63" t="s">
        <v>229</v>
      </c>
      <c r="B63">
        <v>13.1</v>
      </c>
      <c r="C63">
        <v>-11.9</v>
      </c>
      <c r="D63" s="29">
        <v>101</v>
      </c>
      <c r="E63">
        <v>2</v>
      </c>
      <c r="F63">
        <v>-4.9</v>
      </c>
      <c r="G63">
        <v>-4.1</v>
      </c>
      <c r="H63">
        <v>0.1</v>
      </c>
      <c r="I63">
        <v>3.3</v>
      </c>
      <c r="J63">
        <v>0.034</v>
      </c>
      <c r="K63">
        <v>0.026</v>
      </c>
      <c r="L63">
        <v>0.042</v>
      </c>
      <c r="M63">
        <v>-0.043</v>
      </c>
      <c r="N63">
        <v>0.023</v>
      </c>
      <c r="O63">
        <v>4.796</v>
      </c>
      <c r="P63">
        <v>-8.078</v>
      </c>
      <c r="Q63">
        <v>-0.023</v>
      </c>
      <c r="R63">
        <v>11.302</v>
      </c>
      <c r="S63">
        <v>39.079</v>
      </c>
      <c r="T63">
        <v>0.499</v>
      </c>
      <c r="U63">
        <v>3.196</v>
      </c>
      <c r="V63">
        <v>-8.161</v>
      </c>
    </row>
    <row r="64" spans="1:22" ht="12.75">
      <c r="A64" t="s">
        <v>230</v>
      </c>
      <c r="B64">
        <v>17.4</v>
      </c>
      <c r="C64">
        <v>-13.8</v>
      </c>
      <c r="D64" s="29">
        <v>104</v>
      </c>
      <c r="E64">
        <v>2.3</v>
      </c>
      <c r="F64">
        <v>-4.4</v>
      </c>
      <c r="G64">
        <v>-3.3</v>
      </c>
      <c r="H64">
        <v>1.1</v>
      </c>
      <c r="I64">
        <v>3.5</v>
      </c>
      <c r="J64">
        <v>0.034</v>
      </c>
      <c r="K64">
        <v>0.024</v>
      </c>
      <c r="L64">
        <v>0.044</v>
      </c>
      <c r="M64">
        <v>-0.041</v>
      </c>
      <c r="N64">
        <v>0.023</v>
      </c>
      <c r="O64">
        <v>7.728</v>
      </c>
      <c r="P64">
        <v>-13.802</v>
      </c>
      <c r="Q64">
        <v>-0.07</v>
      </c>
      <c r="R64">
        <v>14.274000000000001</v>
      </c>
      <c r="S64">
        <v>38.941</v>
      </c>
      <c r="T64">
        <v>0.382</v>
      </c>
      <c r="U64">
        <v>2.891</v>
      </c>
      <c r="V64">
        <v>-14.053</v>
      </c>
    </row>
    <row r="65" spans="1:14" ht="12.75">
      <c r="A65" t="s">
        <v>231</v>
      </c>
      <c r="B65">
        <v>19.4</v>
      </c>
      <c r="C65">
        <v>-11.3</v>
      </c>
      <c r="D65" s="29">
        <v>130.8</v>
      </c>
      <c r="E65">
        <v>5.5</v>
      </c>
      <c r="F65">
        <v>-5.1</v>
      </c>
      <c r="G65">
        <v>-3.3</v>
      </c>
      <c r="H65">
        <v>1.3</v>
      </c>
      <c r="I65">
        <v>3.2</v>
      </c>
      <c r="J65">
        <v>0.034</v>
      </c>
      <c r="K65">
        <v>0.024</v>
      </c>
      <c r="L65">
        <v>0.021</v>
      </c>
      <c r="M65">
        <v>-0.048</v>
      </c>
      <c r="N65">
        <v>0.02</v>
      </c>
    </row>
    <row r="66" spans="1:22" ht="12.75">
      <c r="A66" t="s">
        <v>232</v>
      </c>
      <c r="B66">
        <v>13.5</v>
      </c>
      <c r="C66">
        <v>-10</v>
      </c>
      <c r="D66">
        <v>52.6</v>
      </c>
      <c r="E66">
        <v>-7.9</v>
      </c>
      <c r="F66">
        <v>-3</v>
      </c>
      <c r="G66">
        <v>-8.6</v>
      </c>
      <c r="H66">
        <v>1.5</v>
      </c>
      <c r="I66">
        <v>4.6</v>
      </c>
      <c r="J66">
        <v>0.002</v>
      </c>
      <c r="K66">
        <v>0.029</v>
      </c>
      <c r="L66">
        <v>0.045</v>
      </c>
      <c r="M66">
        <v>-0.059</v>
      </c>
      <c r="N66">
        <v>-0.031</v>
      </c>
      <c r="O66">
        <v>17.464</v>
      </c>
      <c r="P66">
        <v>0.515</v>
      </c>
      <c r="Q66">
        <v>-0.396</v>
      </c>
      <c r="R66">
        <v>25.71</v>
      </c>
      <c r="S66">
        <v>25.848</v>
      </c>
      <c r="T66">
        <v>0.287</v>
      </c>
      <c r="U66">
        <v>-10.006</v>
      </c>
      <c r="V66">
        <v>-0.908</v>
      </c>
    </row>
    <row r="67" spans="1:22" ht="12.75">
      <c r="A67" t="s">
        <v>233</v>
      </c>
      <c r="B67">
        <v>12.8</v>
      </c>
      <c r="C67">
        <v>-7.6</v>
      </c>
      <c r="D67">
        <v>42.7</v>
      </c>
      <c r="E67">
        <v>-3.9</v>
      </c>
      <c r="F67">
        <v>-2.5</v>
      </c>
      <c r="G67">
        <v>-8.7</v>
      </c>
      <c r="H67">
        <v>1.5</v>
      </c>
      <c r="I67">
        <v>4.3</v>
      </c>
      <c r="J67">
        <v>0.016</v>
      </c>
      <c r="K67">
        <v>0.008</v>
      </c>
      <c r="L67">
        <v>0.029</v>
      </c>
      <c r="M67">
        <v>-0.067</v>
      </c>
      <c r="N67">
        <v>-0.009</v>
      </c>
      <c r="O67">
        <v>12.722</v>
      </c>
      <c r="P67">
        <v>3.528</v>
      </c>
      <c r="Q67">
        <v>-0.559</v>
      </c>
      <c r="R67">
        <v>26.139</v>
      </c>
      <c r="S67">
        <v>27.645</v>
      </c>
      <c r="T67">
        <v>0.54</v>
      </c>
      <c r="U67">
        <v>-26.115</v>
      </c>
      <c r="V67">
        <v>1.5190000000000001</v>
      </c>
    </row>
    <row r="68" spans="1:14" ht="12.75">
      <c r="A68" t="s">
        <v>234</v>
      </c>
      <c r="B68">
        <v>20.1</v>
      </c>
      <c r="C68">
        <v>-8.7</v>
      </c>
      <c r="D68">
        <v>59.3</v>
      </c>
      <c r="E68">
        <v>-5</v>
      </c>
      <c r="F68">
        <v>-3</v>
      </c>
      <c r="G68">
        <v>-9</v>
      </c>
      <c r="H68">
        <v>1.7</v>
      </c>
      <c r="I68">
        <v>4.7</v>
      </c>
      <c r="J68">
        <v>0.011</v>
      </c>
      <c r="K68">
        <v>0.019</v>
      </c>
      <c r="L68">
        <v>0.032</v>
      </c>
      <c r="M68">
        <v>-0.071</v>
      </c>
      <c r="N68">
        <v>-0.021</v>
      </c>
    </row>
    <row r="69" spans="1:22" ht="12.75">
      <c r="A69" t="s">
        <v>235</v>
      </c>
      <c r="B69">
        <v>8.3</v>
      </c>
      <c r="C69">
        <v>-3.4</v>
      </c>
      <c r="D69">
        <v>-13.1</v>
      </c>
      <c r="E69">
        <v>-5.2</v>
      </c>
      <c r="F69">
        <v>-6.4</v>
      </c>
      <c r="G69">
        <v>-3.2</v>
      </c>
      <c r="H69">
        <v>9.2</v>
      </c>
      <c r="I69" s="29">
        <v>5.1</v>
      </c>
      <c r="J69">
        <v>0.107</v>
      </c>
      <c r="K69">
        <v>0.018</v>
      </c>
      <c r="L69">
        <v>0.086</v>
      </c>
      <c r="M69">
        <v>-0.007</v>
      </c>
      <c r="N69">
        <v>-0.062</v>
      </c>
      <c r="O69">
        <v>-1.841</v>
      </c>
      <c r="P69">
        <v>-20.299</v>
      </c>
      <c r="Q69">
        <v>0.062</v>
      </c>
      <c r="R69">
        <v>-23.261</v>
      </c>
      <c r="S69">
        <v>24.02</v>
      </c>
      <c r="T69">
        <v>-0.753</v>
      </c>
      <c r="U69">
        <v>2.435</v>
      </c>
      <c r="V69">
        <v>-20.076</v>
      </c>
    </row>
    <row r="70" spans="1:22" ht="12.75">
      <c r="A70" t="s">
        <v>236</v>
      </c>
      <c r="B70">
        <v>9.2</v>
      </c>
      <c r="C70">
        <v>1.8</v>
      </c>
      <c r="D70">
        <v>-12.1</v>
      </c>
      <c r="E70">
        <v>1.4</v>
      </c>
      <c r="F70">
        <v>-5.7</v>
      </c>
      <c r="G70">
        <v>-3</v>
      </c>
      <c r="H70">
        <v>8.9</v>
      </c>
      <c r="I70">
        <v>5</v>
      </c>
      <c r="J70">
        <v>0.106</v>
      </c>
      <c r="K70">
        <v>0.014</v>
      </c>
      <c r="L70">
        <v>0.082</v>
      </c>
      <c r="M70">
        <v>-0.009</v>
      </c>
      <c r="N70">
        <v>-0.068</v>
      </c>
      <c r="O70">
        <v>-4.834</v>
      </c>
      <c r="P70">
        <v>-38.613</v>
      </c>
      <c r="Q70">
        <v>-0.056</v>
      </c>
      <c r="R70">
        <v>-19.95</v>
      </c>
      <c r="S70">
        <v>17.216</v>
      </c>
      <c r="T70">
        <v>-0.439</v>
      </c>
      <c r="U70">
        <v>-8.724</v>
      </c>
      <c r="V70">
        <v>-38.815</v>
      </c>
    </row>
    <row r="71" spans="1:14" ht="12.75">
      <c r="A71" t="s">
        <v>237</v>
      </c>
      <c r="B71">
        <v>-2.1</v>
      </c>
      <c r="C71">
        <v>1.2</v>
      </c>
      <c r="D71">
        <v>42.8</v>
      </c>
      <c r="E71">
        <v>8.5</v>
      </c>
      <c r="F71">
        <v>-6</v>
      </c>
      <c r="G71">
        <v>-3.1</v>
      </c>
      <c r="H71">
        <v>8</v>
      </c>
      <c r="I71">
        <v>4.7</v>
      </c>
      <c r="J71">
        <v>0.117</v>
      </c>
      <c r="K71">
        <v>0.003</v>
      </c>
      <c r="L71">
        <v>0.082</v>
      </c>
      <c r="M71">
        <v>-0.01</v>
      </c>
      <c r="N71">
        <v>-0.054</v>
      </c>
    </row>
    <row r="72" spans="1:22" ht="12.75">
      <c r="A72" t="s">
        <v>238</v>
      </c>
      <c r="B72">
        <v>7.8</v>
      </c>
      <c r="C72">
        <v>1.1</v>
      </c>
      <c r="D72">
        <v>11.9</v>
      </c>
      <c r="E72">
        <v>-1.8</v>
      </c>
      <c r="F72">
        <v>-8.5</v>
      </c>
      <c r="G72" s="29">
        <v>-10.6</v>
      </c>
      <c r="H72">
        <v>-0.1</v>
      </c>
      <c r="I72" s="29">
        <v>7.2</v>
      </c>
      <c r="J72">
        <v>0.024</v>
      </c>
      <c r="K72">
        <v>0.073</v>
      </c>
      <c r="L72">
        <v>0.034</v>
      </c>
      <c r="M72">
        <v>-0.083</v>
      </c>
      <c r="N72">
        <v>0.012</v>
      </c>
      <c r="O72">
        <v>35.21</v>
      </c>
      <c r="P72">
        <v>17.143</v>
      </c>
      <c r="Q72">
        <v>-0.147</v>
      </c>
      <c r="R72">
        <v>56.446</v>
      </c>
      <c r="S72">
        <v>-49.278</v>
      </c>
      <c r="T72">
        <v>-0.199</v>
      </c>
      <c r="U72">
        <v>25.029</v>
      </c>
      <c r="V72">
        <v>16.614</v>
      </c>
    </row>
    <row r="73" spans="1:22" ht="12.75">
      <c r="A73" t="s">
        <v>239</v>
      </c>
      <c r="B73">
        <v>7.6</v>
      </c>
      <c r="C73">
        <v>5.2</v>
      </c>
      <c r="D73">
        <v>40.3</v>
      </c>
      <c r="E73">
        <v>-2.3</v>
      </c>
      <c r="F73">
        <v>-8.4</v>
      </c>
      <c r="G73" s="29">
        <v>-10.9</v>
      </c>
      <c r="H73">
        <v>0.3</v>
      </c>
      <c r="I73" s="29">
        <v>7.7</v>
      </c>
      <c r="J73">
        <v>0.023</v>
      </c>
      <c r="K73">
        <v>0.078</v>
      </c>
      <c r="L73">
        <v>0.049</v>
      </c>
      <c r="M73">
        <v>-0.078</v>
      </c>
      <c r="N73">
        <v>0.009</v>
      </c>
      <c r="O73">
        <v>38.795</v>
      </c>
      <c r="P73">
        <v>9.646</v>
      </c>
      <c r="Q73">
        <v>-0.487</v>
      </c>
      <c r="R73">
        <v>56.935</v>
      </c>
      <c r="S73">
        <v>-45.93</v>
      </c>
      <c r="T73">
        <v>0.147</v>
      </c>
      <c r="U73">
        <v>4.998</v>
      </c>
      <c r="V73">
        <v>7.896</v>
      </c>
    </row>
    <row r="74" spans="1:14" ht="12.75">
      <c r="A74" t="s">
        <v>240</v>
      </c>
      <c r="B74">
        <v>8</v>
      </c>
      <c r="C74">
        <v>-0.6</v>
      </c>
      <c r="D74">
        <v>34.8</v>
      </c>
      <c r="E74">
        <v>-2.7</v>
      </c>
      <c r="F74">
        <v>-8</v>
      </c>
      <c r="G74">
        <v>-10</v>
      </c>
      <c r="H74">
        <v>0.8</v>
      </c>
      <c r="I74" s="29">
        <v>7.6</v>
      </c>
      <c r="J74">
        <v>0.026</v>
      </c>
      <c r="K74">
        <v>0.081</v>
      </c>
      <c r="L74">
        <v>0.039</v>
      </c>
      <c r="M74">
        <v>-0.082</v>
      </c>
      <c r="N74">
        <v>0.017</v>
      </c>
    </row>
    <row r="75" spans="1:14" ht="12.75">
      <c r="A75" t="s">
        <v>241</v>
      </c>
      <c r="B75">
        <v>5.3</v>
      </c>
      <c r="C75">
        <v>5.9</v>
      </c>
      <c r="D75">
        <v>32</v>
      </c>
      <c r="E75">
        <v>3.3</v>
      </c>
      <c r="F75">
        <v>-2.4</v>
      </c>
      <c r="G75">
        <v>0.4</v>
      </c>
      <c r="H75">
        <v>2.5</v>
      </c>
      <c r="I75">
        <v>2.1</v>
      </c>
      <c r="J75" s="29">
        <v>0.165</v>
      </c>
      <c r="K75">
        <v>0.049</v>
      </c>
      <c r="L75">
        <v>0.118</v>
      </c>
      <c r="M75">
        <v>-0.016</v>
      </c>
      <c r="N75">
        <v>-0.026</v>
      </c>
    </row>
    <row r="76" spans="1:14" ht="12.75">
      <c r="A76" t="s">
        <v>242</v>
      </c>
      <c r="B76">
        <v>-7.3</v>
      </c>
      <c r="C76">
        <v>-21.8</v>
      </c>
      <c r="D76">
        <v>8.1</v>
      </c>
      <c r="E76" s="29">
        <v>-32.3</v>
      </c>
      <c r="F76">
        <v>-10</v>
      </c>
      <c r="G76">
        <v>-2.5</v>
      </c>
      <c r="H76">
        <v>-0.5</v>
      </c>
      <c r="I76">
        <v>1.9</v>
      </c>
      <c r="J76">
        <v>0.009</v>
      </c>
      <c r="K76">
        <v>0.008</v>
      </c>
      <c r="L76">
        <v>0.069</v>
      </c>
      <c r="M76">
        <v>-0.015</v>
      </c>
      <c r="N76">
        <v>0.049</v>
      </c>
    </row>
    <row r="77" spans="1:22" ht="12.75">
      <c r="A77" t="s">
        <v>243</v>
      </c>
      <c r="B77">
        <v>17</v>
      </c>
      <c r="C77">
        <v>-8.2</v>
      </c>
      <c r="D77">
        <v>75.2</v>
      </c>
      <c r="E77">
        <v>0.5</v>
      </c>
      <c r="F77">
        <v>-2.5</v>
      </c>
      <c r="G77" s="29">
        <v>-16.5</v>
      </c>
      <c r="H77">
        <v>6.5</v>
      </c>
      <c r="I77">
        <v>-1.5</v>
      </c>
      <c r="J77">
        <v>0.022</v>
      </c>
      <c r="K77">
        <v>0.002</v>
      </c>
      <c r="L77">
        <v>0</v>
      </c>
      <c r="M77">
        <v>-0.052</v>
      </c>
      <c r="N77">
        <v>0.016</v>
      </c>
      <c r="O77">
        <v>14.082</v>
      </c>
      <c r="P77">
        <v>-3.599</v>
      </c>
      <c r="Q77">
        <v>-0.403</v>
      </c>
      <c r="R77">
        <v>36.078</v>
      </c>
      <c r="S77">
        <v>27.513</v>
      </c>
      <c r="T77">
        <v>0.138</v>
      </c>
      <c r="U77">
        <v>-13.878</v>
      </c>
      <c r="V77">
        <v>-5.047</v>
      </c>
    </row>
    <row r="78" spans="1:22" ht="12.75">
      <c r="A78" t="s">
        <v>244</v>
      </c>
      <c r="B78">
        <v>16.7</v>
      </c>
      <c r="C78">
        <v>-7.2</v>
      </c>
      <c r="D78">
        <v>21.2</v>
      </c>
      <c r="E78">
        <v>-1.6</v>
      </c>
      <c r="F78">
        <v>-2.9</v>
      </c>
      <c r="G78" s="29">
        <v>-16.3</v>
      </c>
      <c r="H78">
        <v>5.6</v>
      </c>
      <c r="I78">
        <v>-4.1</v>
      </c>
      <c r="J78">
        <v>0.021</v>
      </c>
      <c r="K78">
        <v>0.005</v>
      </c>
      <c r="L78">
        <v>0.01</v>
      </c>
      <c r="M78">
        <v>-0.055</v>
      </c>
      <c r="N78">
        <v>0.037</v>
      </c>
      <c r="O78">
        <v>9.337</v>
      </c>
      <c r="P78">
        <v>-0.906</v>
      </c>
      <c r="Q78">
        <v>-0.431</v>
      </c>
      <c r="R78">
        <v>25.63</v>
      </c>
      <c r="S78">
        <v>33.879</v>
      </c>
      <c r="T78">
        <v>0.273</v>
      </c>
      <c r="U78">
        <v>-20.626</v>
      </c>
      <c r="V78">
        <v>-2.457</v>
      </c>
    </row>
    <row r="79" spans="1:14" ht="12.75">
      <c r="A79" t="s">
        <v>245</v>
      </c>
      <c r="B79">
        <v>14.3</v>
      </c>
      <c r="C79">
        <v>-8.4</v>
      </c>
      <c r="D79">
        <v>83.3</v>
      </c>
      <c r="E79">
        <v>-0.6</v>
      </c>
      <c r="F79">
        <v>-2.8</v>
      </c>
      <c r="G79" s="29">
        <v>-15.1</v>
      </c>
      <c r="H79">
        <v>4.4</v>
      </c>
      <c r="I79">
        <v>-1.1</v>
      </c>
      <c r="J79">
        <v>0.024</v>
      </c>
      <c r="K79">
        <v>0.009</v>
      </c>
      <c r="L79">
        <v>0.011</v>
      </c>
      <c r="M79">
        <v>-0.052</v>
      </c>
      <c r="N79">
        <v>0.016</v>
      </c>
    </row>
    <row r="80" spans="1:22" ht="12.75">
      <c r="A80" t="s">
        <v>246</v>
      </c>
      <c r="B80">
        <v>20.4</v>
      </c>
      <c r="C80">
        <v>6.6</v>
      </c>
      <c r="D80" s="29">
        <v>154.6</v>
      </c>
      <c r="E80" s="29">
        <v>54.9</v>
      </c>
      <c r="F80">
        <v>-6</v>
      </c>
      <c r="G80">
        <v>-1</v>
      </c>
      <c r="H80">
        <v>5.4</v>
      </c>
      <c r="I80">
        <v>1.9</v>
      </c>
      <c r="J80">
        <v>-0.051</v>
      </c>
      <c r="K80">
        <v>0.054</v>
      </c>
      <c r="L80">
        <v>0.039</v>
      </c>
      <c r="M80">
        <v>-0.048</v>
      </c>
      <c r="N80">
        <v>0.022</v>
      </c>
      <c r="O80">
        <v>5.855</v>
      </c>
      <c r="P80">
        <v>10.855</v>
      </c>
      <c r="Q80">
        <v>-0.127</v>
      </c>
      <c r="R80">
        <v>27.444</v>
      </c>
      <c r="S80">
        <v>-7.1</v>
      </c>
      <c r="T80">
        <v>0.115</v>
      </c>
      <c r="U80">
        <v>-2.998</v>
      </c>
      <c r="V80">
        <v>10.395</v>
      </c>
    </row>
    <row r="81" spans="1:22" ht="12.75">
      <c r="A81" t="s">
        <v>247</v>
      </c>
      <c r="B81">
        <v>19.7</v>
      </c>
      <c r="C81">
        <v>7.1</v>
      </c>
      <c r="D81" s="29">
        <v>156.3</v>
      </c>
      <c r="E81" s="29">
        <v>54.8</v>
      </c>
      <c r="F81">
        <v>-6.2</v>
      </c>
      <c r="G81">
        <v>-1.3</v>
      </c>
      <c r="H81">
        <v>5.1</v>
      </c>
      <c r="I81">
        <v>2.4</v>
      </c>
      <c r="J81">
        <v>-0.052</v>
      </c>
      <c r="K81">
        <v>0.048</v>
      </c>
      <c r="L81">
        <v>0.04</v>
      </c>
      <c r="M81">
        <v>-0.04</v>
      </c>
      <c r="N81">
        <v>0.021</v>
      </c>
      <c r="O81">
        <v>7.505</v>
      </c>
      <c r="P81">
        <v>17.601</v>
      </c>
      <c r="Q81">
        <v>-0.159</v>
      </c>
      <c r="R81">
        <v>19.73</v>
      </c>
      <c r="S81">
        <v>-2.566</v>
      </c>
      <c r="T81">
        <v>0.079</v>
      </c>
      <c r="U81">
        <v>-3.531</v>
      </c>
      <c r="V81">
        <v>17.027</v>
      </c>
    </row>
    <row r="82" spans="1:14" ht="12.75">
      <c r="A82" t="s">
        <v>248</v>
      </c>
      <c r="B82">
        <v>22.2</v>
      </c>
      <c r="C82">
        <v>6.2</v>
      </c>
      <c r="D82" s="29">
        <v>128.3</v>
      </c>
      <c r="E82" s="29">
        <v>56.2</v>
      </c>
      <c r="F82">
        <v>-6.9</v>
      </c>
      <c r="G82">
        <v>-1.3</v>
      </c>
      <c r="H82">
        <v>5.5</v>
      </c>
      <c r="I82">
        <v>2.2</v>
      </c>
      <c r="J82">
        <v>-0.054</v>
      </c>
      <c r="K82">
        <v>0.045</v>
      </c>
      <c r="L82">
        <v>0.047</v>
      </c>
      <c r="M82">
        <v>-0.037</v>
      </c>
      <c r="N82">
        <v>0.023</v>
      </c>
    </row>
    <row r="83" spans="1:14" ht="12.75">
      <c r="A83" t="s">
        <v>249</v>
      </c>
      <c r="B83">
        <v>15.5</v>
      </c>
      <c r="C83">
        <v>7.2</v>
      </c>
      <c r="D83">
        <v>75.1</v>
      </c>
      <c r="E83">
        <v>24.5</v>
      </c>
      <c r="F83">
        <v>-6.7</v>
      </c>
      <c r="G83">
        <v>-1.8</v>
      </c>
      <c r="H83">
        <v>5.3</v>
      </c>
      <c r="I83">
        <v>2</v>
      </c>
      <c r="J83">
        <v>-0.054</v>
      </c>
      <c r="K83">
        <v>0.046</v>
      </c>
      <c r="L83">
        <v>0.046</v>
      </c>
      <c r="M83">
        <v>-0.041</v>
      </c>
      <c r="N83">
        <v>0.036</v>
      </c>
    </row>
    <row r="84" spans="1:14" ht="12.75">
      <c r="A84" t="s">
        <v>250</v>
      </c>
      <c r="B84">
        <v>19.4</v>
      </c>
      <c r="C84">
        <v>9.4</v>
      </c>
      <c r="D84" s="29">
        <v>168.7</v>
      </c>
      <c r="E84" s="29">
        <v>57.8</v>
      </c>
      <c r="F84">
        <v>-6.7</v>
      </c>
      <c r="G84">
        <v>-1.8</v>
      </c>
      <c r="H84">
        <v>5.3</v>
      </c>
      <c r="I84">
        <v>2</v>
      </c>
      <c r="J84">
        <v>-0.054</v>
      </c>
      <c r="K84">
        <v>0.046</v>
      </c>
      <c r="L84">
        <v>0.046</v>
      </c>
      <c r="M84">
        <v>-0.041</v>
      </c>
      <c r="N84">
        <v>0.036</v>
      </c>
    </row>
    <row r="85" spans="1:14" ht="12.75">
      <c r="A85" t="s">
        <v>251</v>
      </c>
      <c r="B85">
        <v>7.6</v>
      </c>
      <c r="C85">
        <v>-4.8</v>
      </c>
      <c r="D85">
        <v>37.5</v>
      </c>
      <c r="E85">
        <v>-8.6</v>
      </c>
      <c r="F85" s="29">
        <v>-10.4</v>
      </c>
      <c r="G85">
        <v>-7.6</v>
      </c>
      <c r="H85">
        <v>0.4</v>
      </c>
      <c r="I85">
        <v>0.3</v>
      </c>
      <c r="J85">
        <v>0.004</v>
      </c>
      <c r="K85">
        <v>0.024</v>
      </c>
      <c r="L85">
        <v>0.042</v>
      </c>
      <c r="M85">
        <v>-0.017</v>
      </c>
      <c r="N85">
        <v>-0.018</v>
      </c>
    </row>
    <row r="86" spans="1:14" ht="12.75">
      <c r="A86" t="s">
        <v>252</v>
      </c>
      <c r="B86">
        <v>10.7</v>
      </c>
      <c r="C86">
        <v>-6.3</v>
      </c>
      <c r="D86">
        <v>-13.3</v>
      </c>
      <c r="E86">
        <v>-15.4</v>
      </c>
      <c r="F86" s="29">
        <v>-10.1</v>
      </c>
      <c r="G86">
        <v>-6.8</v>
      </c>
      <c r="H86">
        <v>0.1</v>
      </c>
      <c r="I86">
        <v>-1.1</v>
      </c>
      <c r="J86">
        <v>0.007</v>
      </c>
      <c r="K86">
        <v>0.027</v>
      </c>
      <c r="L86">
        <v>0.046</v>
      </c>
      <c r="M86">
        <v>-0.014</v>
      </c>
      <c r="N86">
        <v>-0.027</v>
      </c>
    </row>
    <row r="87" spans="1:14" ht="12.75">
      <c r="A87" t="s">
        <v>253</v>
      </c>
      <c r="B87">
        <v>11.1</v>
      </c>
      <c r="C87">
        <v>-4.8</v>
      </c>
      <c r="D87">
        <v>56.1</v>
      </c>
      <c r="E87">
        <v>-8.4</v>
      </c>
      <c r="F87">
        <v>-10</v>
      </c>
      <c r="G87">
        <v>-7.5</v>
      </c>
      <c r="H87">
        <v>-0.4</v>
      </c>
      <c r="I87">
        <v>-0.5</v>
      </c>
      <c r="J87">
        <v>0.013</v>
      </c>
      <c r="K87">
        <v>0.012</v>
      </c>
      <c r="L87">
        <v>0.051</v>
      </c>
      <c r="M87">
        <v>-0.024</v>
      </c>
      <c r="N87">
        <v>-0.014</v>
      </c>
    </row>
    <row r="88" spans="1:14" ht="12.75">
      <c r="A88" t="s">
        <v>254</v>
      </c>
      <c r="B88">
        <v>12.3</v>
      </c>
      <c r="C88">
        <v>-5</v>
      </c>
      <c r="D88">
        <v>34.8</v>
      </c>
      <c r="E88">
        <v>-14.2</v>
      </c>
      <c r="F88" s="29">
        <v>-10.3</v>
      </c>
      <c r="G88">
        <v>-6.5</v>
      </c>
      <c r="H88">
        <v>0.6</v>
      </c>
      <c r="I88">
        <v>-0.1</v>
      </c>
      <c r="J88">
        <v>0.004</v>
      </c>
      <c r="K88">
        <v>0.019</v>
      </c>
      <c r="L88">
        <v>0.043</v>
      </c>
      <c r="M88">
        <v>-0.023</v>
      </c>
      <c r="N88">
        <v>-0.023</v>
      </c>
    </row>
    <row r="89" spans="1:14" ht="12.75">
      <c r="A89" t="s">
        <v>255</v>
      </c>
      <c r="B89">
        <v>9.9</v>
      </c>
      <c r="C89">
        <v>-5.5</v>
      </c>
      <c r="D89">
        <v>43.7</v>
      </c>
      <c r="E89">
        <v>-6.4</v>
      </c>
      <c r="F89" s="29">
        <v>-10.7</v>
      </c>
      <c r="G89">
        <v>-6.7</v>
      </c>
      <c r="H89">
        <v>1.3</v>
      </c>
      <c r="I89">
        <v>0.6</v>
      </c>
      <c r="J89">
        <v>-0.007</v>
      </c>
      <c r="K89">
        <v>0.03</v>
      </c>
      <c r="L89">
        <v>0.057</v>
      </c>
      <c r="M89">
        <v>-0.021</v>
      </c>
      <c r="N89">
        <v>-0.032</v>
      </c>
    </row>
    <row r="90" spans="1:14" ht="12.75">
      <c r="A90" t="s">
        <v>256</v>
      </c>
      <c r="B90">
        <v>4.3</v>
      </c>
      <c r="C90">
        <v>6.5</v>
      </c>
      <c r="D90">
        <v>55.9</v>
      </c>
      <c r="E90">
        <v>12.8</v>
      </c>
      <c r="F90" s="29">
        <v>-23.1</v>
      </c>
      <c r="G90">
        <v>-5.7</v>
      </c>
      <c r="H90">
        <v>3</v>
      </c>
      <c r="I90">
        <v>-0.6</v>
      </c>
      <c r="J90">
        <v>-0.01</v>
      </c>
      <c r="K90">
        <v>0.059</v>
      </c>
      <c r="L90">
        <v>0.038</v>
      </c>
      <c r="M90">
        <v>-0.07</v>
      </c>
      <c r="N90">
        <v>-0.005</v>
      </c>
    </row>
    <row r="91" spans="1:22" ht="12.75">
      <c r="A91" t="s">
        <v>257</v>
      </c>
      <c r="B91">
        <v>16.2</v>
      </c>
      <c r="C91">
        <v>-5.3</v>
      </c>
      <c r="D91" s="29">
        <v>110.5</v>
      </c>
      <c r="E91">
        <v>6.5</v>
      </c>
      <c r="F91">
        <v>4.7</v>
      </c>
      <c r="G91">
        <v>1.8</v>
      </c>
      <c r="H91">
        <v>7.9</v>
      </c>
      <c r="I91">
        <v>-2.3</v>
      </c>
      <c r="J91">
        <v>0.029</v>
      </c>
      <c r="K91">
        <v>-0.015</v>
      </c>
      <c r="L91">
        <v>0.021</v>
      </c>
      <c r="M91">
        <v>-0.068</v>
      </c>
      <c r="N91">
        <v>-0.013</v>
      </c>
      <c r="O91">
        <v>29.943</v>
      </c>
      <c r="P91">
        <v>8.366</v>
      </c>
      <c r="Q91">
        <v>-0.423</v>
      </c>
      <c r="R91">
        <v>39.651</v>
      </c>
      <c r="S91">
        <v>22.041</v>
      </c>
      <c r="T91">
        <v>-0.157</v>
      </c>
      <c r="U91">
        <v>0.567</v>
      </c>
      <c r="V91">
        <v>6.845</v>
      </c>
    </row>
    <row r="92" spans="1:22" ht="12.75">
      <c r="A92" t="s">
        <v>258</v>
      </c>
      <c r="B92">
        <v>11</v>
      </c>
      <c r="C92">
        <v>-2.7</v>
      </c>
      <c r="D92" s="29">
        <v>1117</v>
      </c>
      <c r="E92" s="29">
        <v>61.9</v>
      </c>
      <c r="F92">
        <v>4.6</v>
      </c>
      <c r="G92">
        <v>1.3</v>
      </c>
      <c r="H92">
        <v>8.3</v>
      </c>
      <c r="I92">
        <v>-1.9</v>
      </c>
      <c r="J92">
        <v>0.027</v>
      </c>
      <c r="K92">
        <v>-0.014</v>
      </c>
      <c r="L92">
        <v>0.008</v>
      </c>
      <c r="M92">
        <v>-0.079</v>
      </c>
      <c r="N92">
        <v>-0.018</v>
      </c>
      <c r="O92">
        <v>31.06</v>
      </c>
      <c r="P92">
        <v>-2.283</v>
      </c>
      <c r="Q92">
        <v>-0.331</v>
      </c>
      <c r="R92">
        <v>34.482</v>
      </c>
      <c r="S92">
        <v>11.459</v>
      </c>
      <c r="T92">
        <v>-0.11</v>
      </c>
      <c r="U92">
        <v>8.064</v>
      </c>
      <c r="V92">
        <v>-3.475</v>
      </c>
    </row>
    <row r="93" spans="1:14" ht="12.75">
      <c r="A93" t="s">
        <v>259</v>
      </c>
      <c r="B93">
        <v>14.5</v>
      </c>
      <c r="C93">
        <v>-6.5</v>
      </c>
      <c r="D93">
        <v>19.5</v>
      </c>
      <c r="E93">
        <v>5.7</v>
      </c>
      <c r="F93">
        <v>4.1</v>
      </c>
      <c r="G93">
        <v>1.7</v>
      </c>
      <c r="H93">
        <v>7.8</v>
      </c>
      <c r="I93">
        <v>-1.9</v>
      </c>
      <c r="J93">
        <v>0.026</v>
      </c>
      <c r="K93">
        <v>-0.023</v>
      </c>
      <c r="L93">
        <v>0.013</v>
      </c>
      <c r="M93">
        <v>-0.082</v>
      </c>
      <c r="N93">
        <v>-0.019</v>
      </c>
    </row>
    <row r="94" spans="1:14" ht="12.75">
      <c r="A94" t="s">
        <v>260</v>
      </c>
      <c r="B94">
        <v>13.4</v>
      </c>
      <c r="C94">
        <v>-5.6</v>
      </c>
      <c r="D94" s="29">
        <v>431.9</v>
      </c>
      <c r="E94" s="29">
        <v>-44.3</v>
      </c>
      <c r="F94">
        <v>4.1</v>
      </c>
      <c r="G94">
        <v>1.7</v>
      </c>
      <c r="H94">
        <v>7.8</v>
      </c>
      <c r="I94">
        <v>-1.9</v>
      </c>
      <c r="J94">
        <v>0.026</v>
      </c>
      <c r="K94">
        <v>-0.023</v>
      </c>
      <c r="L94">
        <v>0.013</v>
      </c>
      <c r="M94">
        <v>-0.082</v>
      </c>
      <c r="N94">
        <v>-0.019</v>
      </c>
    </row>
    <row r="95" spans="1:22" ht="12.75">
      <c r="A95" t="s">
        <v>261</v>
      </c>
      <c r="B95">
        <v>9.6</v>
      </c>
      <c r="C95">
        <v>6.2</v>
      </c>
      <c r="D95">
        <v>61.1</v>
      </c>
      <c r="E95">
        <v>-1.7</v>
      </c>
      <c r="F95">
        <v>1.8</v>
      </c>
      <c r="G95">
        <v>2.3</v>
      </c>
      <c r="H95">
        <v>6.7</v>
      </c>
      <c r="I95">
        <v>0.5</v>
      </c>
      <c r="J95">
        <v>-0.002</v>
      </c>
      <c r="K95">
        <v>0.001</v>
      </c>
      <c r="L95">
        <v>-0.004</v>
      </c>
      <c r="M95">
        <v>-0.047</v>
      </c>
      <c r="N95">
        <v>0.014</v>
      </c>
      <c r="O95">
        <v>6.447</v>
      </c>
      <c r="P95">
        <v>-8.929</v>
      </c>
      <c r="Q95">
        <v>-0.125</v>
      </c>
      <c r="R95">
        <v>-8.163</v>
      </c>
      <c r="S95">
        <v>15.652</v>
      </c>
      <c r="T95">
        <v>0.216</v>
      </c>
      <c r="U95">
        <v>-2.2439999999999998</v>
      </c>
      <c r="V95">
        <v>-9.381</v>
      </c>
    </row>
    <row r="96" spans="1:22" ht="12.75">
      <c r="A96" t="s">
        <v>262</v>
      </c>
      <c r="B96">
        <v>8.1</v>
      </c>
      <c r="C96">
        <v>5.2</v>
      </c>
      <c r="D96">
        <v>53</v>
      </c>
      <c r="E96">
        <v>1.1</v>
      </c>
      <c r="F96">
        <v>1.7</v>
      </c>
      <c r="G96">
        <v>1.7</v>
      </c>
      <c r="H96">
        <v>5.8</v>
      </c>
      <c r="I96">
        <v>0.7</v>
      </c>
      <c r="J96">
        <v>0.023</v>
      </c>
      <c r="K96">
        <v>0.006</v>
      </c>
      <c r="L96">
        <v>0</v>
      </c>
      <c r="M96">
        <v>-0.042</v>
      </c>
      <c r="N96">
        <v>0.023</v>
      </c>
      <c r="O96">
        <v>6.2620000000000005</v>
      </c>
      <c r="P96">
        <v>-4.845</v>
      </c>
      <c r="Q96">
        <v>-0.177</v>
      </c>
      <c r="R96">
        <v>-12.263</v>
      </c>
      <c r="S96">
        <v>27.082</v>
      </c>
      <c r="T96">
        <v>0.359</v>
      </c>
      <c r="U96">
        <v>-6.04</v>
      </c>
      <c r="V96">
        <v>-5.484</v>
      </c>
    </row>
    <row r="97" spans="1:14" ht="12.75">
      <c r="A97" t="s">
        <v>263</v>
      </c>
      <c r="B97">
        <v>9.9</v>
      </c>
      <c r="C97">
        <v>4.7</v>
      </c>
      <c r="D97">
        <v>44</v>
      </c>
      <c r="E97">
        <v>5.4</v>
      </c>
      <c r="F97">
        <v>1.6</v>
      </c>
      <c r="G97">
        <v>2.3</v>
      </c>
      <c r="H97">
        <v>4.7</v>
      </c>
      <c r="I97">
        <v>0.1</v>
      </c>
      <c r="J97">
        <v>0.023</v>
      </c>
      <c r="K97">
        <v>0.004</v>
      </c>
      <c r="L97">
        <v>0.008</v>
      </c>
      <c r="M97">
        <v>-0.034</v>
      </c>
      <c r="N97">
        <v>0.014</v>
      </c>
    </row>
    <row r="98" spans="1:22" ht="12.75">
      <c r="A98" t="s">
        <v>264</v>
      </c>
      <c r="B98">
        <v>22.1</v>
      </c>
      <c r="C98">
        <v>-12.6</v>
      </c>
      <c r="D98">
        <v>90.3</v>
      </c>
      <c r="E98">
        <v>7.9</v>
      </c>
      <c r="F98">
        <v>3</v>
      </c>
      <c r="G98">
        <v>1.8</v>
      </c>
      <c r="H98">
        <v>2.1</v>
      </c>
      <c r="I98">
        <v>0.9</v>
      </c>
      <c r="J98">
        <v>0.045</v>
      </c>
      <c r="K98">
        <v>0.019</v>
      </c>
      <c r="L98">
        <v>0.02</v>
      </c>
      <c r="M98">
        <v>-0.024</v>
      </c>
      <c r="N98">
        <v>0.005</v>
      </c>
      <c r="O98">
        <v>2.996</v>
      </c>
      <c r="P98">
        <v>-15.418</v>
      </c>
      <c r="Q98">
        <v>0.544</v>
      </c>
      <c r="R98">
        <v>9.927</v>
      </c>
      <c r="S98">
        <v>24.883</v>
      </c>
      <c r="T98">
        <v>0.255</v>
      </c>
      <c r="U98">
        <v>40.745</v>
      </c>
      <c r="V98">
        <v>-13.445</v>
      </c>
    </row>
    <row r="99" spans="1:22" ht="12.75">
      <c r="A99" t="s">
        <v>265</v>
      </c>
      <c r="B99">
        <v>16.5</v>
      </c>
      <c r="C99">
        <v>-8.8</v>
      </c>
      <c r="D99">
        <v>27.6</v>
      </c>
      <c r="E99">
        <v>1</v>
      </c>
      <c r="F99">
        <v>3.6</v>
      </c>
      <c r="G99">
        <v>2.7</v>
      </c>
      <c r="H99">
        <v>1.4</v>
      </c>
      <c r="I99">
        <v>0.5</v>
      </c>
      <c r="J99">
        <v>0.043</v>
      </c>
      <c r="K99">
        <v>0.02</v>
      </c>
      <c r="L99">
        <v>0.016</v>
      </c>
      <c r="M99">
        <v>-0.05</v>
      </c>
      <c r="N99">
        <v>-0.006</v>
      </c>
      <c r="O99">
        <v>0.999</v>
      </c>
      <c r="P99">
        <v>-13.009</v>
      </c>
      <c r="Q99">
        <v>0.451</v>
      </c>
      <c r="R99">
        <v>9.393</v>
      </c>
      <c r="S99">
        <v>23.737</v>
      </c>
      <c r="T99">
        <v>0.24</v>
      </c>
      <c r="U99">
        <v>32.303</v>
      </c>
      <c r="V99">
        <v>-11.374</v>
      </c>
    </row>
    <row r="100" spans="1:14" ht="12.75">
      <c r="A100" t="s">
        <v>266</v>
      </c>
      <c r="B100">
        <v>30</v>
      </c>
      <c r="C100">
        <v>-9.3</v>
      </c>
      <c r="D100">
        <v>97.8</v>
      </c>
      <c r="E100">
        <v>3.8</v>
      </c>
      <c r="F100">
        <v>3.5</v>
      </c>
      <c r="G100">
        <v>3.4</v>
      </c>
      <c r="H100">
        <v>1.9</v>
      </c>
      <c r="I100">
        <v>0.4</v>
      </c>
      <c r="J100">
        <v>0.041</v>
      </c>
      <c r="K100">
        <v>0.02</v>
      </c>
      <c r="L100">
        <v>0.015</v>
      </c>
      <c r="M100">
        <v>-0.035</v>
      </c>
      <c r="N100">
        <v>-0.011</v>
      </c>
    </row>
    <row r="101" spans="1:22" ht="12.75">
      <c r="A101" t="s">
        <v>267</v>
      </c>
      <c r="B101">
        <v>22.4</v>
      </c>
      <c r="C101">
        <v>-9.8</v>
      </c>
      <c r="D101">
        <v>88.5</v>
      </c>
      <c r="E101" s="29">
        <v>49.9</v>
      </c>
      <c r="F101">
        <v>7.1</v>
      </c>
      <c r="G101">
        <v>0.8</v>
      </c>
      <c r="H101">
        <v>1.6</v>
      </c>
      <c r="I101">
        <v>2.5</v>
      </c>
      <c r="J101">
        <v>0.02</v>
      </c>
      <c r="K101">
        <v>-0.009</v>
      </c>
      <c r="L101">
        <v>0</v>
      </c>
      <c r="M101">
        <v>-0.016</v>
      </c>
      <c r="N101">
        <v>-0.037</v>
      </c>
      <c r="O101">
        <v>14.174</v>
      </c>
      <c r="P101">
        <v>-31.071</v>
      </c>
      <c r="Q101">
        <v>0.52</v>
      </c>
      <c r="R101">
        <v>-22.962</v>
      </c>
      <c r="S101">
        <v>-45.295</v>
      </c>
      <c r="T101">
        <v>0.177</v>
      </c>
      <c r="U101">
        <v>50.268</v>
      </c>
      <c r="V101">
        <v>-29.184</v>
      </c>
    </row>
    <row r="102" spans="1:14" ht="12.75">
      <c r="A102" t="s">
        <v>268</v>
      </c>
      <c r="B102">
        <v>15.8</v>
      </c>
      <c r="C102">
        <v>-11.5</v>
      </c>
      <c r="D102" s="29">
        <v>107.4</v>
      </c>
      <c r="E102" s="29">
        <v>39.9</v>
      </c>
      <c r="F102">
        <v>7.1</v>
      </c>
      <c r="G102">
        <v>1.8</v>
      </c>
      <c r="H102">
        <v>1.3</v>
      </c>
      <c r="I102">
        <v>1.6</v>
      </c>
      <c r="J102">
        <v>0.035</v>
      </c>
      <c r="K102">
        <v>-0.004</v>
      </c>
      <c r="L102">
        <v>-0.004</v>
      </c>
      <c r="M102">
        <v>-0.012</v>
      </c>
      <c r="N102">
        <v>-0.035</v>
      </c>
    </row>
    <row r="103" spans="1:22" ht="12.75">
      <c r="A103" t="s">
        <v>269</v>
      </c>
      <c r="B103">
        <v>11.9</v>
      </c>
      <c r="C103">
        <v>-7.7</v>
      </c>
      <c r="D103">
        <v>49.5</v>
      </c>
      <c r="E103">
        <v>-29.3</v>
      </c>
      <c r="F103">
        <v>0.1</v>
      </c>
      <c r="G103">
        <v>0.8</v>
      </c>
      <c r="H103">
        <v>3.5</v>
      </c>
      <c r="I103">
        <v>0.1</v>
      </c>
      <c r="J103">
        <v>-0.018</v>
      </c>
      <c r="K103">
        <v>0.004</v>
      </c>
      <c r="L103">
        <v>0.016</v>
      </c>
      <c r="M103">
        <v>-0.087</v>
      </c>
      <c r="N103">
        <v>-0.034</v>
      </c>
      <c r="O103">
        <v>2.123</v>
      </c>
      <c r="P103">
        <v>10.152</v>
      </c>
      <c r="Q103">
        <v>-0.216</v>
      </c>
      <c r="R103">
        <v>-3.723</v>
      </c>
      <c r="S103">
        <v>20.527</v>
      </c>
      <c r="T103">
        <v>0.319</v>
      </c>
      <c r="U103">
        <v>-12.89</v>
      </c>
      <c r="V103">
        <v>9.373</v>
      </c>
    </row>
    <row r="104" spans="1:22" ht="12.75">
      <c r="A104" t="s">
        <v>270</v>
      </c>
      <c r="B104">
        <v>14.2</v>
      </c>
      <c r="C104">
        <v>-13.4</v>
      </c>
      <c r="D104" s="29">
        <v>118.3</v>
      </c>
      <c r="E104">
        <v>-13.7</v>
      </c>
      <c r="F104">
        <v>0.2</v>
      </c>
      <c r="G104">
        <v>1.1</v>
      </c>
      <c r="H104">
        <v>2.8</v>
      </c>
      <c r="I104">
        <v>0</v>
      </c>
      <c r="J104">
        <v>-0.009</v>
      </c>
      <c r="K104">
        <v>0.005</v>
      </c>
      <c r="L104">
        <v>0.015</v>
      </c>
      <c r="M104">
        <v>-0.093</v>
      </c>
      <c r="N104">
        <v>-0.042</v>
      </c>
      <c r="O104">
        <v>-2.217</v>
      </c>
      <c r="P104">
        <v>9.29</v>
      </c>
      <c r="Q104">
        <v>-0.189</v>
      </c>
      <c r="R104">
        <v>-2.26</v>
      </c>
      <c r="S104">
        <v>17.758</v>
      </c>
      <c r="T104">
        <v>0.23</v>
      </c>
      <c r="U104">
        <v>-15.356</v>
      </c>
      <c r="V104">
        <v>8.608</v>
      </c>
    </row>
    <row r="105" spans="1:22" ht="12.75">
      <c r="A105" t="s">
        <v>271</v>
      </c>
      <c r="B105">
        <v>12</v>
      </c>
      <c r="C105">
        <v>-9.2</v>
      </c>
      <c r="D105" s="29">
        <v>108.3</v>
      </c>
      <c r="E105">
        <v>-14.5</v>
      </c>
      <c r="F105">
        <v>0.4</v>
      </c>
      <c r="G105">
        <v>1.5</v>
      </c>
      <c r="H105">
        <v>3.5</v>
      </c>
      <c r="I105">
        <v>-0.1</v>
      </c>
      <c r="J105">
        <v>-0.017</v>
      </c>
      <c r="K105">
        <v>0.007</v>
      </c>
      <c r="L105">
        <v>0.02</v>
      </c>
      <c r="M105">
        <v>-0.089</v>
      </c>
      <c r="N105">
        <v>-0.043</v>
      </c>
      <c r="O105">
        <v>-3.65</v>
      </c>
      <c r="P105">
        <v>22.255</v>
      </c>
      <c r="Q105">
        <v>0.045</v>
      </c>
      <c r="R105">
        <v>-6.735</v>
      </c>
      <c r="S105">
        <v>21.993</v>
      </c>
      <c r="T105">
        <v>0.301</v>
      </c>
      <c r="U105">
        <v>-0.52</v>
      </c>
      <c r="V105">
        <v>22.418</v>
      </c>
    </row>
    <row r="106" spans="1:22" ht="12.75">
      <c r="A106" t="s">
        <v>272</v>
      </c>
      <c r="B106">
        <v>14.2</v>
      </c>
      <c r="C106">
        <v>-13.4</v>
      </c>
      <c r="D106" s="29">
        <v>118.3</v>
      </c>
      <c r="E106">
        <v>-13.7</v>
      </c>
      <c r="F106">
        <v>0.2</v>
      </c>
      <c r="G106">
        <v>1.1</v>
      </c>
      <c r="H106">
        <v>2.8</v>
      </c>
      <c r="I106">
        <v>0</v>
      </c>
      <c r="J106">
        <v>-0.009</v>
      </c>
      <c r="K106">
        <v>0.005</v>
      </c>
      <c r="L106">
        <v>0.015</v>
      </c>
      <c r="M106">
        <v>-0.093</v>
      </c>
      <c r="N106">
        <v>-0.042</v>
      </c>
      <c r="O106">
        <v>-2.217</v>
      </c>
      <c r="P106">
        <v>9.29</v>
      </c>
      <c r="Q106">
        <v>-0.189</v>
      </c>
      <c r="R106">
        <v>-2.26</v>
      </c>
      <c r="S106">
        <v>17.758</v>
      </c>
      <c r="T106">
        <v>0.23</v>
      </c>
      <c r="U106">
        <v>-15.356</v>
      </c>
      <c r="V106">
        <v>8.608</v>
      </c>
    </row>
    <row r="107" spans="1:14" ht="12.75">
      <c r="A107" t="s">
        <v>273</v>
      </c>
      <c r="B107">
        <v>7.3</v>
      </c>
      <c r="C107">
        <v>-5.1</v>
      </c>
      <c r="D107">
        <v>85.7</v>
      </c>
      <c r="E107">
        <v>-13.4</v>
      </c>
      <c r="F107">
        <v>0.5</v>
      </c>
      <c r="G107">
        <v>2.2</v>
      </c>
      <c r="H107">
        <v>3.4</v>
      </c>
      <c r="I107">
        <v>-0.3</v>
      </c>
      <c r="J107">
        <v>-0.003</v>
      </c>
      <c r="K107">
        <v>-0.002</v>
      </c>
      <c r="L107">
        <v>0.007</v>
      </c>
      <c r="M107">
        <v>-0.085</v>
      </c>
      <c r="N107">
        <v>-0.032</v>
      </c>
    </row>
    <row r="108" spans="1:22" ht="12.75">
      <c r="A108" t="s">
        <v>274</v>
      </c>
      <c r="B108">
        <v>7.6</v>
      </c>
      <c r="C108">
        <v>3</v>
      </c>
      <c r="D108">
        <v>21.7</v>
      </c>
      <c r="E108">
        <v>2.8</v>
      </c>
      <c r="F108">
        <v>0.9</v>
      </c>
      <c r="G108">
        <v>0.2</v>
      </c>
      <c r="H108">
        <v>2.2</v>
      </c>
      <c r="I108">
        <v>1.7</v>
      </c>
      <c r="J108">
        <v>0</v>
      </c>
      <c r="K108">
        <v>0.05</v>
      </c>
      <c r="L108">
        <v>0.049</v>
      </c>
      <c r="M108">
        <v>0.005</v>
      </c>
      <c r="N108">
        <v>0.012</v>
      </c>
      <c r="O108">
        <v>2.218</v>
      </c>
      <c r="P108">
        <v>2.041</v>
      </c>
      <c r="Q108">
        <v>-0.605</v>
      </c>
      <c r="R108">
        <v>20.332</v>
      </c>
      <c r="S108">
        <v>23.873</v>
      </c>
      <c r="T108">
        <v>0.527</v>
      </c>
      <c r="U108">
        <v>-39.78</v>
      </c>
      <c r="V108">
        <v>-0.13</v>
      </c>
    </row>
    <row r="109" spans="1:22" ht="12.75">
      <c r="A109" t="s">
        <v>275</v>
      </c>
      <c r="B109">
        <v>8.5</v>
      </c>
      <c r="C109">
        <v>3.6</v>
      </c>
      <c r="D109">
        <v>81.1</v>
      </c>
      <c r="E109">
        <v>3</v>
      </c>
      <c r="F109">
        <v>1.1</v>
      </c>
      <c r="G109">
        <v>1</v>
      </c>
      <c r="H109">
        <v>2.5</v>
      </c>
      <c r="I109">
        <v>1.8</v>
      </c>
      <c r="J109">
        <v>-0.003</v>
      </c>
      <c r="K109">
        <v>0.048</v>
      </c>
      <c r="L109">
        <v>0.046</v>
      </c>
      <c r="M109">
        <v>0.016</v>
      </c>
      <c r="N109">
        <v>0.017</v>
      </c>
      <c r="O109">
        <v>2.078</v>
      </c>
      <c r="P109">
        <v>3.884</v>
      </c>
      <c r="Q109">
        <v>-0.563</v>
      </c>
      <c r="R109">
        <v>16.539</v>
      </c>
      <c r="S109">
        <v>19.944</v>
      </c>
      <c r="T109">
        <v>0.528</v>
      </c>
      <c r="U109">
        <v>-36.996</v>
      </c>
      <c r="V109">
        <v>1.863</v>
      </c>
    </row>
    <row r="110" spans="1:14" ht="12.75">
      <c r="A110" t="s">
        <v>276</v>
      </c>
      <c r="B110">
        <v>8.7</v>
      </c>
      <c r="C110">
        <v>1</v>
      </c>
      <c r="D110">
        <v>55.7</v>
      </c>
      <c r="E110">
        <v>2</v>
      </c>
      <c r="F110">
        <v>2.2</v>
      </c>
      <c r="G110">
        <v>2.4</v>
      </c>
      <c r="H110">
        <v>2.3</v>
      </c>
      <c r="I110">
        <v>1.7</v>
      </c>
      <c r="J110">
        <v>0.004</v>
      </c>
      <c r="K110">
        <v>0.039</v>
      </c>
      <c r="L110">
        <v>0.058</v>
      </c>
      <c r="M110">
        <v>0.009</v>
      </c>
      <c r="N110">
        <v>0.024</v>
      </c>
    </row>
    <row r="111" spans="1:22" ht="12.75">
      <c r="A111" t="s">
        <v>277</v>
      </c>
      <c r="B111">
        <v>-3.3</v>
      </c>
      <c r="C111">
        <v>-11.2</v>
      </c>
      <c r="D111">
        <v>35.3</v>
      </c>
      <c r="E111">
        <v>-17.2</v>
      </c>
      <c r="F111">
        <v>1.1</v>
      </c>
      <c r="G111">
        <v>-2.2</v>
      </c>
      <c r="H111">
        <v>1.2</v>
      </c>
      <c r="I111">
        <v>0.6</v>
      </c>
      <c r="J111">
        <v>0.007</v>
      </c>
      <c r="K111">
        <v>0.022</v>
      </c>
      <c r="L111">
        <v>0.044</v>
      </c>
      <c r="M111">
        <v>-0.071</v>
      </c>
      <c r="N111">
        <v>-0.029</v>
      </c>
      <c r="O111">
        <v>10.96</v>
      </c>
      <c r="P111">
        <v>0.361</v>
      </c>
      <c r="Q111">
        <v>-0.241</v>
      </c>
      <c r="R111">
        <v>0.531</v>
      </c>
      <c r="S111">
        <v>-3.8810000000000002</v>
      </c>
      <c r="T111">
        <v>0.139</v>
      </c>
      <c r="U111">
        <v>-5.7620000000000005</v>
      </c>
      <c r="V111">
        <v>-0.507</v>
      </c>
    </row>
    <row r="112" spans="1:22" ht="12.75">
      <c r="A112" t="s">
        <v>278</v>
      </c>
      <c r="B112">
        <v>-4</v>
      </c>
      <c r="C112">
        <v>-12.7</v>
      </c>
      <c r="D112">
        <v>74</v>
      </c>
      <c r="E112">
        <v>-23.7</v>
      </c>
      <c r="F112">
        <v>1.4</v>
      </c>
      <c r="G112">
        <v>-1.4</v>
      </c>
      <c r="H112">
        <v>1.4</v>
      </c>
      <c r="I112">
        <v>0.8</v>
      </c>
      <c r="J112">
        <v>0.006</v>
      </c>
      <c r="K112">
        <v>0.014</v>
      </c>
      <c r="L112">
        <v>0.035</v>
      </c>
      <c r="M112">
        <v>-0.061</v>
      </c>
      <c r="N112">
        <v>-0.03</v>
      </c>
      <c r="O112">
        <v>0.85</v>
      </c>
      <c r="P112">
        <v>-3.773</v>
      </c>
      <c r="Q112">
        <v>-0.166</v>
      </c>
      <c r="R112">
        <v>-22.375</v>
      </c>
      <c r="S112">
        <v>-44.212</v>
      </c>
      <c r="T112">
        <v>0.147</v>
      </c>
      <c r="U112">
        <v>-10.685</v>
      </c>
      <c r="V112">
        <v>-4.372</v>
      </c>
    </row>
    <row r="113" spans="1:22" ht="12.75">
      <c r="A113" t="s">
        <v>279</v>
      </c>
      <c r="B113">
        <v>-4</v>
      </c>
      <c r="C113">
        <v>-12.7</v>
      </c>
      <c r="D113" s="29">
        <v>165.5</v>
      </c>
      <c r="E113">
        <v>-26.4</v>
      </c>
      <c r="F113">
        <v>1.4</v>
      </c>
      <c r="G113">
        <v>-1.4</v>
      </c>
      <c r="H113">
        <v>1.4</v>
      </c>
      <c r="I113">
        <v>0.8</v>
      </c>
      <c r="J113">
        <v>0.006</v>
      </c>
      <c r="K113">
        <v>0.014</v>
      </c>
      <c r="L113">
        <v>0.035</v>
      </c>
      <c r="M113">
        <v>-0.061</v>
      </c>
      <c r="N113">
        <v>-0.03</v>
      </c>
      <c r="O113">
        <v>0.85</v>
      </c>
      <c r="P113">
        <v>-3.773</v>
      </c>
      <c r="Q113">
        <v>-0.166</v>
      </c>
      <c r="R113">
        <v>-22.375</v>
      </c>
      <c r="S113">
        <v>-44.212</v>
      </c>
      <c r="T113">
        <v>0.147</v>
      </c>
      <c r="U113">
        <v>-10.685</v>
      </c>
      <c r="V113">
        <v>-4.372</v>
      </c>
    </row>
    <row r="114" spans="1:14" ht="12.75">
      <c r="A114" t="s">
        <v>280</v>
      </c>
      <c r="B114">
        <v>19.2</v>
      </c>
      <c r="C114">
        <v>-18.2</v>
      </c>
      <c r="D114" s="29">
        <v>140.4</v>
      </c>
      <c r="E114">
        <v>-21.1</v>
      </c>
      <c r="F114">
        <v>1.2</v>
      </c>
      <c r="G114">
        <v>-1.4</v>
      </c>
      <c r="H114">
        <v>1.1</v>
      </c>
      <c r="I114">
        <v>0</v>
      </c>
      <c r="J114">
        <v>0.01</v>
      </c>
      <c r="K114">
        <v>0.02</v>
      </c>
      <c r="L114">
        <v>0.035</v>
      </c>
      <c r="M114">
        <v>-0.056</v>
      </c>
      <c r="N114">
        <v>-0.036</v>
      </c>
    </row>
    <row r="115" spans="1:22" ht="12.75">
      <c r="A115" t="s">
        <v>281</v>
      </c>
      <c r="B115">
        <v>12.2</v>
      </c>
      <c r="C115">
        <v>-8</v>
      </c>
      <c r="D115">
        <v>45.8</v>
      </c>
      <c r="E115">
        <v>-7.6</v>
      </c>
      <c r="F115">
        <v>3.2</v>
      </c>
      <c r="G115">
        <v>1.6</v>
      </c>
      <c r="H115">
        <v>-0.6</v>
      </c>
      <c r="I115">
        <v>2.8</v>
      </c>
      <c r="J115">
        <v>0.046</v>
      </c>
      <c r="K115">
        <v>0.05</v>
      </c>
      <c r="L115">
        <v>0.039</v>
      </c>
      <c r="M115">
        <v>-0.02</v>
      </c>
      <c r="N115">
        <v>-0.009</v>
      </c>
      <c r="O115">
        <v>12.04</v>
      </c>
      <c r="P115">
        <v>28.544</v>
      </c>
      <c r="Q115">
        <v>-0.437</v>
      </c>
      <c r="R115">
        <v>38.643</v>
      </c>
      <c r="S115">
        <v>-34.147</v>
      </c>
      <c r="T115">
        <v>-0.063</v>
      </c>
      <c r="U115">
        <v>-18.333</v>
      </c>
      <c r="V115">
        <v>26.971</v>
      </c>
    </row>
    <row r="116" spans="1:22" ht="12.75">
      <c r="A116" t="s">
        <v>282</v>
      </c>
      <c r="B116">
        <v>11.3</v>
      </c>
      <c r="C116">
        <v>-9.5</v>
      </c>
      <c r="D116" s="29">
        <v>102</v>
      </c>
      <c r="E116">
        <v>-9.1</v>
      </c>
      <c r="F116">
        <v>2.7</v>
      </c>
      <c r="G116">
        <v>1.2</v>
      </c>
      <c r="H116">
        <v>-0.3</v>
      </c>
      <c r="I116">
        <v>2.8</v>
      </c>
      <c r="J116">
        <v>0.061</v>
      </c>
      <c r="K116">
        <v>0.014</v>
      </c>
      <c r="L116">
        <v>-0.081</v>
      </c>
      <c r="M116">
        <v>-0.02</v>
      </c>
      <c r="N116">
        <v>-0.006</v>
      </c>
      <c r="O116">
        <v>8.285</v>
      </c>
      <c r="P116">
        <v>13.762</v>
      </c>
      <c r="Q116">
        <v>-0.492</v>
      </c>
      <c r="R116">
        <v>38.038</v>
      </c>
      <c r="S116">
        <v>-20.893</v>
      </c>
      <c r="T116">
        <v>0.373</v>
      </c>
      <c r="U116">
        <v>-25.915</v>
      </c>
      <c r="V116">
        <v>11.992</v>
      </c>
    </row>
    <row r="117" spans="1:14" ht="12.75">
      <c r="A117" t="s">
        <v>283</v>
      </c>
      <c r="B117">
        <v>12.8</v>
      </c>
      <c r="C117">
        <v>-6.6</v>
      </c>
      <c r="D117">
        <v>55.6</v>
      </c>
      <c r="E117">
        <v>2.2</v>
      </c>
      <c r="F117">
        <v>3.5</v>
      </c>
      <c r="G117">
        <v>2.1</v>
      </c>
      <c r="H117">
        <v>1</v>
      </c>
      <c r="I117">
        <v>3.6</v>
      </c>
      <c r="J117">
        <v>0.051</v>
      </c>
      <c r="K117">
        <v>0.046</v>
      </c>
      <c r="L117">
        <v>0.033</v>
      </c>
      <c r="M117">
        <v>-0.021</v>
      </c>
      <c r="N117">
        <v>-0.008</v>
      </c>
    </row>
    <row r="118" spans="1:22" ht="12.75">
      <c r="A118" t="s">
        <v>284</v>
      </c>
      <c r="B118">
        <v>25.6</v>
      </c>
      <c r="C118">
        <v>3</v>
      </c>
      <c r="D118">
        <v>85.1</v>
      </c>
      <c r="E118">
        <v>19.4</v>
      </c>
      <c r="F118">
        <v>-3.5</v>
      </c>
      <c r="G118">
        <v>-4.2</v>
      </c>
      <c r="H118">
        <v>-6.4</v>
      </c>
      <c r="I118">
        <v>3.9</v>
      </c>
      <c r="J118">
        <v>-0.042</v>
      </c>
      <c r="K118">
        <v>0.05</v>
      </c>
      <c r="L118">
        <v>0.042</v>
      </c>
      <c r="M118">
        <v>-0.054</v>
      </c>
      <c r="N118">
        <v>-0.043</v>
      </c>
      <c r="O118">
        <v>-3.189</v>
      </c>
      <c r="P118">
        <v>9.603</v>
      </c>
      <c r="Q118">
        <v>-0.308</v>
      </c>
      <c r="R118">
        <v>23.714</v>
      </c>
      <c r="S118">
        <v>30.686</v>
      </c>
      <c r="T118">
        <v>0.617</v>
      </c>
      <c r="U118">
        <v>-24.599</v>
      </c>
      <c r="V118">
        <v>8.493</v>
      </c>
    </row>
    <row r="119" spans="1:22" ht="12.75">
      <c r="A119" t="s">
        <v>285</v>
      </c>
      <c r="B119">
        <v>27</v>
      </c>
      <c r="C119">
        <v>3.2</v>
      </c>
      <c r="D119">
        <v>78.7</v>
      </c>
      <c r="E119">
        <v>20.2</v>
      </c>
      <c r="F119">
        <v>-3.2</v>
      </c>
      <c r="G119">
        <v>-3.5</v>
      </c>
      <c r="H119">
        <v>-5.4</v>
      </c>
      <c r="I119">
        <v>4.6</v>
      </c>
      <c r="J119">
        <v>-0.042</v>
      </c>
      <c r="K119">
        <v>0.051</v>
      </c>
      <c r="L119">
        <v>0.038</v>
      </c>
      <c r="M119">
        <v>-0.051</v>
      </c>
      <c r="N119">
        <v>-0.037</v>
      </c>
      <c r="O119">
        <v>-3.565</v>
      </c>
      <c r="P119">
        <v>6.823</v>
      </c>
      <c r="Q119">
        <v>-0.097</v>
      </c>
      <c r="R119">
        <v>27.192</v>
      </c>
      <c r="S119">
        <v>20.563</v>
      </c>
      <c r="T119">
        <v>0.329</v>
      </c>
      <c r="U119">
        <v>-10.333</v>
      </c>
      <c r="V119">
        <v>6.471</v>
      </c>
    </row>
    <row r="120" spans="1:14" ht="12.75">
      <c r="A120" t="s">
        <v>286</v>
      </c>
      <c r="B120">
        <v>23.4</v>
      </c>
      <c r="C120">
        <v>2.3</v>
      </c>
      <c r="D120">
        <v>36.4</v>
      </c>
      <c r="E120">
        <v>23.3</v>
      </c>
      <c r="F120">
        <v>-3.2</v>
      </c>
      <c r="G120">
        <v>-2.9</v>
      </c>
      <c r="H120">
        <v>-5.7</v>
      </c>
      <c r="I120">
        <v>3.9</v>
      </c>
      <c r="J120">
        <v>-0.034</v>
      </c>
      <c r="K120">
        <v>0.043</v>
      </c>
      <c r="L120">
        <v>0.024</v>
      </c>
      <c r="M120">
        <v>-0.062</v>
      </c>
      <c r="N120">
        <v>-0.016</v>
      </c>
    </row>
    <row r="121" spans="1:22" ht="12.75">
      <c r="A121" t="s">
        <v>287</v>
      </c>
      <c r="B121">
        <v>7.6</v>
      </c>
      <c r="C121">
        <v>3</v>
      </c>
      <c r="D121">
        <v>21.7</v>
      </c>
      <c r="E121">
        <v>2.8</v>
      </c>
      <c r="F121">
        <v>0.9</v>
      </c>
      <c r="G121">
        <v>0.2</v>
      </c>
      <c r="H121">
        <v>2.2</v>
      </c>
      <c r="I121">
        <v>1.7</v>
      </c>
      <c r="J121">
        <v>0</v>
      </c>
      <c r="K121">
        <v>0.05</v>
      </c>
      <c r="L121">
        <v>0.049</v>
      </c>
      <c r="M121">
        <v>0.005</v>
      </c>
      <c r="N121">
        <v>0.012</v>
      </c>
      <c r="O121">
        <v>2.218</v>
      </c>
      <c r="P121">
        <v>2.041</v>
      </c>
      <c r="Q121">
        <v>-0.605</v>
      </c>
      <c r="R121">
        <v>20.332</v>
      </c>
      <c r="S121">
        <v>23.873</v>
      </c>
      <c r="T121">
        <v>0.527</v>
      </c>
      <c r="U121">
        <v>-39.78</v>
      </c>
      <c r="V121">
        <v>-0.13</v>
      </c>
    </row>
    <row r="122" spans="1:22" ht="12.75">
      <c r="A122" t="s">
        <v>288</v>
      </c>
      <c r="B122">
        <v>8.1</v>
      </c>
      <c r="C122">
        <v>-24.2</v>
      </c>
      <c r="D122">
        <v>54</v>
      </c>
      <c r="E122">
        <v>-18.3</v>
      </c>
      <c r="F122">
        <v>-0.6</v>
      </c>
      <c r="G122">
        <v>-2.3</v>
      </c>
      <c r="H122">
        <v>5</v>
      </c>
      <c r="I122">
        <v>1.4</v>
      </c>
      <c r="J122">
        <v>0.05</v>
      </c>
      <c r="K122">
        <v>0.03</v>
      </c>
      <c r="L122">
        <v>0.051</v>
      </c>
      <c r="M122">
        <v>-0.03</v>
      </c>
      <c r="N122">
        <v>0.025</v>
      </c>
      <c r="O122">
        <v>1.265</v>
      </c>
      <c r="P122">
        <v>-0.962</v>
      </c>
      <c r="Q122">
        <v>-0.068</v>
      </c>
      <c r="R122">
        <v>-20.499</v>
      </c>
      <c r="S122">
        <v>37.629</v>
      </c>
      <c r="T122">
        <v>0.374</v>
      </c>
      <c r="U122">
        <v>-3.427</v>
      </c>
      <c r="V122">
        <v>-1.206</v>
      </c>
    </row>
    <row r="123" spans="1:14" ht="12.75">
      <c r="A123" t="s">
        <v>289</v>
      </c>
      <c r="B123">
        <v>5</v>
      </c>
      <c r="C123">
        <v>-22.8</v>
      </c>
      <c r="D123">
        <v>20.8</v>
      </c>
      <c r="E123">
        <v>-16.5</v>
      </c>
      <c r="F123">
        <v>-0.5</v>
      </c>
      <c r="G123">
        <v>-2</v>
      </c>
      <c r="H123">
        <v>5.1</v>
      </c>
      <c r="I123">
        <v>1.1</v>
      </c>
      <c r="J123">
        <v>0.046</v>
      </c>
      <c r="K123">
        <v>0.024</v>
      </c>
      <c r="L123">
        <v>0.037</v>
      </c>
      <c r="M123">
        <v>-0.045</v>
      </c>
      <c r="N123">
        <v>0.013</v>
      </c>
    </row>
    <row r="124" spans="1:22" ht="12.75">
      <c r="A124" t="s">
        <v>290</v>
      </c>
      <c r="B124">
        <v>23.5</v>
      </c>
      <c r="C124">
        <v>-3.4</v>
      </c>
      <c r="D124">
        <v>-38</v>
      </c>
      <c r="E124">
        <v>14.4</v>
      </c>
      <c r="F124">
        <v>-3</v>
      </c>
      <c r="G124">
        <v>0</v>
      </c>
      <c r="H124">
        <v>-4</v>
      </c>
      <c r="I124">
        <v>2.6</v>
      </c>
      <c r="J124">
        <v>0.011</v>
      </c>
      <c r="K124">
        <v>0.075</v>
      </c>
      <c r="L124">
        <v>0.049</v>
      </c>
      <c r="M124">
        <v>-0.028</v>
      </c>
      <c r="N124">
        <v>-0.009</v>
      </c>
      <c r="O124">
        <v>-7.588</v>
      </c>
      <c r="P124">
        <v>-12.222</v>
      </c>
      <c r="Q124">
        <v>0.212</v>
      </c>
      <c r="R124">
        <v>10.491</v>
      </c>
      <c r="S124">
        <v>-16.544</v>
      </c>
      <c r="T124">
        <v>0.719</v>
      </c>
      <c r="U124">
        <v>7.156</v>
      </c>
      <c r="V124">
        <v>-11.453</v>
      </c>
    </row>
    <row r="125" spans="1:22" ht="12.75">
      <c r="A125" t="s">
        <v>291</v>
      </c>
      <c r="B125">
        <v>23.5</v>
      </c>
      <c r="C125">
        <v>-3.4</v>
      </c>
      <c r="D125">
        <v>89</v>
      </c>
      <c r="E125" s="29">
        <v>32.8</v>
      </c>
      <c r="F125">
        <v>-3</v>
      </c>
      <c r="G125">
        <v>0</v>
      </c>
      <c r="H125">
        <v>-4</v>
      </c>
      <c r="I125">
        <v>2.6</v>
      </c>
      <c r="J125">
        <v>0.011</v>
      </c>
      <c r="K125">
        <v>0.075</v>
      </c>
      <c r="L125">
        <v>0.049</v>
      </c>
      <c r="M125">
        <v>-0.028</v>
      </c>
      <c r="N125">
        <v>-0.009</v>
      </c>
      <c r="O125">
        <v>-7.588</v>
      </c>
      <c r="P125">
        <v>-12.222</v>
      </c>
      <c r="Q125">
        <v>0.212</v>
      </c>
      <c r="R125">
        <v>10.491</v>
      </c>
      <c r="S125">
        <v>-16.544</v>
      </c>
      <c r="T125">
        <v>0.719</v>
      </c>
      <c r="U125">
        <v>7.156</v>
      </c>
      <c r="V125">
        <v>-11.453</v>
      </c>
    </row>
    <row r="126" spans="1:22" ht="12.75">
      <c r="A126" t="s">
        <v>292</v>
      </c>
      <c r="B126">
        <v>24.1</v>
      </c>
      <c r="C126">
        <v>-4.3</v>
      </c>
      <c r="D126" s="29">
        <v>151.5</v>
      </c>
      <c r="E126">
        <v>28.5</v>
      </c>
      <c r="F126">
        <v>-3.9</v>
      </c>
      <c r="G126">
        <v>-0.8</v>
      </c>
      <c r="H126">
        <v>-4.7</v>
      </c>
      <c r="I126">
        <v>2.9</v>
      </c>
      <c r="J126">
        <v>0.015</v>
      </c>
      <c r="K126">
        <v>0.079</v>
      </c>
      <c r="L126">
        <v>0.042</v>
      </c>
      <c r="M126">
        <v>-0.037</v>
      </c>
      <c r="N126">
        <v>-0.009</v>
      </c>
      <c r="O126">
        <v>-6.523</v>
      </c>
      <c r="P126">
        <v>-29.449</v>
      </c>
      <c r="Q126">
        <v>0.094</v>
      </c>
      <c r="R126">
        <v>3.541</v>
      </c>
      <c r="S126">
        <v>-16.654</v>
      </c>
      <c r="T126">
        <v>1.032</v>
      </c>
      <c r="U126">
        <v>0.036</v>
      </c>
      <c r="V126">
        <v>-29.107</v>
      </c>
    </row>
    <row r="127" spans="1:22" ht="12.75">
      <c r="A127" t="s">
        <v>293</v>
      </c>
      <c r="B127">
        <v>22.2</v>
      </c>
      <c r="C127">
        <v>-4.2</v>
      </c>
      <c r="D127">
        <v>14</v>
      </c>
      <c r="E127" s="29">
        <v>33.6</v>
      </c>
      <c r="F127">
        <v>-3.3</v>
      </c>
      <c r="G127">
        <v>0.3</v>
      </c>
      <c r="H127">
        <v>-4.3</v>
      </c>
      <c r="I127">
        <v>2.7</v>
      </c>
      <c r="J127">
        <v>0.01</v>
      </c>
      <c r="K127">
        <v>0.087</v>
      </c>
      <c r="L127">
        <v>0.053</v>
      </c>
      <c r="M127">
        <v>-0.034</v>
      </c>
      <c r="N127">
        <v>-0.014</v>
      </c>
      <c r="O127">
        <v>-3.475</v>
      </c>
      <c r="P127">
        <v>-33.856</v>
      </c>
      <c r="Q127">
        <v>0.115</v>
      </c>
      <c r="R127">
        <v>9.495</v>
      </c>
      <c r="S127">
        <v>-26.902</v>
      </c>
      <c r="T127">
        <v>0.888</v>
      </c>
      <c r="U127">
        <v>4.481</v>
      </c>
      <c r="V127">
        <v>-33.442</v>
      </c>
    </row>
    <row r="128" spans="1:14" ht="12.75">
      <c r="A128" t="s">
        <v>294</v>
      </c>
      <c r="B128">
        <v>22.3</v>
      </c>
      <c r="C128">
        <v>-3.1</v>
      </c>
      <c r="D128">
        <v>53.9</v>
      </c>
      <c r="E128" s="29">
        <v>-43.8</v>
      </c>
      <c r="F128">
        <v>-3.8</v>
      </c>
      <c r="G128">
        <v>0.7</v>
      </c>
      <c r="H128">
        <v>-5</v>
      </c>
      <c r="I128">
        <v>2.8</v>
      </c>
      <c r="J128">
        <v>0.015</v>
      </c>
      <c r="K128">
        <v>0.085</v>
      </c>
      <c r="L128">
        <v>0.039</v>
      </c>
      <c r="M128">
        <v>-0.027</v>
      </c>
      <c r="N128">
        <v>-0.018</v>
      </c>
    </row>
    <row r="129" spans="1:22" ht="12.75">
      <c r="A129" t="s">
        <v>295</v>
      </c>
      <c r="B129">
        <v>10.9</v>
      </c>
      <c r="C129">
        <v>-15</v>
      </c>
      <c r="D129">
        <v>45.5</v>
      </c>
      <c r="E129">
        <v>-15.9</v>
      </c>
      <c r="F129">
        <v>-4.1</v>
      </c>
      <c r="G129">
        <v>-2.2</v>
      </c>
      <c r="H129">
        <v>0.5</v>
      </c>
      <c r="I129">
        <v>1</v>
      </c>
      <c r="J129">
        <v>0.034</v>
      </c>
      <c r="K129">
        <v>0.035</v>
      </c>
      <c r="L129">
        <v>0.044</v>
      </c>
      <c r="M129">
        <v>-0.043</v>
      </c>
      <c r="N129">
        <v>-0.059</v>
      </c>
      <c r="O129">
        <v>-6.301</v>
      </c>
      <c r="P129">
        <v>17.066</v>
      </c>
      <c r="Q129">
        <v>-0.809</v>
      </c>
      <c r="R129">
        <v>2.007</v>
      </c>
      <c r="S129">
        <v>21.212</v>
      </c>
      <c r="T129">
        <v>0.633</v>
      </c>
      <c r="U129">
        <v>-62.467</v>
      </c>
      <c r="V129">
        <v>14.168</v>
      </c>
    </row>
    <row r="130" spans="1:22" ht="12.75">
      <c r="A130" t="s">
        <v>296</v>
      </c>
      <c r="B130">
        <v>11</v>
      </c>
      <c r="C130">
        <v>-15.7</v>
      </c>
      <c r="D130" s="29">
        <v>164.1</v>
      </c>
      <c r="E130">
        <v>-21.4</v>
      </c>
      <c r="F130">
        <v>-3.6</v>
      </c>
      <c r="G130">
        <v>-1</v>
      </c>
      <c r="H130">
        <v>-0.3</v>
      </c>
      <c r="I130">
        <v>1.2</v>
      </c>
      <c r="J130">
        <v>0.045</v>
      </c>
      <c r="K130">
        <v>0.036</v>
      </c>
      <c r="L130">
        <v>0.03</v>
      </c>
      <c r="M130">
        <v>-0.041</v>
      </c>
      <c r="N130">
        <v>-0.063</v>
      </c>
      <c r="O130">
        <v>2.059</v>
      </c>
      <c r="P130">
        <v>14.600999999999999</v>
      </c>
      <c r="Q130">
        <v>-0.534</v>
      </c>
      <c r="R130">
        <v>-3.752</v>
      </c>
      <c r="S130">
        <v>13.522</v>
      </c>
      <c r="T130">
        <v>0.686</v>
      </c>
      <c r="U130">
        <v>-35.048</v>
      </c>
      <c r="V130">
        <v>12.681000000000001</v>
      </c>
    </row>
    <row r="131" spans="1:14" ht="12.75">
      <c r="A131" t="s">
        <v>297</v>
      </c>
      <c r="B131">
        <v>10.8</v>
      </c>
      <c r="C131">
        <v>-13.7</v>
      </c>
      <c r="D131">
        <v>49.7</v>
      </c>
      <c r="E131">
        <v>-11.1</v>
      </c>
      <c r="F131">
        <v>-3.5</v>
      </c>
      <c r="G131">
        <v>-0.5</v>
      </c>
      <c r="H131">
        <v>0.6</v>
      </c>
      <c r="I131">
        <v>1.7</v>
      </c>
      <c r="J131">
        <v>0.033</v>
      </c>
      <c r="K131">
        <v>0.025</v>
      </c>
      <c r="L131">
        <v>0.033</v>
      </c>
      <c r="M131">
        <v>-0.053</v>
      </c>
      <c r="N131">
        <v>-0.055</v>
      </c>
    </row>
    <row r="132" spans="1:22" ht="12.75">
      <c r="A132" t="s">
        <v>298</v>
      </c>
      <c r="B132">
        <v>17.4</v>
      </c>
      <c r="C132">
        <v>-7.8</v>
      </c>
      <c r="D132">
        <v>46.4</v>
      </c>
      <c r="E132">
        <v>1.8</v>
      </c>
      <c r="F132">
        <v>1.2</v>
      </c>
      <c r="G132">
        <v>0.5</v>
      </c>
      <c r="H132">
        <v>-6.7</v>
      </c>
      <c r="I132">
        <v>1.3</v>
      </c>
      <c r="J132">
        <v>0.02</v>
      </c>
      <c r="K132">
        <v>0.009</v>
      </c>
      <c r="L132">
        <v>0.03</v>
      </c>
      <c r="M132">
        <v>-0.049</v>
      </c>
      <c r="N132">
        <v>-0.041</v>
      </c>
      <c r="O132">
        <v>-10.373</v>
      </c>
      <c r="P132">
        <v>-14.261</v>
      </c>
      <c r="Q132">
        <v>-0.23</v>
      </c>
      <c r="R132">
        <v>4.814</v>
      </c>
      <c r="S132">
        <v>9.132</v>
      </c>
      <c r="T132">
        <v>1.084</v>
      </c>
      <c r="U132">
        <v>-26.329</v>
      </c>
      <c r="V132">
        <v>-15.089</v>
      </c>
    </row>
    <row r="133" spans="1:22" ht="12.75">
      <c r="A133" t="s">
        <v>299</v>
      </c>
      <c r="B133">
        <v>15.8</v>
      </c>
      <c r="C133">
        <v>-7.9</v>
      </c>
      <c r="D133">
        <v>38.5</v>
      </c>
      <c r="E133">
        <v>0.6</v>
      </c>
      <c r="F133">
        <v>1.4</v>
      </c>
      <c r="G133">
        <v>1.2</v>
      </c>
      <c r="H133">
        <v>-7.9</v>
      </c>
      <c r="I133">
        <v>0.9</v>
      </c>
      <c r="J133">
        <v>0.03</v>
      </c>
      <c r="K133">
        <v>0</v>
      </c>
      <c r="L133">
        <v>0.027</v>
      </c>
      <c r="M133">
        <v>-0.042</v>
      </c>
      <c r="N133">
        <v>-0.023</v>
      </c>
      <c r="O133">
        <v>-6.959</v>
      </c>
      <c r="P133">
        <v>-13.122</v>
      </c>
      <c r="Q133">
        <v>-0.127</v>
      </c>
      <c r="R133">
        <v>9.056</v>
      </c>
      <c r="S133">
        <v>2.263</v>
      </c>
      <c r="T133">
        <v>0.84</v>
      </c>
      <c r="U133">
        <v>-15.799</v>
      </c>
      <c r="V133">
        <v>-13.581</v>
      </c>
    </row>
    <row r="134" spans="1:14" ht="12.75">
      <c r="A134" t="s">
        <v>300</v>
      </c>
      <c r="B134">
        <v>14</v>
      </c>
      <c r="C134">
        <v>-6.5</v>
      </c>
      <c r="D134">
        <v>-9.6</v>
      </c>
      <c r="E134">
        <v>5.3</v>
      </c>
      <c r="F134">
        <v>1.5</v>
      </c>
      <c r="G134">
        <v>2.1</v>
      </c>
      <c r="H134">
        <v>-7</v>
      </c>
      <c r="I134">
        <v>0.8</v>
      </c>
      <c r="J134">
        <v>0.028</v>
      </c>
      <c r="K134">
        <v>-0.007</v>
      </c>
      <c r="L134">
        <v>0.022</v>
      </c>
      <c r="M134">
        <v>-0.038</v>
      </c>
      <c r="N134">
        <v>-0.027</v>
      </c>
    </row>
    <row r="135" spans="1:22" ht="12.75">
      <c r="A135" t="s">
        <v>301</v>
      </c>
      <c r="B135">
        <v>6.3</v>
      </c>
      <c r="C135">
        <v>-22.6</v>
      </c>
      <c r="D135">
        <v>40.3</v>
      </c>
      <c r="E135">
        <v>-25.7</v>
      </c>
      <c r="F135">
        <v>-6.8</v>
      </c>
      <c r="G135">
        <v>-0.4</v>
      </c>
      <c r="H135">
        <v>1.7</v>
      </c>
      <c r="I135">
        <v>0.6</v>
      </c>
      <c r="J135">
        <v>0.028</v>
      </c>
      <c r="K135">
        <v>-0.018</v>
      </c>
      <c r="L135">
        <v>0.005</v>
      </c>
      <c r="M135">
        <v>-0.083</v>
      </c>
      <c r="N135">
        <v>-0.023</v>
      </c>
      <c r="O135">
        <v>9.508</v>
      </c>
      <c r="P135">
        <v>6.693</v>
      </c>
      <c r="Q135">
        <v>0.163</v>
      </c>
      <c r="R135">
        <v>5.933</v>
      </c>
      <c r="S135">
        <v>16.819</v>
      </c>
      <c r="T135">
        <v>0.829</v>
      </c>
      <c r="U135">
        <v>20.818</v>
      </c>
      <c r="V135">
        <v>7.283</v>
      </c>
    </row>
    <row r="136" spans="1:22" ht="12.75">
      <c r="A136" t="s">
        <v>302</v>
      </c>
      <c r="B136">
        <v>5.5</v>
      </c>
      <c r="C136">
        <v>-23.3</v>
      </c>
      <c r="D136">
        <v>45.7</v>
      </c>
      <c r="E136">
        <v>-25.3</v>
      </c>
      <c r="F136">
        <v>-6.6</v>
      </c>
      <c r="G136">
        <v>-0.3</v>
      </c>
      <c r="H136">
        <v>1.5</v>
      </c>
      <c r="I136">
        <v>0.1</v>
      </c>
      <c r="J136">
        <v>0.031</v>
      </c>
      <c r="K136">
        <v>-0.018</v>
      </c>
      <c r="L136">
        <v>-0.008</v>
      </c>
      <c r="M136">
        <v>-0.072</v>
      </c>
      <c r="N136">
        <v>-0.031</v>
      </c>
      <c r="O136">
        <v>12.757</v>
      </c>
      <c r="P136">
        <v>4.022</v>
      </c>
      <c r="Q136">
        <v>0.077</v>
      </c>
      <c r="R136">
        <v>7.074</v>
      </c>
      <c r="S136">
        <v>13.769</v>
      </c>
      <c r="T136">
        <v>0.763</v>
      </c>
      <c r="U136">
        <v>18.103</v>
      </c>
      <c r="V136">
        <v>4.3</v>
      </c>
    </row>
    <row r="137" spans="1:14" ht="12.75">
      <c r="A137" t="s">
        <v>303</v>
      </c>
      <c r="B137">
        <v>5.4</v>
      </c>
      <c r="C137">
        <v>-26.2</v>
      </c>
      <c r="D137">
        <v>-13.5</v>
      </c>
      <c r="E137">
        <v>-9.2</v>
      </c>
      <c r="F137">
        <v>-6.2</v>
      </c>
      <c r="G137">
        <v>0.5</v>
      </c>
      <c r="H137">
        <v>1</v>
      </c>
      <c r="I137">
        <v>0.7</v>
      </c>
      <c r="J137">
        <v>0.024</v>
      </c>
      <c r="K137">
        <v>-0.014</v>
      </c>
      <c r="L137">
        <v>0.002</v>
      </c>
      <c r="M137">
        <v>-0.074</v>
      </c>
      <c r="N137">
        <v>-0.021</v>
      </c>
    </row>
    <row r="138" spans="1:22" ht="12.75">
      <c r="A138" t="s">
        <v>304</v>
      </c>
      <c r="B138">
        <v>8.8</v>
      </c>
      <c r="C138">
        <v>1</v>
      </c>
      <c r="D138">
        <v>36.6</v>
      </c>
      <c r="E138">
        <v>1</v>
      </c>
      <c r="F138">
        <v>1.8</v>
      </c>
      <c r="G138">
        <v>-5.5</v>
      </c>
      <c r="H138">
        <v>-4.3</v>
      </c>
      <c r="I138">
        <v>4.8</v>
      </c>
      <c r="J138">
        <v>0.047</v>
      </c>
      <c r="K138">
        <v>0.037</v>
      </c>
      <c r="L138">
        <v>-0.026</v>
      </c>
      <c r="M138">
        <v>-0.011</v>
      </c>
      <c r="N138">
        <v>-0.003</v>
      </c>
      <c r="O138">
        <v>8.288</v>
      </c>
      <c r="P138">
        <v>23.117</v>
      </c>
      <c r="Q138">
        <v>0.012</v>
      </c>
      <c r="R138">
        <v>10.757</v>
      </c>
      <c r="S138">
        <v>18.856</v>
      </c>
      <c r="T138">
        <v>1.019</v>
      </c>
      <c r="U138">
        <v>9.142</v>
      </c>
      <c r="V138">
        <v>23.161</v>
      </c>
    </row>
    <row r="139" spans="1:22" ht="12.75">
      <c r="A139" t="s">
        <v>305</v>
      </c>
      <c r="B139">
        <v>8.5</v>
      </c>
      <c r="C139">
        <v>-0.3</v>
      </c>
      <c r="D139">
        <v>31.6</v>
      </c>
      <c r="E139">
        <v>-1.3</v>
      </c>
      <c r="F139">
        <v>1.6</v>
      </c>
      <c r="G139">
        <v>-5.2</v>
      </c>
      <c r="H139">
        <v>-4.6</v>
      </c>
      <c r="I139">
        <v>4.4</v>
      </c>
      <c r="J139">
        <v>0.04</v>
      </c>
      <c r="K139">
        <v>0.027</v>
      </c>
      <c r="L139">
        <v>-0.015</v>
      </c>
      <c r="M139">
        <v>-0.02</v>
      </c>
      <c r="N139">
        <v>-0.017</v>
      </c>
      <c r="O139">
        <v>10.393</v>
      </c>
      <c r="P139">
        <v>12.279</v>
      </c>
      <c r="Q139">
        <v>-0.073</v>
      </c>
      <c r="R139">
        <v>13.227</v>
      </c>
      <c r="S139">
        <v>8.666</v>
      </c>
      <c r="T139">
        <v>1.095</v>
      </c>
      <c r="U139">
        <v>5.296</v>
      </c>
      <c r="V139">
        <v>12.014</v>
      </c>
    </row>
    <row r="140" spans="1:14" ht="12.75">
      <c r="A140" t="s">
        <v>306</v>
      </c>
      <c r="B140">
        <v>-3.7</v>
      </c>
      <c r="C140">
        <v>1.8</v>
      </c>
      <c r="D140">
        <v>0.4</v>
      </c>
      <c r="E140">
        <v>0</v>
      </c>
      <c r="F140">
        <v>2.3</v>
      </c>
      <c r="G140">
        <v>-3.5</v>
      </c>
      <c r="H140">
        <v>-4.2</v>
      </c>
      <c r="I140">
        <v>5</v>
      </c>
      <c r="J140">
        <v>0.029</v>
      </c>
      <c r="K140">
        <v>0.044</v>
      </c>
      <c r="L140">
        <v>-0.023</v>
      </c>
      <c r="M140">
        <v>-0.02</v>
      </c>
      <c r="N140">
        <v>-0.044</v>
      </c>
    </row>
    <row r="141" spans="1:22" ht="12.75">
      <c r="A141" t="s">
        <v>307</v>
      </c>
      <c r="B141">
        <v>-13.5</v>
      </c>
      <c r="C141">
        <v>-15.3</v>
      </c>
      <c r="D141">
        <v>28</v>
      </c>
      <c r="E141">
        <v>-23</v>
      </c>
      <c r="F141">
        <v>-4</v>
      </c>
      <c r="G141">
        <v>3.2</v>
      </c>
      <c r="H141">
        <v>-7.2</v>
      </c>
      <c r="I141">
        <v>1.5</v>
      </c>
      <c r="J141">
        <v>0.029</v>
      </c>
      <c r="K141">
        <v>0.025</v>
      </c>
      <c r="L141">
        <v>0.043</v>
      </c>
      <c r="M141">
        <v>0.004</v>
      </c>
      <c r="N141">
        <v>-0.001</v>
      </c>
      <c r="O141">
        <v>-12.97</v>
      </c>
      <c r="P141">
        <v>18.708</v>
      </c>
      <c r="Q141">
        <v>-0.077</v>
      </c>
      <c r="R141">
        <v>0.7</v>
      </c>
      <c r="S141">
        <v>14.472</v>
      </c>
      <c r="T141">
        <v>0.812</v>
      </c>
      <c r="U141">
        <v>-18.319</v>
      </c>
      <c r="V141">
        <v>18.43</v>
      </c>
    </row>
    <row r="142" spans="1:22" ht="12.75">
      <c r="A142" t="s">
        <v>308</v>
      </c>
      <c r="B142">
        <v>-14.9</v>
      </c>
      <c r="C142">
        <v>-16.8</v>
      </c>
      <c r="D142">
        <v>23.9</v>
      </c>
      <c r="E142">
        <v>-19</v>
      </c>
      <c r="F142">
        <v>-3.6</v>
      </c>
      <c r="G142">
        <v>3</v>
      </c>
      <c r="H142">
        <v>-7.9</v>
      </c>
      <c r="I142">
        <v>0.8</v>
      </c>
      <c r="J142">
        <v>0.033</v>
      </c>
      <c r="K142">
        <v>0.016</v>
      </c>
      <c r="L142">
        <v>0.042</v>
      </c>
      <c r="M142">
        <v>0.001</v>
      </c>
      <c r="N142">
        <v>0.001</v>
      </c>
      <c r="O142">
        <v>-11.218</v>
      </c>
      <c r="P142">
        <v>5.543</v>
      </c>
      <c r="Q142">
        <v>-0.326</v>
      </c>
      <c r="R142">
        <v>-0.896</v>
      </c>
      <c r="S142">
        <v>12.057</v>
      </c>
      <c r="T142">
        <v>0.807</v>
      </c>
      <c r="U142">
        <v>-33.825</v>
      </c>
      <c r="V142">
        <v>4.371</v>
      </c>
    </row>
    <row r="143" spans="1:14" ht="12.75">
      <c r="A143" t="s">
        <v>309</v>
      </c>
      <c r="B143">
        <v>-9</v>
      </c>
      <c r="C143">
        <v>-16.9</v>
      </c>
      <c r="D143">
        <v>38.7</v>
      </c>
      <c r="E143">
        <v>-19.7</v>
      </c>
      <c r="F143">
        <v>-3.2</v>
      </c>
      <c r="G143">
        <v>3.7</v>
      </c>
      <c r="H143">
        <v>-7.1</v>
      </c>
      <c r="I143">
        <v>1.7</v>
      </c>
      <c r="J143">
        <v>0.028</v>
      </c>
      <c r="K143">
        <v>0.021</v>
      </c>
      <c r="L143">
        <v>0.05</v>
      </c>
      <c r="M143">
        <v>0.003</v>
      </c>
      <c r="N143">
        <v>0.008</v>
      </c>
    </row>
    <row r="144" spans="1:14" ht="12.75">
      <c r="A144" t="s">
        <v>310</v>
      </c>
      <c r="B144">
        <v>6.7</v>
      </c>
      <c r="C144">
        <v>-6.8</v>
      </c>
      <c r="D144">
        <v>40.6</v>
      </c>
      <c r="E144">
        <v>-4.6</v>
      </c>
      <c r="F144">
        <v>-0.6</v>
      </c>
      <c r="G144">
        <v>7</v>
      </c>
      <c r="H144">
        <v>1.7</v>
      </c>
      <c r="I144">
        <v>2.5</v>
      </c>
      <c r="J144">
        <v>-0.014</v>
      </c>
      <c r="K144">
        <v>0.059</v>
      </c>
      <c r="L144">
        <v>0.038</v>
      </c>
      <c r="M144">
        <v>-0.025</v>
      </c>
      <c r="N144">
        <v>-0.035</v>
      </c>
    </row>
    <row r="145" spans="1:22" ht="12.75">
      <c r="A145" t="s">
        <v>311</v>
      </c>
      <c r="B145">
        <v>-4.6</v>
      </c>
      <c r="C145">
        <v>-3.4</v>
      </c>
      <c r="D145">
        <v>34.6</v>
      </c>
      <c r="E145">
        <v>-19.8</v>
      </c>
      <c r="F145">
        <v>0.5</v>
      </c>
      <c r="G145">
        <v>-1</v>
      </c>
      <c r="H145">
        <v>-1.4</v>
      </c>
      <c r="I145">
        <v>3.4</v>
      </c>
      <c r="J145">
        <v>-0.012</v>
      </c>
      <c r="K145">
        <v>-0.024</v>
      </c>
      <c r="L145">
        <v>0</v>
      </c>
      <c r="M145">
        <v>-0.045</v>
      </c>
      <c r="N145">
        <v>-0.098</v>
      </c>
      <c r="O145">
        <v>2.498</v>
      </c>
      <c r="P145">
        <v>2.37</v>
      </c>
      <c r="Q145">
        <v>-0.464</v>
      </c>
      <c r="R145">
        <v>17.142</v>
      </c>
      <c r="S145">
        <v>23.673000000000002</v>
      </c>
      <c r="T145">
        <v>0.359</v>
      </c>
      <c r="U145">
        <v>-29.752</v>
      </c>
      <c r="V145">
        <v>0.701</v>
      </c>
    </row>
    <row r="146" spans="1:22" ht="12.75">
      <c r="A146" t="s">
        <v>312</v>
      </c>
      <c r="B146">
        <v>-7.2</v>
      </c>
      <c r="C146">
        <v>-7.4</v>
      </c>
      <c r="D146">
        <v>29.3</v>
      </c>
      <c r="E146">
        <v>-22.1</v>
      </c>
      <c r="F146">
        <v>0.1</v>
      </c>
      <c r="G146">
        <v>-1.4</v>
      </c>
      <c r="H146">
        <v>-2.7</v>
      </c>
      <c r="I146">
        <v>2.3</v>
      </c>
      <c r="J146">
        <v>-0.007</v>
      </c>
      <c r="K146">
        <v>-0.033</v>
      </c>
      <c r="L146">
        <v>-0.004</v>
      </c>
      <c r="M146">
        <v>-0.048</v>
      </c>
      <c r="N146">
        <v>-0.099</v>
      </c>
      <c r="O146">
        <v>5.279</v>
      </c>
      <c r="P146">
        <v>-8.475999999999999</v>
      </c>
      <c r="Q146">
        <v>-0.358</v>
      </c>
      <c r="R146">
        <v>15.969</v>
      </c>
      <c r="S146">
        <v>15.839</v>
      </c>
      <c r="T146">
        <v>0.394</v>
      </c>
      <c r="U146">
        <v>-19.613</v>
      </c>
      <c r="V146">
        <v>-9.766</v>
      </c>
    </row>
    <row r="147" spans="1:14" ht="12.75">
      <c r="A147" t="s">
        <v>313</v>
      </c>
      <c r="B147">
        <v>-5.6</v>
      </c>
      <c r="C147">
        <v>-1.2</v>
      </c>
      <c r="D147">
        <v>27.9</v>
      </c>
      <c r="E147">
        <v>-19.5</v>
      </c>
      <c r="F147">
        <v>1.3</v>
      </c>
      <c r="G147">
        <v>-1</v>
      </c>
      <c r="H147">
        <v>-1.8</v>
      </c>
      <c r="I147">
        <v>3.8</v>
      </c>
      <c r="J147">
        <v>-0.008</v>
      </c>
      <c r="K147">
        <v>-0.019</v>
      </c>
      <c r="L147">
        <v>-0.008</v>
      </c>
      <c r="M147">
        <v>-0.035</v>
      </c>
      <c r="N147">
        <v>-0.098</v>
      </c>
    </row>
    <row r="148" spans="1:22" ht="12.75">
      <c r="A148" t="s">
        <v>314</v>
      </c>
      <c r="B148">
        <v>-0.1</v>
      </c>
      <c r="C148">
        <v>-6.5</v>
      </c>
      <c r="D148" s="29">
        <v>189.8</v>
      </c>
      <c r="E148">
        <v>-6.8</v>
      </c>
      <c r="F148">
        <v>-1.5</v>
      </c>
      <c r="G148">
        <v>-3</v>
      </c>
      <c r="H148">
        <v>-4</v>
      </c>
      <c r="I148">
        <v>2.5</v>
      </c>
      <c r="J148">
        <v>0.027</v>
      </c>
      <c r="K148">
        <v>0.018</v>
      </c>
      <c r="L148">
        <v>0.008</v>
      </c>
      <c r="M148">
        <v>-0.043</v>
      </c>
      <c r="N148">
        <v>-0.038</v>
      </c>
      <c r="O148">
        <v>-6.756</v>
      </c>
      <c r="P148">
        <v>-35.018</v>
      </c>
      <c r="Q148">
        <v>-0.697</v>
      </c>
      <c r="R148">
        <v>-6.286</v>
      </c>
      <c r="S148">
        <v>-7.191</v>
      </c>
      <c r="T148">
        <v>0.134</v>
      </c>
      <c r="U148">
        <v>-55.182</v>
      </c>
      <c r="V148">
        <v>-37.519</v>
      </c>
    </row>
    <row r="149" spans="1:14" ht="12.75">
      <c r="A149" t="s">
        <v>315</v>
      </c>
      <c r="B149">
        <v>-3.9</v>
      </c>
      <c r="C149">
        <v>4.7</v>
      </c>
      <c r="D149">
        <v>54</v>
      </c>
      <c r="E149">
        <v>-0.1</v>
      </c>
      <c r="F149">
        <v>-0.7</v>
      </c>
      <c r="G149">
        <v>-1.8</v>
      </c>
      <c r="H149">
        <v>-3.6</v>
      </c>
      <c r="I149">
        <v>3.2</v>
      </c>
      <c r="J149">
        <v>0.035</v>
      </c>
      <c r="K149">
        <v>0.008</v>
      </c>
      <c r="L149">
        <v>0.008</v>
      </c>
      <c r="M149">
        <v>-0.03</v>
      </c>
      <c r="N149">
        <v>-0.038</v>
      </c>
    </row>
    <row r="150" spans="1:22" ht="12.75">
      <c r="A150" t="s">
        <v>316</v>
      </c>
      <c r="B150">
        <v>10.5</v>
      </c>
      <c r="C150">
        <v>-0.9</v>
      </c>
      <c r="D150">
        <v>61.5</v>
      </c>
      <c r="E150">
        <v>9.4</v>
      </c>
      <c r="F150">
        <v>3.8</v>
      </c>
      <c r="G150">
        <v>-2.5</v>
      </c>
      <c r="H150">
        <v>4.3</v>
      </c>
      <c r="I150">
        <v>-0.3</v>
      </c>
      <c r="J150">
        <v>0.038</v>
      </c>
      <c r="K150">
        <v>0.093</v>
      </c>
      <c r="L150">
        <v>0.027</v>
      </c>
      <c r="M150">
        <v>-0.027</v>
      </c>
      <c r="N150">
        <v>0.028</v>
      </c>
      <c r="O150">
        <v>2.952</v>
      </c>
      <c r="P150">
        <v>30.583</v>
      </c>
      <c r="Q150">
        <v>-0.231</v>
      </c>
      <c r="R150">
        <v>-7.13</v>
      </c>
      <c r="S150">
        <v>34.927</v>
      </c>
      <c r="T150">
        <v>0.098</v>
      </c>
      <c r="U150">
        <v>-13.107</v>
      </c>
      <c r="V150">
        <v>29.75</v>
      </c>
    </row>
    <row r="151" spans="1:22" ht="12.75">
      <c r="A151" t="s">
        <v>317</v>
      </c>
      <c r="B151">
        <v>5.1</v>
      </c>
      <c r="C151">
        <v>1.7</v>
      </c>
      <c r="D151">
        <v>38.6</v>
      </c>
      <c r="E151">
        <v>9</v>
      </c>
      <c r="F151">
        <v>2.7</v>
      </c>
      <c r="G151">
        <v>-2.8</v>
      </c>
      <c r="H151">
        <v>1.6</v>
      </c>
      <c r="I151">
        <v>-0.6</v>
      </c>
      <c r="J151">
        <v>0.046</v>
      </c>
      <c r="K151">
        <v>0.092</v>
      </c>
      <c r="L151">
        <v>0.016</v>
      </c>
      <c r="M151">
        <v>-0.023</v>
      </c>
      <c r="N151">
        <v>0.009</v>
      </c>
      <c r="O151">
        <v>1.221</v>
      </c>
      <c r="P151">
        <v>-3.93</v>
      </c>
      <c r="Q151">
        <v>-0.084</v>
      </c>
      <c r="R151">
        <v>19.471</v>
      </c>
      <c r="S151">
        <v>-21.479</v>
      </c>
      <c r="T151">
        <v>0.279</v>
      </c>
      <c r="U151">
        <v>-4.632</v>
      </c>
      <c r="V151">
        <v>-4.234</v>
      </c>
    </row>
    <row r="152" spans="1:14" ht="12.75">
      <c r="A152" t="s">
        <v>318</v>
      </c>
      <c r="B152">
        <v>8</v>
      </c>
      <c r="C152">
        <v>3.4</v>
      </c>
      <c r="D152">
        <v>40.1</v>
      </c>
      <c r="E152">
        <v>5.2</v>
      </c>
      <c r="F152">
        <v>3.1</v>
      </c>
      <c r="G152">
        <v>-1.9</v>
      </c>
      <c r="H152">
        <v>3.3</v>
      </c>
      <c r="I152">
        <v>1.2</v>
      </c>
      <c r="J152">
        <v>0.034</v>
      </c>
      <c r="K152">
        <v>0.096</v>
      </c>
      <c r="L152">
        <v>0.012</v>
      </c>
      <c r="M152">
        <v>-0.033</v>
      </c>
      <c r="N152">
        <v>-0.023</v>
      </c>
    </row>
    <row r="153" spans="1:22" ht="12.75">
      <c r="A153" t="s">
        <v>319</v>
      </c>
      <c r="B153">
        <v>-19.5</v>
      </c>
      <c r="C153">
        <v>-14.3</v>
      </c>
      <c r="D153">
        <v>-10.3</v>
      </c>
      <c r="E153">
        <v>-24.4</v>
      </c>
      <c r="F153">
        <v>-3.5</v>
      </c>
      <c r="G153">
        <v>6.8</v>
      </c>
      <c r="H153">
        <v>-0.3</v>
      </c>
      <c r="I153">
        <v>3.6</v>
      </c>
      <c r="J153">
        <v>0.001</v>
      </c>
      <c r="K153">
        <v>-0.003</v>
      </c>
      <c r="L153">
        <v>0.002</v>
      </c>
      <c r="M153">
        <v>-0.075</v>
      </c>
      <c r="N153">
        <v>-0.037</v>
      </c>
      <c r="O153">
        <v>5.101</v>
      </c>
      <c r="P153">
        <v>-10.289</v>
      </c>
      <c r="Q153">
        <v>-0.172</v>
      </c>
      <c r="R153">
        <v>-25.39</v>
      </c>
      <c r="S153">
        <v>31.106</v>
      </c>
      <c r="T153">
        <v>-0.116</v>
      </c>
      <c r="U153">
        <v>-6.828</v>
      </c>
      <c r="V153">
        <v>-10.908</v>
      </c>
    </row>
    <row r="154" spans="1:22" ht="12.75">
      <c r="A154" t="s">
        <v>320</v>
      </c>
      <c r="B154">
        <v>-20.4</v>
      </c>
      <c r="C154">
        <v>-12.1</v>
      </c>
      <c r="D154">
        <v>2.7</v>
      </c>
      <c r="E154">
        <v>-20.2</v>
      </c>
      <c r="F154">
        <v>-3.9</v>
      </c>
      <c r="G154">
        <v>6</v>
      </c>
      <c r="H154">
        <v>-1</v>
      </c>
      <c r="I154">
        <v>3.2</v>
      </c>
      <c r="J154">
        <v>0.006</v>
      </c>
      <c r="K154">
        <v>-0.01</v>
      </c>
      <c r="L154">
        <v>-0.005</v>
      </c>
      <c r="M154">
        <v>-0.087</v>
      </c>
      <c r="N154">
        <v>-0.042</v>
      </c>
      <c r="O154">
        <v>0.682</v>
      </c>
      <c r="P154">
        <v>-10.85</v>
      </c>
      <c r="Q154">
        <v>-0.088</v>
      </c>
      <c r="R154">
        <v>-26.097</v>
      </c>
      <c r="S154">
        <v>24.896</v>
      </c>
      <c r="T154">
        <v>-0.188</v>
      </c>
      <c r="U154">
        <v>-5.448</v>
      </c>
      <c r="V154">
        <v>-11.168</v>
      </c>
    </row>
    <row r="155" spans="1:14" ht="12.75">
      <c r="A155" t="s">
        <v>321</v>
      </c>
      <c r="B155">
        <v>-15.9</v>
      </c>
      <c r="C155">
        <v>-11.9</v>
      </c>
      <c r="D155">
        <v>18.6</v>
      </c>
      <c r="E155">
        <v>-22.3</v>
      </c>
      <c r="F155">
        <v>-3.7</v>
      </c>
      <c r="G155">
        <v>6.7</v>
      </c>
      <c r="H155">
        <v>2</v>
      </c>
      <c r="I155">
        <v>4.4</v>
      </c>
      <c r="J155">
        <v>0</v>
      </c>
      <c r="K155">
        <v>-0.005</v>
      </c>
      <c r="L155">
        <v>0.011</v>
      </c>
      <c r="M155">
        <v>-0.082</v>
      </c>
      <c r="N155">
        <v>-0.045</v>
      </c>
    </row>
    <row r="156" spans="1:22" ht="12.75">
      <c r="A156" t="s">
        <v>322</v>
      </c>
      <c r="B156">
        <v>13.4</v>
      </c>
      <c r="C156">
        <v>-15.9</v>
      </c>
      <c r="D156">
        <v>76.3</v>
      </c>
      <c r="E156">
        <v>6.8</v>
      </c>
      <c r="F156">
        <v>0.4</v>
      </c>
      <c r="G156">
        <v>1</v>
      </c>
      <c r="H156">
        <v>-2.2</v>
      </c>
      <c r="I156">
        <v>0.5</v>
      </c>
      <c r="J156">
        <v>0.02</v>
      </c>
      <c r="K156">
        <v>0.027</v>
      </c>
      <c r="L156">
        <v>0.04</v>
      </c>
      <c r="M156">
        <v>-0.019</v>
      </c>
      <c r="N156">
        <v>-0.009</v>
      </c>
      <c r="O156">
        <v>1.309</v>
      </c>
      <c r="P156">
        <v>-20.955</v>
      </c>
      <c r="Q156">
        <v>-0.109</v>
      </c>
      <c r="R156">
        <v>-7.833</v>
      </c>
      <c r="S156">
        <v>6.558</v>
      </c>
      <c r="T156">
        <v>0.546</v>
      </c>
      <c r="U156">
        <v>-6.257</v>
      </c>
      <c r="V156">
        <v>-21.348</v>
      </c>
    </row>
    <row r="157" spans="1:22" ht="12.75">
      <c r="A157" t="s">
        <v>323</v>
      </c>
      <c r="B157">
        <v>14.9</v>
      </c>
      <c r="C157">
        <v>-21.4</v>
      </c>
      <c r="D157">
        <v>55.1</v>
      </c>
      <c r="E157">
        <v>4.7</v>
      </c>
      <c r="F157">
        <v>0.9</v>
      </c>
      <c r="G157">
        <v>0.4</v>
      </c>
      <c r="H157">
        <v>-3.6</v>
      </c>
      <c r="I157">
        <v>0.5</v>
      </c>
      <c r="J157">
        <v>0.022</v>
      </c>
      <c r="K157">
        <v>0.028</v>
      </c>
      <c r="L157">
        <v>0.039</v>
      </c>
      <c r="M157">
        <v>-0.018</v>
      </c>
      <c r="N157">
        <v>0.021</v>
      </c>
      <c r="O157">
        <v>2.73</v>
      </c>
      <c r="P157">
        <v>-7.455</v>
      </c>
      <c r="Q157">
        <v>0.116</v>
      </c>
      <c r="R157">
        <v>-10.044</v>
      </c>
      <c r="S157">
        <v>3.303</v>
      </c>
      <c r="T157">
        <v>0.423</v>
      </c>
      <c r="U157">
        <v>10.809</v>
      </c>
      <c r="V157">
        <v>-7.034</v>
      </c>
    </row>
    <row r="158" spans="1:14" ht="12.75">
      <c r="A158" t="s">
        <v>324</v>
      </c>
      <c r="B158">
        <v>13.6</v>
      </c>
      <c r="C158">
        <v>-15.2</v>
      </c>
      <c r="D158">
        <v>75.6</v>
      </c>
      <c r="E158">
        <v>7.3</v>
      </c>
      <c r="F158">
        <v>0.8</v>
      </c>
      <c r="G158">
        <v>1.4</v>
      </c>
      <c r="H158">
        <v>-1.1</v>
      </c>
      <c r="I158">
        <v>1.8</v>
      </c>
      <c r="J158">
        <v>0.023</v>
      </c>
      <c r="K158">
        <v>0.025</v>
      </c>
      <c r="L158">
        <v>0.04</v>
      </c>
      <c r="M158">
        <v>-0.004</v>
      </c>
      <c r="N158">
        <v>-0.001</v>
      </c>
    </row>
    <row r="159" spans="1:22" ht="12.75">
      <c r="A159" t="s">
        <v>325</v>
      </c>
      <c r="B159">
        <v>-7.5</v>
      </c>
      <c r="C159">
        <v>-15.1</v>
      </c>
      <c r="D159">
        <v>46.2</v>
      </c>
      <c r="E159">
        <v>-22.4</v>
      </c>
      <c r="F159">
        <v>0.8</v>
      </c>
      <c r="G159">
        <v>1</v>
      </c>
      <c r="H159">
        <v>-5.1</v>
      </c>
      <c r="I159">
        <v>4</v>
      </c>
      <c r="J159">
        <v>0.033</v>
      </c>
      <c r="K159">
        <v>0.045</v>
      </c>
      <c r="L159">
        <v>-0.01</v>
      </c>
      <c r="M159">
        <v>-0.078</v>
      </c>
      <c r="N159">
        <v>-0.064</v>
      </c>
      <c r="O159">
        <v>-3.773</v>
      </c>
      <c r="P159">
        <v>-2.225</v>
      </c>
      <c r="Q159">
        <v>0.436</v>
      </c>
      <c r="R159">
        <v>-28.099</v>
      </c>
      <c r="S159">
        <v>50.039</v>
      </c>
      <c r="T159">
        <v>1.095</v>
      </c>
      <c r="U159">
        <v>26.473</v>
      </c>
      <c r="V159">
        <v>-0.646</v>
      </c>
    </row>
    <row r="160" spans="1:14" ht="12.75">
      <c r="A160" t="s">
        <v>326</v>
      </c>
      <c r="B160">
        <v>-9.6</v>
      </c>
      <c r="C160">
        <v>-12.8</v>
      </c>
      <c r="D160">
        <v>27.5</v>
      </c>
      <c r="E160">
        <v>-26</v>
      </c>
      <c r="F160">
        <v>1.7</v>
      </c>
      <c r="G160">
        <v>1.2</v>
      </c>
      <c r="H160">
        <v>-5.3</v>
      </c>
      <c r="I160">
        <v>4.8</v>
      </c>
      <c r="J160">
        <v>0.034</v>
      </c>
      <c r="K160">
        <v>0.053</v>
      </c>
      <c r="L160">
        <v>-0.017</v>
      </c>
      <c r="M160">
        <v>-0.08</v>
      </c>
      <c r="N160">
        <v>-0.063</v>
      </c>
    </row>
    <row r="161" spans="1:22" ht="12.75">
      <c r="A161" t="s">
        <v>327</v>
      </c>
      <c r="B161">
        <v>-0.9</v>
      </c>
      <c r="C161">
        <v>1.1</v>
      </c>
      <c r="D161">
        <v>37.9</v>
      </c>
      <c r="E161">
        <v>5</v>
      </c>
      <c r="F161">
        <v>-3</v>
      </c>
      <c r="G161">
        <v>5.8</v>
      </c>
      <c r="H161">
        <v>1.2</v>
      </c>
      <c r="I161">
        <v>0.1</v>
      </c>
      <c r="J161">
        <v>0.033</v>
      </c>
      <c r="K161">
        <v>0.054</v>
      </c>
      <c r="L161">
        <v>0.052</v>
      </c>
      <c r="M161">
        <v>0.035</v>
      </c>
      <c r="N161">
        <v>-0.015</v>
      </c>
      <c r="O161">
        <v>-4.356</v>
      </c>
      <c r="P161">
        <v>22.589</v>
      </c>
      <c r="Q161">
        <v>-0.494</v>
      </c>
      <c r="R161">
        <v>2.35</v>
      </c>
      <c r="S161">
        <v>5.514</v>
      </c>
      <c r="T161">
        <v>0.69</v>
      </c>
      <c r="U161">
        <v>-38.663</v>
      </c>
      <c r="V161">
        <v>20.813</v>
      </c>
    </row>
    <row r="162" spans="1:22" ht="12.75">
      <c r="A162" t="s">
        <v>573</v>
      </c>
      <c r="B162">
        <v>2.4</v>
      </c>
      <c r="C162">
        <v>0.4</v>
      </c>
      <c r="D162">
        <v>37.4</v>
      </c>
      <c r="E162">
        <v>5.8</v>
      </c>
      <c r="F162">
        <v>-2.8</v>
      </c>
      <c r="G162">
        <v>5.6</v>
      </c>
      <c r="H162">
        <v>-0.1</v>
      </c>
      <c r="I162">
        <v>-0.7</v>
      </c>
      <c r="J162">
        <v>0.031</v>
      </c>
      <c r="K162">
        <v>0.069</v>
      </c>
      <c r="L162">
        <v>0.053</v>
      </c>
      <c r="M162">
        <v>0.023</v>
      </c>
      <c r="N162">
        <v>-0.01</v>
      </c>
      <c r="O162">
        <v>-6.742</v>
      </c>
      <c r="P162">
        <v>4.198</v>
      </c>
      <c r="Q162">
        <v>-0.585</v>
      </c>
      <c r="R162">
        <v>-0.36</v>
      </c>
      <c r="S162">
        <v>-17.236</v>
      </c>
      <c r="T162">
        <v>0.674</v>
      </c>
      <c r="U162">
        <v>-47.363</v>
      </c>
      <c r="V162">
        <v>2.098</v>
      </c>
    </row>
    <row r="163" spans="1:14" ht="12.75">
      <c r="A163" t="s">
        <v>328</v>
      </c>
      <c r="B163">
        <v>4.4</v>
      </c>
      <c r="C163">
        <v>3.3</v>
      </c>
      <c r="D163">
        <v>38.7</v>
      </c>
      <c r="E163">
        <v>4</v>
      </c>
      <c r="F163">
        <v>-3.2</v>
      </c>
      <c r="G163">
        <v>5.7</v>
      </c>
      <c r="H163">
        <v>2.2</v>
      </c>
      <c r="I163">
        <v>1.4</v>
      </c>
      <c r="J163">
        <v>0.02</v>
      </c>
      <c r="K163">
        <v>0.057</v>
      </c>
      <c r="L163">
        <v>0.044</v>
      </c>
      <c r="M163">
        <v>0.03</v>
      </c>
      <c r="N163">
        <v>-0.022</v>
      </c>
    </row>
    <row r="164" spans="1:22" ht="12.75">
      <c r="A164" t="s">
        <v>574</v>
      </c>
      <c r="B164">
        <v>-12</v>
      </c>
      <c r="C164">
        <v>2.7</v>
      </c>
      <c r="D164">
        <v>25.9</v>
      </c>
      <c r="E164">
        <v>-4.9</v>
      </c>
      <c r="F164">
        <v>-1.5</v>
      </c>
      <c r="G164">
        <v>4.3</v>
      </c>
      <c r="H164">
        <v>-5.4</v>
      </c>
      <c r="I164">
        <v>-0.1</v>
      </c>
      <c r="J164">
        <v>0.034</v>
      </c>
      <c r="K164">
        <v>0.034</v>
      </c>
      <c r="L164">
        <v>-0.013</v>
      </c>
      <c r="M164">
        <v>-0.007</v>
      </c>
      <c r="N164">
        <v>0.011</v>
      </c>
      <c r="O164">
        <v>-8.467</v>
      </c>
      <c r="P164">
        <v>-6.104</v>
      </c>
      <c r="Q164">
        <v>0.076</v>
      </c>
      <c r="R164">
        <v>-80.465</v>
      </c>
      <c r="S164">
        <v>-12.157</v>
      </c>
      <c r="T164">
        <v>-0.368</v>
      </c>
      <c r="U164">
        <v>-3.184</v>
      </c>
      <c r="V164">
        <v>-5.829</v>
      </c>
    </row>
    <row r="165" spans="1:14" ht="12.75">
      <c r="A165" t="s">
        <v>329</v>
      </c>
      <c r="B165">
        <v>-10.6</v>
      </c>
      <c r="C165">
        <v>6.8</v>
      </c>
      <c r="D165">
        <v>64.4</v>
      </c>
      <c r="E165">
        <v>-2.2</v>
      </c>
      <c r="F165">
        <v>-1</v>
      </c>
      <c r="G165">
        <v>4</v>
      </c>
      <c r="H165">
        <v>-2.1</v>
      </c>
      <c r="I165">
        <v>1.1</v>
      </c>
      <c r="J165">
        <v>0.026</v>
      </c>
      <c r="K165">
        <v>0.008</v>
      </c>
      <c r="L165">
        <v>-0.013</v>
      </c>
      <c r="M165">
        <v>-0.006</v>
      </c>
      <c r="N165">
        <v>0.015</v>
      </c>
    </row>
    <row r="166" spans="1:22" ht="12.75">
      <c r="A166" t="s">
        <v>575</v>
      </c>
      <c r="B166">
        <v>7.9</v>
      </c>
      <c r="C166">
        <v>3.6</v>
      </c>
      <c r="D166">
        <v>48.5</v>
      </c>
      <c r="E166">
        <v>8</v>
      </c>
      <c r="F166">
        <v>5.2</v>
      </c>
      <c r="G166">
        <v>2.3</v>
      </c>
      <c r="H166">
        <v>-1.3</v>
      </c>
      <c r="I166">
        <v>0.3</v>
      </c>
      <c r="J166">
        <v>0.03</v>
      </c>
      <c r="K166">
        <v>0.054</v>
      </c>
      <c r="L166">
        <v>-0.03</v>
      </c>
      <c r="M166">
        <v>-0.061</v>
      </c>
      <c r="N166">
        <v>-0.035</v>
      </c>
      <c r="O166">
        <v>-4.852</v>
      </c>
      <c r="P166">
        <v>-21.706</v>
      </c>
      <c r="Q166">
        <v>-0.019</v>
      </c>
      <c r="R166">
        <v>-20.947</v>
      </c>
      <c r="S166">
        <v>-17.321</v>
      </c>
      <c r="T166">
        <v>-0.583</v>
      </c>
      <c r="U166">
        <v>-6.201</v>
      </c>
      <c r="V166">
        <v>-21.776</v>
      </c>
    </row>
    <row r="167" spans="1:14" ht="12.75">
      <c r="A167" t="s">
        <v>330</v>
      </c>
      <c r="B167">
        <v>7.2</v>
      </c>
      <c r="C167">
        <v>3.5</v>
      </c>
      <c r="D167">
        <v>43.5</v>
      </c>
      <c r="E167">
        <v>6.8</v>
      </c>
      <c r="F167">
        <v>6.5</v>
      </c>
      <c r="G167">
        <v>3.6</v>
      </c>
      <c r="H167">
        <v>0</v>
      </c>
      <c r="I167">
        <v>0.3</v>
      </c>
      <c r="J167">
        <v>0.032</v>
      </c>
      <c r="K167">
        <v>0.054</v>
      </c>
      <c r="L167">
        <v>-0.035</v>
      </c>
      <c r="M167">
        <v>-0.048</v>
      </c>
      <c r="N167">
        <v>-0.027</v>
      </c>
    </row>
    <row r="168" spans="1:22" ht="12.75">
      <c r="A168" t="s">
        <v>331</v>
      </c>
      <c r="B168">
        <v>-6.4</v>
      </c>
      <c r="C168">
        <v>-8.8</v>
      </c>
      <c r="D168">
        <v>29.1</v>
      </c>
      <c r="E168">
        <v>-11</v>
      </c>
      <c r="F168">
        <v>2.7</v>
      </c>
      <c r="G168">
        <v>2.3</v>
      </c>
      <c r="H168">
        <v>4.2</v>
      </c>
      <c r="I168">
        <v>-0.7</v>
      </c>
      <c r="J168">
        <v>0.048</v>
      </c>
      <c r="K168">
        <v>0.002</v>
      </c>
      <c r="L168">
        <v>0.011</v>
      </c>
      <c r="M168">
        <v>-0.048</v>
      </c>
      <c r="N168">
        <v>-0.04</v>
      </c>
      <c r="O168">
        <v>1.939</v>
      </c>
      <c r="P168">
        <v>1.532</v>
      </c>
      <c r="Q168">
        <v>0.057</v>
      </c>
      <c r="R168">
        <v>-23.697</v>
      </c>
      <c r="S168">
        <v>52.219</v>
      </c>
      <c r="T168">
        <v>0.555</v>
      </c>
      <c r="U168">
        <v>5.926</v>
      </c>
      <c r="V168">
        <v>1.7389999999999999</v>
      </c>
    </row>
    <row r="169" spans="1:22" ht="12.75">
      <c r="A169" t="s">
        <v>332</v>
      </c>
      <c r="B169">
        <v>-6.9</v>
      </c>
      <c r="C169">
        <v>-9.1</v>
      </c>
      <c r="D169" s="29">
        <v>118.5</v>
      </c>
      <c r="E169">
        <v>-6.1</v>
      </c>
      <c r="F169">
        <v>3.4</v>
      </c>
      <c r="G169">
        <v>2.7</v>
      </c>
      <c r="H169">
        <v>3.4</v>
      </c>
      <c r="I169">
        <v>-0.6</v>
      </c>
      <c r="J169">
        <v>0.036</v>
      </c>
      <c r="K169">
        <v>0.025</v>
      </c>
      <c r="L169">
        <v>0.012</v>
      </c>
      <c r="M169">
        <v>-0.049</v>
      </c>
      <c r="N169">
        <v>-0.055</v>
      </c>
      <c r="O169">
        <v>4.289</v>
      </c>
      <c r="P169">
        <v>-10.447</v>
      </c>
      <c r="Q169">
        <v>0.402</v>
      </c>
      <c r="R169">
        <v>-22.94</v>
      </c>
      <c r="S169">
        <v>19.772</v>
      </c>
      <c r="T169">
        <v>0.441</v>
      </c>
      <c r="U169">
        <v>32.18</v>
      </c>
      <c r="V169">
        <v>-8.991</v>
      </c>
    </row>
    <row r="170" spans="1:14" ht="12.75">
      <c r="A170" t="s">
        <v>333</v>
      </c>
      <c r="B170">
        <v>-6.9</v>
      </c>
      <c r="C170">
        <v>-3.9</v>
      </c>
      <c r="D170">
        <v>26.8</v>
      </c>
      <c r="E170">
        <v>-9.5</v>
      </c>
      <c r="F170">
        <v>3.3</v>
      </c>
      <c r="G170">
        <v>1.9</v>
      </c>
      <c r="H170">
        <v>5.3</v>
      </c>
      <c r="I170">
        <v>0.1</v>
      </c>
      <c r="J170">
        <v>0.042</v>
      </c>
      <c r="K170">
        <v>0.021</v>
      </c>
      <c r="L170">
        <v>0.01</v>
      </c>
      <c r="M170">
        <v>-0.06</v>
      </c>
      <c r="N170">
        <v>-0.041</v>
      </c>
    </row>
    <row r="171" spans="1:22" ht="12.75">
      <c r="A171" t="s">
        <v>576</v>
      </c>
      <c r="B171">
        <v>3.6</v>
      </c>
      <c r="C171">
        <v>7</v>
      </c>
      <c r="D171">
        <v>38.5</v>
      </c>
      <c r="E171">
        <v>-0.4</v>
      </c>
      <c r="F171">
        <v>3.2</v>
      </c>
      <c r="G171">
        <v>-0.5</v>
      </c>
      <c r="H171">
        <v>-4.2</v>
      </c>
      <c r="I171">
        <v>-2.2</v>
      </c>
      <c r="J171">
        <v>-0.02</v>
      </c>
      <c r="K171">
        <v>0.092</v>
      </c>
      <c r="L171">
        <v>0.031</v>
      </c>
      <c r="M171">
        <v>0.019</v>
      </c>
      <c r="N171">
        <v>-0.017</v>
      </c>
      <c r="O171">
        <v>1.712</v>
      </c>
      <c r="P171">
        <v>-2.5629999999999997</v>
      </c>
      <c r="Q171">
        <v>-0.206</v>
      </c>
      <c r="R171">
        <v>19.333</v>
      </c>
      <c r="S171">
        <v>3.743</v>
      </c>
      <c r="T171">
        <v>0.806</v>
      </c>
      <c r="U171">
        <v>-12.57</v>
      </c>
      <c r="V171">
        <v>-3.304</v>
      </c>
    </row>
    <row r="172" spans="1:14" ht="12.75">
      <c r="A172" t="s">
        <v>334</v>
      </c>
      <c r="B172">
        <v>2.5</v>
      </c>
      <c r="C172">
        <v>10</v>
      </c>
      <c r="D172">
        <v>36.5</v>
      </c>
      <c r="E172">
        <v>6.3</v>
      </c>
      <c r="F172">
        <v>3.9</v>
      </c>
      <c r="G172">
        <v>-0.5</v>
      </c>
      <c r="H172">
        <v>-1.8</v>
      </c>
      <c r="I172">
        <v>-1.6</v>
      </c>
      <c r="J172">
        <v>-0.011</v>
      </c>
      <c r="K172">
        <v>0.075</v>
      </c>
      <c r="L172">
        <v>0.014</v>
      </c>
      <c r="M172">
        <v>0.022</v>
      </c>
      <c r="N172">
        <v>0.001</v>
      </c>
    </row>
    <row r="173" spans="1:14" ht="12.75">
      <c r="A173" t="s">
        <v>335</v>
      </c>
      <c r="B173">
        <v>6.7</v>
      </c>
      <c r="C173">
        <v>-0.6</v>
      </c>
      <c r="D173">
        <v>59.3</v>
      </c>
      <c r="E173">
        <v>11.7</v>
      </c>
      <c r="F173">
        <v>-0.8</v>
      </c>
      <c r="G173">
        <v>-1.6</v>
      </c>
      <c r="H173">
        <v>2.4</v>
      </c>
      <c r="I173">
        <v>0.9</v>
      </c>
      <c r="J173">
        <v>0.041</v>
      </c>
      <c r="K173">
        <v>-0.009</v>
      </c>
      <c r="L173">
        <v>-0.043</v>
      </c>
      <c r="M173">
        <v>-0.049</v>
      </c>
      <c r="N173">
        <v>0.001</v>
      </c>
    </row>
    <row r="174" spans="1:14" ht="12.75">
      <c r="A174" t="s">
        <v>336</v>
      </c>
      <c r="B174">
        <v>-12.8</v>
      </c>
      <c r="C174">
        <v>-3.9</v>
      </c>
      <c r="D174">
        <v>21.6</v>
      </c>
      <c r="E174">
        <v>-14.6</v>
      </c>
      <c r="F174">
        <v>-0.7</v>
      </c>
      <c r="G174">
        <v>1.1</v>
      </c>
      <c r="H174">
        <v>-5.9</v>
      </c>
      <c r="I174">
        <v>2.3</v>
      </c>
      <c r="J174">
        <v>0.039</v>
      </c>
      <c r="K174">
        <v>0.048</v>
      </c>
      <c r="L174">
        <v>-0.005</v>
      </c>
      <c r="M174">
        <v>-0.067</v>
      </c>
      <c r="N174">
        <v>-0.025</v>
      </c>
    </row>
    <row r="175" spans="1:14" ht="12.75">
      <c r="A175" t="s">
        <v>337</v>
      </c>
      <c r="B175">
        <v>1.7</v>
      </c>
      <c r="C175">
        <v>6.6</v>
      </c>
      <c r="D175">
        <v>40.1</v>
      </c>
      <c r="E175">
        <v>1.1</v>
      </c>
      <c r="F175">
        <v>0</v>
      </c>
      <c r="G175">
        <v>-0.7</v>
      </c>
      <c r="H175">
        <v>-1.1</v>
      </c>
      <c r="I175">
        <v>-2.9</v>
      </c>
      <c r="J175">
        <v>-0.047</v>
      </c>
      <c r="K175">
        <v>0.054</v>
      </c>
      <c r="L175">
        <v>0.041</v>
      </c>
      <c r="M175">
        <v>0.03</v>
      </c>
      <c r="N175">
        <v>0.001</v>
      </c>
    </row>
    <row r="176" spans="1:14" ht="12.75">
      <c r="A176" t="s">
        <v>338</v>
      </c>
      <c r="B176">
        <v>17.3</v>
      </c>
      <c r="C176">
        <v>-9.2</v>
      </c>
      <c r="D176">
        <v>66.5</v>
      </c>
      <c r="E176">
        <v>-1.7</v>
      </c>
      <c r="F176">
        <v>0.2</v>
      </c>
      <c r="G176">
        <v>-2.4</v>
      </c>
      <c r="H176">
        <v>-2.3</v>
      </c>
      <c r="I176">
        <v>2.4</v>
      </c>
      <c r="J176">
        <v>-0.033</v>
      </c>
      <c r="K176">
        <v>-0.067</v>
      </c>
      <c r="L176">
        <v>0.031</v>
      </c>
      <c r="M176">
        <v>-0.005</v>
      </c>
      <c r="N176">
        <v>-0.026</v>
      </c>
    </row>
    <row r="177" spans="1:14" ht="12.75">
      <c r="A177" t="s">
        <v>339</v>
      </c>
      <c r="B177">
        <v>1.6</v>
      </c>
      <c r="C177">
        <v>5.7</v>
      </c>
      <c r="D177">
        <v>-15.6</v>
      </c>
      <c r="E177">
        <v>0.8</v>
      </c>
      <c r="F177">
        <v>2.2</v>
      </c>
      <c r="G177">
        <v>0.9</v>
      </c>
      <c r="H177">
        <v>-3</v>
      </c>
      <c r="I177">
        <v>-0.3</v>
      </c>
      <c r="J177">
        <v>0.032</v>
      </c>
      <c r="K177">
        <v>0.006</v>
      </c>
      <c r="L177">
        <v>-0.013</v>
      </c>
      <c r="M177">
        <v>-0.021</v>
      </c>
      <c r="N177">
        <v>-0.007</v>
      </c>
    </row>
    <row r="178" spans="1:14" ht="12.75">
      <c r="A178" t="s">
        <v>340</v>
      </c>
      <c r="B178">
        <v>5.1</v>
      </c>
      <c r="C178">
        <v>12.1</v>
      </c>
      <c r="D178">
        <v>19.7</v>
      </c>
      <c r="E178">
        <v>10.9</v>
      </c>
      <c r="F178">
        <v>0.3</v>
      </c>
      <c r="G178">
        <v>1.1</v>
      </c>
      <c r="H178">
        <v>2.9</v>
      </c>
      <c r="I178">
        <v>0.1</v>
      </c>
      <c r="J178">
        <v>-0.026</v>
      </c>
      <c r="K178">
        <v>-0.025</v>
      </c>
      <c r="L178">
        <v>-0.03</v>
      </c>
      <c r="M178">
        <v>-0.003</v>
      </c>
      <c r="N178">
        <v>-0.013</v>
      </c>
    </row>
    <row r="179" spans="1:14" ht="12.75">
      <c r="A179" t="s">
        <v>341</v>
      </c>
      <c r="B179">
        <v>20.1</v>
      </c>
      <c r="C179">
        <v>-8.2</v>
      </c>
      <c r="D179">
        <v>68.9</v>
      </c>
      <c r="E179">
        <v>1.4</v>
      </c>
      <c r="F179">
        <v>1.7</v>
      </c>
      <c r="G179">
        <v>3.8</v>
      </c>
      <c r="H179">
        <v>-3.2</v>
      </c>
      <c r="I179" s="29">
        <v>5.5</v>
      </c>
      <c r="J179">
        <v>-0.029</v>
      </c>
      <c r="K179">
        <v>-0.042</v>
      </c>
      <c r="L179">
        <v>-0.058</v>
      </c>
      <c r="M179">
        <v>-0.016</v>
      </c>
      <c r="N179">
        <v>-0.026</v>
      </c>
    </row>
    <row r="180" spans="1:14" ht="12.75">
      <c r="A180" t="s">
        <v>342</v>
      </c>
      <c r="B180">
        <v>9.4</v>
      </c>
      <c r="C180">
        <v>2.3</v>
      </c>
      <c r="D180">
        <v>52.5</v>
      </c>
      <c r="E180">
        <v>19.6</v>
      </c>
      <c r="F180">
        <v>-0.3</v>
      </c>
      <c r="G180">
        <v>-4.9</v>
      </c>
      <c r="H180">
        <v>-0.2</v>
      </c>
      <c r="I180">
        <v>0.8</v>
      </c>
      <c r="J180">
        <v>0.096</v>
      </c>
      <c r="K180">
        <v>-0.052</v>
      </c>
      <c r="L180">
        <v>-0.025</v>
      </c>
      <c r="M180">
        <v>0.122</v>
      </c>
      <c r="N180">
        <v>-0.06</v>
      </c>
    </row>
    <row r="181" spans="1:14" ht="12.75">
      <c r="A181" t="s">
        <v>343</v>
      </c>
      <c r="B181">
        <v>-4.6</v>
      </c>
      <c r="C181">
        <v>7.5</v>
      </c>
      <c r="D181">
        <v>67.7</v>
      </c>
      <c r="E181">
        <v>5.3</v>
      </c>
      <c r="F181">
        <v>1.9</v>
      </c>
      <c r="G181">
        <v>1.6</v>
      </c>
      <c r="H181">
        <v>-1.8</v>
      </c>
      <c r="I181">
        <v>-0.7</v>
      </c>
      <c r="J181">
        <v>-0.076</v>
      </c>
      <c r="K181">
        <v>0.056</v>
      </c>
      <c r="L181">
        <v>0.012</v>
      </c>
      <c r="M181">
        <v>-0.053</v>
      </c>
      <c r="N181">
        <v>-0.035</v>
      </c>
    </row>
    <row r="182" spans="1:14" ht="12.75">
      <c r="A182" t="s">
        <v>344</v>
      </c>
      <c r="B182">
        <v>13.9</v>
      </c>
      <c r="C182">
        <v>-4.5</v>
      </c>
      <c r="D182" s="29">
        <v>354.7</v>
      </c>
      <c r="E182">
        <v>15.7</v>
      </c>
      <c r="F182">
        <v>-1.9</v>
      </c>
      <c r="G182">
        <v>3.5</v>
      </c>
      <c r="H182">
        <v>-2.3</v>
      </c>
      <c r="I182">
        <v>2.2</v>
      </c>
      <c r="J182">
        <v>-0.017</v>
      </c>
      <c r="K182">
        <v>0.039</v>
      </c>
      <c r="L182">
        <v>-0.034</v>
      </c>
      <c r="M182">
        <v>-0.041</v>
      </c>
      <c r="N182">
        <v>-0.02</v>
      </c>
    </row>
    <row r="183" spans="1:14" ht="12.75">
      <c r="A183" t="s">
        <v>345</v>
      </c>
      <c r="B183">
        <v>14.9</v>
      </c>
      <c r="C183">
        <v>-5.5</v>
      </c>
      <c r="D183" s="29">
        <v>355.8</v>
      </c>
      <c r="E183">
        <v>18.5</v>
      </c>
      <c r="F183">
        <v>-1.9</v>
      </c>
      <c r="G183">
        <v>3.5</v>
      </c>
      <c r="H183">
        <v>-4.3</v>
      </c>
      <c r="I183">
        <v>1.8</v>
      </c>
      <c r="J183">
        <v>0.065</v>
      </c>
      <c r="K183">
        <v>0.039</v>
      </c>
      <c r="L183">
        <v>-0.034</v>
      </c>
      <c r="M183">
        <v>-0.041</v>
      </c>
      <c r="N183">
        <v>-0.02</v>
      </c>
    </row>
    <row r="184" spans="1:14" ht="12.75">
      <c r="A184" t="s">
        <v>346</v>
      </c>
      <c r="B184">
        <v>-11.4</v>
      </c>
      <c r="C184">
        <v>-11</v>
      </c>
      <c r="D184">
        <v>2.2</v>
      </c>
      <c r="E184">
        <v>-18.1</v>
      </c>
      <c r="F184">
        <v>0.6</v>
      </c>
      <c r="G184">
        <v>2.3</v>
      </c>
      <c r="H184">
        <v>-4.6</v>
      </c>
      <c r="I184">
        <v>-0.8</v>
      </c>
      <c r="J184">
        <v>0.029</v>
      </c>
      <c r="K184">
        <v>0.052</v>
      </c>
      <c r="L184">
        <v>0.021</v>
      </c>
      <c r="M184">
        <v>0.017</v>
      </c>
      <c r="N184">
        <v>-0.026</v>
      </c>
    </row>
    <row r="185" spans="1:14" ht="12.75">
      <c r="A185" t="s">
        <v>347</v>
      </c>
      <c r="B185">
        <v>9.9</v>
      </c>
      <c r="C185">
        <v>1.6</v>
      </c>
      <c r="D185">
        <v>75.4</v>
      </c>
      <c r="E185">
        <v>4.8</v>
      </c>
      <c r="F185">
        <v>-3.7</v>
      </c>
      <c r="G185">
        <v>1.6</v>
      </c>
      <c r="H185" s="29">
        <v>15.7</v>
      </c>
      <c r="I185">
        <v>-1.3</v>
      </c>
      <c r="J185">
        <v>0.017</v>
      </c>
      <c r="K185">
        <v>0.076</v>
      </c>
      <c r="L185">
        <v>0.034</v>
      </c>
      <c r="M185">
        <v>0.013</v>
      </c>
      <c r="N185">
        <v>0.004</v>
      </c>
    </row>
    <row r="186" spans="1:14" ht="12.75">
      <c r="A186" t="s">
        <v>348</v>
      </c>
      <c r="B186">
        <v>5.5</v>
      </c>
      <c r="C186">
        <v>0.7</v>
      </c>
      <c r="D186">
        <v>71.1</v>
      </c>
      <c r="E186">
        <v>10.6</v>
      </c>
      <c r="F186">
        <v>-3.7</v>
      </c>
      <c r="G186">
        <v>1.6</v>
      </c>
      <c r="H186">
        <v>5.9</v>
      </c>
      <c r="I186">
        <v>-1.2</v>
      </c>
      <c r="J186" s="29">
        <v>0.165</v>
      </c>
      <c r="K186">
        <v>0.076</v>
      </c>
      <c r="L186">
        <v>0.034</v>
      </c>
      <c r="M186">
        <v>0.013</v>
      </c>
      <c r="N186">
        <v>0.004</v>
      </c>
    </row>
    <row r="187" spans="1:14" ht="12.75">
      <c r="A187" t="s">
        <v>349</v>
      </c>
      <c r="B187">
        <v>7</v>
      </c>
      <c r="C187">
        <v>0.3</v>
      </c>
      <c r="D187">
        <v>75.7</v>
      </c>
      <c r="E187">
        <v>10.7</v>
      </c>
      <c r="F187">
        <v>-3.4</v>
      </c>
      <c r="G187">
        <v>1.7</v>
      </c>
      <c r="H187">
        <v>6.9</v>
      </c>
      <c r="I187">
        <v>-0.9</v>
      </c>
      <c r="J187" s="29">
        <v>0.157</v>
      </c>
      <c r="K187">
        <v>0.082</v>
      </c>
      <c r="L187">
        <v>0.048</v>
      </c>
      <c r="M187">
        <v>0.016</v>
      </c>
      <c r="N187">
        <v>-0.002</v>
      </c>
    </row>
    <row r="188" spans="1:14" ht="12.75">
      <c r="A188" t="s">
        <v>350</v>
      </c>
      <c r="B188">
        <v>5.9</v>
      </c>
      <c r="C188">
        <v>3.3</v>
      </c>
      <c r="D188">
        <v>44.6</v>
      </c>
      <c r="E188">
        <v>10.4</v>
      </c>
      <c r="F188">
        <v>2.5</v>
      </c>
      <c r="G188">
        <v>-4.1</v>
      </c>
      <c r="H188">
        <v>2.3</v>
      </c>
      <c r="I188">
        <v>-2.4</v>
      </c>
      <c r="J188">
        <v>-0.053</v>
      </c>
      <c r="K188">
        <v>-0.006</v>
      </c>
      <c r="L188">
        <v>0.035</v>
      </c>
      <c r="M188">
        <v>-0.009</v>
      </c>
      <c r="N188">
        <v>0.012</v>
      </c>
    </row>
    <row r="189" spans="1:14" ht="12.75">
      <c r="A189" t="s">
        <v>351</v>
      </c>
      <c r="B189">
        <v>6.3</v>
      </c>
      <c r="C189">
        <v>4</v>
      </c>
      <c r="D189" s="29">
        <v>-106.1</v>
      </c>
      <c r="E189">
        <v>13.5</v>
      </c>
      <c r="F189">
        <v>0.1</v>
      </c>
      <c r="G189">
        <v>6.2</v>
      </c>
      <c r="H189">
        <v>-4.5</v>
      </c>
      <c r="I189">
        <v>-1.7</v>
      </c>
      <c r="J189">
        <v>0.062</v>
      </c>
      <c r="K189">
        <v>-0.007</v>
      </c>
      <c r="L189">
        <v>-0.026</v>
      </c>
      <c r="M189">
        <v>0.032</v>
      </c>
      <c r="N189">
        <v>0.035</v>
      </c>
    </row>
    <row r="190" spans="1:14" ht="12.75">
      <c r="A190" t="s">
        <v>352</v>
      </c>
      <c r="B190">
        <v>-4</v>
      </c>
      <c r="C190">
        <v>2.8</v>
      </c>
      <c r="D190">
        <v>49.6</v>
      </c>
      <c r="E190">
        <v>3.3</v>
      </c>
      <c r="F190">
        <v>3.4</v>
      </c>
      <c r="G190">
        <v>3.3</v>
      </c>
      <c r="H190">
        <v>-1.1</v>
      </c>
      <c r="I190">
        <v>-2.3</v>
      </c>
      <c r="J190">
        <v>-0.014</v>
      </c>
      <c r="K190">
        <v>0.042</v>
      </c>
      <c r="L190">
        <v>-0.026</v>
      </c>
      <c r="M190">
        <v>0.012</v>
      </c>
      <c r="N190">
        <v>-0.002</v>
      </c>
    </row>
    <row r="191" spans="1:14" ht="12.75">
      <c r="A191" t="s">
        <v>353</v>
      </c>
      <c r="B191">
        <v>-4.2</v>
      </c>
      <c r="C191">
        <v>4.2</v>
      </c>
      <c r="D191">
        <v>29.8</v>
      </c>
      <c r="E191">
        <v>-11.4</v>
      </c>
      <c r="F191">
        <v>3.9</v>
      </c>
      <c r="G191">
        <v>3.3</v>
      </c>
      <c r="H191">
        <v>-4.9</v>
      </c>
      <c r="I191">
        <v>-0.5</v>
      </c>
      <c r="J191">
        <v>0.034</v>
      </c>
      <c r="K191">
        <v>-0.02</v>
      </c>
      <c r="L191">
        <v>-0.026</v>
      </c>
      <c r="M191">
        <v>-0.028</v>
      </c>
      <c r="N191">
        <v>-0.016</v>
      </c>
    </row>
    <row r="192" spans="1:14" ht="12.75">
      <c r="A192" t="s">
        <v>354</v>
      </c>
      <c r="B192">
        <v>-3.9</v>
      </c>
      <c r="C192">
        <v>5.8</v>
      </c>
      <c r="D192" s="29">
        <v>308.4</v>
      </c>
      <c r="E192">
        <v>1.6</v>
      </c>
      <c r="F192">
        <v>-0.5</v>
      </c>
      <c r="G192">
        <v>-4.4</v>
      </c>
      <c r="H192" s="29">
        <v>-23.5</v>
      </c>
      <c r="I192">
        <v>-4.5</v>
      </c>
      <c r="J192">
        <v>-0.072</v>
      </c>
      <c r="K192">
        <v>-0.063</v>
      </c>
      <c r="L192">
        <v>-0.002</v>
      </c>
      <c r="M192">
        <v>-0.062</v>
      </c>
      <c r="N192">
        <v>-0.028</v>
      </c>
    </row>
    <row r="193" spans="1:14" ht="12.75">
      <c r="A193" t="s">
        <v>355</v>
      </c>
      <c r="B193">
        <v>-3.9</v>
      </c>
      <c r="C193">
        <v>4.6</v>
      </c>
      <c r="D193">
        <v>27.5</v>
      </c>
      <c r="E193">
        <v>7.5</v>
      </c>
      <c r="F193">
        <v>-0.9</v>
      </c>
      <c r="G193">
        <v>-4.9</v>
      </c>
      <c r="H193" s="29">
        <v>-24.1</v>
      </c>
      <c r="I193">
        <v>-4.2</v>
      </c>
      <c r="J193">
        <v>-0.071</v>
      </c>
      <c r="K193">
        <v>-0.053</v>
      </c>
      <c r="L193">
        <v>0.014</v>
      </c>
      <c r="M193">
        <v>-0.058</v>
      </c>
      <c r="N193">
        <v>-0.015</v>
      </c>
    </row>
    <row r="194" spans="1:14" ht="12.75">
      <c r="A194" t="s">
        <v>356</v>
      </c>
      <c r="B194">
        <v>2.1</v>
      </c>
      <c r="C194">
        <v>-2.7</v>
      </c>
      <c r="D194">
        <v>36.7</v>
      </c>
      <c r="E194">
        <v>-0.7</v>
      </c>
      <c r="F194">
        <v>1.3</v>
      </c>
      <c r="G194">
        <v>4.6</v>
      </c>
      <c r="H194">
        <v>-2.7</v>
      </c>
      <c r="I194">
        <v>-1.1</v>
      </c>
      <c r="J194">
        <v>0.044</v>
      </c>
      <c r="K194">
        <v>-0.057</v>
      </c>
      <c r="L194">
        <v>-0.029</v>
      </c>
      <c r="M194">
        <v>0.017</v>
      </c>
      <c r="N194">
        <v>0.024</v>
      </c>
    </row>
    <row r="195" spans="1:14" ht="12.75">
      <c r="A195" t="s">
        <v>357</v>
      </c>
      <c r="B195">
        <v>22.4</v>
      </c>
      <c r="C195">
        <v>-1.5</v>
      </c>
      <c r="D195">
        <v>-29.5</v>
      </c>
      <c r="E195">
        <v>2</v>
      </c>
      <c r="F195">
        <v>0.7</v>
      </c>
      <c r="G195">
        <v>2.6</v>
      </c>
      <c r="H195">
        <v>9.9</v>
      </c>
      <c r="I195" s="29">
        <v>-8</v>
      </c>
      <c r="J195">
        <v>-0.055</v>
      </c>
      <c r="K195">
        <v>0.026</v>
      </c>
      <c r="L195">
        <v>-0.019</v>
      </c>
      <c r="M195">
        <v>-0.002</v>
      </c>
      <c r="N195">
        <v>0.047</v>
      </c>
    </row>
    <row r="196" spans="1:14" ht="12.75">
      <c r="A196" t="s">
        <v>358</v>
      </c>
      <c r="B196">
        <v>5</v>
      </c>
      <c r="C196">
        <v>-1.3</v>
      </c>
      <c r="D196">
        <v>40.7</v>
      </c>
      <c r="E196">
        <v>-10</v>
      </c>
      <c r="F196">
        <v>7</v>
      </c>
      <c r="G196">
        <v>2.9</v>
      </c>
      <c r="H196">
        <v>-0.5</v>
      </c>
      <c r="I196">
        <v>-3.8</v>
      </c>
      <c r="J196">
        <v>0.031</v>
      </c>
      <c r="K196">
        <v>0.069</v>
      </c>
      <c r="L196">
        <v>0.007</v>
      </c>
      <c r="M196">
        <v>-0.051</v>
      </c>
      <c r="N196">
        <v>0.02</v>
      </c>
    </row>
    <row r="197" spans="1:14" ht="12.75">
      <c r="A197" t="s">
        <v>359</v>
      </c>
      <c r="B197">
        <v>12.4</v>
      </c>
      <c r="C197">
        <v>2.4</v>
      </c>
      <c r="D197">
        <v>49</v>
      </c>
      <c r="E197">
        <v>9.2</v>
      </c>
      <c r="F197">
        <v>1.1</v>
      </c>
      <c r="G197">
        <v>1.1</v>
      </c>
      <c r="H197">
        <v>-4.5</v>
      </c>
      <c r="I197" s="29">
        <v>-5.2</v>
      </c>
      <c r="J197">
        <v>-0.029</v>
      </c>
      <c r="K197">
        <v>-0.048</v>
      </c>
      <c r="L197">
        <v>-0.115</v>
      </c>
      <c r="M197">
        <v>0.021</v>
      </c>
      <c r="N197">
        <v>0.023</v>
      </c>
    </row>
    <row r="198" spans="1:14" ht="12.75">
      <c r="A198" t="s">
        <v>360</v>
      </c>
      <c r="B198">
        <v>3.9</v>
      </c>
      <c r="C198">
        <v>5.9</v>
      </c>
      <c r="D198">
        <v>50.4</v>
      </c>
      <c r="E198">
        <v>4.8</v>
      </c>
      <c r="F198">
        <v>4.9</v>
      </c>
      <c r="G198">
        <v>1.6</v>
      </c>
      <c r="H198">
        <v>7</v>
      </c>
      <c r="I198">
        <v>-3.3</v>
      </c>
      <c r="J198">
        <v>0.012</v>
      </c>
      <c r="K198">
        <v>0.042</v>
      </c>
      <c r="L198">
        <v>-0.002</v>
      </c>
      <c r="M198">
        <v>-0.035</v>
      </c>
      <c r="N198">
        <v>0.015</v>
      </c>
    </row>
    <row r="199" spans="1:14" ht="12.75">
      <c r="A199" t="s">
        <v>577</v>
      </c>
      <c r="B199">
        <v>-2.2</v>
      </c>
      <c r="C199">
        <v>2.9</v>
      </c>
      <c r="D199">
        <v>-1.1</v>
      </c>
      <c r="E199">
        <v>-6.3</v>
      </c>
      <c r="F199">
        <v>3.4</v>
      </c>
      <c r="G199">
        <v>2.5</v>
      </c>
      <c r="H199">
        <v>-6.8</v>
      </c>
      <c r="I199">
        <v>2.1</v>
      </c>
      <c r="J199">
        <v>0.032</v>
      </c>
      <c r="K199">
        <v>0.055</v>
      </c>
      <c r="L199">
        <v>-0.039</v>
      </c>
      <c r="M199">
        <v>-0.027</v>
      </c>
      <c r="N199">
        <v>-0.051</v>
      </c>
    </row>
    <row r="200" spans="1:14" ht="12.75">
      <c r="A200" t="s">
        <v>578</v>
      </c>
      <c r="B200">
        <v>-2.4</v>
      </c>
      <c r="C200">
        <v>0.3</v>
      </c>
      <c r="D200">
        <v>37</v>
      </c>
      <c r="E200">
        <v>4.5</v>
      </c>
      <c r="F200">
        <v>1.5</v>
      </c>
      <c r="G200">
        <v>-1.8</v>
      </c>
      <c r="H200">
        <v>-3.8</v>
      </c>
      <c r="I200">
        <v>-1.9</v>
      </c>
      <c r="J200">
        <v>0.027</v>
      </c>
      <c r="K200">
        <v>-0.001</v>
      </c>
      <c r="L200">
        <v>-0.04</v>
      </c>
      <c r="M200">
        <v>-0.043</v>
      </c>
      <c r="N200">
        <v>-0.026</v>
      </c>
    </row>
    <row r="201" spans="1:14" ht="12.75">
      <c r="A201" t="s">
        <v>579</v>
      </c>
      <c r="B201">
        <v>-0.6</v>
      </c>
      <c r="C201">
        <v>1.5</v>
      </c>
      <c r="D201">
        <v>36.5</v>
      </c>
      <c r="E201">
        <v>4.4</v>
      </c>
      <c r="F201">
        <v>1.4</v>
      </c>
      <c r="G201">
        <v>-2.2</v>
      </c>
      <c r="H201">
        <v>-2.2</v>
      </c>
      <c r="I201">
        <v>-2</v>
      </c>
      <c r="J201">
        <v>0.03</v>
      </c>
      <c r="K201">
        <v>-0.02</v>
      </c>
      <c r="L201">
        <v>-0.058</v>
      </c>
      <c r="M201">
        <v>-0.033</v>
      </c>
      <c r="N201">
        <v>-0.012</v>
      </c>
    </row>
    <row r="202" spans="1:14" ht="12.75">
      <c r="A202" t="s">
        <v>580</v>
      </c>
      <c r="B202">
        <v>15</v>
      </c>
      <c r="C202">
        <v>-23</v>
      </c>
      <c r="D202" s="29">
        <v>103.6</v>
      </c>
      <c r="E202">
        <v>-16.1</v>
      </c>
      <c r="F202">
        <v>-0.1</v>
      </c>
      <c r="G202">
        <v>-2.1</v>
      </c>
      <c r="H202">
        <v>1.1</v>
      </c>
      <c r="I202">
        <v>-3.2</v>
      </c>
      <c r="J202" s="29">
        <v>-0.174</v>
      </c>
      <c r="K202">
        <v>-0.013</v>
      </c>
      <c r="L202">
        <v>0.007</v>
      </c>
      <c r="M202" s="29">
        <v>-0.257</v>
      </c>
      <c r="N202" s="29">
        <v>-0.251</v>
      </c>
    </row>
    <row r="203" spans="1:14" ht="12.75">
      <c r="A203" t="s">
        <v>581</v>
      </c>
      <c r="B203">
        <v>11</v>
      </c>
      <c r="C203">
        <v>-20.6</v>
      </c>
      <c r="D203">
        <v>73.3</v>
      </c>
      <c r="E203">
        <v>-17.6</v>
      </c>
      <c r="F203">
        <v>0</v>
      </c>
      <c r="G203">
        <v>-2.4</v>
      </c>
      <c r="H203">
        <v>1.7</v>
      </c>
      <c r="I203" s="29">
        <v>-6.5</v>
      </c>
      <c r="J203">
        <v>-0.053</v>
      </c>
      <c r="K203">
        <v>-0.025</v>
      </c>
      <c r="L203">
        <v>0.004</v>
      </c>
      <c r="M203">
        <v>-0.017</v>
      </c>
      <c r="N203">
        <v>0.004</v>
      </c>
    </row>
    <row r="204" spans="1:14" ht="12.75">
      <c r="A204" t="s">
        <v>582</v>
      </c>
      <c r="B204">
        <v>26.3</v>
      </c>
      <c r="C204">
        <v>-29.3</v>
      </c>
      <c r="D204" s="29">
        <v>103.3</v>
      </c>
      <c r="E204">
        <v>-16.1</v>
      </c>
      <c r="F204">
        <v>0.1</v>
      </c>
      <c r="G204">
        <v>-2.3</v>
      </c>
      <c r="H204">
        <v>1.6</v>
      </c>
      <c r="I204" s="29">
        <v>-6.6</v>
      </c>
      <c r="J204">
        <v>-0.057</v>
      </c>
      <c r="K204">
        <v>-0.021</v>
      </c>
      <c r="L204">
        <v>0.009</v>
      </c>
      <c r="M204">
        <v>-0.021</v>
      </c>
      <c r="N204">
        <v>-0.013</v>
      </c>
    </row>
    <row r="205" spans="1:14" ht="12.75">
      <c r="A205" t="s">
        <v>583</v>
      </c>
      <c r="B205">
        <v>6.2</v>
      </c>
      <c r="C205">
        <v>-1.4</v>
      </c>
      <c r="D205">
        <v>32.3</v>
      </c>
      <c r="E205">
        <v>2.1</v>
      </c>
      <c r="F205">
        <v>0.2</v>
      </c>
      <c r="G205">
        <v>1.9</v>
      </c>
      <c r="H205">
        <v>-4.9</v>
      </c>
      <c r="I205">
        <v>0.2</v>
      </c>
      <c r="J205">
        <v>0.056</v>
      </c>
      <c r="K205">
        <v>-0.015</v>
      </c>
      <c r="L205">
        <v>-0.004</v>
      </c>
      <c r="M205">
        <v>0.035</v>
      </c>
      <c r="N205">
        <v>0.04</v>
      </c>
    </row>
  </sheetData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84"/>
  <sheetViews>
    <sheetView workbookViewId="0" topLeftCell="A153">
      <selection activeCell="A182" sqref="A182"/>
    </sheetView>
  </sheetViews>
  <sheetFormatPr defaultColWidth="9.140625" defaultRowHeight="12.75"/>
  <cols>
    <col min="1" max="1" width="40.7109375" style="0" customWidth="1"/>
    <col min="2" max="3" width="10.7109375" style="0" customWidth="1"/>
    <col min="4" max="9" width="16.7109375" style="0" customWidth="1"/>
    <col min="10" max="10" width="8.7109375" style="0" customWidth="1"/>
    <col min="11" max="11" width="25.7109375" style="0" customWidth="1"/>
    <col min="12" max="31" width="16.7109375" style="0" customWidth="1"/>
  </cols>
  <sheetData>
    <row r="1" spans="1:27" ht="12.75">
      <c r="A1" t="s">
        <v>143</v>
      </c>
      <c r="B1" s="26" t="s">
        <v>361</v>
      </c>
      <c r="C1" s="26" t="s">
        <v>362</v>
      </c>
      <c r="D1" s="26" t="s">
        <v>363</v>
      </c>
      <c r="E1" s="26" t="s">
        <v>364</v>
      </c>
      <c r="F1" s="26" t="s">
        <v>365</v>
      </c>
      <c r="G1" s="26" t="s">
        <v>366</v>
      </c>
      <c r="H1" s="26" t="s">
        <v>367</v>
      </c>
      <c r="I1" s="26" t="s">
        <v>368</v>
      </c>
      <c r="J1" s="26" t="s">
        <v>369</v>
      </c>
      <c r="K1" s="26" t="s">
        <v>370</v>
      </c>
      <c r="L1" s="26" t="s">
        <v>371</v>
      </c>
      <c r="M1" s="26" t="s">
        <v>372</v>
      </c>
      <c r="N1" s="26" t="s">
        <v>373</v>
      </c>
      <c r="O1" s="26" t="s">
        <v>374</v>
      </c>
      <c r="P1" s="26" t="s">
        <v>375</v>
      </c>
      <c r="Q1" s="26" t="s">
        <v>376</v>
      </c>
      <c r="R1" s="26" t="s">
        <v>377</v>
      </c>
      <c r="S1" s="26" t="s">
        <v>378</v>
      </c>
      <c r="T1" s="26" t="s">
        <v>379</v>
      </c>
      <c r="U1" s="26" t="s">
        <v>380</v>
      </c>
      <c r="V1" s="26" t="s">
        <v>381</v>
      </c>
      <c r="W1" s="26" t="s">
        <v>382</v>
      </c>
      <c r="X1" s="26" t="s">
        <v>383</v>
      </c>
      <c r="Y1" s="26" t="s">
        <v>384</v>
      </c>
      <c r="Z1" s="26" t="s">
        <v>385</v>
      </c>
      <c r="AA1" s="26" t="s">
        <v>386</v>
      </c>
    </row>
    <row r="2" spans="1:27" ht="12.75">
      <c r="A2" t="s">
        <v>387</v>
      </c>
      <c r="B2" s="27" t="s">
        <v>388</v>
      </c>
      <c r="C2" s="27" t="s">
        <v>388</v>
      </c>
      <c r="D2" s="27" t="s">
        <v>388</v>
      </c>
      <c r="E2" s="27" t="s">
        <v>388</v>
      </c>
      <c r="F2" s="27" t="s">
        <v>388</v>
      </c>
      <c r="G2" s="27" t="s">
        <v>388</v>
      </c>
      <c r="H2" s="27" t="s">
        <v>388</v>
      </c>
      <c r="I2" s="27" t="s">
        <v>389</v>
      </c>
      <c r="J2" s="27" t="s">
        <v>389</v>
      </c>
      <c r="K2" s="27" t="s">
        <v>388</v>
      </c>
      <c r="L2" s="27" t="s">
        <v>388</v>
      </c>
      <c r="M2" s="27" t="s">
        <v>388</v>
      </c>
      <c r="N2" s="27" t="s">
        <v>388</v>
      </c>
      <c r="O2" s="27" t="s">
        <v>388</v>
      </c>
      <c r="P2" s="27" t="s">
        <v>388</v>
      </c>
      <c r="Q2" s="27" t="s">
        <v>388</v>
      </c>
      <c r="R2" s="27" t="s">
        <v>388</v>
      </c>
      <c r="S2" s="27" t="s">
        <v>388</v>
      </c>
      <c r="T2" s="27" t="s">
        <v>388</v>
      </c>
      <c r="U2" s="27" t="s">
        <v>388</v>
      </c>
      <c r="V2" s="27" t="s">
        <v>388</v>
      </c>
      <c r="W2" s="27" t="s">
        <v>388</v>
      </c>
      <c r="X2" s="27" t="s">
        <v>388</v>
      </c>
      <c r="Y2" s="27" t="s">
        <v>388</v>
      </c>
      <c r="Z2" s="27" t="s">
        <v>388</v>
      </c>
      <c r="AA2" s="27" t="s">
        <v>388</v>
      </c>
    </row>
    <row r="3" spans="1:27" ht="12.75">
      <c r="A3" t="s">
        <v>169</v>
      </c>
      <c r="B3" s="28">
        <v>-0.2</v>
      </c>
      <c r="C3" s="28">
        <v>0.2</v>
      </c>
      <c r="D3" s="28">
        <v>0.1</v>
      </c>
      <c r="E3" s="28">
        <v>0.05</v>
      </c>
      <c r="F3" s="28">
        <v>0.05</v>
      </c>
      <c r="G3" s="28">
        <v>0.025</v>
      </c>
      <c r="H3" s="28">
        <v>0.025</v>
      </c>
      <c r="I3" s="28">
        <v>0.5</v>
      </c>
      <c r="J3" s="28">
        <v>3</v>
      </c>
      <c r="K3" s="28">
        <v>0.03</v>
      </c>
      <c r="L3" s="28">
        <v>0.66</v>
      </c>
      <c r="M3" s="28">
        <v>0.19</v>
      </c>
      <c r="N3" s="28">
        <v>0.19</v>
      </c>
      <c r="O3" s="28">
        <v>0.19</v>
      </c>
      <c r="P3" s="28">
        <v>0.19</v>
      </c>
      <c r="Q3" s="28">
        <v>0.19</v>
      </c>
      <c r="R3" s="28">
        <v>0.19</v>
      </c>
      <c r="S3" s="28">
        <v>0.19</v>
      </c>
      <c r="T3" s="28">
        <v>0.19</v>
      </c>
      <c r="U3" s="28">
        <v>0.15</v>
      </c>
      <c r="V3" s="28">
        <v>0.15</v>
      </c>
      <c r="W3" s="28">
        <v>0.2</v>
      </c>
      <c r="X3" s="28">
        <v>0.2</v>
      </c>
      <c r="Y3" s="28">
        <v>0.3</v>
      </c>
      <c r="Z3" s="28">
        <v>0.3</v>
      </c>
      <c r="AA3" s="28">
        <v>0.44</v>
      </c>
    </row>
    <row r="4" spans="1:11" ht="12.75">
      <c r="A4" t="s">
        <v>390</v>
      </c>
      <c r="B4">
        <v>-0.012</v>
      </c>
      <c r="C4">
        <v>0.031</v>
      </c>
      <c r="D4">
        <v>0.095</v>
      </c>
      <c r="E4">
        <v>0.035</v>
      </c>
      <c r="F4">
        <v>0.023</v>
      </c>
      <c r="G4">
        <v>0.01</v>
      </c>
      <c r="H4">
        <v>0.009</v>
      </c>
      <c r="I4">
        <v>0.058</v>
      </c>
      <c r="J4">
        <v>-2.848</v>
      </c>
      <c r="K4">
        <v>0.02</v>
      </c>
    </row>
    <row r="5" spans="1:11" ht="12.75">
      <c r="A5" t="s">
        <v>391</v>
      </c>
      <c r="B5">
        <v>-0.02</v>
      </c>
      <c r="C5">
        <v>0.023</v>
      </c>
      <c r="D5">
        <v>0.094</v>
      </c>
      <c r="E5">
        <v>0.037</v>
      </c>
      <c r="F5">
        <v>0.021</v>
      </c>
      <c r="G5">
        <v>0.011</v>
      </c>
      <c r="H5">
        <v>0.009</v>
      </c>
      <c r="I5">
        <v>0.105</v>
      </c>
      <c r="J5" s="29">
        <v>-3.403</v>
      </c>
      <c r="K5">
        <v>0.025</v>
      </c>
    </row>
    <row r="6" spans="1:27" ht="12.75">
      <c r="A6" t="s">
        <v>392</v>
      </c>
      <c r="B6">
        <v>-0.05</v>
      </c>
      <c r="C6">
        <v>0.001</v>
      </c>
      <c r="D6" s="29">
        <v>0.114</v>
      </c>
      <c r="E6">
        <v>0.024</v>
      </c>
      <c r="F6">
        <v>0.022</v>
      </c>
      <c r="G6">
        <v>0.009</v>
      </c>
      <c r="H6">
        <v>0.008</v>
      </c>
      <c r="I6">
        <v>0.126</v>
      </c>
      <c r="J6">
        <v>-1.7069999999999999</v>
      </c>
      <c r="K6">
        <v>0</v>
      </c>
      <c r="L6">
        <v>-0.056</v>
      </c>
      <c r="M6">
        <v>-0.099</v>
      </c>
      <c r="N6">
        <v>-0.099</v>
      </c>
      <c r="O6">
        <v>-0.12</v>
      </c>
      <c r="P6">
        <v>-0.104</v>
      </c>
      <c r="Q6">
        <v>-0.101</v>
      </c>
      <c r="R6">
        <v>-0.01</v>
      </c>
      <c r="S6">
        <v>-0.078</v>
      </c>
      <c r="T6">
        <v>-0.019</v>
      </c>
      <c r="U6">
        <v>0.005</v>
      </c>
      <c r="V6">
        <v>0.034</v>
      </c>
      <c r="W6">
        <v>-0.101</v>
      </c>
      <c r="X6">
        <v>-0.018</v>
      </c>
      <c r="Y6">
        <v>-0.068</v>
      </c>
      <c r="Z6">
        <v>0.004</v>
      </c>
      <c r="AA6">
        <v>-0.099</v>
      </c>
    </row>
    <row r="7" spans="1:11" ht="12.75">
      <c r="A7" t="s">
        <v>393</v>
      </c>
      <c r="B7">
        <v>-0.012</v>
      </c>
      <c r="C7">
        <v>0.002</v>
      </c>
      <c r="D7" s="29">
        <v>0.114</v>
      </c>
      <c r="E7">
        <v>0.025</v>
      </c>
      <c r="F7">
        <v>0.024</v>
      </c>
      <c r="G7">
        <v>0.009</v>
      </c>
      <c r="H7">
        <v>0.008</v>
      </c>
      <c r="I7">
        <v>0.103</v>
      </c>
      <c r="J7">
        <v>-1.4</v>
      </c>
      <c r="K7">
        <v>0.006</v>
      </c>
    </row>
    <row r="8" spans="1:11" ht="12.75">
      <c r="A8" t="s">
        <v>394</v>
      </c>
      <c r="B8">
        <v>-0.03</v>
      </c>
      <c r="C8">
        <v>-0.005</v>
      </c>
      <c r="D8" s="29">
        <v>0.111</v>
      </c>
      <c r="E8">
        <v>0.029</v>
      </c>
      <c r="F8">
        <v>0.027</v>
      </c>
      <c r="G8">
        <v>0.01</v>
      </c>
      <c r="H8">
        <v>0.008</v>
      </c>
      <c r="I8">
        <v>0.124</v>
      </c>
      <c r="J8">
        <v>-1.839</v>
      </c>
      <c r="K8">
        <v>0.007</v>
      </c>
    </row>
    <row r="9" spans="1:27" ht="12.75">
      <c r="A9" t="s">
        <v>395</v>
      </c>
      <c r="B9">
        <v>-0.021</v>
      </c>
      <c r="C9">
        <v>-0.003</v>
      </c>
      <c r="D9" s="29">
        <v>0.116</v>
      </c>
      <c r="E9">
        <v>0.027</v>
      </c>
      <c r="F9">
        <v>0.024</v>
      </c>
      <c r="G9">
        <v>0.009</v>
      </c>
      <c r="H9">
        <v>0.008</v>
      </c>
      <c r="I9">
        <v>0.074</v>
      </c>
      <c r="J9">
        <v>-0.711</v>
      </c>
      <c r="K9">
        <v>0.003</v>
      </c>
      <c r="L9">
        <v>-0.071</v>
      </c>
      <c r="M9">
        <v>-0.097</v>
      </c>
      <c r="N9">
        <v>-0.101</v>
      </c>
      <c r="O9">
        <v>-0.111</v>
      </c>
      <c r="P9">
        <v>-0.077</v>
      </c>
      <c r="Q9">
        <v>-0.112</v>
      </c>
      <c r="R9">
        <v>-0.02</v>
      </c>
      <c r="S9">
        <v>-0.094</v>
      </c>
      <c r="T9">
        <v>-0.058</v>
      </c>
      <c r="U9">
        <v>0.007</v>
      </c>
      <c r="V9">
        <v>0.016</v>
      </c>
      <c r="W9">
        <v>-0.089</v>
      </c>
      <c r="X9">
        <v>-0.054</v>
      </c>
      <c r="Y9">
        <v>-0.057</v>
      </c>
      <c r="Z9">
        <v>-0.024</v>
      </c>
      <c r="AA9">
        <v>-0.109</v>
      </c>
    </row>
    <row r="10" spans="1:27" ht="12.75">
      <c r="A10" t="s">
        <v>396</v>
      </c>
      <c r="B10">
        <v>-0.068</v>
      </c>
      <c r="C10">
        <v>0.003</v>
      </c>
      <c r="D10">
        <v>0.02</v>
      </c>
      <c r="E10">
        <v>0.027</v>
      </c>
      <c r="F10">
        <v>0.037</v>
      </c>
      <c r="G10">
        <v>0.012</v>
      </c>
      <c r="H10">
        <v>0.01</v>
      </c>
      <c r="I10">
        <v>0.037</v>
      </c>
      <c r="J10" s="29">
        <v>-3.193</v>
      </c>
      <c r="K10">
        <v>0.024</v>
      </c>
      <c r="L10">
        <v>-0.028</v>
      </c>
      <c r="M10">
        <v>-0.054</v>
      </c>
      <c r="N10">
        <v>-0.077</v>
      </c>
      <c r="O10">
        <v>-0.075</v>
      </c>
      <c r="P10">
        <v>-0.053</v>
      </c>
      <c r="Q10">
        <v>0.019</v>
      </c>
      <c r="R10">
        <v>0.162</v>
      </c>
      <c r="S10">
        <v>-0.105</v>
      </c>
      <c r="T10">
        <v>-0.079</v>
      </c>
      <c r="U10">
        <v>0.005</v>
      </c>
      <c r="V10">
        <v>0.079</v>
      </c>
      <c r="W10">
        <v>-0.06</v>
      </c>
      <c r="X10">
        <v>0.078</v>
      </c>
      <c r="Y10">
        <v>-0.004</v>
      </c>
      <c r="Z10">
        <v>-0.033</v>
      </c>
      <c r="AA10">
        <v>0.096</v>
      </c>
    </row>
    <row r="11" spans="1:27" ht="12.75">
      <c r="A11" t="s">
        <v>397</v>
      </c>
      <c r="B11">
        <v>-0.069</v>
      </c>
      <c r="C11">
        <v>0.001</v>
      </c>
      <c r="D11">
        <v>0.019</v>
      </c>
      <c r="E11">
        <v>0.029</v>
      </c>
      <c r="F11">
        <v>0.039</v>
      </c>
      <c r="G11">
        <v>0.012</v>
      </c>
      <c r="H11">
        <v>0.011</v>
      </c>
      <c r="I11">
        <v>0.094</v>
      </c>
      <c r="J11" s="29">
        <v>-4.091</v>
      </c>
      <c r="K11" s="29">
        <v>0.034</v>
      </c>
      <c r="L11">
        <v>-0.037</v>
      </c>
      <c r="M11">
        <v>-0.051</v>
      </c>
      <c r="N11">
        <v>-0.081</v>
      </c>
      <c r="O11">
        <v>-0.079</v>
      </c>
      <c r="P11">
        <v>-0.073</v>
      </c>
      <c r="Q11">
        <v>0.011</v>
      </c>
      <c r="R11">
        <v>0.15</v>
      </c>
      <c r="S11">
        <v>-0.109</v>
      </c>
      <c r="T11">
        <v>-0.08</v>
      </c>
      <c r="U11">
        <v>0.006</v>
      </c>
      <c r="V11">
        <v>0.084</v>
      </c>
      <c r="W11">
        <v>-0.065</v>
      </c>
      <c r="X11">
        <v>0.077</v>
      </c>
      <c r="Y11">
        <v>-0.014</v>
      </c>
      <c r="Z11">
        <v>-0.035</v>
      </c>
      <c r="AA11">
        <v>0.084</v>
      </c>
    </row>
    <row r="12" spans="1:11" ht="12.75">
      <c r="A12" t="s">
        <v>398</v>
      </c>
      <c r="B12">
        <v>-0.052</v>
      </c>
      <c r="C12">
        <v>0.003</v>
      </c>
      <c r="D12">
        <v>0.019</v>
      </c>
      <c r="E12">
        <v>0.03</v>
      </c>
      <c r="F12">
        <v>0.04</v>
      </c>
      <c r="G12">
        <v>0.012</v>
      </c>
      <c r="H12">
        <v>0.011</v>
      </c>
      <c r="I12">
        <v>-0.041</v>
      </c>
      <c r="J12">
        <v>-1.677</v>
      </c>
      <c r="K12">
        <v>-0.004</v>
      </c>
    </row>
    <row r="13" spans="1:27" ht="12.75">
      <c r="A13" t="s">
        <v>399</v>
      </c>
      <c r="B13">
        <v>-0.003</v>
      </c>
      <c r="C13">
        <v>0.026</v>
      </c>
      <c r="D13">
        <v>0.017</v>
      </c>
      <c r="E13">
        <v>0.029</v>
      </c>
      <c r="F13">
        <v>0.03</v>
      </c>
      <c r="G13">
        <v>0.01</v>
      </c>
      <c r="H13">
        <v>0.01</v>
      </c>
      <c r="I13">
        <v>-0.034</v>
      </c>
      <c r="J13">
        <v>-0.437</v>
      </c>
      <c r="K13">
        <v>-0.007</v>
      </c>
      <c r="L13">
        <v>-0.001</v>
      </c>
      <c r="M13">
        <v>-0.11</v>
      </c>
      <c r="N13">
        <v>-0.043</v>
      </c>
      <c r="O13">
        <v>-0.101</v>
      </c>
      <c r="P13">
        <v>-0.055</v>
      </c>
      <c r="Q13">
        <v>-0.071</v>
      </c>
      <c r="R13">
        <v>0.053</v>
      </c>
      <c r="S13">
        <v>-0.041</v>
      </c>
      <c r="T13">
        <v>-0.015</v>
      </c>
      <c r="U13">
        <v>0.003</v>
      </c>
      <c r="V13">
        <v>0.037</v>
      </c>
      <c r="W13">
        <v>-0.074</v>
      </c>
      <c r="X13">
        <v>0.018</v>
      </c>
      <c r="Y13">
        <v>-0.032</v>
      </c>
      <c r="Z13">
        <v>0.021</v>
      </c>
      <c r="AA13">
        <v>0.018</v>
      </c>
    </row>
    <row r="14" spans="1:11" ht="12.75">
      <c r="A14" t="s">
        <v>400</v>
      </c>
      <c r="B14">
        <v>-0.002</v>
      </c>
      <c r="C14">
        <v>0.021</v>
      </c>
      <c r="D14">
        <v>0.019</v>
      </c>
      <c r="E14">
        <v>0.037</v>
      </c>
      <c r="F14">
        <v>0.039</v>
      </c>
      <c r="G14">
        <v>0.012</v>
      </c>
      <c r="H14">
        <v>0.011</v>
      </c>
      <c r="I14">
        <v>-0.005</v>
      </c>
      <c r="J14">
        <v>-1.682</v>
      </c>
      <c r="K14">
        <v>0.001</v>
      </c>
    </row>
    <row r="15" spans="1:27" ht="12.75">
      <c r="A15" t="s">
        <v>401</v>
      </c>
      <c r="B15">
        <v>-0.001</v>
      </c>
      <c r="C15">
        <v>0.019</v>
      </c>
      <c r="D15">
        <v>0.019</v>
      </c>
      <c r="E15">
        <v>0.036</v>
      </c>
      <c r="F15">
        <v>0.037</v>
      </c>
      <c r="G15">
        <v>0.011</v>
      </c>
      <c r="H15">
        <v>0.011</v>
      </c>
      <c r="I15">
        <v>-0.064</v>
      </c>
      <c r="J15">
        <v>-0.574</v>
      </c>
      <c r="K15">
        <v>-0.004</v>
      </c>
      <c r="L15">
        <v>0.004</v>
      </c>
      <c r="M15">
        <v>-0.115</v>
      </c>
      <c r="N15">
        <v>-0.048</v>
      </c>
      <c r="O15">
        <v>-0.108</v>
      </c>
      <c r="P15">
        <v>-0.062</v>
      </c>
      <c r="Q15">
        <v>-0.072</v>
      </c>
      <c r="R15">
        <v>0.055</v>
      </c>
      <c r="S15">
        <v>-0.043</v>
      </c>
      <c r="T15">
        <v>-0.018</v>
      </c>
      <c r="U15">
        <v>0.006</v>
      </c>
      <c r="V15">
        <v>0.042</v>
      </c>
      <c r="W15">
        <v>-0.077</v>
      </c>
      <c r="X15">
        <v>0.023</v>
      </c>
      <c r="Y15">
        <v>-0.034</v>
      </c>
      <c r="Z15">
        <v>0.028</v>
      </c>
      <c r="AA15">
        <v>0.013</v>
      </c>
    </row>
    <row r="16" spans="1:11" ht="12.75">
      <c r="A16" t="s">
        <v>402</v>
      </c>
      <c r="B16">
        <v>-0.04</v>
      </c>
      <c r="C16">
        <v>0.001</v>
      </c>
      <c r="D16">
        <v>0.015</v>
      </c>
      <c r="E16">
        <v>0.031</v>
      </c>
      <c r="F16">
        <v>0.032</v>
      </c>
      <c r="G16">
        <v>0.011</v>
      </c>
      <c r="H16">
        <v>0.01</v>
      </c>
      <c r="I16">
        <v>0.019</v>
      </c>
      <c r="J16">
        <v>-1.5779999999999998</v>
      </c>
      <c r="K16">
        <v>0.004</v>
      </c>
    </row>
    <row r="17" spans="1:11" ht="12.75">
      <c r="A17" t="s">
        <v>403</v>
      </c>
      <c r="B17">
        <v>-0.006</v>
      </c>
      <c r="C17">
        <v>0.021</v>
      </c>
      <c r="D17">
        <v>0.052</v>
      </c>
      <c r="E17">
        <v>0.03</v>
      </c>
      <c r="F17">
        <v>0.024</v>
      </c>
      <c r="G17">
        <v>0.01</v>
      </c>
      <c r="H17">
        <v>0.009</v>
      </c>
      <c r="I17">
        <v>0.03</v>
      </c>
      <c r="J17">
        <v>-0.787</v>
      </c>
      <c r="K17">
        <v>-0.003</v>
      </c>
    </row>
    <row r="18" spans="1:27" ht="12.75">
      <c r="A18" t="s">
        <v>404</v>
      </c>
      <c r="B18">
        <v>-0.011</v>
      </c>
      <c r="C18">
        <v>0.025</v>
      </c>
      <c r="D18">
        <v>0.051</v>
      </c>
      <c r="E18">
        <v>0.025</v>
      </c>
      <c r="F18">
        <v>0.026</v>
      </c>
      <c r="G18">
        <v>0.009</v>
      </c>
      <c r="H18">
        <v>0.009</v>
      </c>
      <c r="I18">
        <v>-0.114</v>
      </c>
      <c r="J18">
        <v>2.278</v>
      </c>
      <c r="K18">
        <v>-0.017</v>
      </c>
      <c r="L18">
        <v>-0.096</v>
      </c>
      <c r="M18">
        <v>-0.063</v>
      </c>
      <c r="N18">
        <v>-0.063</v>
      </c>
      <c r="O18">
        <v>-0.094</v>
      </c>
      <c r="P18">
        <v>-0.07</v>
      </c>
      <c r="Q18">
        <v>-0.078</v>
      </c>
      <c r="R18">
        <v>-0.067</v>
      </c>
      <c r="S18">
        <v>-0.051</v>
      </c>
      <c r="T18">
        <v>-0.077</v>
      </c>
      <c r="U18">
        <v>-0.021</v>
      </c>
      <c r="V18">
        <v>-0.001</v>
      </c>
      <c r="W18">
        <v>-0.093</v>
      </c>
      <c r="X18">
        <v>-0.069</v>
      </c>
      <c r="Y18">
        <v>-0.058</v>
      </c>
      <c r="Z18">
        <v>-0.037</v>
      </c>
      <c r="AA18">
        <v>-0.119</v>
      </c>
    </row>
    <row r="19" spans="1:11" ht="12.75">
      <c r="A19" t="s">
        <v>405</v>
      </c>
      <c r="B19">
        <v>-0.005</v>
      </c>
      <c r="C19">
        <v>0.047</v>
      </c>
      <c r="D19">
        <v>0.051</v>
      </c>
      <c r="E19">
        <v>0.025</v>
      </c>
      <c r="F19">
        <v>0.029</v>
      </c>
      <c r="G19">
        <v>0.009</v>
      </c>
      <c r="H19">
        <v>0.009</v>
      </c>
      <c r="I19">
        <v>0.034</v>
      </c>
      <c r="J19">
        <v>-0.889</v>
      </c>
      <c r="K19">
        <v>-0.003</v>
      </c>
    </row>
    <row r="20" spans="1:11" ht="12.75">
      <c r="A20" t="s">
        <v>406</v>
      </c>
      <c r="B20">
        <v>-0.027</v>
      </c>
      <c r="C20">
        <v>0.009</v>
      </c>
      <c r="D20">
        <v>0.033</v>
      </c>
      <c r="E20">
        <v>0.032</v>
      </c>
      <c r="F20">
        <v>0.024</v>
      </c>
      <c r="G20">
        <v>0.011</v>
      </c>
      <c r="H20">
        <v>0.008</v>
      </c>
      <c r="I20">
        <v>0.026</v>
      </c>
      <c r="J20">
        <v>-2.091</v>
      </c>
      <c r="K20">
        <v>0.011</v>
      </c>
    </row>
    <row r="21" spans="1:27" ht="12.75">
      <c r="A21" t="s">
        <v>407</v>
      </c>
      <c r="B21">
        <v>-0.064</v>
      </c>
      <c r="C21">
        <v>0.02</v>
      </c>
      <c r="D21">
        <v>0.036</v>
      </c>
      <c r="E21">
        <v>0.036</v>
      </c>
      <c r="F21">
        <v>0.021</v>
      </c>
      <c r="G21">
        <v>0.012</v>
      </c>
      <c r="H21">
        <v>0.009</v>
      </c>
      <c r="I21">
        <v>-0.082</v>
      </c>
      <c r="J21">
        <v>1.737</v>
      </c>
      <c r="K21">
        <v>-0.005</v>
      </c>
      <c r="L21">
        <v>-0.003</v>
      </c>
      <c r="M21">
        <v>-0.062</v>
      </c>
      <c r="N21">
        <v>-0.006</v>
      </c>
      <c r="O21">
        <v>-0.101</v>
      </c>
      <c r="P21">
        <v>-0.029</v>
      </c>
      <c r="Q21">
        <v>0.168</v>
      </c>
      <c r="R21" s="29">
        <v>0.395</v>
      </c>
      <c r="S21">
        <v>-0.102</v>
      </c>
      <c r="T21">
        <v>-0.032</v>
      </c>
      <c r="U21">
        <v>0.016</v>
      </c>
      <c r="V21" s="29">
        <v>0.19</v>
      </c>
      <c r="W21">
        <v>-0.033</v>
      </c>
      <c r="X21" s="29">
        <v>0.297</v>
      </c>
      <c r="Y21">
        <v>0.023</v>
      </c>
      <c r="Z21">
        <v>-0.02</v>
      </c>
      <c r="AA21">
        <v>0.381</v>
      </c>
    </row>
    <row r="22" spans="1:27" ht="12.75">
      <c r="A22" t="s">
        <v>408</v>
      </c>
      <c r="B22">
        <v>-0.074</v>
      </c>
      <c r="C22">
        <v>0.042</v>
      </c>
      <c r="D22">
        <v>0.034</v>
      </c>
      <c r="E22">
        <v>0.038</v>
      </c>
      <c r="F22">
        <v>0.026</v>
      </c>
      <c r="G22">
        <v>0.012</v>
      </c>
      <c r="H22">
        <v>0.009</v>
      </c>
      <c r="I22">
        <v>-0.139</v>
      </c>
      <c r="J22">
        <v>2.429</v>
      </c>
      <c r="K22">
        <v>-0.007</v>
      </c>
      <c r="L22">
        <v>-0.003</v>
      </c>
      <c r="M22">
        <v>-0.066</v>
      </c>
      <c r="N22">
        <v>-0.01</v>
      </c>
      <c r="O22" s="29">
        <v>-0.275</v>
      </c>
      <c r="P22">
        <v>0.002</v>
      </c>
      <c r="Q22">
        <v>-0.053</v>
      </c>
      <c r="R22">
        <v>-0.031</v>
      </c>
      <c r="S22">
        <v>-0.122</v>
      </c>
      <c r="T22">
        <v>-0.068</v>
      </c>
      <c r="U22">
        <v>0.066</v>
      </c>
      <c r="V22">
        <v>0.105</v>
      </c>
      <c r="W22">
        <v>-0.021</v>
      </c>
      <c r="X22">
        <v>0.036</v>
      </c>
      <c r="Y22">
        <v>0.057</v>
      </c>
      <c r="Z22">
        <v>-0.053</v>
      </c>
      <c r="AA22">
        <v>-0.046</v>
      </c>
    </row>
    <row r="23" spans="1:27" ht="12.75">
      <c r="A23" t="s">
        <v>409</v>
      </c>
      <c r="B23">
        <v>-0.088</v>
      </c>
      <c r="C23">
        <v>0.026</v>
      </c>
      <c r="D23">
        <v>0.032</v>
      </c>
      <c r="E23">
        <v>0.042</v>
      </c>
      <c r="F23">
        <v>0.027</v>
      </c>
      <c r="G23">
        <v>0.013</v>
      </c>
      <c r="H23">
        <v>0.009</v>
      </c>
      <c r="I23">
        <v>-0.062</v>
      </c>
      <c r="J23">
        <v>0.902</v>
      </c>
      <c r="K23">
        <v>-0.003</v>
      </c>
      <c r="L23">
        <v>0.004</v>
      </c>
      <c r="M23">
        <v>-0.059</v>
      </c>
      <c r="N23">
        <v>-0.005</v>
      </c>
      <c r="O23">
        <v>-0.105</v>
      </c>
      <c r="P23">
        <v>-0.01</v>
      </c>
      <c r="Q23">
        <v>-0.045</v>
      </c>
      <c r="R23">
        <v>-0.028</v>
      </c>
      <c r="S23">
        <v>-0.104</v>
      </c>
      <c r="T23">
        <v>-0.043</v>
      </c>
      <c r="U23">
        <v>0.021</v>
      </c>
      <c r="V23">
        <v>0.027</v>
      </c>
      <c r="W23">
        <v>-0.024</v>
      </c>
      <c r="X23">
        <v>-0.028</v>
      </c>
      <c r="Y23">
        <v>0.04</v>
      </c>
      <c r="Z23">
        <v>-0.031</v>
      </c>
      <c r="AA23">
        <v>-0.036</v>
      </c>
    </row>
    <row r="24" spans="1:27" ht="12.75">
      <c r="A24" t="s">
        <v>410</v>
      </c>
      <c r="B24">
        <v>-0.047</v>
      </c>
      <c r="C24">
        <v>-0.001</v>
      </c>
      <c r="D24">
        <v>0.023</v>
      </c>
      <c r="E24">
        <v>0.028</v>
      </c>
      <c r="F24">
        <v>0.021</v>
      </c>
      <c r="G24">
        <v>0.009</v>
      </c>
      <c r="H24">
        <v>0.007</v>
      </c>
      <c r="I24">
        <v>-0.001</v>
      </c>
      <c r="J24">
        <v>-0.274</v>
      </c>
      <c r="K24">
        <v>-0.002</v>
      </c>
      <c r="L24">
        <v>-0.075</v>
      </c>
      <c r="M24">
        <v>-0.082</v>
      </c>
      <c r="N24">
        <v>-0.105</v>
      </c>
      <c r="O24">
        <v>-0.114</v>
      </c>
      <c r="P24">
        <v>-0.107</v>
      </c>
      <c r="Q24">
        <v>-0.056</v>
      </c>
      <c r="R24">
        <v>-0.109</v>
      </c>
      <c r="S24">
        <v>-0.069</v>
      </c>
      <c r="T24">
        <v>-0.104</v>
      </c>
      <c r="U24">
        <v>0.028</v>
      </c>
      <c r="V24">
        <v>0.033</v>
      </c>
      <c r="W24">
        <v>-0.074</v>
      </c>
      <c r="X24">
        <v>-0.052</v>
      </c>
      <c r="Y24">
        <v>-0.057</v>
      </c>
      <c r="Z24">
        <v>-0.015</v>
      </c>
      <c r="AA24">
        <v>-0.039</v>
      </c>
    </row>
    <row r="25" spans="1:11" ht="12.75">
      <c r="A25" t="s">
        <v>411</v>
      </c>
      <c r="B25">
        <v>-0.049</v>
      </c>
      <c r="C25">
        <v>-0.002</v>
      </c>
      <c r="D25">
        <v>0.018</v>
      </c>
      <c r="E25">
        <v>0.03</v>
      </c>
      <c r="F25">
        <v>0.022</v>
      </c>
      <c r="G25">
        <v>0.009</v>
      </c>
      <c r="H25">
        <v>0.007</v>
      </c>
      <c r="I25">
        <v>0.033</v>
      </c>
      <c r="J25">
        <v>-0.844</v>
      </c>
      <c r="K25">
        <v>0.002</v>
      </c>
    </row>
    <row r="26" spans="1:27" ht="12.75">
      <c r="A26" t="s">
        <v>412</v>
      </c>
      <c r="B26">
        <v>-0.039</v>
      </c>
      <c r="C26">
        <v>0</v>
      </c>
      <c r="D26">
        <v>0.023</v>
      </c>
      <c r="E26">
        <v>0.03</v>
      </c>
      <c r="F26">
        <v>0.025</v>
      </c>
      <c r="G26">
        <v>0.009</v>
      </c>
      <c r="H26">
        <v>0.008</v>
      </c>
      <c r="I26">
        <v>-0.008</v>
      </c>
      <c r="J26">
        <v>0.293</v>
      </c>
      <c r="K26">
        <v>-0.005</v>
      </c>
      <c r="L26">
        <v>-0.071</v>
      </c>
      <c r="M26">
        <v>-0.084</v>
      </c>
      <c r="N26">
        <v>-0.102</v>
      </c>
      <c r="O26">
        <v>-0.108</v>
      </c>
      <c r="P26">
        <v>-0.1</v>
      </c>
      <c r="Q26">
        <v>-0.054</v>
      </c>
      <c r="R26">
        <v>-0.1</v>
      </c>
      <c r="S26">
        <v>-0.072</v>
      </c>
      <c r="T26">
        <v>-0.102</v>
      </c>
      <c r="U26">
        <v>0.02</v>
      </c>
      <c r="V26">
        <v>0.026</v>
      </c>
      <c r="W26">
        <v>-0.079</v>
      </c>
      <c r="X26">
        <v>-0.056</v>
      </c>
      <c r="Y26">
        <v>-0.054</v>
      </c>
      <c r="Z26">
        <v>-0.015</v>
      </c>
      <c r="AA26">
        <v>-0.025</v>
      </c>
    </row>
    <row r="27" spans="1:27" ht="12.75">
      <c r="A27" t="s">
        <v>410</v>
      </c>
      <c r="B27">
        <v>-0.047</v>
      </c>
      <c r="C27">
        <v>-0.001</v>
      </c>
      <c r="D27">
        <v>0.023</v>
      </c>
      <c r="E27">
        <v>0.028</v>
      </c>
      <c r="F27">
        <v>0.021</v>
      </c>
      <c r="G27">
        <v>0.009</v>
      </c>
      <c r="H27">
        <v>0.007</v>
      </c>
      <c r="I27">
        <v>-0.001</v>
      </c>
      <c r="J27">
        <v>-0.274</v>
      </c>
      <c r="K27">
        <v>-0.002</v>
      </c>
      <c r="L27">
        <v>-0.075</v>
      </c>
      <c r="M27">
        <v>-0.082</v>
      </c>
      <c r="N27">
        <v>-0.105</v>
      </c>
      <c r="O27">
        <v>-0.114</v>
      </c>
      <c r="P27">
        <v>-0.107</v>
      </c>
      <c r="Q27">
        <v>-0.056</v>
      </c>
      <c r="R27">
        <v>-0.109</v>
      </c>
      <c r="S27">
        <v>-0.069</v>
      </c>
      <c r="T27">
        <v>-0.104</v>
      </c>
      <c r="U27">
        <v>0.028</v>
      </c>
      <c r="V27">
        <v>0.033</v>
      </c>
      <c r="W27">
        <v>-0.074</v>
      </c>
      <c r="X27">
        <v>-0.052</v>
      </c>
      <c r="Y27">
        <v>-0.057</v>
      </c>
      <c r="Z27">
        <v>-0.015</v>
      </c>
      <c r="AA27">
        <v>-0.039</v>
      </c>
    </row>
    <row r="28" spans="1:27" ht="12.75">
      <c r="A28" t="s">
        <v>409</v>
      </c>
      <c r="B28">
        <v>-0.088</v>
      </c>
      <c r="C28">
        <v>0.026</v>
      </c>
      <c r="D28">
        <v>0.032</v>
      </c>
      <c r="E28">
        <v>0.042</v>
      </c>
      <c r="F28">
        <v>0.027</v>
      </c>
      <c r="G28">
        <v>0.013</v>
      </c>
      <c r="H28">
        <v>0.009</v>
      </c>
      <c r="I28">
        <v>-0.062</v>
      </c>
      <c r="J28">
        <v>0.902</v>
      </c>
      <c r="K28">
        <v>-0.003</v>
      </c>
      <c r="L28">
        <v>0.004</v>
      </c>
      <c r="M28">
        <v>-0.059</v>
      </c>
      <c r="N28">
        <v>-0.005</v>
      </c>
      <c r="O28">
        <v>-0.105</v>
      </c>
      <c r="P28">
        <v>-0.01</v>
      </c>
      <c r="Q28">
        <v>-0.045</v>
      </c>
      <c r="R28">
        <v>-0.028</v>
      </c>
      <c r="S28">
        <v>-0.104</v>
      </c>
      <c r="T28">
        <v>-0.043</v>
      </c>
      <c r="U28">
        <v>0.021</v>
      </c>
      <c r="V28">
        <v>0.027</v>
      </c>
      <c r="W28">
        <v>-0.024</v>
      </c>
      <c r="X28">
        <v>-0.028</v>
      </c>
      <c r="Y28">
        <v>0.04</v>
      </c>
      <c r="Z28">
        <v>-0.031</v>
      </c>
      <c r="AA28">
        <v>-0.036</v>
      </c>
    </row>
    <row r="29" spans="1:11" ht="12.75">
      <c r="A29" t="s">
        <v>413</v>
      </c>
      <c r="B29">
        <v>-0.029</v>
      </c>
      <c r="C29">
        <v>0.019</v>
      </c>
      <c r="D29">
        <v>0.036</v>
      </c>
      <c r="E29">
        <v>0.032</v>
      </c>
      <c r="F29">
        <v>0.032</v>
      </c>
      <c r="G29">
        <v>0.01</v>
      </c>
      <c r="H29">
        <v>0.009</v>
      </c>
      <c r="I29">
        <v>0.069</v>
      </c>
      <c r="J29">
        <v>-1.637</v>
      </c>
      <c r="K29">
        <v>0.008</v>
      </c>
    </row>
    <row r="30" spans="1:27" ht="12.75">
      <c r="A30" t="s">
        <v>414</v>
      </c>
      <c r="B30">
        <v>-0.046</v>
      </c>
      <c r="C30">
        <v>0.021</v>
      </c>
      <c r="D30">
        <v>0.039</v>
      </c>
      <c r="E30">
        <v>0.031</v>
      </c>
      <c r="F30">
        <v>0.027</v>
      </c>
      <c r="G30">
        <v>0.01</v>
      </c>
      <c r="H30">
        <v>0.009</v>
      </c>
      <c r="I30">
        <v>0.006</v>
      </c>
      <c r="J30">
        <v>-0.373</v>
      </c>
      <c r="K30">
        <v>0.002</v>
      </c>
      <c r="L30">
        <v>-0.078</v>
      </c>
      <c r="M30">
        <v>-0.066</v>
      </c>
      <c r="N30">
        <v>-0.078</v>
      </c>
      <c r="O30">
        <v>-0.099</v>
      </c>
      <c r="P30">
        <v>-0.085</v>
      </c>
      <c r="Q30">
        <v>-0.1</v>
      </c>
      <c r="R30">
        <v>-0.028</v>
      </c>
      <c r="S30">
        <v>-0.077</v>
      </c>
      <c r="T30">
        <v>-0.084</v>
      </c>
      <c r="U30">
        <v>-0.025</v>
      </c>
      <c r="V30">
        <v>0.006</v>
      </c>
      <c r="W30">
        <v>-0.107</v>
      </c>
      <c r="X30">
        <v>-0.066</v>
      </c>
      <c r="Y30">
        <v>-0.033</v>
      </c>
      <c r="Z30">
        <v>-0.051</v>
      </c>
      <c r="AA30">
        <v>-0.095</v>
      </c>
    </row>
    <row r="31" spans="1:27" ht="12.75">
      <c r="A31" t="s">
        <v>415</v>
      </c>
      <c r="B31">
        <v>-0.055</v>
      </c>
      <c r="C31">
        <v>0.02</v>
      </c>
      <c r="D31">
        <v>0.034</v>
      </c>
      <c r="E31">
        <v>0.032</v>
      </c>
      <c r="F31">
        <v>0.028</v>
      </c>
      <c r="G31">
        <v>0.01</v>
      </c>
      <c r="H31">
        <v>0.009</v>
      </c>
      <c r="I31">
        <v>-0.007</v>
      </c>
      <c r="J31">
        <v>-0.708</v>
      </c>
      <c r="K31">
        <v>0.004</v>
      </c>
      <c r="L31">
        <v>-0.129</v>
      </c>
      <c r="M31">
        <v>-0.065</v>
      </c>
      <c r="N31">
        <v>-0.075</v>
      </c>
      <c r="O31">
        <v>-0.083</v>
      </c>
      <c r="P31">
        <v>-0.091</v>
      </c>
      <c r="Q31">
        <v>-0.106</v>
      </c>
      <c r="R31">
        <v>-0.028</v>
      </c>
      <c r="S31">
        <v>-0.072</v>
      </c>
      <c r="T31">
        <v>-0.078</v>
      </c>
      <c r="U31">
        <v>-0.019</v>
      </c>
      <c r="V31">
        <v>0.005</v>
      </c>
      <c r="W31">
        <v>-0.098</v>
      </c>
      <c r="X31">
        <v>-0.066</v>
      </c>
      <c r="Y31">
        <v>-0.085</v>
      </c>
      <c r="Z31">
        <v>-0.05</v>
      </c>
      <c r="AA31">
        <v>-0.096</v>
      </c>
    </row>
    <row r="32" spans="1:27" ht="12.75">
      <c r="A32" t="s">
        <v>416</v>
      </c>
      <c r="B32">
        <v>-0.032</v>
      </c>
      <c r="C32">
        <v>0.056</v>
      </c>
      <c r="D32">
        <v>0.024</v>
      </c>
      <c r="E32">
        <v>0.037</v>
      </c>
      <c r="F32">
        <v>0.047</v>
      </c>
      <c r="G32">
        <v>0.01</v>
      </c>
      <c r="H32">
        <v>0.012</v>
      </c>
      <c r="I32">
        <v>0.013</v>
      </c>
      <c r="J32">
        <v>1.362</v>
      </c>
      <c r="K32">
        <v>-0.012</v>
      </c>
      <c r="L32">
        <v>-0.124</v>
      </c>
      <c r="M32">
        <v>-0.053</v>
      </c>
      <c r="N32">
        <v>-0.075</v>
      </c>
      <c r="O32">
        <v>-0.116</v>
      </c>
      <c r="P32">
        <v>-0.053</v>
      </c>
      <c r="Q32">
        <v>-0.098</v>
      </c>
      <c r="R32">
        <v>-0.054</v>
      </c>
      <c r="S32">
        <v>-0.047</v>
      </c>
      <c r="T32">
        <v>-0.031</v>
      </c>
      <c r="U32">
        <v>-0.03</v>
      </c>
      <c r="V32">
        <v>-0.006</v>
      </c>
      <c r="W32">
        <v>-0.105</v>
      </c>
      <c r="X32">
        <v>-0.063</v>
      </c>
      <c r="Y32">
        <v>-0.093</v>
      </c>
      <c r="Z32">
        <v>-0.006</v>
      </c>
      <c r="AA32">
        <v>-0.056</v>
      </c>
    </row>
    <row r="33" spans="1:11" ht="12.75">
      <c r="A33" t="s">
        <v>417</v>
      </c>
      <c r="B33">
        <v>-0.015</v>
      </c>
      <c r="C33">
        <v>0.004</v>
      </c>
      <c r="D33">
        <v>0.027</v>
      </c>
      <c r="E33">
        <v>0.038</v>
      </c>
      <c r="F33">
        <v>0.027</v>
      </c>
      <c r="G33">
        <v>0.01</v>
      </c>
      <c r="H33">
        <v>0.01</v>
      </c>
      <c r="I33">
        <v>-0.006</v>
      </c>
      <c r="J33">
        <v>-0.599</v>
      </c>
      <c r="K33">
        <v>-0.006</v>
      </c>
    </row>
    <row r="34" spans="1:27" ht="12.75">
      <c r="A34" t="s">
        <v>418</v>
      </c>
      <c r="B34">
        <v>-0.031</v>
      </c>
      <c r="C34">
        <v>0.008</v>
      </c>
      <c r="D34">
        <v>0.027</v>
      </c>
      <c r="E34">
        <v>0.037</v>
      </c>
      <c r="F34">
        <v>0.032</v>
      </c>
      <c r="G34">
        <v>0.011</v>
      </c>
      <c r="H34">
        <v>0.011</v>
      </c>
      <c r="I34">
        <v>0.011</v>
      </c>
      <c r="J34">
        <v>1.2</v>
      </c>
      <c r="K34">
        <v>-0.013</v>
      </c>
      <c r="L34">
        <v>-0.024</v>
      </c>
      <c r="M34">
        <v>-0.053</v>
      </c>
      <c r="N34">
        <v>-0.08</v>
      </c>
      <c r="O34">
        <v>-0.127</v>
      </c>
      <c r="P34">
        <v>-0.051</v>
      </c>
      <c r="Q34">
        <v>-0.098</v>
      </c>
      <c r="R34">
        <v>-0.05</v>
      </c>
      <c r="S34">
        <v>-0.049</v>
      </c>
      <c r="T34">
        <v>-0.028</v>
      </c>
      <c r="U34">
        <v>-0.029</v>
      </c>
      <c r="V34">
        <v>-0.002</v>
      </c>
      <c r="W34">
        <v>-0.107</v>
      </c>
      <c r="X34">
        <v>-0.058</v>
      </c>
      <c r="Y34">
        <v>-0.03</v>
      </c>
      <c r="Z34">
        <v>-0.004</v>
      </c>
      <c r="AA34">
        <v>-0.05</v>
      </c>
    </row>
    <row r="35" spans="1:27" ht="12.75">
      <c r="A35" t="s">
        <v>419</v>
      </c>
      <c r="B35">
        <v>-0.074</v>
      </c>
      <c r="C35">
        <v>0.004</v>
      </c>
      <c r="D35">
        <v>0.034</v>
      </c>
      <c r="E35">
        <v>0.037</v>
      </c>
      <c r="F35">
        <v>0.026</v>
      </c>
      <c r="G35">
        <v>0.013</v>
      </c>
      <c r="H35">
        <v>0.011</v>
      </c>
      <c r="I35">
        <v>-0.006</v>
      </c>
      <c r="J35">
        <v>0.448</v>
      </c>
      <c r="K35">
        <v>0.001</v>
      </c>
      <c r="L35">
        <v>-0.129</v>
      </c>
      <c r="M35">
        <v>-0.033</v>
      </c>
      <c r="N35">
        <v>-0.011</v>
      </c>
      <c r="O35">
        <v>-0.087</v>
      </c>
      <c r="P35">
        <v>-0.062</v>
      </c>
      <c r="Q35">
        <v>-0.075</v>
      </c>
      <c r="R35">
        <v>-0.098</v>
      </c>
      <c r="S35">
        <v>-0.062</v>
      </c>
      <c r="T35">
        <v>-0.071</v>
      </c>
      <c r="U35">
        <v>-0.03</v>
      </c>
      <c r="V35">
        <v>-0.008</v>
      </c>
      <c r="W35">
        <v>-0.079</v>
      </c>
      <c r="X35">
        <v>-0.085</v>
      </c>
      <c r="Y35">
        <v>-0.092</v>
      </c>
      <c r="Z35">
        <v>-0.039</v>
      </c>
      <c r="AA35">
        <v>-0.106</v>
      </c>
    </row>
    <row r="36" spans="1:11" ht="12.75">
      <c r="A36" t="s">
        <v>420</v>
      </c>
      <c r="B36">
        <v>-0.053</v>
      </c>
      <c r="C36">
        <v>0.001</v>
      </c>
      <c r="D36">
        <v>0.036</v>
      </c>
      <c r="E36">
        <v>0.038</v>
      </c>
      <c r="F36">
        <v>0.025</v>
      </c>
      <c r="G36">
        <v>0.013</v>
      </c>
      <c r="H36">
        <v>0.01</v>
      </c>
      <c r="I36">
        <v>0.075</v>
      </c>
      <c r="J36">
        <v>-2.03</v>
      </c>
      <c r="K36">
        <v>0.013</v>
      </c>
    </row>
    <row r="37" spans="1:27" ht="12.75">
      <c r="A37" t="s">
        <v>421</v>
      </c>
      <c r="B37">
        <v>-0.072</v>
      </c>
      <c r="C37">
        <v>0.051</v>
      </c>
      <c r="D37">
        <v>0.037</v>
      </c>
      <c r="E37">
        <v>0.042</v>
      </c>
      <c r="F37" s="29">
        <v>0.053</v>
      </c>
      <c r="G37">
        <v>0.013</v>
      </c>
      <c r="H37">
        <v>0.013</v>
      </c>
      <c r="I37">
        <v>0.007</v>
      </c>
      <c r="J37">
        <v>0.788</v>
      </c>
      <c r="K37">
        <v>0.002</v>
      </c>
      <c r="L37">
        <v>-0.129</v>
      </c>
      <c r="M37">
        <v>-0.029</v>
      </c>
      <c r="N37">
        <v>-0.013</v>
      </c>
      <c r="O37">
        <v>-0.091</v>
      </c>
      <c r="P37">
        <v>-0.037</v>
      </c>
      <c r="Q37">
        <v>-0.072</v>
      </c>
      <c r="R37">
        <v>-0.101</v>
      </c>
      <c r="S37">
        <v>-0.068</v>
      </c>
      <c r="T37">
        <v>-0.082</v>
      </c>
      <c r="U37">
        <v>-0.034</v>
      </c>
      <c r="V37">
        <v>-0.018</v>
      </c>
      <c r="W37">
        <v>-0.077</v>
      </c>
      <c r="X37">
        <v>-0.099</v>
      </c>
      <c r="Y37">
        <v>-0.085</v>
      </c>
      <c r="Z37">
        <v>-0.046</v>
      </c>
      <c r="AA37">
        <v>-0.098</v>
      </c>
    </row>
    <row r="38" spans="1:27" ht="12.75">
      <c r="A38" t="s">
        <v>422</v>
      </c>
      <c r="B38">
        <v>-0.029</v>
      </c>
      <c r="C38">
        <v>0.039</v>
      </c>
      <c r="D38">
        <v>0.066</v>
      </c>
      <c r="E38" s="29">
        <v>0.067</v>
      </c>
      <c r="F38" s="29">
        <v>0.057</v>
      </c>
      <c r="G38">
        <v>0.02</v>
      </c>
      <c r="H38">
        <v>0.018</v>
      </c>
      <c r="I38">
        <v>0</v>
      </c>
      <c r="J38">
        <v>0.372</v>
      </c>
      <c r="K38">
        <v>-0.001</v>
      </c>
      <c r="L38">
        <v>-0.077</v>
      </c>
      <c r="M38">
        <v>-0.079</v>
      </c>
      <c r="N38">
        <v>-0.041</v>
      </c>
      <c r="O38">
        <v>-0.105</v>
      </c>
      <c r="P38">
        <v>-0.038</v>
      </c>
      <c r="Q38">
        <v>-0.078</v>
      </c>
      <c r="R38">
        <v>-0.076</v>
      </c>
      <c r="S38">
        <v>-0.063</v>
      </c>
      <c r="T38">
        <v>-0.105</v>
      </c>
      <c r="U38">
        <v>0.019</v>
      </c>
      <c r="V38">
        <v>0.01</v>
      </c>
      <c r="W38">
        <v>-0.047</v>
      </c>
      <c r="X38">
        <v>-0.071</v>
      </c>
      <c r="Y38">
        <v>-0.037</v>
      </c>
      <c r="Z38">
        <v>-0.054</v>
      </c>
      <c r="AA38">
        <v>-0.076</v>
      </c>
    </row>
    <row r="39" spans="1:11" ht="12.75">
      <c r="A39" t="s">
        <v>423</v>
      </c>
      <c r="B39">
        <v>-0.032</v>
      </c>
      <c r="C39">
        <v>0.037</v>
      </c>
      <c r="D39">
        <v>0.073</v>
      </c>
      <c r="E39" s="29">
        <v>0.066</v>
      </c>
      <c r="F39" s="29">
        <v>0.057</v>
      </c>
      <c r="G39">
        <v>0.02</v>
      </c>
      <c r="H39">
        <v>0.018</v>
      </c>
      <c r="I39">
        <v>0.056</v>
      </c>
      <c r="J39">
        <v>-0.42</v>
      </c>
      <c r="K39">
        <v>0.001</v>
      </c>
    </row>
    <row r="40" spans="1:27" ht="12.75">
      <c r="A40" t="s">
        <v>424</v>
      </c>
      <c r="B40">
        <v>-0.027</v>
      </c>
      <c r="C40">
        <v>0.044</v>
      </c>
      <c r="D40">
        <v>0.072</v>
      </c>
      <c r="E40" s="29">
        <v>0.066</v>
      </c>
      <c r="F40" s="29">
        <v>0.059</v>
      </c>
      <c r="G40">
        <v>0.02</v>
      </c>
      <c r="H40">
        <v>0.019</v>
      </c>
      <c r="I40">
        <v>0.007</v>
      </c>
      <c r="J40">
        <v>0.229</v>
      </c>
      <c r="K40">
        <v>-0.003</v>
      </c>
      <c r="L40">
        <v>-0.086</v>
      </c>
      <c r="M40">
        <v>-0.078</v>
      </c>
      <c r="N40">
        <v>-0.044</v>
      </c>
      <c r="O40">
        <v>-0.102</v>
      </c>
      <c r="P40">
        <v>-0.042</v>
      </c>
      <c r="Q40">
        <v>-0.076</v>
      </c>
      <c r="R40">
        <v>-0.076</v>
      </c>
      <c r="S40">
        <v>-0.067</v>
      </c>
      <c r="T40">
        <v>-0.106</v>
      </c>
      <c r="U40">
        <v>0.013</v>
      </c>
      <c r="V40">
        <v>0.007</v>
      </c>
      <c r="W40">
        <v>-0.054</v>
      </c>
      <c r="X40">
        <v>-0.074</v>
      </c>
      <c r="Y40">
        <v>-0.049</v>
      </c>
      <c r="Z40">
        <v>-0.057</v>
      </c>
      <c r="AA40">
        <v>-0.066</v>
      </c>
    </row>
    <row r="41" spans="1:27" ht="12.75">
      <c r="A41" t="s">
        <v>425</v>
      </c>
      <c r="B41">
        <v>-0.042</v>
      </c>
      <c r="C41">
        <v>0.018</v>
      </c>
      <c r="D41">
        <v>0.009</v>
      </c>
      <c r="E41">
        <v>0.043</v>
      </c>
      <c r="F41">
        <v>0.034</v>
      </c>
      <c r="G41">
        <v>0.014</v>
      </c>
      <c r="H41">
        <v>0.013</v>
      </c>
      <c r="I41">
        <v>-0.073</v>
      </c>
      <c r="J41">
        <v>2.214</v>
      </c>
      <c r="K41">
        <v>-0.013</v>
      </c>
      <c r="L41">
        <v>-0.091</v>
      </c>
      <c r="M41">
        <v>-0.073</v>
      </c>
      <c r="N41">
        <v>-0.057</v>
      </c>
      <c r="O41">
        <v>-0.107</v>
      </c>
      <c r="P41">
        <v>-0.08</v>
      </c>
      <c r="Q41">
        <v>-0.093</v>
      </c>
      <c r="R41">
        <v>-0.056</v>
      </c>
      <c r="S41">
        <v>-0.048</v>
      </c>
      <c r="T41">
        <v>-0.109</v>
      </c>
      <c r="U41">
        <v>-0.02</v>
      </c>
      <c r="V41">
        <v>0.007</v>
      </c>
      <c r="W41">
        <v>-0.099</v>
      </c>
      <c r="X41">
        <v>-0.07</v>
      </c>
      <c r="Y41">
        <v>-0.038</v>
      </c>
      <c r="Z41">
        <v>-0.029</v>
      </c>
      <c r="AA41">
        <v>-0.119</v>
      </c>
    </row>
    <row r="42" spans="1:11" ht="12.75">
      <c r="A42" t="s">
        <v>426</v>
      </c>
      <c r="B42">
        <v>-0.001</v>
      </c>
      <c r="C42">
        <v>0.014</v>
      </c>
      <c r="D42">
        <v>0.015</v>
      </c>
      <c r="E42">
        <v>0.04</v>
      </c>
      <c r="F42">
        <v>0.037</v>
      </c>
      <c r="G42">
        <v>0.013</v>
      </c>
      <c r="H42">
        <v>0.012</v>
      </c>
      <c r="I42">
        <v>0.021</v>
      </c>
      <c r="J42">
        <v>-1.4</v>
      </c>
      <c r="K42">
        <v>0</v>
      </c>
    </row>
    <row r="43" spans="1:27" ht="12.75">
      <c r="A43" t="s">
        <v>427</v>
      </c>
      <c r="B43">
        <v>-0.038</v>
      </c>
      <c r="C43">
        <v>0.02</v>
      </c>
      <c r="D43">
        <v>0.01</v>
      </c>
      <c r="E43">
        <v>0.043</v>
      </c>
      <c r="F43">
        <v>0.034</v>
      </c>
      <c r="G43">
        <v>0.014</v>
      </c>
      <c r="H43">
        <v>0.013</v>
      </c>
      <c r="I43">
        <v>-0.038</v>
      </c>
      <c r="J43">
        <v>2.898</v>
      </c>
      <c r="K43">
        <v>-0.012</v>
      </c>
      <c r="L43">
        <v>-0.111</v>
      </c>
      <c r="M43">
        <v>-0.08</v>
      </c>
      <c r="N43">
        <v>-0.059</v>
      </c>
      <c r="O43">
        <v>-0.087</v>
      </c>
      <c r="P43">
        <v>-0.075</v>
      </c>
      <c r="Q43">
        <v>-0.096</v>
      </c>
      <c r="R43">
        <v>-0.054</v>
      </c>
      <c r="S43">
        <v>-0.045</v>
      </c>
      <c r="T43">
        <v>-0.117</v>
      </c>
      <c r="U43">
        <v>-0.034</v>
      </c>
      <c r="V43">
        <v>-0.011</v>
      </c>
      <c r="W43">
        <v>-0.109</v>
      </c>
      <c r="X43">
        <v>-0.089</v>
      </c>
      <c r="Y43">
        <v>-0.073</v>
      </c>
      <c r="Z43">
        <v>-0.035</v>
      </c>
      <c r="AA43">
        <v>-0.118</v>
      </c>
    </row>
    <row r="44" spans="1:27" ht="12.75">
      <c r="A44" t="s">
        <v>428</v>
      </c>
      <c r="B44">
        <v>-0.061</v>
      </c>
      <c r="C44">
        <v>0.058</v>
      </c>
      <c r="D44">
        <v>0.021</v>
      </c>
      <c r="E44">
        <v>0.032</v>
      </c>
      <c r="F44" s="29">
        <v>0.057</v>
      </c>
      <c r="G44">
        <v>0.011</v>
      </c>
      <c r="H44">
        <v>0.013</v>
      </c>
      <c r="I44">
        <v>-0.086</v>
      </c>
      <c r="J44">
        <v>0.325</v>
      </c>
      <c r="K44">
        <v>-0.012</v>
      </c>
      <c r="L44">
        <v>-0.079</v>
      </c>
      <c r="M44" s="29">
        <v>0.226</v>
      </c>
      <c r="N44" s="29">
        <v>0.322</v>
      </c>
      <c r="O44">
        <v>-0.111</v>
      </c>
      <c r="P44">
        <v>-0.052</v>
      </c>
      <c r="Q44">
        <v>-0.105</v>
      </c>
      <c r="R44">
        <v>0.042</v>
      </c>
      <c r="S44">
        <v>-0.097</v>
      </c>
      <c r="T44">
        <v>-0.078</v>
      </c>
      <c r="U44">
        <v>-0.002</v>
      </c>
      <c r="V44">
        <v>0.113</v>
      </c>
      <c r="W44">
        <v>0.094</v>
      </c>
      <c r="X44">
        <v>0.053</v>
      </c>
      <c r="Y44">
        <v>-0.022</v>
      </c>
      <c r="Z44">
        <v>-0.065</v>
      </c>
      <c r="AA44">
        <v>0.368</v>
      </c>
    </row>
    <row r="45" spans="1:11" ht="12.75">
      <c r="A45" t="s">
        <v>429</v>
      </c>
      <c r="B45">
        <v>-0.031</v>
      </c>
      <c r="C45">
        <v>0</v>
      </c>
      <c r="D45">
        <v>0.023</v>
      </c>
      <c r="E45">
        <v>0.034</v>
      </c>
      <c r="F45">
        <v>0.03</v>
      </c>
      <c r="G45">
        <v>0.012</v>
      </c>
      <c r="H45">
        <v>0.01</v>
      </c>
      <c r="I45">
        <v>0.016</v>
      </c>
      <c r="J45">
        <v>-1.884</v>
      </c>
      <c r="K45">
        <v>-0.008</v>
      </c>
    </row>
    <row r="46" spans="1:11" ht="12.75">
      <c r="A46" t="s">
        <v>430</v>
      </c>
      <c r="B46">
        <v>-0.008</v>
      </c>
      <c r="C46">
        <v>0.003</v>
      </c>
      <c r="D46">
        <v>-0.024</v>
      </c>
      <c r="E46">
        <v>0.035</v>
      </c>
      <c r="F46">
        <v>0.041</v>
      </c>
      <c r="G46">
        <v>0.012</v>
      </c>
      <c r="H46">
        <v>0.013</v>
      </c>
      <c r="I46">
        <v>-0.019</v>
      </c>
      <c r="J46">
        <v>-1.262</v>
      </c>
      <c r="K46">
        <v>0.005</v>
      </c>
    </row>
    <row r="47" spans="1:27" ht="12.75">
      <c r="A47" t="s">
        <v>431</v>
      </c>
      <c r="B47">
        <v>-0.044</v>
      </c>
      <c r="C47">
        <v>0.001</v>
      </c>
      <c r="D47">
        <v>-0.022</v>
      </c>
      <c r="E47">
        <v>0.043</v>
      </c>
      <c r="F47">
        <v>0.036</v>
      </c>
      <c r="G47">
        <v>0.014</v>
      </c>
      <c r="H47">
        <v>0.011</v>
      </c>
      <c r="I47">
        <v>-0.053</v>
      </c>
      <c r="J47">
        <v>1.616</v>
      </c>
      <c r="K47">
        <v>-0.008</v>
      </c>
      <c r="L47">
        <v>-0.083</v>
      </c>
      <c r="M47">
        <v>-0.092</v>
      </c>
      <c r="N47">
        <v>0.046</v>
      </c>
      <c r="O47">
        <v>-0.11</v>
      </c>
      <c r="P47">
        <v>0.051</v>
      </c>
      <c r="Q47">
        <v>-0.099</v>
      </c>
      <c r="R47">
        <v>0.004</v>
      </c>
      <c r="S47">
        <v>-0.063</v>
      </c>
      <c r="T47">
        <v>-0.072</v>
      </c>
      <c r="U47">
        <v>-0.025</v>
      </c>
      <c r="V47">
        <v>-0.02</v>
      </c>
      <c r="W47">
        <v>-0.051</v>
      </c>
      <c r="X47">
        <v>-0.078</v>
      </c>
      <c r="Y47">
        <v>-0.046</v>
      </c>
      <c r="Z47">
        <v>-0.053</v>
      </c>
      <c r="AA47">
        <v>0.064</v>
      </c>
    </row>
    <row r="48" spans="1:27" ht="12.75">
      <c r="A48" t="s">
        <v>432</v>
      </c>
      <c r="B48">
        <v>-0.05</v>
      </c>
      <c r="C48">
        <v>-0.002</v>
      </c>
      <c r="D48">
        <v>-0.023</v>
      </c>
      <c r="E48">
        <v>0.04</v>
      </c>
      <c r="F48">
        <v>0.032</v>
      </c>
      <c r="G48">
        <v>0.013</v>
      </c>
      <c r="H48">
        <v>0.01</v>
      </c>
      <c r="I48">
        <v>-0.027</v>
      </c>
      <c r="J48">
        <v>0.635</v>
      </c>
      <c r="K48">
        <v>-0.004</v>
      </c>
      <c r="L48">
        <v>-0.089</v>
      </c>
      <c r="M48">
        <v>-0.089</v>
      </c>
      <c r="N48">
        <v>0.056</v>
      </c>
      <c r="O48">
        <v>-0.105</v>
      </c>
      <c r="P48">
        <v>0.038</v>
      </c>
      <c r="Q48">
        <v>-0.099</v>
      </c>
      <c r="R48">
        <v>-0.001</v>
      </c>
      <c r="S48">
        <v>-0.07</v>
      </c>
      <c r="T48">
        <v>-0.063</v>
      </c>
      <c r="U48">
        <v>-0.03</v>
      </c>
      <c r="V48">
        <v>-0.02</v>
      </c>
      <c r="W48">
        <v>-0.055</v>
      </c>
      <c r="X48">
        <v>-0.078</v>
      </c>
      <c r="Y48">
        <v>-0.054</v>
      </c>
      <c r="Z48">
        <v>-0.053</v>
      </c>
      <c r="AA48">
        <v>0.071</v>
      </c>
    </row>
    <row r="49" spans="1:27" ht="12.75">
      <c r="A49" t="s">
        <v>433</v>
      </c>
      <c r="B49">
        <v>-0.052</v>
      </c>
      <c r="C49">
        <v>0.008</v>
      </c>
      <c r="D49">
        <v>0.099</v>
      </c>
      <c r="E49">
        <v>0.035</v>
      </c>
      <c r="F49">
        <v>0.034</v>
      </c>
      <c r="G49">
        <v>0.011</v>
      </c>
      <c r="H49">
        <v>0.01</v>
      </c>
      <c r="I49">
        <v>-0.002</v>
      </c>
      <c r="J49">
        <v>-0.336</v>
      </c>
      <c r="K49">
        <v>-0.003</v>
      </c>
      <c r="L49">
        <v>-0.056</v>
      </c>
      <c r="M49">
        <v>-0.083</v>
      </c>
      <c r="N49">
        <v>0.068</v>
      </c>
      <c r="O49">
        <v>-0.102</v>
      </c>
      <c r="P49">
        <v>0.02</v>
      </c>
      <c r="Q49">
        <v>0.105</v>
      </c>
      <c r="R49" s="29">
        <v>0.237</v>
      </c>
      <c r="S49">
        <v>-0.081</v>
      </c>
      <c r="T49">
        <v>-0.097</v>
      </c>
      <c r="U49">
        <v>0.013</v>
      </c>
      <c r="V49">
        <v>0.121</v>
      </c>
      <c r="W49">
        <v>-0.011</v>
      </c>
      <c r="X49">
        <v>0.161</v>
      </c>
      <c r="Y49">
        <v>0.025</v>
      </c>
      <c r="Z49">
        <v>-0.071</v>
      </c>
      <c r="AA49">
        <v>0.31</v>
      </c>
    </row>
    <row r="50" spans="1:11" ht="12.75">
      <c r="A50" t="s">
        <v>434</v>
      </c>
      <c r="B50">
        <v>-0.007</v>
      </c>
      <c r="C50">
        <v>0.005</v>
      </c>
      <c r="D50">
        <v>0.098</v>
      </c>
      <c r="E50">
        <v>0.034</v>
      </c>
      <c r="F50">
        <v>0.037</v>
      </c>
      <c r="G50">
        <v>0.011</v>
      </c>
      <c r="H50">
        <v>0.011</v>
      </c>
      <c r="I50">
        <v>0.051</v>
      </c>
      <c r="J50">
        <v>-1.426</v>
      </c>
      <c r="K50">
        <v>0.002</v>
      </c>
    </row>
    <row r="51" spans="1:27" ht="12.75">
      <c r="A51" t="s">
        <v>435</v>
      </c>
      <c r="B51">
        <v>-0.053</v>
      </c>
      <c r="C51">
        <v>0.01</v>
      </c>
      <c r="D51" s="29">
        <v>0.101</v>
      </c>
      <c r="E51">
        <v>0.036</v>
      </c>
      <c r="F51">
        <v>0.035</v>
      </c>
      <c r="G51">
        <v>0.011</v>
      </c>
      <c r="H51">
        <v>0.011</v>
      </c>
      <c r="I51">
        <v>-0.006</v>
      </c>
      <c r="J51">
        <v>-0.027</v>
      </c>
      <c r="K51">
        <v>-0.003</v>
      </c>
      <c r="L51">
        <v>-0.059</v>
      </c>
      <c r="M51">
        <v>-0.085</v>
      </c>
      <c r="N51">
        <v>0.064</v>
      </c>
      <c r="O51">
        <v>-0.104</v>
      </c>
      <c r="P51">
        <v>0.032</v>
      </c>
      <c r="Q51">
        <v>0.109</v>
      </c>
      <c r="R51" s="29">
        <v>0.24</v>
      </c>
      <c r="S51">
        <v>-0.083</v>
      </c>
      <c r="T51">
        <v>-0.088</v>
      </c>
      <c r="U51">
        <v>0.013</v>
      </c>
      <c r="V51">
        <v>0.119</v>
      </c>
      <c r="W51">
        <v>-0.01</v>
      </c>
      <c r="X51">
        <v>0.163</v>
      </c>
      <c r="Y51">
        <v>0.02</v>
      </c>
      <c r="Z51">
        <v>-0.061</v>
      </c>
      <c r="AA51">
        <v>0.308</v>
      </c>
    </row>
    <row r="52" spans="1:27" ht="12.75">
      <c r="A52" t="s">
        <v>436</v>
      </c>
      <c r="B52">
        <v>-0.045</v>
      </c>
      <c r="C52">
        <v>0.003</v>
      </c>
      <c r="D52">
        <v>0.006</v>
      </c>
      <c r="E52">
        <v>0.035</v>
      </c>
      <c r="F52">
        <v>0.033</v>
      </c>
      <c r="G52">
        <v>0.012</v>
      </c>
      <c r="H52">
        <v>0.011</v>
      </c>
      <c r="I52">
        <v>-0.043</v>
      </c>
      <c r="J52">
        <v>0.723</v>
      </c>
      <c r="K52">
        <v>-0.014</v>
      </c>
      <c r="L52">
        <v>-0.087</v>
      </c>
      <c r="M52">
        <v>-0.066</v>
      </c>
      <c r="N52">
        <v>-0.001</v>
      </c>
      <c r="O52">
        <v>-0.11</v>
      </c>
      <c r="P52">
        <v>-0.06</v>
      </c>
      <c r="Q52">
        <v>-0.097</v>
      </c>
      <c r="R52">
        <v>-0.008</v>
      </c>
      <c r="S52">
        <v>-0.07</v>
      </c>
      <c r="T52">
        <v>-0.05</v>
      </c>
      <c r="U52">
        <v>-0.007</v>
      </c>
      <c r="V52">
        <v>0.025</v>
      </c>
      <c r="W52">
        <v>-0.067</v>
      </c>
      <c r="X52">
        <v>-0.031</v>
      </c>
      <c r="Y52">
        <v>-0.027</v>
      </c>
      <c r="Z52">
        <v>-0.061</v>
      </c>
      <c r="AA52">
        <v>-0.011</v>
      </c>
    </row>
    <row r="53" spans="1:27" ht="12.75">
      <c r="A53" t="s">
        <v>437</v>
      </c>
      <c r="B53">
        <v>-0.048</v>
      </c>
      <c r="C53">
        <v>0.003</v>
      </c>
      <c r="D53">
        <v>0.007</v>
      </c>
      <c r="E53">
        <v>0.034</v>
      </c>
      <c r="F53">
        <v>0.029</v>
      </c>
      <c r="G53">
        <v>0.012</v>
      </c>
      <c r="H53">
        <v>0.011</v>
      </c>
      <c r="I53">
        <v>-0.054</v>
      </c>
      <c r="J53">
        <v>0.75</v>
      </c>
      <c r="K53">
        <v>-0.013</v>
      </c>
      <c r="L53">
        <v>-0.118</v>
      </c>
      <c r="M53">
        <v>-0.057</v>
      </c>
      <c r="N53">
        <v>0.003</v>
      </c>
      <c r="O53">
        <v>-0.101</v>
      </c>
      <c r="P53">
        <v>-0.06</v>
      </c>
      <c r="Q53">
        <v>-0.099</v>
      </c>
      <c r="R53">
        <v>-0.008</v>
      </c>
      <c r="S53">
        <v>-0.072</v>
      </c>
      <c r="T53">
        <v>-0.049</v>
      </c>
      <c r="U53">
        <v>-0.011</v>
      </c>
      <c r="V53">
        <v>0.021</v>
      </c>
      <c r="W53">
        <v>-0.065</v>
      </c>
      <c r="X53">
        <v>-0.036</v>
      </c>
      <c r="Y53">
        <v>-0.058</v>
      </c>
      <c r="Z53">
        <v>-0.063</v>
      </c>
      <c r="AA53">
        <v>-0.006</v>
      </c>
    </row>
    <row r="54" spans="1:11" ht="12.75">
      <c r="A54" t="s">
        <v>438</v>
      </c>
      <c r="B54">
        <v>-0.041</v>
      </c>
      <c r="C54">
        <v>-0.002</v>
      </c>
      <c r="D54">
        <v>0.006</v>
      </c>
      <c r="E54">
        <v>0.038</v>
      </c>
      <c r="F54">
        <v>0.03</v>
      </c>
      <c r="G54">
        <v>0.012</v>
      </c>
      <c r="H54">
        <v>0.01</v>
      </c>
      <c r="I54">
        <v>-0.012</v>
      </c>
      <c r="J54">
        <v>-1.1320000000000001</v>
      </c>
      <c r="K54">
        <v>-0.007</v>
      </c>
    </row>
    <row r="55" spans="1:27" ht="12.75">
      <c r="A55" t="s">
        <v>439</v>
      </c>
      <c r="B55">
        <v>-0.049</v>
      </c>
      <c r="C55">
        <v>0.003</v>
      </c>
      <c r="D55">
        <v>0.012</v>
      </c>
      <c r="E55">
        <v>0.038</v>
      </c>
      <c r="F55">
        <v>0.027</v>
      </c>
      <c r="G55">
        <v>0.012</v>
      </c>
      <c r="H55">
        <v>0.01</v>
      </c>
      <c r="I55">
        <v>0.074</v>
      </c>
      <c r="J55">
        <v>0.52</v>
      </c>
      <c r="K55">
        <v>-0.005</v>
      </c>
      <c r="L55">
        <v>-0.145</v>
      </c>
      <c r="M55">
        <v>-0.07</v>
      </c>
      <c r="N55">
        <v>0.015</v>
      </c>
      <c r="O55">
        <v>-0.088</v>
      </c>
      <c r="P55">
        <v>-0.009</v>
      </c>
      <c r="Q55">
        <v>-0.105</v>
      </c>
      <c r="R55">
        <v>-0.076</v>
      </c>
      <c r="S55">
        <v>-0.087</v>
      </c>
      <c r="T55">
        <v>-0.089</v>
      </c>
      <c r="U55">
        <v>-0.019</v>
      </c>
      <c r="V55">
        <v>-0.025</v>
      </c>
      <c r="W55">
        <v>-0.057</v>
      </c>
      <c r="X55">
        <v>-0.114</v>
      </c>
      <c r="Y55">
        <v>-0.073</v>
      </c>
      <c r="Z55">
        <v>-0.065</v>
      </c>
      <c r="AA55">
        <v>-0.052</v>
      </c>
    </row>
    <row r="56" spans="1:27" ht="12.75">
      <c r="A56" t="s">
        <v>440</v>
      </c>
      <c r="B56">
        <v>-0.057</v>
      </c>
      <c r="C56">
        <v>0.001</v>
      </c>
      <c r="D56">
        <v>0.01</v>
      </c>
      <c r="E56">
        <v>0.036</v>
      </c>
      <c r="F56">
        <v>0.025</v>
      </c>
      <c r="G56">
        <v>0.012</v>
      </c>
      <c r="H56">
        <v>0.01</v>
      </c>
      <c r="I56">
        <v>0.068</v>
      </c>
      <c r="J56">
        <v>0.247</v>
      </c>
      <c r="K56">
        <v>-0.003</v>
      </c>
      <c r="L56">
        <v>-0.139</v>
      </c>
      <c r="M56">
        <v>-0.068</v>
      </c>
      <c r="N56">
        <v>0.017</v>
      </c>
      <c r="O56">
        <v>-0.093</v>
      </c>
      <c r="P56">
        <v>-0.006</v>
      </c>
      <c r="Q56">
        <v>-0.113</v>
      </c>
      <c r="R56">
        <v>-0.084</v>
      </c>
      <c r="S56">
        <v>-0.087</v>
      </c>
      <c r="T56">
        <v>-0.085</v>
      </c>
      <c r="U56">
        <v>-0.024</v>
      </c>
      <c r="V56">
        <v>-0.031</v>
      </c>
      <c r="W56">
        <v>-0.061</v>
      </c>
      <c r="X56">
        <v>-0.123</v>
      </c>
      <c r="Y56">
        <v>-0.071</v>
      </c>
      <c r="Z56">
        <v>-0.059</v>
      </c>
      <c r="AA56">
        <v>-0.056</v>
      </c>
    </row>
    <row r="57" spans="1:11" ht="12.75">
      <c r="A57" t="s">
        <v>441</v>
      </c>
      <c r="B57">
        <v>-0.056</v>
      </c>
      <c r="C57">
        <v>0.007</v>
      </c>
      <c r="D57">
        <v>0.01</v>
      </c>
      <c r="E57">
        <v>0.039</v>
      </c>
      <c r="F57">
        <v>0.024</v>
      </c>
      <c r="G57">
        <v>0.012</v>
      </c>
      <c r="H57">
        <v>0.01</v>
      </c>
      <c r="I57">
        <v>0.107</v>
      </c>
      <c r="J57">
        <v>-2.533</v>
      </c>
      <c r="K57">
        <v>0.009</v>
      </c>
    </row>
    <row r="58" spans="1:27" ht="12.75">
      <c r="A58" t="s">
        <v>442</v>
      </c>
      <c r="B58">
        <v>-0.029</v>
      </c>
      <c r="C58">
        <v>0.024</v>
      </c>
      <c r="D58">
        <v>-0.008</v>
      </c>
      <c r="E58">
        <v>0.04</v>
      </c>
      <c r="F58">
        <v>0.036</v>
      </c>
      <c r="G58">
        <v>0.012</v>
      </c>
      <c r="H58">
        <v>0.011</v>
      </c>
      <c r="I58">
        <v>-0.058</v>
      </c>
      <c r="J58" s="29">
        <v>4.1370000000000005</v>
      </c>
      <c r="K58">
        <v>-0.013</v>
      </c>
      <c r="L58">
        <v>-0.022</v>
      </c>
      <c r="M58">
        <v>-0.09</v>
      </c>
      <c r="N58">
        <v>-0.062</v>
      </c>
      <c r="O58">
        <v>-0.141</v>
      </c>
      <c r="P58">
        <v>-0.076</v>
      </c>
      <c r="Q58">
        <v>0.029</v>
      </c>
      <c r="R58">
        <v>-0.014</v>
      </c>
      <c r="S58">
        <v>0.017</v>
      </c>
      <c r="T58">
        <v>-0.094</v>
      </c>
      <c r="U58">
        <v>-0.009</v>
      </c>
      <c r="V58">
        <v>0.062</v>
      </c>
      <c r="W58">
        <v>-0.101</v>
      </c>
      <c r="X58">
        <v>0.046</v>
      </c>
      <c r="Y58">
        <v>-0.072</v>
      </c>
      <c r="Z58">
        <v>0.041</v>
      </c>
      <c r="AA58">
        <v>-0.039</v>
      </c>
    </row>
    <row r="59" spans="1:27" ht="12.75">
      <c r="A59" t="s">
        <v>443</v>
      </c>
      <c r="B59">
        <v>-0.034</v>
      </c>
      <c r="C59">
        <v>0.01</v>
      </c>
      <c r="D59">
        <v>-0.007</v>
      </c>
      <c r="E59">
        <v>0.037</v>
      </c>
      <c r="F59">
        <v>0.033</v>
      </c>
      <c r="G59">
        <v>0.012</v>
      </c>
      <c r="H59">
        <v>0.01</v>
      </c>
      <c r="I59">
        <v>-0.048</v>
      </c>
      <c r="J59">
        <v>1.007</v>
      </c>
      <c r="K59">
        <v>-0.006</v>
      </c>
      <c r="L59">
        <v>-0.034</v>
      </c>
      <c r="M59">
        <v>-0.077</v>
      </c>
      <c r="N59">
        <v>-0.06</v>
      </c>
      <c r="O59">
        <v>-0.15</v>
      </c>
      <c r="P59">
        <v>-0.097</v>
      </c>
      <c r="Q59">
        <v>0.031</v>
      </c>
      <c r="R59">
        <v>-0.02</v>
      </c>
      <c r="S59">
        <v>0.029</v>
      </c>
      <c r="T59">
        <v>-0.063</v>
      </c>
      <c r="U59">
        <v>-0.016</v>
      </c>
      <c r="V59">
        <v>0.07</v>
      </c>
      <c r="W59">
        <v>-0.112</v>
      </c>
      <c r="X59">
        <v>0.064</v>
      </c>
      <c r="Y59">
        <v>-0.091</v>
      </c>
      <c r="Z59">
        <v>0.045</v>
      </c>
      <c r="AA59">
        <v>-0.026</v>
      </c>
    </row>
    <row r="60" spans="1:11" ht="12.75">
      <c r="A60" t="s">
        <v>444</v>
      </c>
      <c r="B60">
        <v>-0.037</v>
      </c>
      <c r="C60">
        <v>-0.002</v>
      </c>
      <c r="D60">
        <v>-0.007</v>
      </c>
      <c r="E60">
        <v>0.041</v>
      </c>
      <c r="F60">
        <v>0.033</v>
      </c>
      <c r="G60">
        <v>0.013</v>
      </c>
      <c r="H60">
        <v>0.011</v>
      </c>
      <c r="I60">
        <v>0.021</v>
      </c>
      <c r="J60">
        <v>-2.066</v>
      </c>
      <c r="K60">
        <v>0.007</v>
      </c>
    </row>
    <row r="61" spans="1:27" ht="12.75">
      <c r="A61" t="s">
        <v>445</v>
      </c>
      <c r="B61">
        <v>-0.078</v>
      </c>
      <c r="C61">
        <v>0.001</v>
      </c>
      <c r="D61">
        <v>0.017</v>
      </c>
      <c r="E61">
        <v>0.036</v>
      </c>
      <c r="F61">
        <v>0.023</v>
      </c>
      <c r="G61">
        <v>0.012</v>
      </c>
      <c r="H61">
        <v>0.01</v>
      </c>
      <c r="I61">
        <v>0.032</v>
      </c>
      <c r="J61">
        <v>0.759</v>
      </c>
      <c r="K61">
        <v>-0.004</v>
      </c>
      <c r="L61">
        <v>-0.013</v>
      </c>
      <c r="M61">
        <v>0.048</v>
      </c>
      <c r="N61">
        <v>-0.066</v>
      </c>
      <c r="O61">
        <v>-0.045</v>
      </c>
      <c r="P61">
        <v>-0.011</v>
      </c>
      <c r="Q61">
        <v>0.142</v>
      </c>
      <c r="R61" s="29">
        <v>0.2</v>
      </c>
      <c r="S61">
        <v>-0.079</v>
      </c>
      <c r="T61">
        <v>-0.111</v>
      </c>
      <c r="U61">
        <v>-0.034</v>
      </c>
      <c r="V61">
        <v>0.088</v>
      </c>
      <c r="W61">
        <v>-0.052</v>
      </c>
      <c r="X61">
        <v>0.126</v>
      </c>
      <c r="Y61">
        <v>0.028</v>
      </c>
      <c r="Z61">
        <v>-0.05</v>
      </c>
      <c r="AA61">
        <v>0.202</v>
      </c>
    </row>
    <row r="62" spans="1:11" ht="12.75">
      <c r="A62" t="s">
        <v>446</v>
      </c>
      <c r="B62">
        <v>-0.078</v>
      </c>
      <c r="C62">
        <v>0.002</v>
      </c>
      <c r="D62">
        <v>0.017</v>
      </c>
      <c r="E62">
        <v>0.033</v>
      </c>
      <c r="F62">
        <v>0.025</v>
      </c>
      <c r="G62">
        <v>0.011</v>
      </c>
      <c r="H62">
        <v>0.009</v>
      </c>
      <c r="I62">
        <v>0.08</v>
      </c>
      <c r="J62">
        <v>-1.09</v>
      </c>
      <c r="K62">
        <v>0.003</v>
      </c>
    </row>
    <row r="63" spans="1:27" ht="12.75">
      <c r="A63" t="s">
        <v>447</v>
      </c>
      <c r="B63">
        <v>-0.112</v>
      </c>
      <c r="C63">
        <v>0</v>
      </c>
      <c r="D63">
        <v>0.018</v>
      </c>
      <c r="E63">
        <v>0.035</v>
      </c>
      <c r="F63">
        <v>0.023</v>
      </c>
      <c r="G63">
        <v>0.012</v>
      </c>
      <c r="H63">
        <v>0.009</v>
      </c>
      <c r="I63">
        <v>0.047</v>
      </c>
      <c r="J63">
        <v>0.158</v>
      </c>
      <c r="K63">
        <v>-0.001</v>
      </c>
      <c r="L63">
        <v>-0.011</v>
      </c>
      <c r="M63">
        <v>0.045</v>
      </c>
      <c r="N63">
        <v>-0.062</v>
      </c>
      <c r="O63">
        <v>-0.017</v>
      </c>
      <c r="P63">
        <v>0.016</v>
      </c>
      <c r="Q63">
        <v>0.136</v>
      </c>
      <c r="R63" s="29">
        <v>0.198</v>
      </c>
      <c r="S63">
        <v>-0.083</v>
      </c>
      <c r="T63">
        <v>-0.113</v>
      </c>
      <c r="U63">
        <v>-0.033</v>
      </c>
      <c r="V63">
        <v>0.066</v>
      </c>
      <c r="W63">
        <v>-0.037</v>
      </c>
      <c r="X63">
        <v>0.1</v>
      </c>
      <c r="Y63">
        <v>0.034</v>
      </c>
      <c r="Z63">
        <v>-0.055</v>
      </c>
      <c r="AA63">
        <v>0.193</v>
      </c>
    </row>
    <row r="64" spans="1:11" ht="12.75">
      <c r="A64" t="s">
        <v>448</v>
      </c>
      <c r="B64">
        <v>-0.021</v>
      </c>
      <c r="C64">
        <v>0.007</v>
      </c>
      <c r="D64">
        <v>-0.011</v>
      </c>
      <c r="E64">
        <v>0.048</v>
      </c>
      <c r="F64">
        <v>0.031</v>
      </c>
      <c r="G64">
        <v>0.015</v>
      </c>
      <c r="H64">
        <v>0.012</v>
      </c>
      <c r="I64">
        <v>0.008</v>
      </c>
      <c r="J64">
        <v>0.772</v>
      </c>
      <c r="K64">
        <v>-0.012</v>
      </c>
    </row>
    <row r="65" spans="1:11" ht="12.75">
      <c r="A65" t="s">
        <v>449</v>
      </c>
      <c r="B65">
        <v>-0.052</v>
      </c>
      <c r="C65">
        <v>0</v>
      </c>
      <c r="D65">
        <v>0.018</v>
      </c>
      <c r="E65">
        <v>0.043</v>
      </c>
      <c r="F65">
        <v>0.032</v>
      </c>
      <c r="G65">
        <v>0.013</v>
      </c>
      <c r="H65">
        <v>0.011</v>
      </c>
      <c r="I65">
        <v>0.017</v>
      </c>
      <c r="J65">
        <v>-1.903</v>
      </c>
      <c r="K65">
        <v>0.005</v>
      </c>
    </row>
    <row r="66" spans="1:11" ht="12.75">
      <c r="A66" t="s">
        <v>450</v>
      </c>
      <c r="B66">
        <v>-0.026</v>
      </c>
      <c r="C66">
        <v>0.003</v>
      </c>
      <c r="D66">
        <v>0.026</v>
      </c>
      <c r="E66">
        <v>0.03</v>
      </c>
      <c r="F66">
        <v>0.031</v>
      </c>
      <c r="G66">
        <v>0.011</v>
      </c>
      <c r="H66">
        <v>0.01</v>
      </c>
      <c r="I66">
        <v>0.015</v>
      </c>
      <c r="J66">
        <v>-0.547</v>
      </c>
      <c r="K66">
        <v>-0.005</v>
      </c>
    </row>
    <row r="67" spans="1:27" ht="12.75">
      <c r="A67" t="s">
        <v>451</v>
      </c>
      <c r="B67">
        <v>-0.069</v>
      </c>
      <c r="C67">
        <v>0.002</v>
      </c>
      <c r="D67">
        <v>0.027</v>
      </c>
      <c r="E67">
        <v>0.042</v>
      </c>
      <c r="F67">
        <v>0.032</v>
      </c>
      <c r="G67">
        <v>0.014</v>
      </c>
      <c r="H67">
        <v>0.012</v>
      </c>
      <c r="I67">
        <v>0.016</v>
      </c>
      <c r="J67">
        <v>-0.422</v>
      </c>
      <c r="K67">
        <v>-0.003</v>
      </c>
      <c r="L67">
        <v>-0.01</v>
      </c>
      <c r="M67">
        <v>-0.013</v>
      </c>
      <c r="N67">
        <v>-0.007</v>
      </c>
      <c r="O67">
        <v>-0.042</v>
      </c>
      <c r="P67">
        <v>-0.007</v>
      </c>
      <c r="Q67">
        <v>0.057</v>
      </c>
      <c r="R67">
        <v>0.125</v>
      </c>
      <c r="S67">
        <v>-0.075</v>
      </c>
      <c r="T67">
        <v>-0.085</v>
      </c>
      <c r="U67">
        <v>-0.018</v>
      </c>
      <c r="V67">
        <v>0.052</v>
      </c>
      <c r="W67">
        <v>-0.036</v>
      </c>
      <c r="X67">
        <v>0.058</v>
      </c>
      <c r="Y67">
        <v>0.034</v>
      </c>
      <c r="Z67">
        <v>-0.043</v>
      </c>
      <c r="AA67">
        <v>0.133</v>
      </c>
    </row>
    <row r="68" spans="1:27" ht="12.75">
      <c r="A68" t="s">
        <v>452</v>
      </c>
      <c r="B68">
        <v>-0.064</v>
      </c>
      <c r="C68">
        <v>0.003</v>
      </c>
      <c r="D68">
        <v>0.025</v>
      </c>
      <c r="E68">
        <v>0.039</v>
      </c>
      <c r="F68">
        <v>0.032</v>
      </c>
      <c r="G68">
        <v>0.013</v>
      </c>
      <c r="H68">
        <v>0.012</v>
      </c>
      <c r="I68">
        <v>-0.018</v>
      </c>
      <c r="J68">
        <v>0.496</v>
      </c>
      <c r="K68">
        <v>-0.006</v>
      </c>
      <c r="L68">
        <v>-0.052</v>
      </c>
      <c r="M68">
        <v>-0.015</v>
      </c>
      <c r="N68">
        <v>0</v>
      </c>
      <c r="O68">
        <v>-0.03</v>
      </c>
      <c r="P68">
        <v>-0.006</v>
      </c>
      <c r="Q68">
        <v>0.059</v>
      </c>
      <c r="R68">
        <v>0.133</v>
      </c>
      <c r="S68">
        <v>-0.074</v>
      </c>
      <c r="T68">
        <v>-0.086</v>
      </c>
      <c r="U68">
        <v>-0.029</v>
      </c>
      <c r="V68">
        <v>0.045</v>
      </c>
      <c r="W68">
        <v>-0.042</v>
      </c>
      <c r="X68">
        <v>0.053</v>
      </c>
      <c r="Y68">
        <v>-0.027</v>
      </c>
      <c r="Z68">
        <v>-0.037</v>
      </c>
      <c r="AA68">
        <v>0.144</v>
      </c>
    </row>
    <row r="69" spans="1:11" ht="12.75">
      <c r="A69" t="s">
        <v>453</v>
      </c>
      <c r="B69">
        <v>-0.011</v>
      </c>
      <c r="C69">
        <v>0.003</v>
      </c>
      <c r="D69">
        <v>-0.001</v>
      </c>
      <c r="E69" s="29">
        <v>0.053</v>
      </c>
      <c r="F69">
        <v>0.039</v>
      </c>
      <c r="G69">
        <v>0.016</v>
      </c>
      <c r="H69">
        <v>0.014</v>
      </c>
      <c r="I69">
        <v>0.026</v>
      </c>
      <c r="J69">
        <v>-1.643</v>
      </c>
      <c r="K69">
        <v>0.001</v>
      </c>
    </row>
    <row r="70" spans="1:27" ht="12.75">
      <c r="A70" t="s">
        <v>454</v>
      </c>
      <c r="B70">
        <v>-0.014</v>
      </c>
      <c r="C70">
        <v>0.01</v>
      </c>
      <c r="D70">
        <v>-0.001</v>
      </c>
      <c r="E70" s="29">
        <v>0.052</v>
      </c>
      <c r="F70">
        <v>0.035</v>
      </c>
      <c r="G70">
        <v>0.015</v>
      </c>
      <c r="H70">
        <v>0.013</v>
      </c>
      <c r="I70">
        <v>-0.044</v>
      </c>
      <c r="J70">
        <v>1.227</v>
      </c>
      <c r="K70">
        <v>-0.013</v>
      </c>
      <c r="L70">
        <v>-0.116</v>
      </c>
      <c r="M70">
        <v>-0.053</v>
      </c>
      <c r="N70">
        <v>0.028</v>
      </c>
      <c r="O70">
        <v>-0.09</v>
      </c>
      <c r="P70">
        <v>-0.04</v>
      </c>
      <c r="Q70">
        <v>0.171</v>
      </c>
      <c r="R70">
        <v>0.186</v>
      </c>
      <c r="S70">
        <v>-0.078</v>
      </c>
      <c r="T70">
        <v>-0.096</v>
      </c>
      <c r="U70">
        <v>-0.029</v>
      </c>
      <c r="V70">
        <v>0.121</v>
      </c>
      <c r="W70">
        <v>-0.067</v>
      </c>
      <c r="X70">
        <v>0.166</v>
      </c>
      <c r="Y70">
        <v>-0.071</v>
      </c>
      <c r="Z70">
        <v>-0.061</v>
      </c>
      <c r="AA70">
        <v>0.227</v>
      </c>
    </row>
    <row r="71" spans="1:27" ht="12.75">
      <c r="A71" t="s">
        <v>455</v>
      </c>
      <c r="B71">
        <v>-0.008</v>
      </c>
      <c r="C71">
        <v>0.013</v>
      </c>
      <c r="D71">
        <v>-0.002</v>
      </c>
      <c r="E71" s="29">
        <v>0.051</v>
      </c>
      <c r="F71">
        <v>0.034</v>
      </c>
      <c r="G71">
        <v>0.015</v>
      </c>
      <c r="H71">
        <v>0.013</v>
      </c>
      <c r="I71">
        <v>-0.049</v>
      </c>
      <c r="J71">
        <v>2.306</v>
      </c>
      <c r="K71">
        <v>-0.018</v>
      </c>
      <c r="L71">
        <v>-0.065</v>
      </c>
      <c r="M71">
        <v>-0.063</v>
      </c>
      <c r="N71">
        <v>0.041</v>
      </c>
      <c r="O71">
        <v>-0.087</v>
      </c>
      <c r="P71">
        <v>-0.03</v>
      </c>
      <c r="Q71">
        <v>0.18</v>
      </c>
      <c r="R71" s="29">
        <v>0.195</v>
      </c>
      <c r="S71">
        <v>-0.073</v>
      </c>
      <c r="T71">
        <v>-0.099</v>
      </c>
      <c r="U71">
        <v>-0.037</v>
      </c>
      <c r="V71">
        <v>0.116</v>
      </c>
      <c r="W71">
        <v>-0.071</v>
      </c>
      <c r="X71">
        <v>0.167</v>
      </c>
      <c r="Y71">
        <v>-0.005</v>
      </c>
      <c r="Z71">
        <v>-0.06</v>
      </c>
      <c r="AA71">
        <v>0.245</v>
      </c>
    </row>
    <row r="72" spans="1:11" ht="12.75">
      <c r="A72" t="s">
        <v>456</v>
      </c>
      <c r="B72">
        <v>-0.059</v>
      </c>
      <c r="C72">
        <v>-0.001</v>
      </c>
      <c r="D72">
        <v>0.06</v>
      </c>
      <c r="E72" s="29">
        <v>0.074</v>
      </c>
      <c r="F72" s="29">
        <v>0.054</v>
      </c>
      <c r="G72">
        <v>0.021</v>
      </c>
      <c r="H72">
        <v>0.019</v>
      </c>
      <c r="I72">
        <v>0.049</v>
      </c>
      <c r="J72">
        <v>-1.465</v>
      </c>
      <c r="K72">
        <v>0.002</v>
      </c>
    </row>
    <row r="73" spans="1:11" ht="12.75">
      <c r="A73" t="s">
        <v>457</v>
      </c>
      <c r="B73">
        <v>-0.047</v>
      </c>
      <c r="C73">
        <v>0.008</v>
      </c>
      <c r="D73">
        <v>0.026</v>
      </c>
      <c r="E73">
        <v>0.049</v>
      </c>
      <c r="F73">
        <v>0.033</v>
      </c>
      <c r="G73">
        <v>0.014</v>
      </c>
      <c r="H73">
        <v>0.011</v>
      </c>
      <c r="I73">
        <v>0.058</v>
      </c>
      <c r="J73">
        <v>-1.962</v>
      </c>
      <c r="K73">
        <v>0.002</v>
      </c>
    </row>
    <row r="74" spans="1:11" ht="12.75">
      <c r="A74" t="s">
        <v>458</v>
      </c>
      <c r="B74">
        <v>-0.04</v>
      </c>
      <c r="C74">
        <v>0.009</v>
      </c>
      <c r="D74">
        <v>0.025</v>
      </c>
      <c r="E74">
        <v>0.049</v>
      </c>
      <c r="F74">
        <v>0.031</v>
      </c>
      <c r="G74">
        <v>0.014</v>
      </c>
      <c r="H74">
        <v>0.011</v>
      </c>
      <c r="I74">
        <v>0.038</v>
      </c>
      <c r="J74">
        <v>-1.516</v>
      </c>
      <c r="K74">
        <v>0</v>
      </c>
    </row>
    <row r="75" spans="1:11" ht="12.75">
      <c r="A75" t="s">
        <v>459</v>
      </c>
      <c r="B75">
        <v>-0.066</v>
      </c>
      <c r="C75">
        <v>0.015</v>
      </c>
      <c r="D75">
        <v>0.027</v>
      </c>
      <c r="E75" s="29">
        <v>0.051</v>
      </c>
      <c r="F75">
        <v>0.035</v>
      </c>
      <c r="G75">
        <v>0.014</v>
      </c>
      <c r="H75">
        <v>0.012</v>
      </c>
      <c r="I75">
        <v>0.113</v>
      </c>
      <c r="J75">
        <v>-1.845</v>
      </c>
      <c r="K75">
        <v>-0.002</v>
      </c>
    </row>
    <row r="76" spans="1:11" ht="12.75">
      <c r="A76" t="s">
        <v>460</v>
      </c>
      <c r="B76">
        <v>-0.037</v>
      </c>
      <c r="C76">
        <v>0.025</v>
      </c>
      <c r="D76">
        <v>0.038</v>
      </c>
      <c r="E76">
        <v>0.044</v>
      </c>
      <c r="F76">
        <v>0.039</v>
      </c>
      <c r="G76">
        <v>0.013</v>
      </c>
      <c r="H76">
        <v>0.012</v>
      </c>
      <c r="I76">
        <v>0.04</v>
      </c>
      <c r="J76">
        <v>-1.465</v>
      </c>
      <c r="K76">
        <v>0.004</v>
      </c>
    </row>
    <row r="77" spans="1:11" ht="12.75">
      <c r="A77" t="s">
        <v>461</v>
      </c>
      <c r="B77">
        <v>-0.011</v>
      </c>
      <c r="C77">
        <v>0.064</v>
      </c>
      <c r="D77">
        <v>0.018</v>
      </c>
      <c r="E77">
        <v>0.041</v>
      </c>
      <c r="F77" s="29">
        <v>0.07</v>
      </c>
      <c r="G77">
        <v>0.012</v>
      </c>
      <c r="H77">
        <v>0.016</v>
      </c>
      <c r="I77">
        <v>-0.006</v>
      </c>
      <c r="J77">
        <v>-1.724</v>
      </c>
      <c r="K77">
        <v>0.001</v>
      </c>
    </row>
    <row r="78" spans="1:11" ht="12.75">
      <c r="A78" t="s">
        <v>462</v>
      </c>
      <c r="B78">
        <v>-0.004</v>
      </c>
      <c r="C78">
        <v>0.011</v>
      </c>
      <c r="D78">
        <v>0.011</v>
      </c>
      <c r="E78">
        <v>0.04</v>
      </c>
      <c r="F78">
        <v>0.048</v>
      </c>
      <c r="G78">
        <v>0.012</v>
      </c>
      <c r="H78">
        <v>0.013</v>
      </c>
      <c r="I78">
        <v>0.005</v>
      </c>
      <c r="J78">
        <v>-1.623</v>
      </c>
      <c r="K78">
        <v>-0.001</v>
      </c>
    </row>
    <row r="79" spans="1:27" ht="12.75">
      <c r="A79" t="s">
        <v>463</v>
      </c>
      <c r="B79">
        <v>-0.008</v>
      </c>
      <c r="C79">
        <v>0.018</v>
      </c>
      <c r="D79">
        <v>0.012</v>
      </c>
      <c r="E79">
        <v>0.041</v>
      </c>
      <c r="F79">
        <v>0.046</v>
      </c>
      <c r="G79">
        <v>0.012</v>
      </c>
      <c r="H79">
        <v>0.012</v>
      </c>
      <c r="I79">
        <v>-0.019</v>
      </c>
      <c r="J79">
        <v>-0.462</v>
      </c>
      <c r="K79">
        <v>-0.004</v>
      </c>
      <c r="L79">
        <v>-0.125</v>
      </c>
      <c r="M79">
        <v>-0.073</v>
      </c>
      <c r="N79">
        <v>0.127</v>
      </c>
      <c r="O79">
        <v>-0.12</v>
      </c>
      <c r="P79">
        <v>0.04</v>
      </c>
      <c r="Q79">
        <v>-0.091</v>
      </c>
      <c r="R79">
        <v>0.068</v>
      </c>
      <c r="S79">
        <v>-0.093</v>
      </c>
      <c r="T79">
        <v>-0.083</v>
      </c>
      <c r="U79">
        <v>-0.005</v>
      </c>
      <c r="V79">
        <v>0.029</v>
      </c>
      <c r="W79">
        <v>-0.011</v>
      </c>
      <c r="X79">
        <v>-0.021</v>
      </c>
      <c r="Y79">
        <v>-0.039</v>
      </c>
      <c r="Z79">
        <v>-0.085</v>
      </c>
      <c r="AA79">
        <v>0.192</v>
      </c>
    </row>
    <row r="80" spans="1:27" ht="12.75">
      <c r="A80" t="s">
        <v>464</v>
      </c>
      <c r="B80">
        <v>-0.016</v>
      </c>
      <c r="C80">
        <v>0.018</v>
      </c>
      <c r="D80">
        <v>0.011</v>
      </c>
      <c r="E80">
        <v>0.04</v>
      </c>
      <c r="F80">
        <v>0.044</v>
      </c>
      <c r="G80">
        <v>0.012</v>
      </c>
      <c r="H80">
        <v>0.012</v>
      </c>
      <c r="I80">
        <v>-0.016</v>
      </c>
      <c r="J80">
        <v>-0.813</v>
      </c>
      <c r="K80">
        <v>-0.001</v>
      </c>
      <c r="L80">
        <v>-0.042</v>
      </c>
      <c r="M80">
        <v>-0.067</v>
      </c>
      <c r="N80">
        <v>0.125</v>
      </c>
      <c r="O80">
        <v>-0.11</v>
      </c>
      <c r="P80">
        <v>0.034</v>
      </c>
      <c r="Q80">
        <v>-0.094</v>
      </c>
      <c r="R80">
        <v>0.064</v>
      </c>
      <c r="S80">
        <v>-0.093</v>
      </c>
      <c r="T80">
        <v>-0.086</v>
      </c>
      <c r="U80">
        <v>0.003</v>
      </c>
      <c r="V80">
        <v>0.03</v>
      </c>
      <c r="W80">
        <v>-0.002</v>
      </c>
      <c r="X80">
        <v>-0.023</v>
      </c>
      <c r="Y80">
        <v>0.047</v>
      </c>
      <c r="Z80">
        <v>-0.088</v>
      </c>
      <c r="AA80">
        <v>0.188</v>
      </c>
    </row>
    <row r="81" spans="1:11" ht="12.75">
      <c r="A81" t="s">
        <v>465</v>
      </c>
      <c r="B81">
        <v>-0.017</v>
      </c>
      <c r="C81">
        <v>0.007</v>
      </c>
      <c r="D81">
        <v>0.021</v>
      </c>
      <c r="E81">
        <v>0.037</v>
      </c>
      <c r="F81">
        <v>0.029</v>
      </c>
      <c r="G81">
        <v>0.012</v>
      </c>
      <c r="H81">
        <v>0.011</v>
      </c>
      <c r="I81">
        <v>0.016</v>
      </c>
      <c r="J81">
        <v>-1.006</v>
      </c>
      <c r="K81">
        <v>-0.002</v>
      </c>
    </row>
    <row r="82" spans="1:27" ht="12.75">
      <c r="A82" t="s">
        <v>466</v>
      </c>
      <c r="B82">
        <v>-0.034</v>
      </c>
      <c r="C82">
        <v>0.024</v>
      </c>
      <c r="D82">
        <v>0.005</v>
      </c>
      <c r="E82">
        <v>0.035</v>
      </c>
      <c r="F82">
        <v>0.023</v>
      </c>
      <c r="G82">
        <v>0.011</v>
      </c>
      <c r="H82">
        <v>0.011</v>
      </c>
      <c r="I82">
        <v>-0.047</v>
      </c>
      <c r="J82">
        <v>2.464</v>
      </c>
      <c r="K82">
        <v>-0.016</v>
      </c>
      <c r="L82">
        <v>-0.099</v>
      </c>
      <c r="M82">
        <v>-0.088</v>
      </c>
      <c r="N82">
        <v>-0.099</v>
      </c>
      <c r="O82">
        <v>-0.116</v>
      </c>
      <c r="P82">
        <v>-0.101</v>
      </c>
      <c r="Q82">
        <v>-0.062</v>
      </c>
      <c r="R82">
        <v>-0.069</v>
      </c>
      <c r="S82">
        <v>-0.092</v>
      </c>
      <c r="T82">
        <v>-0.112</v>
      </c>
      <c r="U82">
        <v>-0.01</v>
      </c>
      <c r="V82">
        <v>0.02</v>
      </c>
      <c r="W82">
        <v>-0.111</v>
      </c>
      <c r="X82">
        <v>-0.063</v>
      </c>
      <c r="Y82">
        <v>-0.02</v>
      </c>
      <c r="Z82">
        <v>-0.085</v>
      </c>
      <c r="AA82">
        <v>-0.105</v>
      </c>
    </row>
    <row r="83" spans="1:27" ht="12.75">
      <c r="A83" t="s">
        <v>467</v>
      </c>
      <c r="B83">
        <v>-0.036</v>
      </c>
      <c r="C83">
        <v>0.021</v>
      </c>
      <c r="D83">
        <v>0.02</v>
      </c>
      <c r="E83">
        <v>0.037</v>
      </c>
      <c r="F83">
        <v>0.026</v>
      </c>
      <c r="G83">
        <v>0.011</v>
      </c>
      <c r="H83">
        <v>0.011</v>
      </c>
      <c r="I83">
        <v>-0.032</v>
      </c>
      <c r="J83">
        <v>1.544</v>
      </c>
      <c r="K83">
        <v>-0.013</v>
      </c>
      <c r="L83">
        <v>-0.077</v>
      </c>
      <c r="M83">
        <v>-0.063</v>
      </c>
      <c r="N83">
        <v>-0.07</v>
      </c>
      <c r="O83">
        <v>-0.098</v>
      </c>
      <c r="P83">
        <v>-0.104</v>
      </c>
      <c r="Q83">
        <v>-0.05</v>
      </c>
      <c r="R83">
        <v>-0.064</v>
      </c>
      <c r="S83">
        <v>-0.082</v>
      </c>
      <c r="T83">
        <v>-0.093</v>
      </c>
      <c r="U83">
        <v>-0.015</v>
      </c>
      <c r="V83">
        <v>0.023</v>
      </c>
      <c r="W83">
        <v>-0.098</v>
      </c>
      <c r="X83">
        <v>-0.049</v>
      </c>
      <c r="Y83">
        <v>-0.011</v>
      </c>
      <c r="Z83">
        <v>-0.072</v>
      </c>
      <c r="AA83">
        <v>-0.079</v>
      </c>
    </row>
    <row r="84" spans="1:11" ht="12.75">
      <c r="A84" t="s">
        <v>468</v>
      </c>
      <c r="B84">
        <v>-0.026</v>
      </c>
      <c r="C84">
        <v>0.016</v>
      </c>
      <c r="D84">
        <v>0.024</v>
      </c>
      <c r="E84">
        <v>0.026</v>
      </c>
      <c r="F84">
        <v>0.026</v>
      </c>
      <c r="G84">
        <v>0.009</v>
      </c>
      <c r="H84">
        <v>0.008</v>
      </c>
      <c r="I84">
        <v>-0.012</v>
      </c>
      <c r="J84">
        <v>-1.315</v>
      </c>
      <c r="K84">
        <v>-0.002</v>
      </c>
    </row>
    <row r="85" spans="1:27" ht="12.75">
      <c r="A85" t="s">
        <v>469</v>
      </c>
      <c r="B85">
        <v>-0.034</v>
      </c>
      <c r="C85">
        <v>-0.002</v>
      </c>
      <c r="D85">
        <v>0.021</v>
      </c>
      <c r="E85">
        <v>0.024</v>
      </c>
      <c r="F85">
        <v>0.02</v>
      </c>
      <c r="G85">
        <v>0.01</v>
      </c>
      <c r="H85">
        <v>0.008</v>
      </c>
      <c r="I85">
        <v>-0.031</v>
      </c>
      <c r="J85">
        <v>-0.599</v>
      </c>
      <c r="K85">
        <v>-0.005</v>
      </c>
      <c r="L85">
        <v>-0.04</v>
      </c>
      <c r="M85">
        <v>-0.028</v>
      </c>
      <c r="N85">
        <v>0.044</v>
      </c>
      <c r="O85">
        <v>-0.091</v>
      </c>
      <c r="P85">
        <v>-0.007</v>
      </c>
      <c r="Q85">
        <v>0.043</v>
      </c>
      <c r="R85">
        <v>0.092</v>
      </c>
      <c r="S85">
        <v>-0.073</v>
      </c>
      <c r="T85">
        <v>-0.091</v>
      </c>
      <c r="U85">
        <v>-0.005</v>
      </c>
      <c r="V85">
        <v>0.07</v>
      </c>
      <c r="W85">
        <v>-0.026</v>
      </c>
      <c r="X85">
        <v>0.063</v>
      </c>
      <c r="Y85">
        <v>0.024</v>
      </c>
      <c r="Z85">
        <v>-0.064</v>
      </c>
      <c r="AA85">
        <v>0.146</v>
      </c>
    </row>
    <row r="86" spans="1:27" ht="12.75">
      <c r="A86" t="s">
        <v>470</v>
      </c>
      <c r="B86">
        <v>-0.031</v>
      </c>
      <c r="C86">
        <v>0</v>
      </c>
      <c r="D86">
        <v>0.024</v>
      </c>
      <c r="E86">
        <v>0.024</v>
      </c>
      <c r="F86">
        <v>0.021</v>
      </c>
      <c r="G86">
        <v>0.01</v>
      </c>
      <c r="H86">
        <v>0.008</v>
      </c>
      <c r="I86">
        <v>-0.031</v>
      </c>
      <c r="J86">
        <v>-0.526</v>
      </c>
      <c r="K86">
        <v>-0.006</v>
      </c>
      <c r="L86">
        <v>-0.105</v>
      </c>
      <c r="M86">
        <v>-0.029</v>
      </c>
      <c r="N86">
        <v>0.059</v>
      </c>
      <c r="O86">
        <v>-0.095</v>
      </c>
      <c r="P86">
        <v>-0.01</v>
      </c>
      <c r="Q86">
        <v>0.048</v>
      </c>
      <c r="R86">
        <v>0.102</v>
      </c>
      <c r="S86">
        <v>-0.067</v>
      </c>
      <c r="T86">
        <v>-0.094</v>
      </c>
      <c r="U86">
        <v>-0.015</v>
      </c>
      <c r="V86">
        <v>0.073</v>
      </c>
      <c r="W86">
        <v>-0.034</v>
      </c>
      <c r="X86">
        <v>0.07</v>
      </c>
      <c r="Y86">
        <v>-0.056</v>
      </c>
      <c r="Z86">
        <v>-0.059</v>
      </c>
      <c r="AA86">
        <v>0.168</v>
      </c>
    </row>
    <row r="87" spans="1:11" ht="12.75">
      <c r="A87" t="s">
        <v>471</v>
      </c>
      <c r="B87">
        <v>-0.008</v>
      </c>
      <c r="C87">
        <v>0.004</v>
      </c>
      <c r="D87">
        <v>0.031</v>
      </c>
      <c r="E87">
        <v>0.024</v>
      </c>
      <c r="F87">
        <v>0.023</v>
      </c>
      <c r="G87">
        <v>0.008</v>
      </c>
      <c r="H87">
        <v>0.008</v>
      </c>
      <c r="I87">
        <v>0.058</v>
      </c>
      <c r="J87">
        <v>-1.279</v>
      </c>
      <c r="K87">
        <v>0.002</v>
      </c>
    </row>
    <row r="88" spans="1:27" ht="12.75">
      <c r="A88" t="s">
        <v>472</v>
      </c>
      <c r="B88">
        <v>-0.035</v>
      </c>
      <c r="C88">
        <v>0.012</v>
      </c>
      <c r="D88">
        <v>0.028</v>
      </c>
      <c r="E88">
        <v>0.025</v>
      </c>
      <c r="F88">
        <v>0.026</v>
      </c>
      <c r="G88">
        <v>0.009</v>
      </c>
      <c r="H88">
        <v>0.009</v>
      </c>
      <c r="I88">
        <v>-0.003</v>
      </c>
      <c r="J88" s="29">
        <v>3.121</v>
      </c>
      <c r="K88">
        <v>-0.013</v>
      </c>
      <c r="L88">
        <v>-0.086</v>
      </c>
      <c r="M88">
        <v>0.095</v>
      </c>
      <c r="N88" s="29">
        <v>0.234</v>
      </c>
      <c r="O88">
        <v>-0.118</v>
      </c>
      <c r="P88">
        <v>-0.065</v>
      </c>
      <c r="Q88">
        <v>-0.117</v>
      </c>
      <c r="R88">
        <v>-0.08</v>
      </c>
      <c r="S88">
        <v>-0.093</v>
      </c>
      <c r="T88">
        <v>-0.102</v>
      </c>
      <c r="U88">
        <v>0.006</v>
      </c>
      <c r="V88">
        <v>0.063</v>
      </c>
      <c r="W88">
        <v>0.043</v>
      </c>
      <c r="X88">
        <v>-0.035</v>
      </c>
      <c r="Y88">
        <v>-0.009</v>
      </c>
      <c r="Z88">
        <v>-0.072</v>
      </c>
      <c r="AA88">
        <v>0.159</v>
      </c>
    </row>
    <row r="89" spans="1:11" ht="12.75">
      <c r="A89" t="s">
        <v>473</v>
      </c>
      <c r="B89">
        <v>-0.018</v>
      </c>
      <c r="C89">
        <v>0.012</v>
      </c>
      <c r="D89">
        <v>0.047</v>
      </c>
      <c r="E89">
        <v>0.029</v>
      </c>
      <c r="F89">
        <v>0.03</v>
      </c>
      <c r="G89">
        <v>0.011</v>
      </c>
      <c r="H89">
        <v>0.01</v>
      </c>
      <c r="I89">
        <v>0.056</v>
      </c>
      <c r="J89">
        <v>-1.33</v>
      </c>
      <c r="K89">
        <v>0.007</v>
      </c>
    </row>
    <row r="90" spans="1:27" ht="12.75">
      <c r="A90" t="s">
        <v>474</v>
      </c>
      <c r="B90">
        <v>-0.071</v>
      </c>
      <c r="C90">
        <v>0.007</v>
      </c>
      <c r="D90">
        <v>0.047</v>
      </c>
      <c r="E90">
        <v>0.036</v>
      </c>
      <c r="F90">
        <v>0.025</v>
      </c>
      <c r="G90">
        <v>0.012</v>
      </c>
      <c r="H90">
        <v>0.01</v>
      </c>
      <c r="I90">
        <v>0.022</v>
      </c>
      <c r="J90">
        <v>-0.09</v>
      </c>
      <c r="K90">
        <v>0.003</v>
      </c>
      <c r="L90">
        <v>-0.071</v>
      </c>
      <c r="M90">
        <v>-0.054</v>
      </c>
      <c r="N90">
        <v>-0.051</v>
      </c>
      <c r="O90">
        <v>-0.076</v>
      </c>
      <c r="P90">
        <v>-0.037</v>
      </c>
      <c r="Q90">
        <v>-0.006</v>
      </c>
      <c r="R90">
        <v>0.059</v>
      </c>
      <c r="S90">
        <v>-0.085</v>
      </c>
      <c r="T90">
        <v>-0.072</v>
      </c>
      <c r="U90">
        <v>-0.022</v>
      </c>
      <c r="V90">
        <v>0.032</v>
      </c>
      <c r="W90">
        <v>-0.077</v>
      </c>
      <c r="X90">
        <v>0.006</v>
      </c>
      <c r="Y90">
        <v>-0.001</v>
      </c>
      <c r="Z90">
        <v>-0.06</v>
      </c>
      <c r="AA90">
        <v>0.016</v>
      </c>
    </row>
    <row r="91" spans="1:27" ht="12.75">
      <c r="A91" t="s">
        <v>475</v>
      </c>
      <c r="B91">
        <v>-0.07</v>
      </c>
      <c r="C91">
        <v>0.001</v>
      </c>
      <c r="D91">
        <v>0.044</v>
      </c>
      <c r="E91">
        <v>0.035</v>
      </c>
      <c r="F91">
        <v>0.025</v>
      </c>
      <c r="G91">
        <v>0.011</v>
      </c>
      <c r="H91">
        <v>0.01</v>
      </c>
      <c r="I91">
        <v>0.095</v>
      </c>
      <c r="J91">
        <v>-0.989</v>
      </c>
      <c r="K91">
        <v>0.004</v>
      </c>
      <c r="L91">
        <v>-0.074</v>
      </c>
      <c r="M91">
        <v>-0.051</v>
      </c>
      <c r="N91">
        <v>-0.058</v>
      </c>
      <c r="O91">
        <v>-0.086</v>
      </c>
      <c r="P91">
        <v>-0.057</v>
      </c>
      <c r="Q91">
        <v>-0.005</v>
      </c>
      <c r="R91">
        <v>0.06</v>
      </c>
      <c r="S91">
        <v>-0.08</v>
      </c>
      <c r="T91">
        <v>-0.06</v>
      </c>
      <c r="U91">
        <v>-0.005</v>
      </c>
      <c r="V91">
        <v>0.051</v>
      </c>
      <c r="W91">
        <v>-0.068</v>
      </c>
      <c r="X91">
        <v>0.03</v>
      </c>
      <c r="Y91">
        <v>-0.013</v>
      </c>
      <c r="Z91">
        <v>-0.054</v>
      </c>
      <c r="AA91">
        <v>0.014</v>
      </c>
    </row>
    <row r="92" spans="1:27" ht="12.75">
      <c r="A92" t="s">
        <v>476</v>
      </c>
      <c r="B92">
        <v>-0.054</v>
      </c>
      <c r="C92">
        <v>0.009</v>
      </c>
      <c r="D92">
        <v>0.011</v>
      </c>
      <c r="E92" s="29">
        <v>0.066</v>
      </c>
      <c r="F92">
        <v>0.044</v>
      </c>
      <c r="G92">
        <v>0.02</v>
      </c>
      <c r="H92">
        <v>0.017</v>
      </c>
      <c r="I92">
        <v>0.002</v>
      </c>
      <c r="J92">
        <v>0.385</v>
      </c>
      <c r="K92">
        <v>-0.002</v>
      </c>
      <c r="L92">
        <v>-0.071</v>
      </c>
      <c r="M92">
        <v>-0.079</v>
      </c>
      <c r="N92">
        <v>-0.074</v>
      </c>
      <c r="O92">
        <v>-0.109</v>
      </c>
      <c r="P92">
        <v>-0.046</v>
      </c>
      <c r="Q92">
        <v>-0.116</v>
      </c>
      <c r="R92">
        <v>-0.115</v>
      </c>
      <c r="S92">
        <v>-0.07</v>
      </c>
      <c r="T92">
        <v>-0.086</v>
      </c>
      <c r="U92">
        <v>-0.014</v>
      </c>
      <c r="V92">
        <v>-0.026</v>
      </c>
      <c r="W92">
        <v>-0.091</v>
      </c>
      <c r="X92">
        <v>-0.123</v>
      </c>
      <c r="Y92">
        <v>-0.016</v>
      </c>
      <c r="Z92">
        <v>-0.061</v>
      </c>
      <c r="AA92">
        <v>-0.127</v>
      </c>
    </row>
    <row r="93" spans="1:11" ht="12.75">
      <c r="A93" t="s">
        <v>477</v>
      </c>
      <c r="B93">
        <v>-0.005</v>
      </c>
      <c r="C93">
        <v>0.013</v>
      </c>
      <c r="D93">
        <v>0.014</v>
      </c>
      <c r="E93">
        <v>0.047</v>
      </c>
      <c r="F93">
        <v>0.035</v>
      </c>
      <c r="G93">
        <v>0.013</v>
      </c>
      <c r="H93">
        <v>0.011</v>
      </c>
      <c r="I93">
        <v>0.027</v>
      </c>
      <c r="J93">
        <v>-1.6179999999999999</v>
      </c>
      <c r="K93">
        <v>0.005</v>
      </c>
    </row>
    <row r="94" spans="1:27" ht="12.75">
      <c r="A94" t="s">
        <v>478</v>
      </c>
      <c r="B94">
        <v>-0.046</v>
      </c>
      <c r="C94">
        <v>0.051</v>
      </c>
      <c r="D94">
        <v>0.013</v>
      </c>
      <c r="E94" s="29">
        <v>0.051</v>
      </c>
      <c r="F94">
        <v>0.047</v>
      </c>
      <c r="G94">
        <v>0.014</v>
      </c>
      <c r="H94">
        <v>0.013</v>
      </c>
      <c r="I94">
        <v>0.002</v>
      </c>
      <c r="J94">
        <v>0.048</v>
      </c>
      <c r="K94">
        <v>-0.001</v>
      </c>
      <c r="L94">
        <v>-0.144</v>
      </c>
      <c r="M94">
        <v>-0.058</v>
      </c>
      <c r="N94">
        <v>-0.087</v>
      </c>
      <c r="O94">
        <v>-0.115</v>
      </c>
      <c r="P94">
        <v>-0.119</v>
      </c>
      <c r="Q94">
        <v>-0.115</v>
      </c>
      <c r="R94">
        <v>-0.117</v>
      </c>
      <c r="S94">
        <v>-0.065</v>
      </c>
      <c r="T94">
        <v>-0.085</v>
      </c>
      <c r="U94">
        <v>-0.003</v>
      </c>
      <c r="V94">
        <v>0.01</v>
      </c>
      <c r="W94">
        <v>-0.097</v>
      </c>
      <c r="X94">
        <v>-0.085</v>
      </c>
      <c r="Y94">
        <v>-0.076</v>
      </c>
      <c r="Z94">
        <v>-0.067</v>
      </c>
      <c r="AA94">
        <v>-0.098</v>
      </c>
    </row>
    <row r="95" spans="1:27" ht="12.75">
      <c r="A95" t="s">
        <v>479</v>
      </c>
      <c r="B95">
        <v>-0.02</v>
      </c>
      <c r="C95">
        <v>0.017</v>
      </c>
      <c r="D95">
        <v>0.033</v>
      </c>
      <c r="E95">
        <v>0.03</v>
      </c>
      <c r="F95">
        <v>0.032</v>
      </c>
      <c r="G95">
        <v>0.012</v>
      </c>
      <c r="H95">
        <v>0.011</v>
      </c>
      <c r="I95">
        <v>-0.007</v>
      </c>
      <c r="J95">
        <v>-0.13</v>
      </c>
      <c r="K95">
        <v>-0.006</v>
      </c>
      <c r="L95">
        <v>-0.033</v>
      </c>
      <c r="M95">
        <v>-0.076</v>
      </c>
      <c r="N95">
        <v>-0.056</v>
      </c>
      <c r="O95">
        <v>-0.08</v>
      </c>
      <c r="P95">
        <v>-0.021</v>
      </c>
      <c r="Q95">
        <v>-0.106</v>
      </c>
      <c r="R95">
        <v>-0.163</v>
      </c>
      <c r="S95">
        <v>-0.078</v>
      </c>
      <c r="T95">
        <v>-0.111</v>
      </c>
      <c r="U95">
        <v>-0.01</v>
      </c>
      <c r="V95">
        <v>-0.051</v>
      </c>
      <c r="W95">
        <v>-0.068</v>
      </c>
      <c r="X95">
        <v>-0.165</v>
      </c>
      <c r="Y95">
        <v>0.008</v>
      </c>
      <c r="Z95">
        <v>-0.044</v>
      </c>
      <c r="AA95">
        <v>-0.103</v>
      </c>
    </row>
    <row r="96" spans="1:11" ht="12.75">
      <c r="A96" t="s">
        <v>480</v>
      </c>
      <c r="B96">
        <v>-0.035</v>
      </c>
      <c r="C96">
        <v>0.037</v>
      </c>
      <c r="D96">
        <v>0.034</v>
      </c>
      <c r="E96">
        <v>0.027</v>
      </c>
      <c r="F96">
        <v>0.029</v>
      </c>
      <c r="G96">
        <v>0.011</v>
      </c>
      <c r="H96">
        <v>0.011</v>
      </c>
      <c r="I96">
        <v>0.073</v>
      </c>
      <c r="J96">
        <v>-1.184</v>
      </c>
      <c r="K96">
        <v>-0.003</v>
      </c>
    </row>
    <row r="97" spans="1:27" ht="12.75">
      <c r="A97" t="s">
        <v>481</v>
      </c>
      <c r="B97">
        <v>-0.012</v>
      </c>
      <c r="C97">
        <v>0.017</v>
      </c>
      <c r="D97">
        <v>0.034</v>
      </c>
      <c r="E97">
        <v>0.031</v>
      </c>
      <c r="F97">
        <v>0.033</v>
      </c>
      <c r="G97">
        <v>0.012</v>
      </c>
      <c r="H97">
        <v>0.011</v>
      </c>
      <c r="I97">
        <v>0.023</v>
      </c>
      <c r="J97">
        <v>0.268</v>
      </c>
      <c r="K97">
        <v>-0.008</v>
      </c>
      <c r="L97">
        <v>-0.041</v>
      </c>
      <c r="M97">
        <v>-0.072</v>
      </c>
      <c r="N97">
        <v>-0.061</v>
      </c>
      <c r="O97">
        <v>-0.078</v>
      </c>
      <c r="P97">
        <v>-0.01</v>
      </c>
      <c r="Q97">
        <v>-0.108</v>
      </c>
      <c r="R97">
        <v>-0.152</v>
      </c>
      <c r="S97">
        <v>-0.086</v>
      </c>
      <c r="T97">
        <v>-0.13</v>
      </c>
      <c r="U97">
        <v>-0.012</v>
      </c>
      <c r="V97">
        <v>-0.054</v>
      </c>
      <c r="W97">
        <v>-0.067</v>
      </c>
      <c r="X97">
        <v>-0.173</v>
      </c>
      <c r="Y97">
        <v>0.019</v>
      </c>
      <c r="Z97">
        <v>-0.058</v>
      </c>
      <c r="AA97">
        <v>-0.102</v>
      </c>
    </row>
    <row r="98" spans="1:11" ht="12.75">
      <c r="A98" t="s">
        <v>482</v>
      </c>
      <c r="B98">
        <v>-0.021</v>
      </c>
      <c r="C98">
        <v>0.04</v>
      </c>
      <c r="D98">
        <v>0.028</v>
      </c>
      <c r="E98">
        <v>0.03</v>
      </c>
      <c r="F98">
        <v>0.031</v>
      </c>
      <c r="G98">
        <v>0.011</v>
      </c>
      <c r="H98">
        <v>0.01</v>
      </c>
      <c r="I98">
        <v>-0.065</v>
      </c>
      <c r="J98">
        <v>-0.958</v>
      </c>
      <c r="K98">
        <v>-0.006</v>
      </c>
    </row>
    <row r="99" spans="1:27" ht="12.75">
      <c r="A99" t="s">
        <v>483</v>
      </c>
      <c r="B99">
        <v>-0.069</v>
      </c>
      <c r="C99">
        <v>0.034</v>
      </c>
      <c r="D99">
        <v>0.021</v>
      </c>
      <c r="E99">
        <v>0.035</v>
      </c>
      <c r="F99">
        <v>0.028</v>
      </c>
      <c r="G99">
        <v>0.011</v>
      </c>
      <c r="H99">
        <v>0.01</v>
      </c>
      <c r="I99">
        <v>-0.068</v>
      </c>
      <c r="J99">
        <v>-0.163</v>
      </c>
      <c r="K99">
        <v>-0.008</v>
      </c>
      <c r="L99">
        <v>-0.105</v>
      </c>
      <c r="M99">
        <v>0.06</v>
      </c>
      <c r="N99">
        <v>-0.015</v>
      </c>
      <c r="O99">
        <v>-0.093</v>
      </c>
      <c r="P99">
        <v>-0.098</v>
      </c>
      <c r="Q99">
        <v>-0.097</v>
      </c>
      <c r="R99">
        <v>-0.13</v>
      </c>
      <c r="S99">
        <v>-0.084</v>
      </c>
      <c r="T99">
        <v>-0.145</v>
      </c>
      <c r="U99">
        <v>-0.006</v>
      </c>
      <c r="V99">
        <v>0.017</v>
      </c>
      <c r="W99">
        <v>-0.043</v>
      </c>
      <c r="X99">
        <v>-0.097</v>
      </c>
      <c r="Y99">
        <v>-0.028</v>
      </c>
      <c r="Z99">
        <v>-0.063</v>
      </c>
      <c r="AA99">
        <v>-0.05</v>
      </c>
    </row>
    <row r="100" spans="1:27" ht="12.75">
      <c r="A100" t="s">
        <v>484</v>
      </c>
      <c r="B100">
        <v>-0.056</v>
      </c>
      <c r="C100">
        <v>0.034</v>
      </c>
      <c r="D100">
        <v>0.017</v>
      </c>
      <c r="E100">
        <v>0.036</v>
      </c>
      <c r="F100">
        <v>0.026</v>
      </c>
      <c r="G100">
        <v>0.011</v>
      </c>
      <c r="H100">
        <v>0.011</v>
      </c>
      <c r="I100">
        <v>-0.046</v>
      </c>
      <c r="J100">
        <v>0.66</v>
      </c>
      <c r="K100">
        <v>-0.012</v>
      </c>
      <c r="L100">
        <v>-0.119</v>
      </c>
      <c r="M100">
        <v>0.049</v>
      </c>
      <c r="N100">
        <v>-0.024</v>
      </c>
      <c r="O100">
        <v>-0.104</v>
      </c>
      <c r="P100">
        <v>-0.104</v>
      </c>
      <c r="Q100">
        <v>-0.095</v>
      </c>
      <c r="R100">
        <v>-0.129</v>
      </c>
      <c r="S100">
        <v>-0.08</v>
      </c>
      <c r="T100">
        <v>-0.143</v>
      </c>
      <c r="U100">
        <v>-0.003</v>
      </c>
      <c r="V100">
        <v>0.024</v>
      </c>
      <c r="W100">
        <v>-0.048</v>
      </c>
      <c r="X100">
        <v>-0.088</v>
      </c>
      <c r="Y100">
        <v>-0.049</v>
      </c>
      <c r="Z100">
        <v>-0.059</v>
      </c>
      <c r="AA100">
        <v>-0.053</v>
      </c>
    </row>
    <row r="101" spans="1:27" ht="12.75">
      <c r="A101" t="s">
        <v>485</v>
      </c>
      <c r="B101">
        <v>-0.06</v>
      </c>
      <c r="C101">
        <v>-0.003</v>
      </c>
      <c r="D101">
        <v>0.027</v>
      </c>
      <c r="E101">
        <v>0.039</v>
      </c>
      <c r="F101">
        <v>0.024</v>
      </c>
      <c r="G101">
        <v>0.011</v>
      </c>
      <c r="H101">
        <v>0.01</v>
      </c>
      <c r="I101">
        <v>0.004</v>
      </c>
      <c r="J101">
        <v>-0.509</v>
      </c>
      <c r="K101">
        <v>0.001</v>
      </c>
      <c r="L101">
        <v>0.019</v>
      </c>
      <c r="M101">
        <v>-0.058</v>
      </c>
      <c r="N101">
        <v>-0.09</v>
      </c>
      <c r="O101">
        <v>0.007</v>
      </c>
      <c r="P101">
        <v>0.066</v>
      </c>
      <c r="Q101">
        <v>-0.048</v>
      </c>
      <c r="R101">
        <v>-0.122</v>
      </c>
      <c r="S101">
        <v>-0.083</v>
      </c>
      <c r="T101">
        <v>-0.152</v>
      </c>
      <c r="U101">
        <v>-0.029</v>
      </c>
      <c r="V101">
        <v>-0.103</v>
      </c>
      <c r="W101">
        <v>-0.047</v>
      </c>
      <c r="X101" s="29">
        <v>-0.204</v>
      </c>
      <c r="Y101">
        <v>0.117</v>
      </c>
      <c r="Z101">
        <v>-0.069</v>
      </c>
      <c r="AA101">
        <v>-0.048</v>
      </c>
    </row>
    <row r="102" spans="1:11" ht="12.75">
      <c r="A102" t="s">
        <v>486</v>
      </c>
      <c r="B102">
        <v>-0.017</v>
      </c>
      <c r="C102">
        <v>-0.001</v>
      </c>
      <c r="D102">
        <v>0.025</v>
      </c>
      <c r="E102">
        <v>0.033</v>
      </c>
      <c r="F102">
        <v>0.03</v>
      </c>
      <c r="G102">
        <v>0.01</v>
      </c>
      <c r="H102">
        <v>0.009</v>
      </c>
      <c r="I102">
        <v>0.04</v>
      </c>
      <c r="J102">
        <v>-1.5659999999999998</v>
      </c>
      <c r="K102">
        <v>0.004</v>
      </c>
    </row>
    <row r="103" spans="1:27" ht="12.75">
      <c r="A103" t="s">
        <v>487</v>
      </c>
      <c r="B103">
        <v>-0.045</v>
      </c>
      <c r="C103">
        <v>-0.003</v>
      </c>
      <c r="D103">
        <v>0.027</v>
      </c>
      <c r="E103">
        <v>0.034</v>
      </c>
      <c r="F103">
        <v>0.026</v>
      </c>
      <c r="G103">
        <v>0.01</v>
      </c>
      <c r="H103">
        <v>0.009</v>
      </c>
      <c r="I103">
        <v>-0.004</v>
      </c>
      <c r="J103">
        <v>-0.563</v>
      </c>
      <c r="K103">
        <v>-0.001</v>
      </c>
      <c r="L103">
        <v>0.014</v>
      </c>
      <c r="M103">
        <v>-0.07</v>
      </c>
      <c r="N103">
        <v>-0.103</v>
      </c>
      <c r="O103">
        <v>-0.007</v>
      </c>
      <c r="P103">
        <v>0.061</v>
      </c>
      <c r="Q103">
        <v>-0.054</v>
      </c>
      <c r="R103">
        <v>-0.12</v>
      </c>
      <c r="S103">
        <v>-0.077</v>
      </c>
      <c r="T103">
        <v>-0.154</v>
      </c>
      <c r="U103">
        <v>-0.015</v>
      </c>
      <c r="V103">
        <v>-0.093</v>
      </c>
      <c r="W103">
        <v>-0.045</v>
      </c>
      <c r="X103">
        <v>-0.194</v>
      </c>
      <c r="Y103">
        <v>0.126</v>
      </c>
      <c r="Z103">
        <v>-0.078</v>
      </c>
      <c r="AA103">
        <v>-0.063</v>
      </c>
    </row>
    <row r="104" spans="1:27" ht="12.75">
      <c r="A104" t="s">
        <v>488</v>
      </c>
      <c r="B104">
        <v>-0.056</v>
      </c>
      <c r="C104">
        <v>0.007</v>
      </c>
      <c r="D104">
        <v>0.012</v>
      </c>
      <c r="E104" s="29">
        <v>0.054</v>
      </c>
      <c r="F104">
        <v>0.032</v>
      </c>
      <c r="G104">
        <v>0.016</v>
      </c>
      <c r="H104">
        <v>0.013</v>
      </c>
      <c r="I104">
        <v>0.002</v>
      </c>
      <c r="J104">
        <v>0.385</v>
      </c>
      <c r="K104">
        <v>-0.002</v>
      </c>
      <c r="L104">
        <v>-0.147</v>
      </c>
      <c r="M104">
        <v>-0.053</v>
      </c>
      <c r="N104">
        <v>-0.088</v>
      </c>
      <c r="O104">
        <v>-0.102</v>
      </c>
      <c r="P104">
        <v>-0.115</v>
      </c>
      <c r="Q104">
        <v>-0.116</v>
      </c>
      <c r="R104">
        <v>-0.115</v>
      </c>
      <c r="S104">
        <v>-0.07</v>
      </c>
      <c r="T104">
        <v>-0.086</v>
      </c>
      <c r="U104">
        <v>-0.007</v>
      </c>
      <c r="V104">
        <v>0.002</v>
      </c>
      <c r="W104">
        <v>-0.097</v>
      </c>
      <c r="X104">
        <v>-0.095</v>
      </c>
      <c r="Y104">
        <v>-0.077</v>
      </c>
      <c r="Z104">
        <v>-0.061</v>
      </c>
      <c r="AA104">
        <v>-0.098</v>
      </c>
    </row>
    <row r="105" spans="1:11" ht="12.75">
      <c r="A105" t="s">
        <v>489</v>
      </c>
      <c r="B105">
        <v>-0.007</v>
      </c>
      <c r="C105">
        <v>0.006</v>
      </c>
      <c r="D105">
        <v>0.028</v>
      </c>
      <c r="E105">
        <v>0.032</v>
      </c>
      <c r="F105">
        <v>0.023</v>
      </c>
      <c r="G105">
        <v>0.01</v>
      </c>
      <c r="H105">
        <v>0.009</v>
      </c>
      <c r="I105">
        <v>-0.003</v>
      </c>
      <c r="J105">
        <v>-1.049</v>
      </c>
      <c r="K105">
        <v>-0.005</v>
      </c>
    </row>
    <row r="106" spans="1:27" ht="12.75">
      <c r="A106" t="s">
        <v>490</v>
      </c>
      <c r="B106">
        <v>-0.011</v>
      </c>
      <c r="C106">
        <v>0.024</v>
      </c>
      <c r="D106">
        <v>0.027</v>
      </c>
      <c r="E106">
        <v>0.029</v>
      </c>
      <c r="F106">
        <v>0.027</v>
      </c>
      <c r="G106">
        <v>0.01</v>
      </c>
      <c r="H106">
        <v>0.009</v>
      </c>
      <c r="I106">
        <v>-0.077</v>
      </c>
      <c r="J106">
        <v>0.809</v>
      </c>
      <c r="K106">
        <v>-0.013</v>
      </c>
      <c r="L106">
        <v>-0.167</v>
      </c>
      <c r="M106">
        <v>-0.084</v>
      </c>
      <c r="N106">
        <v>-0.076</v>
      </c>
      <c r="O106">
        <v>-0.112</v>
      </c>
      <c r="P106">
        <v>-0.109</v>
      </c>
      <c r="Q106">
        <v>-0.125</v>
      </c>
      <c r="R106">
        <v>-0.146</v>
      </c>
      <c r="S106">
        <v>-0.085</v>
      </c>
      <c r="T106">
        <v>-0.106</v>
      </c>
      <c r="U106">
        <v>-0.007</v>
      </c>
      <c r="V106">
        <v>-0.008</v>
      </c>
      <c r="W106">
        <v>-0.102</v>
      </c>
      <c r="X106">
        <v>-0.124</v>
      </c>
      <c r="Y106">
        <v>-0.103</v>
      </c>
      <c r="Z106">
        <v>-0.064</v>
      </c>
      <c r="AA106">
        <v>-0.179</v>
      </c>
    </row>
    <row r="107" spans="1:27" ht="12.75">
      <c r="A107" t="s">
        <v>491</v>
      </c>
      <c r="B107">
        <v>-0.028</v>
      </c>
      <c r="C107">
        <v>0.006</v>
      </c>
      <c r="D107">
        <v>0.02</v>
      </c>
      <c r="E107">
        <v>0.036</v>
      </c>
      <c r="F107">
        <v>0.024</v>
      </c>
      <c r="G107">
        <v>0.012</v>
      </c>
      <c r="H107">
        <v>0.01</v>
      </c>
      <c r="I107">
        <v>-0.023</v>
      </c>
      <c r="J107">
        <v>-0.337</v>
      </c>
      <c r="K107">
        <v>0.003</v>
      </c>
      <c r="L107">
        <v>-0.09</v>
      </c>
      <c r="M107">
        <v>-0.081</v>
      </c>
      <c r="N107">
        <v>-0.072</v>
      </c>
      <c r="O107">
        <v>-0.103</v>
      </c>
      <c r="P107">
        <v>-0.046</v>
      </c>
      <c r="Q107">
        <v>-0.119</v>
      </c>
      <c r="R107">
        <v>-0.144</v>
      </c>
      <c r="S107">
        <v>-0.101</v>
      </c>
      <c r="T107">
        <v>-0.132</v>
      </c>
      <c r="U107">
        <v>-0.013</v>
      </c>
      <c r="V107">
        <v>-0.035</v>
      </c>
      <c r="W107">
        <v>-0.089</v>
      </c>
      <c r="X107">
        <v>-0.159</v>
      </c>
      <c r="Y107">
        <v>-0.016</v>
      </c>
      <c r="Z107">
        <v>-0.075</v>
      </c>
      <c r="AA107">
        <v>-0.168</v>
      </c>
    </row>
    <row r="108" spans="1:27" ht="12.75">
      <c r="A108" t="s">
        <v>492</v>
      </c>
      <c r="B108">
        <v>-0.024</v>
      </c>
      <c r="C108">
        <v>0.011</v>
      </c>
      <c r="D108">
        <v>0.019</v>
      </c>
      <c r="E108">
        <v>0.036</v>
      </c>
      <c r="F108">
        <v>0.024</v>
      </c>
      <c r="G108">
        <v>0.012</v>
      </c>
      <c r="H108">
        <v>0.01</v>
      </c>
      <c r="I108">
        <v>-0.028</v>
      </c>
      <c r="J108">
        <v>-0.508</v>
      </c>
      <c r="K108">
        <v>0.004</v>
      </c>
      <c r="L108">
        <v>-0.092</v>
      </c>
      <c r="M108">
        <v>-0.08</v>
      </c>
      <c r="N108">
        <v>-0.073</v>
      </c>
      <c r="O108">
        <v>-0.11</v>
      </c>
      <c r="P108">
        <v>-0.048</v>
      </c>
      <c r="Q108">
        <v>-0.12</v>
      </c>
      <c r="R108">
        <v>-0.146</v>
      </c>
      <c r="S108">
        <v>-0.107</v>
      </c>
      <c r="T108">
        <v>-0.138</v>
      </c>
      <c r="U108">
        <v>-0.014</v>
      </c>
      <c r="V108">
        <v>-0.033</v>
      </c>
      <c r="W108">
        <v>-0.091</v>
      </c>
      <c r="X108">
        <v>-0.161</v>
      </c>
      <c r="Y108">
        <v>-0.013</v>
      </c>
      <c r="Z108">
        <v>-0.074</v>
      </c>
      <c r="AA108">
        <v>-0.173</v>
      </c>
    </row>
    <row r="109" spans="1:11" ht="12.75">
      <c r="A109" t="s">
        <v>493</v>
      </c>
      <c r="B109">
        <v>-0.003</v>
      </c>
      <c r="C109">
        <v>0.012</v>
      </c>
      <c r="D109">
        <v>0.021</v>
      </c>
      <c r="E109">
        <v>0.035</v>
      </c>
      <c r="F109">
        <v>0.031</v>
      </c>
      <c r="G109">
        <v>0.011</v>
      </c>
      <c r="H109">
        <v>0.01</v>
      </c>
      <c r="I109">
        <v>0.01</v>
      </c>
      <c r="J109">
        <v>-1.483</v>
      </c>
      <c r="K109">
        <v>0.007</v>
      </c>
    </row>
    <row r="110" spans="1:27" ht="12.75">
      <c r="A110" t="s">
        <v>494</v>
      </c>
      <c r="B110">
        <v>-0.022</v>
      </c>
      <c r="C110">
        <v>0.011</v>
      </c>
      <c r="D110">
        <v>0.02</v>
      </c>
      <c r="E110">
        <v>0.037</v>
      </c>
      <c r="F110">
        <v>0.024</v>
      </c>
      <c r="G110">
        <v>0.012</v>
      </c>
      <c r="H110">
        <v>0.01</v>
      </c>
      <c r="I110">
        <v>-0.032</v>
      </c>
      <c r="J110">
        <v>-0.527</v>
      </c>
      <c r="K110">
        <v>0.004</v>
      </c>
      <c r="L110">
        <v>-0.091</v>
      </c>
      <c r="M110">
        <v>-0.074</v>
      </c>
      <c r="N110">
        <v>-0.075</v>
      </c>
      <c r="O110">
        <v>-0.11</v>
      </c>
      <c r="P110">
        <v>-0.043</v>
      </c>
      <c r="Q110">
        <v>-0.12</v>
      </c>
      <c r="R110">
        <v>-0.147</v>
      </c>
      <c r="S110">
        <v>-0.103</v>
      </c>
      <c r="T110">
        <v>-0.136</v>
      </c>
      <c r="U110">
        <v>-0.019</v>
      </c>
      <c r="V110">
        <v>-0.037</v>
      </c>
      <c r="W110">
        <v>-0.094</v>
      </c>
      <c r="X110">
        <v>-0.164</v>
      </c>
      <c r="Y110">
        <v>-0.011</v>
      </c>
      <c r="Z110">
        <v>-0.077</v>
      </c>
      <c r="AA110">
        <v>-0.169</v>
      </c>
    </row>
    <row r="111" spans="1:27" ht="12.75">
      <c r="A111" t="s">
        <v>495</v>
      </c>
      <c r="B111">
        <v>-0.049</v>
      </c>
      <c r="C111">
        <v>0.011</v>
      </c>
      <c r="D111">
        <v>0.044</v>
      </c>
      <c r="E111">
        <v>0.035</v>
      </c>
      <c r="F111">
        <v>0.038</v>
      </c>
      <c r="G111">
        <v>0.011</v>
      </c>
      <c r="H111">
        <v>0.011</v>
      </c>
      <c r="I111">
        <v>0.041</v>
      </c>
      <c r="J111">
        <v>-0.77</v>
      </c>
      <c r="K111">
        <v>0.002</v>
      </c>
      <c r="L111">
        <v>-0.108</v>
      </c>
      <c r="M111">
        <v>-0.05</v>
      </c>
      <c r="N111">
        <v>-0.038</v>
      </c>
      <c r="O111">
        <v>-0.111</v>
      </c>
      <c r="P111">
        <v>-0.114</v>
      </c>
      <c r="Q111">
        <v>-0.105</v>
      </c>
      <c r="R111">
        <v>-0.114</v>
      </c>
      <c r="S111">
        <v>-0.09</v>
      </c>
      <c r="T111">
        <v>-0.115</v>
      </c>
      <c r="U111">
        <v>-0.012</v>
      </c>
      <c r="V111">
        <v>0.012</v>
      </c>
      <c r="W111">
        <v>-0.09</v>
      </c>
      <c r="X111">
        <v>-0.094</v>
      </c>
      <c r="Y111">
        <v>-0.049</v>
      </c>
      <c r="Z111">
        <v>-0.064</v>
      </c>
      <c r="AA111">
        <v>-0.109</v>
      </c>
    </row>
    <row r="112" spans="1:11" ht="12.75">
      <c r="A112" t="s">
        <v>496</v>
      </c>
      <c r="B112">
        <v>-0.011</v>
      </c>
      <c r="C112">
        <v>0.007</v>
      </c>
      <c r="D112">
        <v>0.045</v>
      </c>
      <c r="E112">
        <v>0.036</v>
      </c>
      <c r="F112">
        <v>0.04</v>
      </c>
      <c r="G112">
        <v>0.011</v>
      </c>
      <c r="H112">
        <v>0.011</v>
      </c>
      <c r="I112">
        <v>0.061</v>
      </c>
      <c r="J112">
        <v>-1.72</v>
      </c>
      <c r="K112">
        <v>0.004</v>
      </c>
    </row>
    <row r="113" spans="1:27" ht="12.75">
      <c r="A113" t="s">
        <v>497</v>
      </c>
      <c r="B113">
        <v>-0.026</v>
      </c>
      <c r="C113">
        <v>0.002</v>
      </c>
      <c r="D113">
        <v>0.044</v>
      </c>
      <c r="E113">
        <v>0.033</v>
      </c>
      <c r="F113">
        <v>0.038</v>
      </c>
      <c r="G113">
        <v>0.011</v>
      </c>
      <c r="H113">
        <v>0.01</v>
      </c>
      <c r="I113">
        <v>0.072</v>
      </c>
      <c r="J113">
        <v>-0.842</v>
      </c>
      <c r="K113">
        <v>0.002</v>
      </c>
      <c r="L113">
        <v>-0.111</v>
      </c>
      <c r="M113">
        <v>-0.05</v>
      </c>
      <c r="N113">
        <v>-0.039</v>
      </c>
      <c r="O113">
        <v>-0.115</v>
      </c>
      <c r="P113">
        <v>-0.117</v>
      </c>
      <c r="Q113">
        <v>-0.101</v>
      </c>
      <c r="R113">
        <v>-0.105</v>
      </c>
      <c r="S113">
        <v>-0.08</v>
      </c>
      <c r="T113">
        <v>-0.105</v>
      </c>
      <c r="U113">
        <v>-0.007</v>
      </c>
      <c r="V113">
        <v>0.021</v>
      </c>
      <c r="W113">
        <v>-0.087</v>
      </c>
      <c r="X113">
        <v>-0.077</v>
      </c>
      <c r="Y113">
        <v>-0.06</v>
      </c>
      <c r="Z113">
        <v>-0.054</v>
      </c>
      <c r="AA113">
        <v>-0.101</v>
      </c>
    </row>
    <row r="114" spans="1:27" ht="12.75">
      <c r="A114" t="s">
        <v>498</v>
      </c>
      <c r="B114">
        <v>-0.055</v>
      </c>
      <c r="C114">
        <v>0.011</v>
      </c>
      <c r="D114">
        <v>0.029</v>
      </c>
      <c r="E114">
        <v>0.045</v>
      </c>
      <c r="F114">
        <v>0.033</v>
      </c>
      <c r="G114">
        <v>0.014</v>
      </c>
      <c r="H114">
        <v>0.012</v>
      </c>
      <c r="I114">
        <v>-0.026</v>
      </c>
      <c r="J114">
        <v>2.252</v>
      </c>
      <c r="K114">
        <v>-0.017</v>
      </c>
      <c r="L114">
        <v>-0.024</v>
      </c>
      <c r="M114">
        <v>-0.065</v>
      </c>
      <c r="N114">
        <v>-0.117</v>
      </c>
      <c r="O114">
        <v>0.006</v>
      </c>
      <c r="P114">
        <v>-0.086</v>
      </c>
      <c r="Q114">
        <v>-0.052</v>
      </c>
      <c r="R114">
        <v>-0.147</v>
      </c>
      <c r="S114">
        <v>-0.077</v>
      </c>
      <c r="T114">
        <v>-0.144</v>
      </c>
      <c r="U114">
        <v>-0.001</v>
      </c>
      <c r="V114">
        <v>-0.043</v>
      </c>
      <c r="W114">
        <v>-0.067</v>
      </c>
      <c r="X114">
        <v>-0.148</v>
      </c>
      <c r="Y114">
        <v>0.034</v>
      </c>
      <c r="Z114">
        <v>-0.061</v>
      </c>
      <c r="AA114">
        <v>-0.03</v>
      </c>
    </row>
    <row r="115" spans="1:11" ht="12.75">
      <c r="A115" t="s">
        <v>499</v>
      </c>
      <c r="B115">
        <v>-0.003</v>
      </c>
      <c r="C115">
        <v>0.005</v>
      </c>
      <c r="D115">
        <v>0.031</v>
      </c>
      <c r="E115">
        <v>0.036</v>
      </c>
      <c r="F115">
        <v>0.038</v>
      </c>
      <c r="G115">
        <v>0.011</v>
      </c>
      <c r="H115">
        <v>0.011</v>
      </c>
      <c r="I115">
        <v>0.045</v>
      </c>
      <c r="J115">
        <v>-0.87</v>
      </c>
      <c r="K115">
        <v>-0.004</v>
      </c>
    </row>
    <row r="116" spans="1:27" ht="12.75">
      <c r="A116" t="s">
        <v>500</v>
      </c>
      <c r="B116">
        <v>-0.045</v>
      </c>
      <c r="C116">
        <v>0.019</v>
      </c>
      <c r="D116">
        <v>0.031</v>
      </c>
      <c r="E116">
        <v>0.043</v>
      </c>
      <c r="F116">
        <v>0.034</v>
      </c>
      <c r="G116">
        <v>0.013</v>
      </c>
      <c r="H116">
        <v>0.012</v>
      </c>
      <c r="I116">
        <v>-0.043</v>
      </c>
      <c r="J116">
        <v>2.143</v>
      </c>
      <c r="K116">
        <v>-0.019</v>
      </c>
      <c r="L116">
        <v>-0.025</v>
      </c>
      <c r="M116">
        <v>-0.067</v>
      </c>
      <c r="N116">
        <v>-0.109</v>
      </c>
      <c r="O116">
        <v>-0.004</v>
      </c>
      <c r="P116">
        <v>-0.076</v>
      </c>
      <c r="Q116">
        <v>-0.047</v>
      </c>
      <c r="R116">
        <v>-0.149</v>
      </c>
      <c r="S116">
        <v>-0.071</v>
      </c>
      <c r="T116">
        <v>-0.146</v>
      </c>
      <c r="U116">
        <v>-0.004</v>
      </c>
      <c r="V116">
        <v>-0.043</v>
      </c>
      <c r="W116">
        <v>-0.069</v>
      </c>
      <c r="X116">
        <v>-0.146</v>
      </c>
      <c r="Y116">
        <v>0.025</v>
      </c>
      <c r="Z116">
        <v>-0.054</v>
      </c>
      <c r="AA116">
        <v>-0.044</v>
      </c>
    </row>
    <row r="117" spans="1:27" ht="12.75">
      <c r="A117" t="s">
        <v>501</v>
      </c>
      <c r="B117">
        <v>0.001</v>
      </c>
      <c r="C117">
        <v>0.021</v>
      </c>
      <c r="D117">
        <v>0.043</v>
      </c>
      <c r="E117">
        <v>0.03</v>
      </c>
      <c r="F117">
        <v>0.033</v>
      </c>
      <c r="G117">
        <v>0.01</v>
      </c>
      <c r="H117">
        <v>0.01</v>
      </c>
      <c r="I117">
        <v>-0.035</v>
      </c>
      <c r="J117">
        <v>1.149</v>
      </c>
      <c r="K117">
        <v>-0.008</v>
      </c>
      <c r="L117">
        <v>-0.013</v>
      </c>
      <c r="M117">
        <v>-0.052</v>
      </c>
      <c r="N117">
        <v>-0.113</v>
      </c>
      <c r="O117">
        <v>-0.031</v>
      </c>
      <c r="P117">
        <v>-0.04</v>
      </c>
      <c r="Q117">
        <v>-0.062</v>
      </c>
      <c r="R117">
        <v>-0.12</v>
      </c>
      <c r="S117">
        <v>-0.042</v>
      </c>
      <c r="T117">
        <v>-0.102</v>
      </c>
      <c r="U117">
        <v>-0.012</v>
      </c>
      <c r="V117">
        <v>-0.046</v>
      </c>
      <c r="W117">
        <v>-0.071</v>
      </c>
      <c r="X117">
        <v>-0.127</v>
      </c>
      <c r="Y117">
        <v>0</v>
      </c>
      <c r="Z117">
        <v>-0.024</v>
      </c>
      <c r="AA117">
        <v>-0.029</v>
      </c>
    </row>
    <row r="118" spans="1:11" ht="12.75">
      <c r="A118" t="s">
        <v>502</v>
      </c>
      <c r="B118">
        <v>-0.005</v>
      </c>
      <c r="C118">
        <v>0.055</v>
      </c>
      <c r="D118">
        <v>0.044</v>
      </c>
      <c r="E118">
        <v>0.032</v>
      </c>
      <c r="F118" s="29">
        <v>0.07</v>
      </c>
      <c r="G118">
        <v>0.01</v>
      </c>
      <c r="H118">
        <v>0.015</v>
      </c>
      <c r="I118">
        <v>0.037</v>
      </c>
      <c r="J118">
        <v>-1.6179999999999999</v>
      </c>
      <c r="K118">
        <v>0.003</v>
      </c>
    </row>
    <row r="119" spans="1:27" ht="12.75">
      <c r="A119" t="s">
        <v>503</v>
      </c>
      <c r="B119">
        <v>0.001</v>
      </c>
      <c r="C119">
        <v>0.019</v>
      </c>
      <c r="D119">
        <v>0.044</v>
      </c>
      <c r="E119">
        <v>0.03</v>
      </c>
      <c r="F119">
        <v>0.032</v>
      </c>
      <c r="G119">
        <v>0.01</v>
      </c>
      <c r="H119">
        <v>0.01</v>
      </c>
      <c r="I119">
        <v>-0.035</v>
      </c>
      <c r="J119">
        <v>0.936</v>
      </c>
      <c r="K119">
        <v>-0.01</v>
      </c>
      <c r="L119">
        <v>-0.014</v>
      </c>
      <c r="M119">
        <v>-0.049</v>
      </c>
      <c r="N119">
        <v>-0.111</v>
      </c>
      <c r="O119">
        <v>-0.033</v>
      </c>
      <c r="P119">
        <v>-0.045</v>
      </c>
      <c r="Q119">
        <v>-0.064</v>
      </c>
      <c r="R119">
        <v>-0.115</v>
      </c>
      <c r="S119">
        <v>-0.039</v>
      </c>
      <c r="T119">
        <v>-0.104</v>
      </c>
      <c r="U119">
        <v>-0.013</v>
      </c>
      <c r="V119">
        <v>-0.042</v>
      </c>
      <c r="W119">
        <v>-0.073</v>
      </c>
      <c r="X119">
        <v>-0.123</v>
      </c>
      <c r="Y119">
        <v>-0.002</v>
      </c>
      <c r="Z119">
        <v>-0.021</v>
      </c>
      <c r="AA119">
        <v>-0.05</v>
      </c>
    </row>
    <row r="120" spans="1:27" ht="12.75">
      <c r="A120" t="s">
        <v>504</v>
      </c>
      <c r="B120">
        <v>-0.072</v>
      </c>
      <c r="C120">
        <v>0.009</v>
      </c>
      <c r="D120">
        <v>0.03</v>
      </c>
      <c r="E120">
        <v>0.034</v>
      </c>
      <c r="F120">
        <v>0.03</v>
      </c>
      <c r="G120">
        <v>0.011</v>
      </c>
      <c r="H120">
        <v>0.011</v>
      </c>
      <c r="I120">
        <v>-0.042</v>
      </c>
      <c r="J120">
        <v>2.521</v>
      </c>
      <c r="K120">
        <v>-0.019</v>
      </c>
      <c r="L120">
        <v>-0.12</v>
      </c>
      <c r="M120">
        <v>-0.075</v>
      </c>
      <c r="N120">
        <v>-0.112</v>
      </c>
      <c r="O120">
        <v>-0.089</v>
      </c>
      <c r="P120">
        <v>-0.102</v>
      </c>
      <c r="Q120">
        <v>-0.101</v>
      </c>
      <c r="R120">
        <v>-0.134</v>
      </c>
      <c r="S120">
        <v>-0.091</v>
      </c>
      <c r="T120">
        <v>-0.117</v>
      </c>
      <c r="U120">
        <v>-0.016</v>
      </c>
      <c r="V120">
        <v>-0.018</v>
      </c>
      <c r="W120">
        <v>-0.11</v>
      </c>
      <c r="X120">
        <v>-0.129</v>
      </c>
      <c r="Y120">
        <v>-0.053</v>
      </c>
      <c r="Z120">
        <v>-0.075</v>
      </c>
      <c r="AA120">
        <v>-0.122</v>
      </c>
    </row>
    <row r="121" spans="1:27" ht="12.75">
      <c r="A121" t="s">
        <v>505</v>
      </c>
      <c r="B121">
        <v>-0.067</v>
      </c>
      <c r="C121">
        <v>-0.001</v>
      </c>
      <c r="D121">
        <v>0.019</v>
      </c>
      <c r="E121">
        <v>0.031</v>
      </c>
      <c r="F121">
        <v>0.03</v>
      </c>
      <c r="G121">
        <v>0.01</v>
      </c>
      <c r="H121">
        <v>0.01</v>
      </c>
      <c r="I121">
        <v>0.031</v>
      </c>
      <c r="J121">
        <v>1.721</v>
      </c>
      <c r="K121">
        <v>-0.016</v>
      </c>
      <c r="L121">
        <v>-0.141</v>
      </c>
      <c r="M121">
        <v>-0.072</v>
      </c>
      <c r="N121">
        <v>-0.104</v>
      </c>
      <c r="O121">
        <v>-0.099</v>
      </c>
      <c r="P121">
        <v>-0.12</v>
      </c>
      <c r="Q121">
        <v>-0.106</v>
      </c>
      <c r="R121">
        <v>-0.139</v>
      </c>
      <c r="S121">
        <v>-0.08</v>
      </c>
      <c r="T121">
        <v>-0.097</v>
      </c>
      <c r="U121">
        <v>-0.02</v>
      </c>
      <c r="V121">
        <v>-0.011</v>
      </c>
      <c r="W121">
        <v>-0.119</v>
      </c>
      <c r="X121">
        <v>-0.116</v>
      </c>
      <c r="Y121">
        <v>-0.072</v>
      </c>
      <c r="Z121">
        <v>-0.07</v>
      </c>
      <c r="AA121">
        <v>-0.125</v>
      </c>
    </row>
    <row r="122" spans="1:11" ht="12.75">
      <c r="A122" t="s">
        <v>506</v>
      </c>
      <c r="B122">
        <v>-0.013</v>
      </c>
      <c r="C122">
        <v>0.059</v>
      </c>
      <c r="D122">
        <v>0.031</v>
      </c>
      <c r="E122">
        <v>0.024</v>
      </c>
      <c r="F122" s="29">
        <v>0.071</v>
      </c>
      <c r="G122">
        <v>0.006</v>
      </c>
      <c r="H122">
        <v>0.012</v>
      </c>
      <c r="I122">
        <v>0.005</v>
      </c>
      <c r="J122">
        <v>-0.315</v>
      </c>
      <c r="K122">
        <v>-0.007</v>
      </c>
    </row>
    <row r="123" spans="1:11" ht="12.75">
      <c r="A123" t="s">
        <v>507</v>
      </c>
      <c r="B123">
        <v>-0.013</v>
      </c>
      <c r="C123">
        <v>0.059</v>
      </c>
      <c r="D123">
        <v>0.031</v>
      </c>
      <c r="E123">
        <v>0.028</v>
      </c>
      <c r="F123" s="29">
        <v>0.065</v>
      </c>
      <c r="G123">
        <v>0.01</v>
      </c>
      <c r="H123">
        <v>0.014</v>
      </c>
      <c r="I123">
        <v>0.005</v>
      </c>
      <c r="J123">
        <v>-0.315</v>
      </c>
      <c r="K123">
        <v>-0.007</v>
      </c>
    </row>
    <row r="124" spans="1:27" ht="12.75">
      <c r="A124" t="s">
        <v>508</v>
      </c>
      <c r="B124">
        <v>0</v>
      </c>
      <c r="C124">
        <v>0.032</v>
      </c>
      <c r="D124">
        <v>0.039</v>
      </c>
      <c r="E124">
        <v>0.033</v>
      </c>
      <c r="F124">
        <v>0.025</v>
      </c>
      <c r="G124">
        <v>0.009</v>
      </c>
      <c r="H124">
        <v>0.009</v>
      </c>
      <c r="I124">
        <v>-0.015</v>
      </c>
      <c r="J124">
        <v>-0.444</v>
      </c>
      <c r="K124">
        <v>-0.005</v>
      </c>
      <c r="L124">
        <v>-0.068</v>
      </c>
      <c r="M124">
        <v>-0.078</v>
      </c>
      <c r="N124">
        <v>-0.113</v>
      </c>
      <c r="O124">
        <v>-0.092</v>
      </c>
      <c r="P124">
        <v>-0.112</v>
      </c>
      <c r="Q124">
        <v>-0.108</v>
      </c>
      <c r="R124">
        <v>0.032</v>
      </c>
      <c r="S124">
        <v>-0.07</v>
      </c>
      <c r="T124">
        <v>-0.051</v>
      </c>
      <c r="U124">
        <v>0.01</v>
      </c>
      <c r="V124">
        <v>0.039</v>
      </c>
      <c r="W124">
        <v>-0.088</v>
      </c>
      <c r="X124">
        <v>-0.01</v>
      </c>
      <c r="Y124">
        <v>-0.029</v>
      </c>
      <c r="Z124">
        <v>-0.048</v>
      </c>
      <c r="AA124">
        <v>-0.06</v>
      </c>
    </row>
    <row r="125" spans="1:27" ht="12.75">
      <c r="A125" t="s">
        <v>509</v>
      </c>
      <c r="B125">
        <v>-0.004</v>
      </c>
      <c r="C125">
        <v>0.03</v>
      </c>
      <c r="D125">
        <v>0.026</v>
      </c>
      <c r="E125">
        <v>0.032</v>
      </c>
      <c r="F125">
        <v>0.024</v>
      </c>
      <c r="G125">
        <v>0.009</v>
      </c>
      <c r="H125">
        <v>0.008</v>
      </c>
      <c r="I125">
        <v>0.039</v>
      </c>
      <c r="J125">
        <v>-0.625</v>
      </c>
      <c r="K125">
        <v>-0.004</v>
      </c>
      <c r="L125">
        <v>-0.085</v>
      </c>
      <c r="M125">
        <v>-0.067</v>
      </c>
      <c r="N125">
        <v>-0.112</v>
      </c>
      <c r="O125">
        <v>-0.092</v>
      </c>
      <c r="P125">
        <v>-0.118</v>
      </c>
      <c r="Q125">
        <v>-0.11</v>
      </c>
      <c r="R125">
        <v>0.033</v>
      </c>
      <c r="S125">
        <v>-0.067</v>
      </c>
      <c r="T125">
        <v>-0.042</v>
      </c>
      <c r="U125">
        <v>0.002</v>
      </c>
      <c r="V125">
        <v>0.038</v>
      </c>
      <c r="W125">
        <v>-0.096</v>
      </c>
      <c r="X125">
        <v>-0.008</v>
      </c>
      <c r="Y125">
        <v>-0.034</v>
      </c>
      <c r="Z125">
        <v>-0.051</v>
      </c>
      <c r="AA125">
        <v>-0.076</v>
      </c>
    </row>
    <row r="126" spans="1:11" ht="12.75">
      <c r="A126" t="s">
        <v>510</v>
      </c>
      <c r="B126">
        <v>-0.002</v>
      </c>
      <c r="C126">
        <v>0.024</v>
      </c>
      <c r="D126">
        <v>0.037</v>
      </c>
      <c r="E126">
        <v>0.033</v>
      </c>
      <c r="F126">
        <v>0.028</v>
      </c>
      <c r="G126">
        <v>0.009</v>
      </c>
      <c r="H126">
        <v>0.009</v>
      </c>
      <c r="I126">
        <v>-0.006</v>
      </c>
      <c r="J126">
        <v>-1.3519999999999999</v>
      </c>
      <c r="K126">
        <v>0</v>
      </c>
    </row>
    <row r="127" spans="1:11" ht="12.75">
      <c r="A127" t="s">
        <v>511</v>
      </c>
      <c r="B127">
        <v>-0.007</v>
      </c>
      <c r="C127">
        <v>0.005</v>
      </c>
      <c r="D127">
        <v>0.031</v>
      </c>
      <c r="E127">
        <v>0.035</v>
      </c>
      <c r="F127">
        <v>0.036</v>
      </c>
      <c r="G127">
        <v>0.011</v>
      </c>
      <c r="H127">
        <v>0.012</v>
      </c>
      <c r="I127">
        <v>0.013</v>
      </c>
      <c r="J127">
        <v>-1.182</v>
      </c>
      <c r="K127">
        <v>0.007</v>
      </c>
    </row>
    <row r="128" spans="1:27" ht="12.75">
      <c r="A128" t="s">
        <v>512</v>
      </c>
      <c r="B128">
        <v>-0.033</v>
      </c>
      <c r="C128">
        <v>-0.001</v>
      </c>
      <c r="D128">
        <v>0.04</v>
      </c>
      <c r="E128">
        <v>0.045</v>
      </c>
      <c r="F128">
        <v>0.034</v>
      </c>
      <c r="G128">
        <v>0.014</v>
      </c>
      <c r="H128">
        <v>0.012</v>
      </c>
      <c r="I128">
        <v>0.003</v>
      </c>
      <c r="J128">
        <v>0.205</v>
      </c>
      <c r="K128">
        <v>-0.011</v>
      </c>
      <c r="L128">
        <v>0.072</v>
      </c>
      <c r="M128">
        <v>-0.081</v>
      </c>
      <c r="N128">
        <v>-0.074</v>
      </c>
      <c r="O128">
        <v>0.03</v>
      </c>
      <c r="P128">
        <v>0.108</v>
      </c>
      <c r="Q128">
        <v>-0.11</v>
      </c>
      <c r="R128">
        <v>-0.104</v>
      </c>
      <c r="S128">
        <v>-0.065</v>
      </c>
      <c r="T128">
        <v>-0.068</v>
      </c>
      <c r="U128">
        <v>-0.061</v>
      </c>
      <c r="V128" s="29">
        <v>-0.155</v>
      </c>
      <c r="W128">
        <v>-0.065</v>
      </c>
      <c r="X128" s="29">
        <v>-0.242</v>
      </c>
      <c r="Y128">
        <v>0.131</v>
      </c>
      <c r="Z128">
        <v>-0.05</v>
      </c>
      <c r="AA128">
        <v>0.064</v>
      </c>
    </row>
    <row r="129" spans="1:27" ht="12.75">
      <c r="A129" t="s">
        <v>513</v>
      </c>
      <c r="B129">
        <v>-0.028</v>
      </c>
      <c r="C129">
        <v>0.007</v>
      </c>
      <c r="D129">
        <v>0.028</v>
      </c>
      <c r="E129">
        <v>0.047</v>
      </c>
      <c r="F129">
        <v>0.034</v>
      </c>
      <c r="G129">
        <v>0.014</v>
      </c>
      <c r="H129">
        <v>0.012</v>
      </c>
      <c r="I129">
        <v>0.07</v>
      </c>
      <c r="J129">
        <v>1.355</v>
      </c>
      <c r="K129">
        <v>-0.017</v>
      </c>
      <c r="L129">
        <v>0.06</v>
      </c>
      <c r="M129">
        <v>-0.094</v>
      </c>
      <c r="N129">
        <v>-0.082</v>
      </c>
      <c r="O129">
        <v>0.027</v>
      </c>
      <c r="P129">
        <v>0.097</v>
      </c>
      <c r="Q129">
        <v>-0.111</v>
      </c>
      <c r="R129">
        <v>-0.1</v>
      </c>
      <c r="S129">
        <v>-0.065</v>
      </c>
      <c r="T129">
        <v>-0.061</v>
      </c>
      <c r="U129">
        <v>-0.06</v>
      </c>
      <c r="V129" s="29">
        <v>-0.151</v>
      </c>
      <c r="W129">
        <v>-0.073</v>
      </c>
      <c r="X129" s="29">
        <v>-0.235</v>
      </c>
      <c r="Y129">
        <v>0.123</v>
      </c>
      <c r="Z129">
        <v>-0.049</v>
      </c>
      <c r="AA129">
        <v>0.05</v>
      </c>
    </row>
    <row r="130" spans="1:11" ht="12.75">
      <c r="A130" t="s">
        <v>514</v>
      </c>
      <c r="B130">
        <v>-0.04</v>
      </c>
      <c r="C130">
        <v>0</v>
      </c>
      <c r="D130">
        <v>0.038</v>
      </c>
      <c r="E130">
        <v>0.045</v>
      </c>
      <c r="F130">
        <v>0.035</v>
      </c>
      <c r="G130">
        <v>0.014</v>
      </c>
      <c r="H130">
        <v>0.011</v>
      </c>
      <c r="I130">
        <v>0.006</v>
      </c>
      <c r="J130">
        <v>-1.61</v>
      </c>
      <c r="K130">
        <v>-0.002</v>
      </c>
    </row>
    <row r="131" spans="1:27" ht="12.75">
      <c r="A131" t="s">
        <v>515</v>
      </c>
      <c r="B131">
        <v>-0.03</v>
      </c>
      <c r="C131">
        <v>0.007</v>
      </c>
      <c r="D131">
        <v>0.028</v>
      </c>
      <c r="E131">
        <v>0.047</v>
      </c>
      <c r="F131">
        <v>0.033</v>
      </c>
      <c r="G131">
        <v>0.015</v>
      </c>
      <c r="H131">
        <v>0.013</v>
      </c>
      <c r="I131">
        <v>-0.006</v>
      </c>
      <c r="J131">
        <v>2.8689999999999998</v>
      </c>
      <c r="K131">
        <v>-0.017</v>
      </c>
      <c r="L131">
        <v>-0.134</v>
      </c>
      <c r="M131">
        <v>0.022</v>
      </c>
      <c r="N131">
        <v>-0.086</v>
      </c>
      <c r="O131">
        <v>-0.152</v>
      </c>
      <c r="P131">
        <v>-0.146</v>
      </c>
      <c r="Q131">
        <v>-0.089</v>
      </c>
      <c r="R131">
        <v>-0.132</v>
      </c>
      <c r="S131">
        <v>-0.083</v>
      </c>
      <c r="T131">
        <v>-0.137</v>
      </c>
      <c r="U131">
        <v>-0.086</v>
      </c>
      <c r="V131">
        <v>0.005</v>
      </c>
      <c r="W131">
        <v>-0.177</v>
      </c>
      <c r="X131">
        <v>-0.105</v>
      </c>
      <c r="Y131">
        <v>-0.057</v>
      </c>
      <c r="Z131">
        <v>-0.061</v>
      </c>
      <c r="AA131">
        <v>-0.068</v>
      </c>
    </row>
    <row r="132" spans="1:11" ht="12.75">
      <c r="A132" t="s">
        <v>516</v>
      </c>
      <c r="B132">
        <v>-0.019</v>
      </c>
      <c r="C132">
        <v>0.016</v>
      </c>
      <c r="D132">
        <v>0.041</v>
      </c>
      <c r="E132">
        <v>0.039</v>
      </c>
      <c r="F132">
        <v>0.036</v>
      </c>
      <c r="G132">
        <v>0.012</v>
      </c>
      <c r="H132">
        <v>0.011</v>
      </c>
      <c r="I132">
        <v>0.079</v>
      </c>
      <c r="J132">
        <v>-1.448</v>
      </c>
      <c r="K132">
        <v>0</v>
      </c>
    </row>
    <row r="133" spans="1:27" ht="12.75">
      <c r="A133" t="s">
        <v>517</v>
      </c>
      <c r="B133">
        <v>-0.011</v>
      </c>
      <c r="C133">
        <v>0.009</v>
      </c>
      <c r="D133">
        <v>0.021</v>
      </c>
      <c r="E133">
        <v>0.036</v>
      </c>
      <c r="F133">
        <v>0.026</v>
      </c>
      <c r="G133">
        <v>0.012</v>
      </c>
      <c r="H133">
        <v>0.011</v>
      </c>
      <c r="I133">
        <v>0.073</v>
      </c>
      <c r="J133">
        <v>-0.283</v>
      </c>
      <c r="K133">
        <v>-0.014</v>
      </c>
      <c r="L133">
        <v>0.007</v>
      </c>
      <c r="M133">
        <v>-0.023</v>
      </c>
      <c r="N133">
        <v>-0.038</v>
      </c>
      <c r="O133">
        <v>-0.118</v>
      </c>
      <c r="P133">
        <v>-0.134</v>
      </c>
      <c r="Q133">
        <v>0.003</v>
      </c>
      <c r="R133">
        <v>-0.11</v>
      </c>
      <c r="S133">
        <v>0.106</v>
      </c>
      <c r="T133">
        <v>-0.059</v>
      </c>
      <c r="U133">
        <v>-0.011</v>
      </c>
      <c r="V133">
        <v>0.054</v>
      </c>
      <c r="W133">
        <v>-0.09</v>
      </c>
      <c r="X133">
        <v>0.039</v>
      </c>
      <c r="Y133">
        <v>-0.095</v>
      </c>
      <c r="Z133">
        <v>0.093</v>
      </c>
      <c r="AA133">
        <v>0.004</v>
      </c>
    </row>
    <row r="134" spans="1:27" ht="12.75">
      <c r="A134" t="s">
        <v>518</v>
      </c>
      <c r="B134">
        <v>-0.026</v>
      </c>
      <c r="C134">
        <v>0.017</v>
      </c>
      <c r="D134">
        <v>0.02</v>
      </c>
      <c r="E134">
        <v>0.035</v>
      </c>
      <c r="F134">
        <v>0.025</v>
      </c>
      <c r="G134">
        <v>0.012</v>
      </c>
      <c r="H134">
        <v>0.01</v>
      </c>
      <c r="I134">
        <v>-0.034</v>
      </c>
      <c r="J134">
        <v>0.336</v>
      </c>
      <c r="K134">
        <v>-0.014</v>
      </c>
      <c r="L134">
        <v>0.018</v>
      </c>
      <c r="M134">
        <v>-0.015</v>
      </c>
      <c r="N134">
        <v>-0.029</v>
      </c>
      <c r="O134">
        <v>-0.115</v>
      </c>
      <c r="P134">
        <v>-0.123</v>
      </c>
      <c r="Q134">
        <v>0.007</v>
      </c>
      <c r="R134">
        <v>-0.109</v>
      </c>
      <c r="S134">
        <v>0.107</v>
      </c>
      <c r="T134">
        <v>-0.059</v>
      </c>
      <c r="U134">
        <v>-0.008</v>
      </c>
      <c r="V134">
        <v>0.054</v>
      </c>
      <c r="W134">
        <v>-0.079</v>
      </c>
      <c r="X134">
        <v>0.04</v>
      </c>
      <c r="Y134">
        <v>-0.076</v>
      </c>
      <c r="Z134">
        <v>0.094</v>
      </c>
      <c r="AA134">
        <v>0.005</v>
      </c>
    </row>
    <row r="135" spans="1:11" ht="12.75">
      <c r="A135" t="s">
        <v>519</v>
      </c>
      <c r="B135">
        <v>-0.009</v>
      </c>
      <c r="C135">
        <v>0.013</v>
      </c>
      <c r="D135">
        <v>0.031</v>
      </c>
      <c r="E135">
        <v>0.039</v>
      </c>
      <c r="F135">
        <v>0.033</v>
      </c>
      <c r="G135">
        <v>0.011</v>
      </c>
      <c r="H135">
        <v>0.01</v>
      </c>
      <c r="I135">
        <v>0.026</v>
      </c>
      <c r="J135">
        <v>-1.336</v>
      </c>
      <c r="K135">
        <v>-0.007</v>
      </c>
    </row>
    <row r="136" spans="1:27" ht="12.75">
      <c r="A136" t="s">
        <v>520</v>
      </c>
      <c r="B136">
        <v>-0.016</v>
      </c>
      <c r="C136">
        <v>0.005</v>
      </c>
      <c r="D136">
        <v>0.022</v>
      </c>
      <c r="E136">
        <v>0.032</v>
      </c>
      <c r="F136">
        <v>0.023</v>
      </c>
      <c r="G136">
        <v>0.01</v>
      </c>
      <c r="H136">
        <v>0.009</v>
      </c>
      <c r="I136">
        <v>0.093</v>
      </c>
      <c r="J136">
        <v>0.415</v>
      </c>
      <c r="K136">
        <v>0</v>
      </c>
      <c r="L136">
        <v>-0.06</v>
      </c>
      <c r="M136">
        <v>-0.088</v>
      </c>
      <c r="N136">
        <v>-0.083</v>
      </c>
      <c r="O136">
        <v>-0.095</v>
      </c>
      <c r="P136">
        <v>0.012</v>
      </c>
      <c r="Q136">
        <v>-0.104</v>
      </c>
      <c r="R136">
        <v>-0.128</v>
      </c>
      <c r="S136">
        <v>-0.054</v>
      </c>
      <c r="T136">
        <v>-0.105</v>
      </c>
      <c r="U136">
        <v>-0.006</v>
      </c>
      <c r="V136">
        <v>-0.051</v>
      </c>
      <c r="W136">
        <v>-0.069</v>
      </c>
      <c r="X136">
        <v>-0.149</v>
      </c>
      <c r="Y136">
        <v>0.016</v>
      </c>
      <c r="Z136">
        <v>-0.047</v>
      </c>
      <c r="AA136">
        <v>-0.085</v>
      </c>
    </row>
    <row r="137" spans="1:27" ht="12.75">
      <c r="A137" t="s">
        <v>521</v>
      </c>
      <c r="B137">
        <v>-0.016</v>
      </c>
      <c r="C137">
        <v>-0.002</v>
      </c>
      <c r="D137">
        <v>0.023</v>
      </c>
      <c r="E137">
        <v>0.028</v>
      </c>
      <c r="F137">
        <v>0.023</v>
      </c>
      <c r="G137">
        <v>0.009</v>
      </c>
      <c r="H137">
        <v>0.009</v>
      </c>
      <c r="I137">
        <v>0.029</v>
      </c>
      <c r="J137">
        <v>-0.303</v>
      </c>
      <c r="K137">
        <v>0.001</v>
      </c>
      <c r="L137">
        <v>-0.047</v>
      </c>
      <c r="M137">
        <v>-0.093</v>
      </c>
      <c r="N137">
        <v>-0.078</v>
      </c>
      <c r="O137">
        <v>-0.095</v>
      </c>
      <c r="P137">
        <v>0.011</v>
      </c>
      <c r="Q137">
        <v>-0.096</v>
      </c>
      <c r="R137">
        <v>-0.123</v>
      </c>
      <c r="S137">
        <v>-0.048</v>
      </c>
      <c r="T137">
        <v>-0.085</v>
      </c>
      <c r="U137">
        <v>-0.011</v>
      </c>
      <c r="V137">
        <v>-0.05</v>
      </c>
      <c r="W137">
        <v>-0.075</v>
      </c>
      <c r="X137">
        <v>-0.138</v>
      </c>
      <c r="Y137">
        <v>0.014</v>
      </c>
      <c r="Z137">
        <v>-0.038</v>
      </c>
      <c r="AA137">
        <v>-0.066</v>
      </c>
    </row>
    <row r="138" spans="1:11" ht="12.75">
      <c r="A138" t="s">
        <v>522</v>
      </c>
      <c r="B138">
        <v>-0.009</v>
      </c>
      <c r="C138">
        <v>0.015</v>
      </c>
      <c r="D138">
        <v>0.034</v>
      </c>
      <c r="E138">
        <v>0.032</v>
      </c>
      <c r="F138">
        <v>0.03</v>
      </c>
      <c r="G138">
        <v>0.011</v>
      </c>
      <c r="H138">
        <v>0.01</v>
      </c>
      <c r="I138">
        <v>0.062</v>
      </c>
      <c r="J138">
        <v>-1.286</v>
      </c>
      <c r="K138">
        <v>0.007</v>
      </c>
    </row>
    <row r="139" spans="1:27" ht="12.75">
      <c r="A139" t="s">
        <v>523</v>
      </c>
      <c r="B139">
        <v>-0.052</v>
      </c>
      <c r="C139">
        <v>0.034</v>
      </c>
      <c r="D139">
        <v>0.023</v>
      </c>
      <c r="E139">
        <v>0.03</v>
      </c>
      <c r="F139">
        <v>0.024</v>
      </c>
      <c r="G139">
        <v>0.009</v>
      </c>
      <c r="H139">
        <v>0.009</v>
      </c>
      <c r="I139">
        <v>0.122</v>
      </c>
      <c r="J139">
        <v>0.433</v>
      </c>
      <c r="K139">
        <v>-0.015</v>
      </c>
      <c r="L139">
        <v>0.021</v>
      </c>
      <c r="M139">
        <v>0.124</v>
      </c>
      <c r="N139">
        <v>0.045</v>
      </c>
      <c r="O139">
        <v>-0.046</v>
      </c>
      <c r="P139">
        <v>-0.076</v>
      </c>
      <c r="Q139">
        <v>0.054</v>
      </c>
      <c r="R139">
        <v>-0.041</v>
      </c>
      <c r="S139">
        <v>0.048</v>
      </c>
      <c r="T139">
        <v>-0.093</v>
      </c>
      <c r="U139">
        <v>-0.019</v>
      </c>
      <c r="V139">
        <v>0.061</v>
      </c>
      <c r="W139">
        <v>-0.007</v>
      </c>
      <c r="X139">
        <v>0.053</v>
      </c>
      <c r="Y139">
        <v>-0.023</v>
      </c>
      <c r="Z139">
        <v>0.041</v>
      </c>
      <c r="AA139">
        <v>0.179</v>
      </c>
    </row>
    <row r="140" spans="1:11" ht="12.75">
      <c r="A140" t="s">
        <v>524</v>
      </c>
      <c r="B140">
        <v>-0.033</v>
      </c>
      <c r="C140">
        <v>0.026</v>
      </c>
      <c r="D140">
        <v>0.029</v>
      </c>
      <c r="E140">
        <v>0.03</v>
      </c>
      <c r="F140">
        <v>0.028</v>
      </c>
      <c r="G140">
        <v>0.009</v>
      </c>
      <c r="H140">
        <v>0.009</v>
      </c>
      <c r="I140">
        <v>0.039</v>
      </c>
      <c r="J140">
        <v>-2.396</v>
      </c>
      <c r="K140">
        <v>-0.001</v>
      </c>
    </row>
    <row r="141" spans="1:27" ht="12.75">
      <c r="A141" t="s">
        <v>525</v>
      </c>
      <c r="B141">
        <v>-0.053</v>
      </c>
      <c r="C141">
        <v>0.023</v>
      </c>
      <c r="D141">
        <v>0.022</v>
      </c>
      <c r="E141">
        <v>0.028</v>
      </c>
      <c r="F141">
        <v>0.025</v>
      </c>
      <c r="G141">
        <v>0.009</v>
      </c>
      <c r="H141">
        <v>0.009</v>
      </c>
      <c r="I141">
        <v>0.11</v>
      </c>
      <c r="J141">
        <v>0.136</v>
      </c>
      <c r="K141">
        <v>-0.014</v>
      </c>
      <c r="L141">
        <v>0.018</v>
      </c>
      <c r="M141">
        <v>0.121</v>
      </c>
      <c r="N141">
        <v>0.041</v>
      </c>
      <c r="O141">
        <v>-0.053</v>
      </c>
      <c r="P141">
        <v>-0.086</v>
      </c>
      <c r="Q141">
        <v>0.06</v>
      </c>
      <c r="R141">
        <v>-0.04</v>
      </c>
      <c r="S141">
        <v>0.05</v>
      </c>
      <c r="T141">
        <v>-0.089</v>
      </c>
      <c r="U141">
        <v>-0.015</v>
      </c>
      <c r="V141">
        <v>0.07</v>
      </c>
      <c r="W141">
        <v>-0.009</v>
      </c>
      <c r="X141">
        <v>0.065</v>
      </c>
      <c r="Y141">
        <v>-0.032</v>
      </c>
      <c r="Z141">
        <v>0.046</v>
      </c>
      <c r="AA141">
        <v>0.183</v>
      </c>
    </row>
    <row r="142" spans="1:11" ht="12.75">
      <c r="A142" t="s">
        <v>526</v>
      </c>
      <c r="B142">
        <v>-0.02</v>
      </c>
      <c r="C142">
        <v>0.035</v>
      </c>
      <c r="D142">
        <v>0.041</v>
      </c>
      <c r="E142">
        <v>0.044</v>
      </c>
      <c r="F142">
        <v>0.043</v>
      </c>
      <c r="G142">
        <v>0.013</v>
      </c>
      <c r="H142">
        <v>0.012</v>
      </c>
      <c r="I142">
        <v>0.031</v>
      </c>
      <c r="J142">
        <v>-2.012</v>
      </c>
      <c r="K142">
        <v>0.002</v>
      </c>
    </row>
    <row r="143" spans="1:27" ht="12.75">
      <c r="A143" t="s">
        <v>527</v>
      </c>
      <c r="B143">
        <v>-0.002</v>
      </c>
      <c r="C143">
        <v>0.065</v>
      </c>
      <c r="D143">
        <v>0.011</v>
      </c>
      <c r="E143" s="29">
        <v>0.076</v>
      </c>
      <c r="F143" s="29">
        <v>0.076</v>
      </c>
      <c r="G143" s="29">
        <v>0.026</v>
      </c>
      <c r="H143" s="29">
        <v>0.026</v>
      </c>
      <c r="I143">
        <v>-0.026</v>
      </c>
      <c r="J143">
        <v>0.799</v>
      </c>
      <c r="K143">
        <v>-0.014</v>
      </c>
      <c r="L143">
        <v>0.035</v>
      </c>
      <c r="M143" s="29">
        <v>0.308</v>
      </c>
      <c r="N143">
        <v>0.15</v>
      </c>
      <c r="O143">
        <v>-0.11</v>
      </c>
      <c r="P143">
        <v>-0.042</v>
      </c>
      <c r="Q143">
        <v>0.118</v>
      </c>
      <c r="R143" s="29">
        <v>0.27</v>
      </c>
      <c r="S143">
        <v>-0.103</v>
      </c>
      <c r="T143">
        <v>-0.021</v>
      </c>
      <c r="U143">
        <v>0.004</v>
      </c>
      <c r="V143" s="29">
        <v>0.214</v>
      </c>
      <c r="W143">
        <v>0.081</v>
      </c>
      <c r="X143" s="29">
        <v>0.28</v>
      </c>
      <c r="Y143">
        <v>0.022</v>
      </c>
      <c r="Z143">
        <v>0.041</v>
      </c>
      <c r="AA143">
        <v>0.415</v>
      </c>
    </row>
    <row r="144" spans="1:27" ht="12.75">
      <c r="A144" t="s">
        <v>528</v>
      </c>
      <c r="B144">
        <v>-0.003</v>
      </c>
      <c r="C144">
        <v>0.067</v>
      </c>
      <c r="D144">
        <v>0.009</v>
      </c>
      <c r="E144" s="29">
        <v>0.076</v>
      </c>
      <c r="F144" s="29">
        <v>0.077</v>
      </c>
      <c r="G144" s="29">
        <v>0.027</v>
      </c>
      <c r="H144" s="29">
        <v>0.027</v>
      </c>
      <c r="I144">
        <v>-0.038</v>
      </c>
      <c r="J144">
        <v>0.637</v>
      </c>
      <c r="K144">
        <v>-0.015</v>
      </c>
      <c r="L144">
        <v>0.032</v>
      </c>
      <c r="M144" s="29">
        <v>0.314</v>
      </c>
      <c r="N144">
        <v>0.164</v>
      </c>
      <c r="O144" s="29">
        <v>-2.334</v>
      </c>
      <c r="P144" s="29">
        <v>-2.274</v>
      </c>
      <c r="Q144">
        <v>0.116</v>
      </c>
      <c r="R144" s="29">
        <v>0.26</v>
      </c>
      <c r="S144">
        <v>-0.109</v>
      </c>
      <c r="T144">
        <v>-0.026</v>
      </c>
      <c r="U144" s="29">
        <v>0.373</v>
      </c>
      <c r="V144" s="29">
        <v>2.068</v>
      </c>
      <c r="W144" s="29">
        <v>-0.66</v>
      </c>
      <c r="X144" s="29">
        <v>2.129</v>
      </c>
      <c r="Y144">
        <v>0.026</v>
      </c>
      <c r="Z144">
        <v>0.036</v>
      </c>
      <c r="AA144">
        <v>0.417</v>
      </c>
    </row>
    <row r="145" spans="1:11" ht="12.75">
      <c r="A145" t="s">
        <v>529</v>
      </c>
      <c r="B145">
        <v>-0.01</v>
      </c>
      <c r="C145">
        <v>0.012</v>
      </c>
      <c r="D145">
        <v>0.009</v>
      </c>
      <c r="E145">
        <v>0.036</v>
      </c>
      <c r="F145">
        <v>0.041</v>
      </c>
      <c r="G145">
        <v>0.012</v>
      </c>
      <c r="H145">
        <v>0.012</v>
      </c>
      <c r="I145">
        <v>-0.032</v>
      </c>
      <c r="J145">
        <v>-0.271</v>
      </c>
      <c r="K145">
        <v>-0.005</v>
      </c>
    </row>
    <row r="146" spans="1:27" ht="12.75">
      <c r="A146" t="s">
        <v>561</v>
      </c>
      <c r="B146">
        <v>-0.009</v>
      </c>
      <c r="C146">
        <v>0.015</v>
      </c>
      <c r="D146">
        <v>-0.004</v>
      </c>
      <c r="E146">
        <v>0.037</v>
      </c>
      <c r="F146">
        <v>0.039</v>
      </c>
      <c r="G146">
        <v>0.011</v>
      </c>
      <c r="H146">
        <v>0.011</v>
      </c>
      <c r="I146">
        <v>-0.069</v>
      </c>
      <c r="J146">
        <v>2.03</v>
      </c>
      <c r="K146">
        <v>-0.013</v>
      </c>
      <c r="L146">
        <v>-0.06</v>
      </c>
      <c r="M146">
        <v>0.005</v>
      </c>
      <c r="N146">
        <v>-0.102</v>
      </c>
      <c r="O146">
        <v>-0.078</v>
      </c>
      <c r="P146">
        <v>-0.104</v>
      </c>
      <c r="Q146">
        <v>-0.126</v>
      </c>
      <c r="R146">
        <v>0.127</v>
      </c>
      <c r="S146">
        <v>-0.058</v>
      </c>
      <c r="T146">
        <v>-0.037</v>
      </c>
      <c r="U146">
        <v>-0.051</v>
      </c>
      <c r="V146">
        <v>0.03</v>
      </c>
      <c r="W146">
        <v>-0.121</v>
      </c>
      <c r="X146">
        <v>0.007</v>
      </c>
      <c r="Y146">
        <v>-0.032</v>
      </c>
      <c r="Z146">
        <v>0.02</v>
      </c>
      <c r="AA146">
        <v>0.015</v>
      </c>
    </row>
    <row r="147" spans="1:27" ht="12.75">
      <c r="A147" t="s">
        <v>562</v>
      </c>
      <c r="B147">
        <v>-0.025</v>
      </c>
      <c r="C147">
        <v>0.034</v>
      </c>
      <c r="D147">
        <v>-0.004</v>
      </c>
      <c r="E147">
        <v>0.03</v>
      </c>
      <c r="F147">
        <v>0.039</v>
      </c>
      <c r="G147">
        <v>0.01</v>
      </c>
      <c r="H147">
        <v>0.011</v>
      </c>
      <c r="I147">
        <v>-0.059</v>
      </c>
      <c r="J147">
        <v>1.463</v>
      </c>
      <c r="K147">
        <v>-0.008</v>
      </c>
      <c r="L147">
        <v>-0.081</v>
      </c>
      <c r="M147">
        <v>0.002</v>
      </c>
      <c r="N147">
        <v>-0.093</v>
      </c>
      <c r="O147">
        <v>-0.098</v>
      </c>
      <c r="P147">
        <v>-0.142</v>
      </c>
      <c r="Q147">
        <v>-0.133</v>
      </c>
      <c r="R147">
        <v>0.129</v>
      </c>
      <c r="S147">
        <v>-0.051</v>
      </c>
      <c r="T147">
        <v>-0.016</v>
      </c>
      <c r="U147">
        <v>-0.072</v>
      </c>
      <c r="V147">
        <v>0.041</v>
      </c>
      <c r="W147">
        <v>-0.155</v>
      </c>
      <c r="X147">
        <v>0.024</v>
      </c>
      <c r="Y147">
        <v>-0.067</v>
      </c>
      <c r="Z147">
        <v>0.029</v>
      </c>
      <c r="AA147">
        <v>0.036</v>
      </c>
    </row>
    <row r="148" spans="1:11" ht="12.75">
      <c r="A148" t="s">
        <v>530</v>
      </c>
      <c r="B148">
        <v>-0.011</v>
      </c>
      <c r="C148">
        <v>0.012</v>
      </c>
      <c r="D148">
        <v>0.022</v>
      </c>
      <c r="E148">
        <v>0.038</v>
      </c>
      <c r="F148">
        <v>0.043</v>
      </c>
      <c r="G148">
        <v>0.012</v>
      </c>
      <c r="H148">
        <v>0.013</v>
      </c>
      <c r="I148">
        <v>0.039</v>
      </c>
      <c r="J148">
        <v>-1.659</v>
      </c>
      <c r="K148">
        <v>0.004</v>
      </c>
    </row>
    <row r="149" spans="1:27" ht="12.75">
      <c r="A149" t="s">
        <v>563</v>
      </c>
      <c r="B149">
        <v>-0.016</v>
      </c>
      <c r="C149">
        <v>0.043</v>
      </c>
      <c r="D149">
        <v>0.009</v>
      </c>
      <c r="E149">
        <v>0.038</v>
      </c>
      <c r="F149">
        <v>0.041</v>
      </c>
      <c r="G149">
        <v>0.012</v>
      </c>
      <c r="H149">
        <v>0.013</v>
      </c>
      <c r="I149">
        <v>-0.12</v>
      </c>
      <c r="J149" s="29">
        <v>3.034</v>
      </c>
      <c r="K149">
        <v>-0.01</v>
      </c>
      <c r="L149">
        <v>-0.125</v>
      </c>
      <c r="M149">
        <v>0.024</v>
      </c>
      <c r="N149">
        <v>-0.017</v>
      </c>
      <c r="O149">
        <v>-0.037</v>
      </c>
      <c r="P149">
        <v>-0.094</v>
      </c>
      <c r="Q149">
        <v>-0.135</v>
      </c>
      <c r="R149">
        <v>-0.141</v>
      </c>
      <c r="S149">
        <v>-0.128</v>
      </c>
      <c r="T149">
        <v>-0.132</v>
      </c>
      <c r="U149">
        <v>-0.004</v>
      </c>
      <c r="V149">
        <v>-0.021</v>
      </c>
      <c r="W149">
        <v>-0.034</v>
      </c>
      <c r="X149">
        <v>-0.155</v>
      </c>
      <c r="Y149">
        <v>-0.007</v>
      </c>
      <c r="Z149">
        <v>-0.091</v>
      </c>
      <c r="AA149">
        <v>-0.106</v>
      </c>
    </row>
    <row r="150" spans="1:11" ht="12.75">
      <c r="A150" t="s">
        <v>531</v>
      </c>
      <c r="B150">
        <v>-0.015</v>
      </c>
      <c r="C150">
        <v>0.029</v>
      </c>
      <c r="D150">
        <v>0.017</v>
      </c>
      <c r="E150">
        <v>0.039</v>
      </c>
      <c r="F150">
        <v>0.028</v>
      </c>
      <c r="G150">
        <v>0.01</v>
      </c>
      <c r="H150">
        <v>0.01</v>
      </c>
      <c r="I150">
        <v>0.179</v>
      </c>
      <c r="J150">
        <v>-0.51</v>
      </c>
      <c r="K150">
        <v>-0.008</v>
      </c>
    </row>
    <row r="151" spans="1:27" ht="12.75">
      <c r="A151" t="s">
        <v>564</v>
      </c>
      <c r="B151">
        <v>-0.003</v>
      </c>
      <c r="C151">
        <v>0.015</v>
      </c>
      <c r="D151">
        <v>0.016</v>
      </c>
      <c r="E151">
        <v>0.044</v>
      </c>
      <c r="F151">
        <v>0.029</v>
      </c>
      <c r="G151">
        <v>0.011</v>
      </c>
      <c r="H151">
        <v>0.011</v>
      </c>
      <c r="I151">
        <v>0.059</v>
      </c>
      <c r="J151">
        <v>2.7560000000000002</v>
      </c>
      <c r="K151">
        <v>-0.014</v>
      </c>
      <c r="L151">
        <v>-0.108</v>
      </c>
      <c r="M151">
        <v>-0.077</v>
      </c>
      <c r="N151">
        <v>-0.112</v>
      </c>
      <c r="O151">
        <v>-0.085</v>
      </c>
      <c r="P151">
        <v>-0.108</v>
      </c>
      <c r="Q151">
        <v>-0.112</v>
      </c>
      <c r="R151">
        <v>-0.137</v>
      </c>
      <c r="S151">
        <v>-0.107</v>
      </c>
      <c r="T151">
        <v>-0.116</v>
      </c>
      <c r="U151">
        <v>-0.047</v>
      </c>
      <c r="V151">
        <v>-0.037</v>
      </c>
      <c r="W151">
        <v>-0.143</v>
      </c>
      <c r="X151">
        <v>-0.155</v>
      </c>
      <c r="Y151">
        <v>-0.047</v>
      </c>
      <c r="Z151">
        <v>-0.045</v>
      </c>
      <c r="AA151">
        <v>-0.125</v>
      </c>
    </row>
    <row r="152" spans="1:11" ht="12.75">
      <c r="A152" t="s">
        <v>532</v>
      </c>
      <c r="B152">
        <v>0.001</v>
      </c>
      <c r="C152">
        <v>0.031</v>
      </c>
      <c r="D152">
        <v>0.036</v>
      </c>
      <c r="E152">
        <v>0.047</v>
      </c>
      <c r="F152">
        <v>0.04</v>
      </c>
      <c r="G152">
        <v>0.012</v>
      </c>
      <c r="H152">
        <v>0.012</v>
      </c>
      <c r="I152">
        <v>0.022</v>
      </c>
      <c r="J152">
        <v>-1.285</v>
      </c>
      <c r="K152">
        <v>-0.004</v>
      </c>
    </row>
    <row r="153" spans="1:27" ht="12.75">
      <c r="A153" t="s">
        <v>533</v>
      </c>
      <c r="B153">
        <v>-0.01</v>
      </c>
      <c r="C153">
        <v>0.062</v>
      </c>
      <c r="D153">
        <v>0.03</v>
      </c>
      <c r="E153">
        <v>0.043</v>
      </c>
      <c r="F153">
        <v>0.039</v>
      </c>
      <c r="G153">
        <v>0.012</v>
      </c>
      <c r="H153">
        <v>0.013</v>
      </c>
      <c r="I153">
        <v>0.034</v>
      </c>
      <c r="J153">
        <v>2.628</v>
      </c>
      <c r="K153">
        <v>-0.02</v>
      </c>
      <c r="L153">
        <v>-0.03</v>
      </c>
      <c r="M153">
        <v>-0.113</v>
      </c>
      <c r="N153">
        <v>-0.096</v>
      </c>
      <c r="O153">
        <v>-0.111</v>
      </c>
      <c r="P153">
        <v>-0.144</v>
      </c>
      <c r="Q153">
        <v>-0.077</v>
      </c>
      <c r="R153">
        <v>-0.13</v>
      </c>
      <c r="S153">
        <v>0.047</v>
      </c>
      <c r="T153">
        <v>-0.039</v>
      </c>
      <c r="U153">
        <v>-0.033</v>
      </c>
      <c r="V153">
        <v>0.001</v>
      </c>
      <c r="W153">
        <v>-0.149</v>
      </c>
      <c r="X153">
        <v>-0.048</v>
      </c>
      <c r="Y153">
        <v>-0.072</v>
      </c>
      <c r="Z153">
        <v>0.042</v>
      </c>
      <c r="AA153">
        <v>-0.068</v>
      </c>
    </row>
    <row r="154" spans="1:27" ht="12.75">
      <c r="A154" t="s">
        <v>534</v>
      </c>
      <c r="B154">
        <v>-0.011</v>
      </c>
      <c r="C154">
        <v>0.055</v>
      </c>
      <c r="D154">
        <v>0.03</v>
      </c>
      <c r="E154">
        <v>0.042</v>
      </c>
      <c r="F154">
        <v>0.038</v>
      </c>
      <c r="G154">
        <v>0.012</v>
      </c>
      <c r="H154">
        <v>0.012</v>
      </c>
      <c r="I154">
        <v>0.052</v>
      </c>
      <c r="J154">
        <v>2.328</v>
      </c>
      <c r="K154">
        <v>-0.017</v>
      </c>
      <c r="L154">
        <v>-0.032</v>
      </c>
      <c r="M154">
        <v>-0.107</v>
      </c>
      <c r="N154">
        <v>-0.094</v>
      </c>
      <c r="O154">
        <v>-0.116</v>
      </c>
      <c r="P154">
        <v>-0.14</v>
      </c>
      <c r="Q154">
        <v>-0.086</v>
      </c>
      <c r="R154">
        <v>-0.136</v>
      </c>
      <c r="S154">
        <v>0.036</v>
      </c>
      <c r="T154">
        <v>-0.051</v>
      </c>
      <c r="U154">
        <v>-0.039</v>
      </c>
      <c r="V154">
        <v>-0.004</v>
      </c>
      <c r="W154">
        <v>-0.153</v>
      </c>
      <c r="X154">
        <v>-0.063</v>
      </c>
      <c r="Y154">
        <v>-0.073</v>
      </c>
      <c r="Z154">
        <v>0.037</v>
      </c>
      <c r="AA154">
        <v>-0.08</v>
      </c>
    </row>
    <row r="155" spans="1:11" ht="12.75">
      <c r="A155" t="s">
        <v>535</v>
      </c>
      <c r="B155">
        <v>-0.021</v>
      </c>
      <c r="C155">
        <v>0.024</v>
      </c>
      <c r="D155">
        <v>0.02</v>
      </c>
      <c r="E155">
        <v>0.05</v>
      </c>
      <c r="F155">
        <v>0.045</v>
      </c>
      <c r="G155">
        <v>0.015</v>
      </c>
      <c r="H155">
        <v>0.013</v>
      </c>
      <c r="I155">
        <v>0.031</v>
      </c>
      <c r="J155">
        <v>-2.45</v>
      </c>
      <c r="K155">
        <v>-0.001</v>
      </c>
    </row>
    <row r="156" spans="1:27" ht="12.75">
      <c r="A156" t="s">
        <v>565</v>
      </c>
      <c r="B156">
        <v>-0.046</v>
      </c>
      <c r="C156">
        <v>0.034</v>
      </c>
      <c r="D156">
        <v>0.02</v>
      </c>
      <c r="E156">
        <v>0.05</v>
      </c>
      <c r="F156">
        <v>0.048</v>
      </c>
      <c r="G156">
        <v>0.016</v>
      </c>
      <c r="H156">
        <v>0.014</v>
      </c>
      <c r="I156">
        <v>-0.107</v>
      </c>
      <c r="J156" s="29">
        <v>3.078</v>
      </c>
      <c r="K156">
        <v>-0.017</v>
      </c>
      <c r="L156">
        <v>-0.115</v>
      </c>
      <c r="M156">
        <v>-0.091</v>
      </c>
      <c r="N156">
        <v>-0.035</v>
      </c>
      <c r="O156">
        <v>-0.057</v>
      </c>
      <c r="P156">
        <v>-0.058</v>
      </c>
      <c r="Q156">
        <v>-0.145</v>
      </c>
      <c r="R156">
        <v>-0.149</v>
      </c>
      <c r="S156">
        <v>-0.174</v>
      </c>
      <c r="T156">
        <v>-0.177</v>
      </c>
      <c r="U156">
        <v>-0.037</v>
      </c>
      <c r="V156">
        <v>-0.065</v>
      </c>
      <c r="W156">
        <v>-0.097</v>
      </c>
      <c r="X156" s="29">
        <v>-0.226</v>
      </c>
      <c r="Y156">
        <v>-0.011</v>
      </c>
      <c r="Z156">
        <v>-0.121</v>
      </c>
      <c r="AA156">
        <v>-0.182</v>
      </c>
    </row>
    <row r="157" spans="1:11" ht="12.75">
      <c r="A157" t="s">
        <v>536</v>
      </c>
      <c r="B157">
        <v>-0.044</v>
      </c>
      <c r="C157">
        <v>0.027</v>
      </c>
      <c r="D157">
        <v>0.025</v>
      </c>
      <c r="E157">
        <v>0.036</v>
      </c>
      <c r="F157">
        <v>0.043</v>
      </c>
      <c r="G157">
        <v>0.015</v>
      </c>
      <c r="H157">
        <v>0.015</v>
      </c>
      <c r="I157">
        <v>0.239</v>
      </c>
      <c r="J157">
        <v>0.11</v>
      </c>
      <c r="K157">
        <v>-0.009</v>
      </c>
    </row>
    <row r="158" spans="1:11" ht="12.75">
      <c r="A158" t="s">
        <v>537</v>
      </c>
      <c r="B158">
        <v>-0.003</v>
      </c>
      <c r="C158">
        <v>0.014</v>
      </c>
      <c r="D158">
        <v>0.018</v>
      </c>
      <c r="E158">
        <v>0.027</v>
      </c>
      <c r="F158">
        <v>0.026</v>
      </c>
      <c r="G158">
        <v>0.009</v>
      </c>
      <c r="H158">
        <v>0.008</v>
      </c>
      <c r="I158">
        <v>0.007</v>
      </c>
      <c r="J158">
        <v>-1.124</v>
      </c>
      <c r="K158">
        <v>0.008</v>
      </c>
    </row>
    <row r="159" spans="1:11" ht="12.75">
      <c r="A159" t="s">
        <v>538</v>
      </c>
      <c r="B159">
        <v>-0.015</v>
      </c>
      <c r="C159">
        <v>0.058</v>
      </c>
      <c r="D159">
        <v>0.024</v>
      </c>
      <c r="E159">
        <v>0.029</v>
      </c>
      <c r="F159">
        <v>0.033</v>
      </c>
      <c r="G159">
        <v>0.011</v>
      </c>
      <c r="H159">
        <v>0.01</v>
      </c>
      <c r="I159">
        <v>0.041</v>
      </c>
      <c r="J159">
        <v>-1.487</v>
      </c>
      <c r="K159">
        <v>0.003</v>
      </c>
    </row>
    <row r="160" spans="1:11" ht="12.75">
      <c r="A160" t="s">
        <v>539</v>
      </c>
      <c r="B160">
        <v>-0.009</v>
      </c>
      <c r="C160">
        <v>0.035</v>
      </c>
      <c r="D160">
        <v>0.001</v>
      </c>
      <c r="E160">
        <v>0.028</v>
      </c>
      <c r="F160">
        <v>0.03</v>
      </c>
      <c r="G160">
        <v>0.009</v>
      </c>
      <c r="H160">
        <v>0.009</v>
      </c>
      <c r="I160">
        <v>-0.08</v>
      </c>
      <c r="J160">
        <v>-1.238</v>
      </c>
      <c r="K160">
        <v>-0.004</v>
      </c>
    </row>
    <row r="161" spans="1:11" ht="12.75">
      <c r="A161" t="s">
        <v>540</v>
      </c>
      <c r="B161">
        <v>-0.012</v>
      </c>
      <c r="C161">
        <v>0.047</v>
      </c>
      <c r="D161">
        <v>0.034</v>
      </c>
      <c r="E161">
        <v>0.034</v>
      </c>
      <c r="F161">
        <v>0.034</v>
      </c>
      <c r="G161">
        <v>0.01</v>
      </c>
      <c r="H161">
        <v>0.011</v>
      </c>
      <c r="I161">
        <v>0.067</v>
      </c>
      <c r="J161">
        <v>1.533</v>
      </c>
      <c r="K161">
        <v>-0.014</v>
      </c>
    </row>
    <row r="162" spans="1:11" ht="12.75">
      <c r="A162" t="s">
        <v>541</v>
      </c>
      <c r="B162">
        <v>-0.018</v>
      </c>
      <c r="C162">
        <v>0.027</v>
      </c>
      <c r="D162">
        <v>0.013</v>
      </c>
      <c r="E162">
        <v>0.038</v>
      </c>
      <c r="F162">
        <v>0.034</v>
      </c>
      <c r="G162">
        <v>0.012</v>
      </c>
      <c r="H162">
        <v>0.011</v>
      </c>
      <c r="I162">
        <v>-0.022</v>
      </c>
      <c r="J162">
        <v>-1.7970000000000002</v>
      </c>
      <c r="K162">
        <v>-0.009</v>
      </c>
    </row>
    <row r="163" spans="1:11" ht="12.75">
      <c r="A163" t="s">
        <v>542</v>
      </c>
      <c r="B163">
        <v>-0.022</v>
      </c>
      <c r="C163">
        <v>0.031</v>
      </c>
      <c r="D163">
        <v>0.014</v>
      </c>
      <c r="E163">
        <v>0.042</v>
      </c>
      <c r="F163">
        <v>0.046</v>
      </c>
      <c r="G163">
        <v>0.014</v>
      </c>
      <c r="H163">
        <v>0.013</v>
      </c>
      <c r="I163">
        <v>-0.082</v>
      </c>
      <c r="J163">
        <v>-0.975</v>
      </c>
      <c r="K163">
        <v>-0.009</v>
      </c>
    </row>
    <row r="164" spans="1:11" ht="12.75">
      <c r="A164" t="s">
        <v>543</v>
      </c>
      <c r="B164">
        <v>-0.016</v>
      </c>
      <c r="C164">
        <v>0.033</v>
      </c>
      <c r="D164">
        <v>0.021</v>
      </c>
      <c r="E164">
        <v>0.047</v>
      </c>
      <c r="F164">
        <v>0.043</v>
      </c>
      <c r="G164">
        <v>0.013</v>
      </c>
      <c r="H164">
        <v>0.012</v>
      </c>
      <c r="I164">
        <v>0.108</v>
      </c>
      <c r="J164">
        <v>-0.262</v>
      </c>
      <c r="K164">
        <v>-0.013</v>
      </c>
    </row>
    <row r="165" spans="1:11" ht="12.75">
      <c r="A165" t="s">
        <v>544</v>
      </c>
      <c r="B165">
        <v>-0.02</v>
      </c>
      <c r="C165">
        <v>0.033</v>
      </c>
      <c r="D165">
        <v>0.024</v>
      </c>
      <c r="E165" s="29">
        <v>0.056</v>
      </c>
      <c r="F165" s="29">
        <v>0.055</v>
      </c>
      <c r="G165">
        <v>0.016</v>
      </c>
      <c r="H165">
        <v>0.016</v>
      </c>
      <c r="I165">
        <v>-0.006</v>
      </c>
      <c r="J165">
        <v>-2.253</v>
      </c>
      <c r="K165">
        <v>0.001</v>
      </c>
    </row>
    <row r="166" spans="1:11" ht="12.75">
      <c r="A166" t="s">
        <v>545</v>
      </c>
      <c r="B166">
        <v>-0.01</v>
      </c>
      <c r="C166">
        <v>0.009</v>
      </c>
      <c r="D166">
        <v>0.018</v>
      </c>
      <c r="E166">
        <v>0.034</v>
      </c>
      <c r="F166">
        <v>0.039</v>
      </c>
      <c r="G166">
        <v>0.012</v>
      </c>
      <c r="H166">
        <v>0.012</v>
      </c>
      <c r="I166">
        <v>0.158</v>
      </c>
      <c r="J166">
        <v>-0.332</v>
      </c>
      <c r="K166">
        <v>-0.008</v>
      </c>
    </row>
    <row r="167" spans="1:11" ht="12.75">
      <c r="A167" t="s">
        <v>546</v>
      </c>
      <c r="B167">
        <v>-0.006</v>
      </c>
      <c r="C167">
        <v>0.015</v>
      </c>
      <c r="D167">
        <v>0.025</v>
      </c>
      <c r="E167">
        <v>0.036</v>
      </c>
      <c r="F167">
        <v>0.039</v>
      </c>
      <c r="G167">
        <v>0.012</v>
      </c>
      <c r="H167">
        <v>0.011</v>
      </c>
      <c r="I167">
        <v>-0.017</v>
      </c>
      <c r="J167">
        <v>-1.215</v>
      </c>
      <c r="K167">
        <v>-0.009</v>
      </c>
    </row>
    <row r="168" spans="1:11" ht="12.75">
      <c r="A168" t="s">
        <v>547</v>
      </c>
      <c r="B168">
        <v>-0.017</v>
      </c>
      <c r="C168">
        <v>0.066</v>
      </c>
      <c r="D168">
        <v>0.016</v>
      </c>
      <c r="E168">
        <v>0.035</v>
      </c>
      <c r="F168">
        <v>0.037</v>
      </c>
      <c r="G168">
        <v>0.01</v>
      </c>
      <c r="H168">
        <v>0.01</v>
      </c>
      <c r="I168">
        <v>0.035</v>
      </c>
      <c r="J168">
        <v>-2.355</v>
      </c>
      <c r="K168">
        <v>0</v>
      </c>
    </row>
    <row r="169" spans="1:11" ht="12.75">
      <c r="A169" t="s">
        <v>548</v>
      </c>
      <c r="B169">
        <v>-0.02</v>
      </c>
      <c r="C169">
        <v>0.01</v>
      </c>
      <c r="D169">
        <v>0.017</v>
      </c>
      <c r="E169">
        <v>0.033</v>
      </c>
      <c r="F169">
        <v>0.029</v>
      </c>
      <c r="G169">
        <v>0.01</v>
      </c>
      <c r="H169">
        <v>0.009</v>
      </c>
      <c r="I169">
        <v>0.046</v>
      </c>
      <c r="J169">
        <v>-1.952</v>
      </c>
      <c r="K169">
        <v>0.003</v>
      </c>
    </row>
    <row r="170" spans="1:11" ht="12.75">
      <c r="A170" t="s">
        <v>549</v>
      </c>
      <c r="B170">
        <v>-0.03</v>
      </c>
      <c r="C170">
        <v>0.012</v>
      </c>
      <c r="D170">
        <v>0.016</v>
      </c>
      <c r="E170">
        <v>0.033</v>
      </c>
      <c r="F170">
        <v>0.028</v>
      </c>
      <c r="G170">
        <v>0.011</v>
      </c>
      <c r="H170">
        <v>0.01</v>
      </c>
      <c r="I170">
        <v>0.013</v>
      </c>
      <c r="J170">
        <v>-2.127</v>
      </c>
      <c r="K170">
        <v>0.001</v>
      </c>
    </row>
    <row r="171" spans="1:11" ht="12.75">
      <c r="A171" t="s">
        <v>550</v>
      </c>
      <c r="B171">
        <v>-0.018</v>
      </c>
      <c r="C171">
        <v>0.009</v>
      </c>
      <c r="D171">
        <v>0.023</v>
      </c>
      <c r="E171">
        <v>0.034</v>
      </c>
      <c r="F171">
        <v>0.041</v>
      </c>
      <c r="G171">
        <v>0.012</v>
      </c>
      <c r="H171">
        <v>0.012</v>
      </c>
      <c r="I171">
        <v>0.021</v>
      </c>
      <c r="J171">
        <v>-2.797</v>
      </c>
      <c r="K171">
        <v>0.005</v>
      </c>
    </row>
    <row r="172" spans="1:11" ht="12.75">
      <c r="A172" t="s">
        <v>551</v>
      </c>
      <c r="B172">
        <v>-0.028</v>
      </c>
      <c r="C172">
        <v>0.047</v>
      </c>
      <c r="D172">
        <v>0.029</v>
      </c>
      <c r="E172">
        <v>0.035</v>
      </c>
      <c r="F172">
        <v>0.04</v>
      </c>
      <c r="G172">
        <v>0.011</v>
      </c>
      <c r="H172">
        <v>0.011</v>
      </c>
      <c r="I172">
        <v>0.098</v>
      </c>
      <c r="J172">
        <v>0.557</v>
      </c>
      <c r="K172">
        <v>-0.012</v>
      </c>
    </row>
    <row r="173" spans="1:11" ht="12.75">
      <c r="A173" t="s">
        <v>552</v>
      </c>
      <c r="B173">
        <v>-0.018</v>
      </c>
      <c r="C173">
        <v>0.036</v>
      </c>
      <c r="D173">
        <v>0.016</v>
      </c>
      <c r="E173">
        <v>0.038</v>
      </c>
      <c r="F173">
        <v>0.037</v>
      </c>
      <c r="G173">
        <v>0.013</v>
      </c>
      <c r="H173">
        <v>0.012</v>
      </c>
      <c r="I173">
        <v>0.03</v>
      </c>
      <c r="J173">
        <v>-2.367</v>
      </c>
      <c r="K173">
        <v>0.002</v>
      </c>
    </row>
    <row r="174" spans="1:11" ht="12.75">
      <c r="A174" t="s">
        <v>553</v>
      </c>
      <c r="B174">
        <v>-0.004</v>
      </c>
      <c r="C174">
        <v>0.019</v>
      </c>
      <c r="D174">
        <v>0.018</v>
      </c>
      <c r="E174">
        <v>0.032</v>
      </c>
      <c r="F174">
        <v>0.033</v>
      </c>
      <c r="G174">
        <v>0.011</v>
      </c>
      <c r="H174">
        <v>0.01</v>
      </c>
      <c r="I174">
        <v>0.1</v>
      </c>
      <c r="J174">
        <v>-1.5939999999999999</v>
      </c>
      <c r="K174">
        <v>-0.002</v>
      </c>
    </row>
    <row r="175" spans="1:11" ht="12.75">
      <c r="A175" t="s">
        <v>554</v>
      </c>
      <c r="B175">
        <v>-0.015</v>
      </c>
      <c r="C175">
        <v>0.009</v>
      </c>
      <c r="D175">
        <v>0.03</v>
      </c>
      <c r="E175">
        <v>0.035</v>
      </c>
      <c r="F175">
        <v>0.038</v>
      </c>
      <c r="G175">
        <v>0.011</v>
      </c>
      <c r="H175">
        <v>0.01</v>
      </c>
      <c r="I175">
        <v>-0.058</v>
      </c>
      <c r="J175">
        <v>-0.837</v>
      </c>
      <c r="K175">
        <v>-0.006</v>
      </c>
    </row>
    <row r="176" spans="1:11" ht="12.75">
      <c r="A176" t="s">
        <v>555</v>
      </c>
      <c r="B176">
        <v>-0.014</v>
      </c>
      <c r="C176">
        <v>0.054</v>
      </c>
      <c r="D176">
        <v>0.035</v>
      </c>
      <c r="E176">
        <v>0.043</v>
      </c>
      <c r="F176">
        <v>0.049</v>
      </c>
      <c r="G176">
        <v>0.013</v>
      </c>
      <c r="H176">
        <v>0.013</v>
      </c>
      <c r="I176">
        <v>-0.025</v>
      </c>
      <c r="J176">
        <v>-1.426</v>
      </c>
      <c r="K176">
        <v>-0.004</v>
      </c>
    </row>
    <row r="177" spans="1:11" ht="12.75">
      <c r="A177" t="s">
        <v>556</v>
      </c>
      <c r="B177">
        <v>-0.015</v>
      </c>
      <c r="C177">
        <v>0.098</v>
      </c>
      <c r="D177">
        <v>0.019</v>
      </c>
      <c r="E177">
        <v>0.048</v>
      </c>
      <c r="F177">
        <v>0.046</v>
      </c>
      <c r="G177">
        <v>0.013</v>
      </c>
      <c r="H177">
        <v>0.013</v>
      </c>
      <c r="I177">
        <v>0.036</v>
      </c>
      <c r="J177">
        <v>0.126</v>
      </c>
      <c r="K177">
        <v>-0.014</v>
      </c>
    </row>
    <row r="178" spans="1:11" ht="12.75">
      <c r="A178" t="s">
        <v>557</v>
      </c>
      <c r="B178">
        <v>-0.011</v>
      </c>
      <c r="C178">
        <v>0.004</v>
      </c>
      <c r="D178">
        <v>0.014</v>
      </c>
      <c r="E178">
        <v>0.04</v>
      </c>
      <c r="F178">
        <v>0.045</v>
      </c>
      <c r="G178">
        <v>0.013</v>
      </c>
      <c r="H178">
        <v>0.013</v>
      </c>
      <c r="I178">
        <v>0.01</v>
      </c>
      <c r="J178">
        <v>-0.839</v>
      </c>
      <c r="K178">
        <v>-0.006</v>
      </c>
    </row>
    <row r="179" spans="1:11" ht="12.75">
      <c r="A179" t="s">
        <v>566</v>
      </c>
      <c r="B179">
        <v>-0.004</v>
      </c>
      <c r="C179">
        <v>0.016</v>
      </c>
      <c r="D179">
        <v>0.022</v>
      </c>
      <c r="E179">
        <v>0.036</v>
      </c>
      <c r="F179">
        <v>0.035</v>
      </c>
      <c r="G179">
        <v>0.011</v>
      </c>
      <c r="H179">
        <v>0.011</v>
      </c>
      <c r="I179">
        <v>0.03</v>
      </c>
      <c r="J179">
        <v>-0.575</v>
      </c>
      <c r="K179">
        <v>0</v>
      </c>
    </row>
    <row r="180" spans="1:11" ht="12.75">
      <c r="A180" t="s">
        <v>567</v>
      </c>
      <c r="B180">
        <v>-0.003</v>
      </c>
      <c r="C180">
        <v>0.02</v>
      </c>
      <c r="D180">
        <v>0.018</v>
      </c>
      <c r="E180">
        <v>0.045</v>
      </c>
      <c r="F180">
        <v>0.036</v>
      </c>
      <c r="G180">
        <v>0.012</v>
      </c>
      <c r="H180">
        <v>0.012</v>
      </c>
      <c r="I180">
        <v>0.001</v>
      </c>
      <c r="J180">
        <v>-1.429</v>
      </c>
      <c r="K180">
        <v>0.001</v>
      </c>
    </row>
    <row r="181" spans="1:11" ht="12.75">
      <c r="A181" t="s">
        <v>568</v>
      </c>
      <c r="B181">
        <v>-0.004</v>
      </c>
      <c r="C181">
        <v>0.021</v>
      </c>
      <c r="D181">
        <v>0.02</v>
      </c>
      <c r="E181">
        <v>0.043</v>
      </c>
      <c r="F181">
        <v>0.034</v>
      </c>
      <c r="G181">
        <v>0.012</v>
      </c>
      <c r="H181">
        <v>0.011</v>
      </c>
      <c r="I181">
        <v>0.007</v>
      </c>
      <c r="J181">
        <v>-1.501</v>
      </c>
      <c r="K181">
        <v>0.001</v>
      </c>
    </row>
    <row r="182" spans="1:11" ht="12.75">
      <c r="A182" t="s">
        <v>569</v>
      </c>
      <c r="B182">
        <v>-0.004</v>
      </c>
      <c r="C182">
        <v>0.025</v>
      </c>
      <c r="D182">
        <v>0.013</v>
      </c>
      <c r="E182">
        <v>0.05</v>
      </c>
      <c r="F182">
        <v>0.044</v>
      </c>
      <c r="G182">
        <v>0.014</v>
      </c>
      <c r="H182">
        <v>0.014</v>
      </c>
      <c r="I182">
        <v>-0.008</v>
      </c>
      <c r="J182">
        <v>-1.779</v>
      </c>
      <c r="K182">
        <v>0.004</v>
      </c>
    </row>
    <row r="183" spans="1:11" ht="12.75">
      <c r="A183" t="s">
        <v>570</v>
      </c>
      <c r="B183">
        <v>-0.005</v>
      </c>
      <c r="C183">
        <v>0.023</v>
      </c>
      <c r="D183">
        <v>0.013</v>
      </c>
      <c r="E183">
        <v>0.046</v>
      </c>
      <c r="F183">
        <v>0.041</v>
      </c>
      <c r="G183">
        <v>0.013</v>
      </c>
      <c r="H183">
        <v>0.013</v>
      </c>
      <c r="I183">
        <v>-0.028</v>
      </c>
      <c r="J183">
        <v>-2.053</v>
      </c>
      <c r="K183">
        <v>0.003</v>
      </c>
    </row>
    <row r="184" spans="1:11" ht="12.75">
      <c r="A184" t="s">
        <v>571</v>
      </c>
      <c r="B184">
        <v>-0.018</v>
      </c>
      <c r="C184">
        <v>0.015</v>
      </c>
      <c r="D184">
        <v>0.011</v>
      </c>
      <c r="E184">
        <v>0.029</v>
      </c>
      <c r="F184">
        <v>0.029</v>
      </c>
      <c r="G184">
        <v>0.01</v>
      </c>
      <c r="H184">
        <v>0.009</v>
      </c>
      <c r="I184">
        <v>0.04</v>
      </c>
      <c r="J184">
        <v>-1.686</v>
      </c>
      <c r="K184">
        <v>0.006</v>
      </c>
    </row>
  </sheetData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A1:AI170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C59" sqref="AC59"/>
    </sheetView>
  </sheetViews>
  <sheetFormatPr defaultColWidth="9.140625" defaultRowHeight="12.75"/>
  <cols>
    <col min="1" max="1" width="5.57421875" style="0" bestFit="1" customWidth="1"/>
    <col min="2" max="2" width="14.8515625" style="0" customWidth="1"/>
    <col min="3" max="3" width="4.00390625" style="0" customWidth="1"/>
    <col min="4" max="4" width="5.00390625" style="0" customWidth="1"/>
    <col min="5" max="5" width="5.28125" style="0" customWidth="1"/>
    <col min="6" max="6" width="4.140625" style="0" customWidth="1"/>
    <col min="7" max="7" width="4.57421875" style="0" customWidth="1"/>
    <col min="8" max="8" width="4.00390625" style="0" customWidth="1"/>
    <col min="9" max="9" width="3.28125" style="0" customWidth="1"/>
    <col min="10" max="10" width="4.00390625" style="0" customWidth="1"/>
    <col min="11" max="11" width="7.8515625" style="0" customWidth="1"/>
    <col min="12" max="13" width="3.7109375" style="0" customWidth="1"/>
    <col min="14" max="14" width="7.28125" style="0" customWidth="1"/>
    <col min="15" max="15" width="3.8515625" style="0" customWidth="1"/>
    <col min="16" max="16" width="6.57421875" style="0" customWidth="1"/>
    <col min="17" max="17" width="6.8515625" style="0" customWidth="1"/>
    <col min="18" max="19" width="6.28125" style="0" customWidth="1"/>
    <col min="20" max="20" width="6.421875" style="0" customWidth="1"/>
    <col min="21" max="21" width="6.00390625" style="0" customWidth="1"/>
    <col min="22" max="22" width="7.7109375" style="0" customWidth="1"/>
    <col min="23" max="23" width="8.00390625" style="0" customWidth="1"/>
    <col min="24" max="25" width="3.00390625" style="0" customWidth="1"/>
    <col min="26" max="26" width="5.421875" style="0" customWidth="1"/>
    <col min="27" max="27" width="4.8515625" style="0" customWidth="1"/>
    <col min="28" max="28" width="4.57421875" style="0" customWidth="1"/>
    <col min="29" max="29" width="7.7109375" style="0" customWidth="1"/>
    <col min="30" max="30" width="6.28125" style="0" customWidth="1"/>
  </cols>
  <sheetData>
    <row r="1" spans="4:33" ht="15" customHeight="1" thickBot="1">
      <c r="D1" s="157" t="s">
        <v>590</v>
      </c>
      <c r="E1" s="154"/>
      <c r="F1" s="30"/>
      <c r="G1" s="31" t="s">
        <v>591</v>
      </c>
      <c r="H1" s="31"/>
      <c r="I1" s="31"/>
      <c r="J1" s="31"/>
      <c r="K1" s="31"/>
      <c r="L1" s="32"/>
      <c r="M1" s="32"/>
      <c r="N1" s="33"/>
      <c r="O1" s="158" t="s">
        <v>592</v>
      </c>
      <c r="P1" s="159"/>
      <c r="Q1" s="159"/>
      <c r="R1" s="33"/>
      <c r="S1" s="33"/>
      <c r="T1" s="160" t="s">
        <v>593</v>
      </c>
      <c r="U1" s="161"/>
      <c r="V1" s="161"/>
      <c r="W1" s="33"/>
      <c r="X1" s="152" t="s">
        <v>594</v>
      </c>
      <c r="Y1" s="153"/>
      <c r="Z1" s="153"/>
      <c r="AA1" s="154"/>
      <c r="AG1" s="33"/>
    </row>
    <row r="2" ht="14.25" thickBot="1" thickTop="1"/>
    <row r="3" spans="1:31" ht="54.75" customHeight="1" thickTop="1">
      <c r="A3" s="34"/>
      <c r="B3" s="35" t="s">
        <v>595</v>
      </c>
      <c r="C3" s="36" t="s">
        <v>596</v>
      </c>
      <c r="D3" s="37" t="s">
        <v>597</v>
      </c>
      <c r="E3" s="37" t="s">
        <v>598</v>
      </c>
      <c r="F3" s="37" t="s">
        <v>599</v>
      </c>
      <c r="G3" s="37" t="s">
        <v>600</v>
      </c>
      <c r="H3" s="38" t="s">
        <v>601</v>
      </c>
      <c r="I3" s="39"/>
      <c r="J3" s="36"/>
      <c r="K3" s="40" t="s">
        <v>602</v>
      </c>
      <c r="L3" s="37" t="s">
        <v>603</v>
      </c>
      <c r="M3" s="37" t="s">
        <v>604</v>
      </c>
      <c r="N3" s="41" t="s">
        <v>0</v>
      </c>
      <c r="O3" s="36" t="s">
        <v>596</v>
      </c>
      <c r="P3" s="42" t="s">
        <v>793</v>
      </c>
      <c r="Q3" s="42" t="s">
        <v>794</v>
      </c>
      <c r="R3" s="42" t="s">
        <v>795</v>
      </c>
      <c r="S3" s="42" t="s">
        <v>796</v>
      </c>
      <c r="T3" s="43" t="s">
        <v>797</v>
      </c>
      <c r="U3" s="43" t="s">
        <v>798</v>
      </c>
      <c r="V3" s="155" t="s">
        <v>605</v>
      </c>
      <c r="W3" s="156"/>
      <c r="X3" s="44" t="s">
        <v>606</v>
      </c>
      <c r="Y3" s="44" t="s">
        <v>607</v>
      </c>
      <c r="Z3" s="37" t="s">
        <v>608</v>
      </c>
      <c r="AA3" s="37" t="s">
        <v>609</v>
      </c>
      <c r="AB3" s="40" t="s">
        <v>610</v>
      </c>
      <c r="AC3" s="40" t="s">
        <v>611</v>
      </c>
      <c r="AD3" s="45" t="s">
        <v>612</v>
      </c>
      <c r="AE3" s="46" t="s">
        <v>613</v>
      </c>
    </row>
    <row r="4" spans="1:30" ht="18" customHeight="1">
      <c r="A4" s="47"/>
      <c r="B4" s="48"/>
      <c r="C4" s="49"/>
      <c r="D4" s="49"/>
      <c r="E4" s="50"/>
      <c r="F4" s="50"/>
      <c r="G4" s="50"/>
      <c r="J4" s="49"/>
      <c r="K4" s="51"/>
      <c r="L4" s="49"/>
      <c r="M4" s="49"/>
      <c r="N4" s="52"/>
      <c r="O4" s="49"/>
      <c r="P4" s="53"/>
      <c r="Q4" s="53"/>
      <c r="R4" s="53"/>
      <c r="S4" s="53"/>
      <c r="T4" s="53"/>
      <c r="U4" s="53"/>
      <c r="V4" s="46"/>
      <c r="W4" s="54"/>
      <c r="X4" s="53"/>
      <c r="Y4" s="53"/>
      <c r="Z4" s="50"/>
      <c r="AA4" s="50"/>
      <c r="AB4" s="51"/>
      <c r="AC4" s="51"/>
      <c r="AD4" s="55"/>
    </row>
    <row r="5" spans="1:30" s="65" customFormat="1" ht="23.25" thickBot="1">
      <c r="A5" s="56" t="s">
        <v>614</v>
      </c>
      <c r="B5" s="57">
        <f>SUM(A6:A250)</f>
        <v>115</v>
      </c>
      <c r="C5" s="57">
        <f>SUM(C6:C250)</f>
        <v>89</v>
      </c>
      <c r="D5" s="58">
        <f>SUM(D6:D250)</f>
        <v>26</v>
      </c>
      <c r="E5" s="59"/>
      <c r="F5" s="59"/>
      <c r="G5" s="59"/>
      <c r="H5" s="60" t="s">
        <v>615</v>
      </c>
      <c r="I5" s="61" t="s">
        <v>616</v>
      </c>
      <c r="J5" s="58">
        <f>SUM(J6:J250)</f>
        <v>97</v>
      </c>
      <c r="K5" s="59"/>
      <c r="L5" s="58">
        <f>SUM(L6:L250)</f>
        <v>69</v>
      </c>
      <c r="M5" s="58">
        <f>SUM(M6:M250)</f>
        <v>64</v>
      </c>
      <c r="N5" s="59"/>
      <c r="O5" s="58">
        <f>SUM(O6:O250)</f>
        <v>43</v>
      </c>
      <c r="P5" s="59"/>
      <c r="Q5" s="59"/>
      <c r="R5" s="59"/>
      <c r="S5" s="59"/>
      <c r="T5" s="59"/>
      <c r="U5" s="59"/>
      <c r="V5" s="62"/>
      <c r="W5" s="63"/>
      <c r="X5" s="59"/>
      <c r="Y5" s="59"/>
      <c r="Z5" s="59"/>
      <c r="AA5" s="59"/>
      <c r="AB5" s="59"/>
      <c r="AC5" s="59"/>
      <c r="AD5" s="64">
        <f>SUM(AD6:AD250)</f>
        <v>41</v>
      </c>
    </row>
    <row r="6" spans="1:30" ht="13.5" thickTop="1">
      <c r="A6" s="66">
        <v>1</v>
      </c>
      <c r="B6" s="67" t="s">
        <v>617</v>
      </c>
      <c r="C6" s="66">
        <v>1</v>
      </c>
      <c r="D6" s="68"/>
      <c r="E6" s="69">
        <v>0</v>
      </c>
      <c r="F6" s="69"/>
      <c r="G6" s="69"/>
      <c r="H6" s="69">
        <v>0</v>
      </c>
      <c r="I6" s="69">
        <v>0</v>
      </c>
      <c r="J6" s="49">
        <v>1</v>
      </c>
      <c r="K6" s="70">
        <f aca="true" t="shared" si="0" ref="K6:K18">E6+F6+G6+H6+I6</f>
        <v>0</v>
      </c>
      <c r="L6" s="49">
        <v>1</v>
      </c>
      <c r="M6" s="49">
        <v>1</v>
      </c>
      <c r="N6" s="71" t="s">
        <v>618</v>
      </c>
      <c r="O6" s="49">
        <v>1</v>
      </c>
      <c r="P6" s="72">
        <v>1.373</v>
      </c>
      <c r="Q6" s="72">
        <v>1.783</v>
      </c>
      <c r="R6" s="72">
        <v>0.758</v>
      </c>
      <c r="S6" s="72">
        <v>0.963</v>
      </c>
      <c r="T6" s="72">
        <v>0.738</v>
      </c>
      <c r="U6" s="73">
        <v>0.922</v>
      </c>
      <c r="V6" s="74">
        <v>4.5E-07</v>
      </c>
      <c r="W6" s="74">
        <v>3.6E-06</v>
      </c>
      <c r="X6" s="75">
        <v>1</v>
      </c>
      <c r="Y6" s="75">
        <v>1</v>
      </c>
      <c r="Z6" s="72">
        <v>3</v>
      </c>
      <c r="AA6" s="72">
        <v>9</v>
      </c>
      <c r="AB6" s="76"/>
      <c r="AC6" s="77">
        <f>Z6+AA6</f>
        <v>12</v>
      </c>
      <c r="AD6" s="78">
        <v>1</v>
      </c>
    </row>
    <row r="7" spans="1:30" ht="12.75">
      <c r="A7" s="66">
        <v>1</v>
      </c>
      <c r="B7" s="79" t="s">
        <v>619</v>
      </c>
      <c r="C7" s="66">
        <v>1</v>
      </c>
      <c r="D7" s="80"/>
      <c r="E7" s="81">
        <v>0</v>
      </c>
      <c r="F7" s="81"/>
      <c r="G7" s="81">
        <v>1</v>
      </c>
      <c r="H7" s="81">
        <v>0</v>
      </c>
      <c r="I7" s="81">
        <v>0</v>
      </c>
      <c r="J7" s="49">
        <v>1</v>
      </c>
      <c r="K7" s="82">
        <f t="shared" si="0"/>
        <v>1</v>
      </c>
      <c r="L7" s="69">
        <v>1</v>
      </c>
      <c r="M7" s="69">
        <v>1</v>
      </c>
      <c r="N7" s="83" t="s">
        <v>620</v>
      </c>
      <c r="O7" s="49">
        <v>1</v>
      </c>
      <c r="P7" s="84">
        <v>0.195</v>
      </c>
      <c r="Q7" s="84">
        <v>0.256</v>
      </c>
      <c r="R7" s="84">
        <v>0.195</v>
      </c>
      <c r="S7" s="84">
        <v>0.256</v>
      </c>
      <c r="T7" s="84">
        <v>0.225</v>
      </c>
      <c r="U7" s="85">
        <v>0.266</v>
      </c>
      <c r="V7" s="86">
        <v>1.6E-07</v>
      </c>
      <c r="W7" s="86">
        <v>6.5E-06</v>
      </c>
      <c r="X7" s="87">
        <v>-3</v>
      </c>
      <c r="Y7" s="87">
        <v>-3</v>
      </c>
      <c r="Z7" s="84">
        <v>7</v>
      </c>
      <c r="AA7" s="84">
        <v>7</v>
      </c>
      <c r="AB7" s="88"/>
      <c r="AC7" s="89">
        <f>Z7+AA7</f>
        <v>14</v>
      </c>
      <c r="AD7" s="78">
        <v>1</v>
      </c>
    </row>
    <row r="8" spans="1:30" ht="12.75">
      <c r="A8" s="66">
        <v>1</v>
      </c>
      <c r="B8" s="79" t="s">
        <v>621</v>
      </c>
      <c r="C8" s="66">
        <v>1</v>
      </c>
      <c r="D8" s="80"/>
      <c r="E8" s="81">
        <v>0</v>
      </c>
      <c r="F8" s="81"/>
      <c r="G8" s="81">
        <v>1</v>
      </c>
      <c r="H8" s="81">
        <v>0</v>
      </c>
      <c r="I8" s="81">
        <v>0</v>
      </c>
      <c r="J8" s="49">
        <v>1</v>
      </c>
      <c r="K8" s="82">
        <f t="shared" si="0"/>
        <v>1</v>
      </c>
      <c r="L8" s="90">
        <v>1</v>
      </c>
      <c r="M8" s="90">
        <v>1</v>
      </c>
      <c r="N8" s="83" t="s">
        <v>622</v>
      </c>
      <c r="O8" s="49">
        <v>1</v>
      </c>
      <c r="P8" s="91">
        <v>0.246</v>
      </c>
      <c r="Q8" s="91">
        <v>0.318</v>
      </c>
      <c r="R8" s="84">
        <v>0.256</v>
      </c>
      <c r="S8" s="84">
        <v>0.287</v>
      </c>
      <c r="T8" s="84">
        <v>0.256</v>
      </c>
      <c r="U8" s="85">
        <v>0.297</v>
      </c>
      <c r="V8" s="86">
        <v>2.9E-07</v>
      </c>
      <c r="W8" s="86">
        <v>3E-06</v>
      </c>
      <c r="X8" s="87">
        <v>-2</v>
      </c>
      <c r="Y8" s="87">
        <v>0</v>
      </c>
      <c r="Z8" s="84">
        <v>1</v>
      </c>
      <c r="AA8" s="84">
        <v>1</v>
      </c>
      <c r="AB8" s="88"/>
      <c r="AC8" s="89">
        <f>Z8+AA8</f>
        <v>2</v>
      </c>
      <c r="AD8" s="78">
        <v>1</v>
      </c>
    </row>
    <row r="9" spans="1:30" ht="12.75">
      <c r="A9" s="66">
        <v>1</v>
      </c>
      <c r="B9" s="79" t="s">
        <v>623</v>
      </c>
      <c r="C9" s="66">
        <v>1</v>
      </c>
      <c r="D9" s="80">
        <v>1</v>
      </c>
      <c r="E9" s="81">
        <v>0</v>
      </c>
      <c r="F9" s="81"/>
      <c r="G9" s="81">
        <v>1</v>
      </c>
      <c r="H9" s="81">
        <v>0</v>
      </c>
      <c r="I9" s="81">
        <v>0</v>
      </c>
      <c r="J9" s="49">
        <v>1</v>
      </c>
      <c r="K9" s="82">
        <f t="shared" si="0"/>
        <v>1</v>
      </c>
      <c r="L9" s="49">
        <v>1</v>
      </c>
      <c r="M9" s="49">
        <v>1</v>
      </c>
      <c r="N9" s="92" t="s">
        <v>624</v>
      </c>
      <c r="O9" s="49">
        <v>1</v>
      </c>
      <c r="P9" s="84">
        <v>1.332</v>
      </c>
      <c r="Q9" s="93">
        <v>2.234</v>
      </c>
      <c r="R9" s="84">
        <v>1.097</v>
      </c>
      <c r="S9" s="84">
        <v>1.917</v>
      </c>
      <c r="T9" s="93">
        <v>0.748</v>
      </c>
      <c r="U9" s="93">
        <v>0.861</v>
      </c>
      <c r="V9" s="86">
        <v>7.2E-07</v>
      </c>
      <c r="W9" s="86">
        <v>7.1E-06</v>
      </c>
      <c r="X9" s="94">
        <v>3</v>
      </c>
      <c r="Y9" s="94">
        <v>3</v>
      </c>
      <c r="Z9" s="84">
        <v>1</v>
      </c>
      <c r="AA9" s="84">
        <v>21</v>
      </c>
      <c r="AB9" s="88">
        <v>9</v>
      </c>
      <c r="AC9" s="89">
        <f>Z9+AB9</f>
        <v>10</v>
      </c>
      <c r="AD9" s="78">
        <v>1</v>
      </c>
    </row>
    <row r="10" spans="1:30" ht="12.75">
      <c r="A10" s="66">
        <v>1</v>
      </c>
      <c r="B10" s="79" t="s">
        <v>625</v>
      </c>
      <c r="C10" s="66">
        <v>1</v>
      </c>
      <c r="D10" s="80"/>
      <c r="E10" s="81">
        <v>0</v>
      </c>
      <c r="F10" s="81"/>
      <c r="G10" s="81"/>
      <c r="H10" s="81">
        <v>0</v>
      </c>
      <c r="I10" s="81">
        <v>0</v>
      </c>
      <c r="J10" s="49">
        <v>1</v>
      </c>
      <c r="K10" s="82">
        <f t="shared" si="0"/>
        <v>0</v>
      </c>
      <c r="L10" s="49">
        <v>1</v>
      </c>
      <c r="M10" s="49">
        <v>1</v>
      </c>
      <c r="N10" s="92" t="s">
        <v>626</v>
      </c>
      <c r="O10" s="49">
        <v>1</v>
      </c>
      <c r="P10" s="84">
        <v>0.266</v>
      </c>
      <c r="Q10" s="84">
        <v>0.307</v>
      </c>
      <c r="R10" s="84">
        <v>0.266</v>
      </c>
      <c r="S10" s="84">
        <v>0.307</v>
      </c>
      <c r="T10" s="84">
        <v>0.277</v>
      </c>
      <c r="U10" s="84">
        <v>0.318</v>
      </c>
      <c r="V10" s="86">
        <v>9.2E-07</v>
      </c>
      <c r="W10" s="86">
        <v>3.2E-06</v>
      </c>
      <c r="X10" s="95">
        <v>0</v>
      </c>
      <c r="Y10" s="95">
        <v>0</v>
      </c>
      <c r="Z10" s="84">
        <v>0</v>
      </c>
      <c r="AA10" s="84">
        <v>16</v>
      </c>
      <c r="AB10" s="88">
        <v>14</v>
      </c>
      <c r="AC10" s="89">
        <f>Z10+AB10</f>
        <v>14</v>
      </c>
      <c r="AD10" s="78">
        <v>1</v>
      </c>
    </row>
    <row r="11" spans="1:30" ht="12.75">
      <c r="A11" s="66">
        <v>1</v>
      </c>
      <c r="B11" s="79" t="s">
        <v>627</v>
      </c>
      <c r="C11" s="66">
        <v>1</v>
      </c>
      <c r="D11" s="80">
        <v>1</v>
      </c>
      <c r="E11" s="81">
        <v>0</v>
      </c>
      <c r="F11" s="81"/>
      <c r="G11" s="81"/>
      <c r="H11" s="81">
        <v>0</v>
      </c>
      <c r="I11" s="81">
        <v>0</v>
      </c>
      <c r="J11" s="49">
        <v>1</v>
      </c>
      <c r="K11" s="82">
        <f t="shared" si="0"/>
        <v>0</v>
      </c>
      <c r="L11" s="49">
        <v>1</v>
      </c>
      <c r="M11" s="49">
        <v>1</v>
      </c>
      <c r="N11" s="83"/>
      <c r="O11" s="49"/>
      <c r="P11" s="84"/>
      <c r="Q11" s="84"/>
      <c r="R11" s="84"/>
      <c r="S11" s="84"/>
      <c r="T11" s="84"/>
      <c r="U11" s="84"/>
      <c r="V11" s="84"/>
      <c r="W11" s="84"/>
      <c r="X11" s="87"/>
      <c r="Y11" s="87"/>
      <c r="Z11" s="84"/>
      <c r="AA11" s="84"/>
      <c r="AB11" s="88"/>
      <c r="AC11" s="89"/>
      <c r="AD11" s="78"/>
    </row>
    <row r="12" spans="1:30" ht="12.75">
      <c r="A12" s="66">
        <v>1</v>
      </c>
      <c r="B12" s="79" t="s">
        <v>628</v>
      </c>
      <c r="C12" s="66">
        <v>1</v>
      </c>
      <c r="D12" s="80"/>
      <c r="E12" s="81">
        <v>0</v>
      </c>
      <c r="F12" s="81"/>
      <c r="G12" s="81"/>
      <c r="H12" s="81">
        <v>0</v>
      </c>
      <c r="I12" s="81">
        <v>0</v>
      </c>
      <c r="J12" s="49">
        <v>1</v>
      </c>
      <c r="K12" s="82">
        <f t="shared" si="0"/>
        <v>0</v>
      </c>
      <c r="L12" s="49">
        <v>1</v>
      </c>
      <c r="M12" s="49">
        <v>1</v>
      </c>
      <c r="N12" s="92" t="s">
        <v>629</v>
      </c>
      <c r="O12" s="49">
        <v>1</v>
      </c>
      <c r="P12" s="84">
        <v>0.666</v>
      </c>
      <c r="Q12" s="84">
        <v>0.738</v>
      </c>
      <c r="R12" s="84">
        <v>0.666</v>
      </c>
      <c r="S12" s="84">
        <v>0.738</v>
      </c>
      <c r="T12" s="84">
        <v>0.625</v>
      </c>
      <c r="U12" s="84">
        <v>0.707</v>
      </c>
      <c r="V12" s="86">
        <v>8.1E-07</v>
      </c>
      <c r="W12" s="86">
        <v>2.3E-05</v>
      </c>
      <c r="X12" s="87">
        <v>0</v>
      </c>
      <c r="Y12" s="87">
        <v>0</v>
      </c>
      <c r="Z12" s="84">
        <v>0</v>
      </c>
      <c r="AA12" s="84">
        <v>16</v>
      </c>
      <c r="AB12" s="88">
        <v>8</v>
      </c>
      <c r="AC12" s="89">
        <f aca="true" t="shared" si="1" ref="AC12:AC18">Z12+AB12</f>
        <v>8</v>
      </c>
      <c r="AD12" s="78">
        <v>1</v>
      </c>
    </row>
    <row r="13" spans="1:35" s="105" customFormat="1" ht="12.75">
      <c r="A13" s="96">
        <v>1</v>
      </c>
      <c r="B13" s="97" t="s">
        <v>630</v>
      </c>
      <c r="C13" s="96">
        <v>1</v>
      </c>
      <c r="D13" s="98"/>
      <c r="E13" s="99">
        <v>1</v>
      </c>
      <c r="F13" s="99"/>
      <c r="G13" s="99"/>
      <c r="H13" s="99">
        <v>0</v>
      </c>
      <c r="I13" s="99">
        <v>0</v>
      </c>
      <c r="J13" s="100">
        <v>1</v>
      </c>
      <c r="K13" s="82">
        <f t="shared" si="0"/>
        <v>1</v>
      </c>
      <c r="L13" s="100">
        <v>1</v>
      </c>
      <c r="M13" s="100">
        <v>1</v>
      </c>
      <c r="N13" s="92" t="s">
        <v>631</v>
      </c>
      <c r="O13" s="100">
        <v>1</v>
      </c>
      <c r="P13" s="85">
        <v>0.328</v>
      </c>
      <c r="Q13" s="85">
        <v>0.482</v>
      </c>
      <c r="R13" s="85">
        <v>0.328</v>
      </c>
      <c r="S13" s="85">
        <v>0.482</v>
      </c>
      <c r="T13" s="85">
        <v>0.297</v>
      </c>
      <c r="U13" s="85">
        <v>0.369</v>
      </c>
      <c r="V13" s="101">
        <v>7.3E-07</v>
      </c>
      <c r="W13" s="101">
        <v>3.1E-05</v>
      </c>
      <c r="X13" s="102">
        <v>2</v>
      </c>
      <c r="Y13" s="102">
        <v>0</v>
      </c>
      <c r="Z13" s="85">
        <v>1</v>
      </c>
      <c r="AA13" s="85">
        <v>21</v>
      </c>
      <c r="AB13" s="103">
        <v>11</v>
      </c>
      <c r="AC13" s="89">
        <f t="shared" si="1"/>
        <v>12</v>
      </c>
      <c r="AD13" s="104">
        <v>1</v>
      </c>
      <c r="AE13"/>
      <c r="AF13"/>
      <c r="AG13"/>
      <c r="AH13"/>
      <c r="AI13"/>
    </row>
    <row r="14" spans="1:30" ht="12.75">
      <c r="A14" s="66">
        <v>1</v>
      </c>
      <c r="B14" s="79" t="s">
        <v>632</v>
      </c>
      <c r="C14" s="66">
        <v>1</v>
      </c>
      <c r="D14" s="80"/>
      <c r="E14" s="81">
        <v>0</v>
      </c>
      <c r="F14" s="81"/>
      <c r="G14" s="81"/>
      <c r="H14" s="81">
        <v>0</v>
      </c>
      <c r="I14" s="81">
        <v>0</v>
      </c>
      <c r="J14" s="49">
        <v>1</v>
      </c>
      <c r="K14" s="82">
        <f t="shared" si="0"/>
        <v>0</v>
      </c>
      <c r="L14" s="49">
        <v>1</v>
      </c>
      <c r="M14" s="49">
        <v>1</v>
      </c>
      <c r="N14" s="92" t="s">
        <v>633</v>
      </c>
      <c r="O14" s="49">
        <v>1</v>
      </c>
      <c r="P14" s="84">
        <v>0.184</v>
      </c>
      <c r="Q14" s="93">
        <v>10</v>
      </c>
      <c r="R14" s="84">
        <v>0.266</v>
      </c>
      <c r="S14" s="84">
        <v>0.287</v>
      </c>
      <c r="T14" s="84">
        <v>0.236</v>
      </c>
      <c r="U14" s="84">
        <v>0.266</v>
      </c>
      <c r="V14" s="86">
        <v>1.7E-07</v>
      </c>
      <c r="W14" s="86">
        <v>9.8E-06</v>
      </c>
      <c r="X14" s="94">
        <v>0</v>
      </c>
      <c r="Y14" s="94">
        <v>0</v>
      </c>
      <c r="Z14" s="84">
        <v>0</v>
      </c>
      <c r="AA14" s="84">
        <v>20</v>
      </c>
      <c r="AB14" s="88">
        <v>10</v>
      </c>
      <c r="AC14" s="89">
        <f t="shared" si="1"/>
        <v>10</v>
      </c>
      <c r="AD14" s="78">
        <v>1</v>
      </c>
    </row>
    <row r="15" spans="1:30" ht="12.75">
      <c r="A15" s="66">
        <v>1</v>
      </c>
      <c r="B15" s="79" t="s">
        <v>634</v>
      </c>
      <c r="C15" s="66">
        <v>1</v>
      </c>
      <c r="D15" s="80"/>
      <c r="E15" s="81">
        <v>0</v>
      </c>
      <c r="F15" s="81"/>
      <c r="G15" s="81"/>
      <c r="H15" s="81">
        <v>0</v>
      </c>
      <c r="I15" s="81">
        <v>0</v>
      </c>
      <c r="J15" s="49">
        <v>1</v>
      </c>
      <c r="K15" s="82">
        <f t="shared" si="0"/>
        <v>0</v>
      </c>
      <c r="L15" s="49">
        <v>1</v>
      </c>
      <c r="M15" s="49">
        <v>1</v>
      </c>
      <c r="N15" s="92" t="s">
        <v>635</v>
      </c>
      <c r="O15" s="49">
        <v>1</v>
      </c>
      <c r="P15" s="106">
        <v>0.502</v>
      </c>
      <c r="Q15" s="106">
        <v>0.594</v>
      </c>
      <c r="R15" s="106">
        <v>0.359</v>
      </c>
      <c r="S15" s="106">
        <v>0.43</v>
      </c>
      <c r="T15" s="106">
        <v>0.41</v>
      </c>
      <c r="U15" s="84">
        <v>0.482</v>
      </c>
      <c r="V15" s="86">
        <v>7.6E-07</v>
      </c>
      <c r="W15" s="86">
        <v>1.1E-05</v>
      </c>
      <c r="X15" s="87">
        <v>0</v>
      </c>
      <c r="Y15" s="87">
        <v>-1</v>
      </c>
      <c r="Z15" s="84">
        <v>1</v>
      </c>
      <c r="AA15" s="84">
        <v>14</v>
      </c>
      <c r="AB15" s="88">
        <v>4</v>
      </c>
      <c r="AC15" s="89">
        <f t="shared" si="1"/>
        <v>5</v>
      </c>
      <c r="AD15" s="78">
        <v>1</v>
      </c>
    </row>
    <row r="16" spans="1:30" ht="12.75">
      <c r="A16" s="66">
        <v>1</v>
      </c>
      <c r="B16" s="79" t="s">
        <v>636</v>
      </c>
      <c r="C16" s="66">
        <v>1</v>
      </c>
      <c r="D16" s="80"/>
      <c r="E16" s="81">
        <v>0</v>
      </c>
      <c r="F16" s="81"/>
      <c r="G16" s="81"/>
      <c r="H16" s="81">
        <v>0</v>
      </c>
      <c r="I16" s="81">
        <v>0</v>
      </c>
      <c r="J16" s="49">
        <v>1</v>
      </c>
      <c r="K16" s="82">
        <f t="shared" si="0"/>
        <v>0</v>
      </c>
      <c r="L16" s="49">
        <v>1</v>
      </c>
      <c r="M16" s="49">
        <v>1</v>
      </c>
      <c r="N16" s="92" t="s">
        <v>637</v>
      </c>
      <c r="O16" s="49">
        <v>1</v>
      </c>
      <c r="P16" s="84">
        <v>0.318</v>
      </c>
      <c r="Q16" s="93">
        <v>2.89</v>
      </c>
      <c r="R16" s="84">
        <v>0.285</v>
      </c>
      <c r="S16" s="84">
        <v>0.328</v>
      </c>
      <c r="T16" s="84">
        <v>0.4</v>
      </c>
      <c r="U16" s="84">
        <v>0.502</v>
      </c>
      <c r="V16" s="86">
        <v>5.2E-07</v>
      </c>
      <c r="W16" s="86">
        <v>4.3E-06</v>
      </c>
      <c r="X16" s="95">
        <v>-1</v>
      </c>
      <c r="Y16" s="95">
        <v>-1</v>
      </c>
      <c r="Z16" s="84">
        <v>0</v>
      </c>
      <c r="AA16" s="84">
        <v>22</v>
      </c>
      <c r="AB16" s="88">
        <v>11</v>
      </c>
      <c r="AC16" s="89">
        <f t="shared" si="1"/>
        <v>11</v>
      </c>
      <c r="AD16" s="78">
        <v>1</v>
      </c>
    </row>
    <row r="17" spans="1:30" ht="12.75">
      <c r="A17" s="66">
        <v>1</v>
      </c>
      <c r="B17" s="79" t="s">
        <v>638</v>
      </c>
      <c r="C17" s="66">
        <v>1</v>
      </c>
      <c r="D17" s="80"/>
      <c r="E17" s="81">
        <v>1</v>
      </c>
      <c r="F17" s="81"/>
      <c r="G17" s="81"/>
      <c r="H17" s="81">
        <v>0</v>
      </c>
      <c r="I17" s="81">
        <v>0</v>
      </c>
      <c r="J17" s="49">
        <v>1</v>
      </c>
      <c r="K17" s="82">
        <f t="shared" si="0"/>
        <v>1</v>
      </c>
      <c r="L17" s="49">
        <v>1</v>
      </c>
      <c r="M17" s="49">
        <v>1</v>
      </c>
      <c r="N17" s="92" t="s">
        <v>639</v>
      </c>
      <c r="O17" s="49">
        <v>1</v>
      </c>
      <c r="P17" s="84">
        <v>0.635</v>
      </c>
      <c r="Q17" s="84">
        <v>0.779</v>
      </c>
      <c r="R17" s="84">
        <v>0.471</v>
      </c>
      <c r="S17" s="84">
        <v>0.605</v>
      </c>
      <c r="T17" s="84">
        <v>0.256</v>
      </c>
      <c r="U17" s="84">
        <v>0.287</v>
      </c>
      <c r="V17" s="86">
        <v>6.3E-07</v>
      </c>
      <c r="W17" s="86">
        <v>5.5E-06</v>
      </c>
      <c r="X17" s="87">
        <v>0</v>
      </c>
      <c r="Y17" s="87">
        <v>0</v>
      </c>
      <c r="Z17" s="84">
        <v>2</v>
      </c>
      <c r="AA17" s="84">
        <v>9</v>
      </c>
      <c r="AB17" s="88">
        <v>5</v>
      </c>
      <c r="AC17" s="89">
        <f t="shared" si="1"/>
        <v>7</v>
      </c>
      <c r="AD17" s="78">
        <v>1</v>
      </c>
    </row>
    <row r="18" spans="1:31" ht="12.75">
      <c r="A18" s="66">
        <v>1</v>
      </c>
      <c r="B18" s="79" t="s">
        <v>640</v>
      </c>
      <c r="C18" s="66">
        <v>1</v>
      </c>
      <c r="D18" s="80">
        <v>1</v>
      </c>
      <c r="E18" s="81">
        <v>0</v>
      </c>
      <c r="F18" s="81"/>
      <c r="G18" s="81"/>
      <c r="H18" s="81">
        <v>0</v>
      </c>
      <c r="I18" s="81">
        <v>0</v>
      </c>
      <c r="J18" s="49">
        <v>1</v>
      </c>
      <c r="K18" s="82">
        <f t="shared" si="0"/>
        <v>0</v>
      </c>
      <c r="L18" s="49">
        <v>1</v>
      </c>
      <c r="M18" s="49">
        <v>1</v>
      </c>
      <c r="N18" s="92" t="s">
        <v>641</v>
      </c>
      <c r="O18" s="49">
        <v>1</v>
      </c>
      <c r="P18" s="107">
        <v>0.277</v>
      </c>
      <c r="Q18" s="107">
        <v>0.318</v>
      </c>
      <c r="R18" s="107">
        <v>0.277</v>
      </c>
      <c r="S18" s="107">
        <v>0.307</v>
      </c>
      <c r="T18" s="107">
        <v>0.41</v>
      </c>
      <c r="U18" s="84">
        <v>0.461</v>
      </c>
      <c r="V18" s="86">
        <v>1.4E-07</v>
      </c>
      <c r="W18" s="86">
        <v>3.8E-06</v>
      </c>
      <c r="X18" s="95">
        <v>1</v>
      </c>
      <c r="Y18" s="95">
        <v>0</v>
      </c>
      <c r="Z18" s="84">
        <v>0</v>
      </c>
      <c r="AA18" s="84">
        <v>22</v>
      </c>
      <c r="AB18" s="88">
        <v>12</v>
      </c>
      <c r="AC18" s="89">
        <f t="shared" si="1"/>
        <v>12</v>
      </c>
      <c r="AD18" s="78">
        <v>1</v>
      </c>
      <c r="AE18" s="6" t="s">
        <v>642</v>
      </c>
    </row>
    <row r="19" spans="1:33" ht="12.75">
      <c r="A19" s="66">
        <v>1</v>
      </c>
      <c r="B19" s="108" t="s">
        <v>643</v>
      </c>
      <c r="C19" s="96"/>
      <c r="D19" s="109">
        <v>1</v>
      </c>
      <c r="E19" s="81">
        <v>0</v>
      </c>
      <c r="F19" s="81"/>
      <c r="G19" s="81"/>
      <c r="H19" s="81"/>
      <c r="I19" s="81"/>
      <c r="J19" s="110">
        <v>1</v>
      </c>
      <c r="K19" s="82"/>
      <c r="L19" s="111"/>
      <c r="M19" s="111"/>
      <c r="N19" s="112"/>
      <c r="O19" s="49"/>
      <c r="P19" s="84"/>
      <c r="Q19" s="84"/>
      <c r="R19" s="84"/>
      <c r="S19" s="84"/>
      <c r="T19" s="84"/>
      <c r="U19" s="84"/>
      <c r="V19" s="84"/>
      <c r="W19" s="84"/>
      <c r="X19" s="87"/>
      <c r="Y19" s="87"/>
      <c r="Z19" s="84"/>
      <c r="AA19" s="84"/>
      <c r="AB19" s="88"/>
      <c r="AC19" s="89"/>
      <c r="AD19" s="78"/>
      <c r="AE19" t="s">
        <v>644</v>
      </c>
      <c r="AG19" s="6" t="s">
        <v>645</v>
      </c>
    </row>
    <row r="20" spans="1:35" s="105" customFormat="1" ht="12.75">
      <c r="A20" s="66">
        <v>1</v>
      </c>
      <c r="B20" s="108" t="s">
        <v>646</v>
      </c>
      <c r="C20" s="113"/>
      <c r="D20" s="114">
        <v>1</v>
      </c>
      <c r="E20" s="99">
        <v>0</v>
      </c>
      <c r="F20" s="99"/>
      <c r="G20" s="99"/>
      <c r="H20" s="99"/>
      <c r="I20" s="99"/>
      <c r="J20" s="100"/>
      <c r="K20" s="82"/>
      <c r="L20" s="111"/>
      <c r="M20" s="111"/>
      <c r="N20" s="115"/>
      <c r="O20" s="100"/>
      <c r="P20" s="85"/>
      <c r="Q20" s="85"/>
      <c r="R20" s="85"/>
      <c r="S20" s="85"/>
      <c r="T20" s="85"/>
      <c r="U20" s="85"/>
      <c r="V20" s="85"/>
      <c r="W20" s="85"/>
      <c r="X20" s="102"/>
      <c r="Y20" s="102"/>
      <c r="Z20" s="85"/>
      <c r="AA20" s="85"/>
      <c r="AB20" s="103"/>
      <c r="AC20" s="116"/>
      <c r="AD20" s="104"/>
      <c r="AE20" s="6" t="s">
        <v>647</v>
      </c>
      <c r="AF20"/>
      <c r="AG20"/>
      <c r="AH20"/>
      <c r="AI20"/>
    </row>
    <row r="21" spans="1:35" s="105" customFormat="1" ht="12.75">
      <c r="A21" s="66">
        <v>1</v>
      </c>
      <c r="B21" s="79" t="s">
        <v>648</v>
      </c>
      <c r="C21" s="66">
        <v>1</v>
      </c>
      <c r="D21" s="80"/>
      <c r="E21" s="81">
        <v>1</v>
      </c>
      <c r="F21" s="81"/>
      <c r="G21" s="81"/>
      <c r="H21" s="81">
        <v>0</v>
      </c>
      <c r="I21" s="81">
        <v>0</v>
      </c>
      <c r="J21" s="49">
        <v>1</v>
      </c>
      <c r="K21" s="82">
        <f>E21+F21+G21+H21+I21</f>
        <v>1</v>
      </c>
      <c r="L21" s="49">
        <v>1</v>
      </c>
      <c r="M21" s="49">
        <v>1</v>
      </c>
      <c r="N21" s="92" t="s">
        <v>649</v>
      </c>
      <c r="O21" s="49">
        <v>1</v>
      </c>
      <c r="P21" s="106">
        <v>0.369</v>
      </c>
      <c r="Q21" s="106">
        <v>0.4</v>
      </c>
      <c r="R21" s="106">
        <v>0.369</v>
      </c>
      <c r="S21" s="106">
        <v>0.4</v>
      </c>
      <c r="T21" s="106">
        <v>0.338</v>
      </c>
      <c r="U21" s="84">
        <v>0.471</v>
      </c>
      <c r="V21" s="86">
        <v>1.5E-06</v>
      </c>
      <c r="W21" s="86">
        <v>4.5E-06</v>
      </c>
      <c r="X21" s="95">
        <v>0</v>
      </c>
      <c r="Y21" s="95">
        <v>1</v>
      </c>
      <c r="Z21" s="84">
        <v>3</v>
      </c>
      <c r="AA21" s="84">
        <v>20</v>
      </c>
      <c r="AB21" s="88">
        <v>10</v>
      </c>
      <c r="AC21" s="89">
        <f>Z21+AB21</f>
        <v>13</v>
      </c>
      <c r="AD21" s="78">
        <v>1</v>
      </c>
      <c r="AE21"/>
      <c r="AF21"/>
      <c r="AG21"/>
      <c r="AH21"/>
      <c r="AI21"/>
    </row>
    <row r="22" spans="1:35" s="105" customFormat="1" ht="12.75">
      <c r="A22" s="66">
        <v>1</v>
      </c>
      <c r="B22" s="79" t="s">
        <v>29</v>
      </c>
      <c r="C22" s="66">
        <v>1</v>
      </c>
      <c r="D22" s="80"/>
      <c r="E22" s="81">
        <v>0</v>
      </c>
      <c r="F22" s="81"/>
      <c r="G22" s="81"/>
      <c r="H22" s="81">
        <v>0</v>
      </c>
      <c r="I22" s="81">
        <v>1</v>
      </c>
      <c r="J22" s="49">
        <v>1</v>
      </c>
      <c r="K22" s="82">
        <f>E22+F22+G22+H22+I22</f>
        <v>1</v>
      </c>
      <c r="L22" s="49">
        <v>1</v>
      </c>
      <c r="M22" s="49">
        <v>1</v>
      </c>
      <c r="N22" s="83" t="s">
        <v>650</v>
      </c>
      <c r="O22" s="49">
        <v>1</v>
      </c>
      <c r="P22" s="84">
        <v>0.184</v>
      </c>
      <c r="Q22" s="84">
        <v>0.215</v>
      </c>
      <c r="R22" s="84">
        <v>0.195</v>
      </c>
      <c r="S22" s="84">
        <v>0.215</v>
      </c>
      <c r="T22" s="93">
        <v>0.174</v>
      </c>
      <c r="U22" s="93">
        <v>2.265</v>
      </c>
      <c r="V22" s="86">
        <v>1.6E-06</v>
      </c>
      <c r="W22" s="86">
        <v>1.2E-05</v>
      </c>
      <c r="X22" s="117">
        <v>0</v>
      </c>
      <c r="Y22" s="117">
        <v>-1</v>
      </c>
      <c r="Z22" s="84">
        <v>3</v>
      </c>
      <c r="AA22" s="84">
        <v>1</v>
      </c>
      <c r="AB22" s="88"/>
      <c r="AC22" s="89">
        <f>Z22+AA22</f>
        <v>4</v>
      </c>
      <c r="AD22" s="78">
        <v>1</v>
      </c>
      <c r="AE22"/>
      <c r="AF22"/>
      <c r="AG22"/>
      <c r="AH22"/>
      <c r="AI22"/>
    </row>
    <row r="23" spans="1:35" s="105" customFormat="1" ht="12.75">
      <c r="A23" s="96">
        <v>1</v>
      </c>
      <c r="B23" s="97" t="s">
        <v>651</v>
      </c>
      <c r="C23" s="96">
        <v>1</v>
      </c>
      <c r="D23" s="98"/>
      <c r="E23" s="99">
        <v>1</v>
      </c>
      <c r="F23" s="99"/>
      <c r="G23" s="99">
        <v>1</v>
      </c>
      <c r="H23" s="99">
        <v>1</v>
      </c>
      <c r="I23" s="99">
        <v>0</v>
      </c>
      <c r="J23" s="100">
        <v>1</v>
      </c>
      <c r="K23" s="82">
        <f>E23+F23+G23+H23+I23</f>
        <v>3</v>
      </c>
      <c r="L23" s="100">
        <v>1</v>
      </c>
      <c r="M23" s="100">
        <v>1</v>
      </c>
      <c r="N23" s="118" t="s">
        <v>652</v>
      </c>
      <c r="O23" s="100">
        <v>1</v>
      </c>
      <c r="P23" s="85">
        <v>0.41</v>
      </c>
      <c r="Q23" s="85">
        <v>0.471</v>
      </c>
      <c r="R23" s="85">
        <v>0.41</v>
      </c>
      <c r="S23" s="85">
        <v>0.471</v>
      </c>
      <c r="T23" s="85">
        <v>0.4</v>
      </c>
      <c r="U23" s="85">
        <v>0.461</v>
      </c>
      <c r="V23" s="101">
        <v>5.5E-08</v>
      </c>
      <c r="W23" s="101">
        <v>8.4E-06</v>
      </c>
      <c r="X23" s="117">
        <v>2</v>
      </c>
      <c r="Y23" s="117">
        <v>4</v>
      </c>
      <c r="Z23" s="85">
        <v>0</v>
      </c>
      <c r="AA23" s="85">
        <v>4</v>
      </c>
      <c r="AB23" s="103"/>
      <c r="AC23" s="89">
        <f>Z23+AA23</f>
        <v>4</v>
      </c>
      <c r="AD23" s="104">
        <v>1</v>
      </c>
      <c r="AE23"/>
      <c r="AF23"/>
      <c r="AG23"/>
      <c r="AH23"/>
      <c r="AI23"/>
    </row>
    <row r="24" spans="1:35" s="105" customFormat="1" ht="12.75">
      <c r="A24" s="66">
        <v>1</v>
      </c>
      <c r="B24" s="97" t="s">
        <v>653</v>
      </c>
      <c r="C24" s="96">
        <v>1</v>
      </c>
      <c r="D24" s="80"/>
      <c r="E24" s="81">
        <v>0</v>
      </c>
      <c r="F24" s="81"/>
      <c r="G24" s="81"/>
      <c r="H24" s="81">
        <v>0</v>
      </c>
      <c r="I24" s="81">
        <v>0</v>
      </c>
      <c r="J24" s="49">
        <v>1</v>
      </c>
      <c r="K24" s="82">
        <v>1</v>
      </c>
      <c r="L24" s="100">
        <v>1</v>
      </c>
      <c r="M24" s="100">
        <v>1</v>
      </c>
      <c r="N24" s="83" t="s">
        <v>654</v>
      </c>
      <c r="O24" s="49">
        <v>1</v>
      </c>
      <c r="P24" s="84">
        <v>0.256</v>
      </c>
      <c r="Q24" s="84">
        <v>0.287</v>
      </c>
      <c r="R24" s="84"/>
      <c r="S24" s="84"/>
      <c r="T24" s="84">
        <v>0.225</v>
      </c>
      <c r="U24" s="84">
        <v>0.277</v>
      </c>
      <c r="V24" s="86">
        <v>6.3E-06</v>
      </c>
      <c r="W24" s="84">
        <v>2.6E-05</v>
      </c>
      <c r="X24" s="87"/>
      <c r="Y24" s="87"/>
      <c r="Z24" s="84">
        <v>2</v>
      </c>
      <c r="AA24" s="84">
        <v>1</v>
      </c>
      <c r="AB24" s="88"/>
      <c r="AC24" s="89">
        <f>Z24+AA24</f>
        <v>3</v>
      </c>
      <c r="AD24" s="78"/>
      <c r="AE24" t="s">
        <v>655</v>
      </c>
      <c r="AF24"/>
      <c r="AG24"/>
      <c r="AH24"/>
      <c r="AI24"/>
    </row>
    <row r="25" spans="1:35" s="105" customFormat="1" ht="12.75">
      <c r="A25" s="66">
        <v>1</v>
      </c>
      <c r="B25" s="97" t="s">
        <v>656</v>
      </c>
      <c r="C25" s="96">
        <v>1</v>
      </c>
      <c r="D25" s="98"/>
      <c r="E25" s="99">
        <v>0</v>
      </c>
      <c r="F25" s="99"/>
      <c r="G25" s="99"/>
      <c r="H25" s="99">
        <v>0</v>
      </c>
      <c r="I25" s="99">
        <v>0</v>
      </c>
      <c r="J25" s="100">
        <v>1</v>
      </c>
      <c r="K25" s="82">
        <f aca="true" t="shared" si="2" ref="K25:K32">E25+F25+G25+H25+I25</f>
        <v>0</v>
      </c>
      <c r="L25" s="100">
        <v>1</v>
      </c>
      <c r="M25" s="100">
        <v>1</v>
      </c>
      <c r="N25" s="118" t="s">
        <v>657</v>
      </c>
      <c r="O25" s="100">
        <v>1</v>
      </c>
      <c r="P25" s="119">
        <v>0.379</v>
      </c>
      <c r="Q25" s="119">
        <v>0.451</v>
      </c>
      <c r="R25" s="85">
        <v>0.215</v>
      </c>
      <c r="S25" s="85">
        <v>0.246</v>
      </c>
      <c r="T25" s="85"/>
      <c r="U25" s="85"/>
      <c r="V25" s="101">
        <v>1.2E-06</v>
      </c>
      <c r="W25" s="101">
        <v>1.6E-05</v>
      </c>
      <c r="X25" s="102"/>
      <c r="Y25" s="102"/>
      <c r="Z25" s="85">
        <v>0</v>
      </c>
      <c r="AA25" s="85">
        <v>0</v>
      </c>
      <c r="AB25" s="103"/>
      <c r="AC25" s="89">
        <f>Z25+AA25</f>
        <v>0</v>
      </c>
      <c r="AD25" s="104">
        <v>1</v>
      </c>
      <c r="AE25"/>
      <c r="AF25"/>
      <c r="AG25"/>
      <c r="AH25"/>
      <c r="AI25"/>
    </row>
    <row r="26" spans="1:35" s="105" customFormat="1" ht="12.75">
      <c r="A26" s="66">
        <v>1</v>
      </c>
      <c r="B26" s="79" t="s">
        <v>658</v>
      </c>
      <c r="C26" s="66">
        <v>1</v>
      </c>
      <c r="D26" s="80"/>
      <c r="E26" s="81">
        <v>0</v>
      </c>
      <c r="F26" s="81"/>
      <c r="G26" s="81"/>
      <c r="H26" s="81">
        <v>0</v>
      </c>
      <c r="I26" s="81">
        <v>0</v>
      </c>
      <c r="J26" s="49">
        <v>1</v>
      </c>
      <c r="K26" s="82">
        <f t="shared" si="2"/>
        <v>0</v>
      </c>
      <c r="L26" s="49">
        <v>1</v>
      </c>
      <c r="M26" s="49">
        <v>1</v>
      </c>
      <c r="N26" s="83" t="s">
        <v>659</v>
      </c>
      <c r="O26" s="49">
        <v>1</v>
      </c>
      <c r="P26" s="84">
        <v>0.318</v>
      </c>
      <c r="Q26" s="84">
        <v>0.359</v>
      </c>
      <c r="R26" s="84">
        <v>0.205</v>
      </c>
      <c r="S26" s="84">
        <v>0.246</v>
      </c>
      <c r="T26" s="84">
        <v>0.205</v>
      </c>
      <c r="U26" s="84">
        <v>0.246</v>
      </c>
      <c r="V26" s="86">
        <v>1.6E-05</v>
      </c>
      <c r="W26" s="86">
        <v>6.9E-05</v>
      </c>
      <c r="X26" s="120">
        <v>-1</v>
      </c>
      <c r="Y26" s="120">
        <v>-2</v>
      </c>
      <c r="Z26" s="84">
        <v>0</v>
      </c>
      <c r="AA26" s="84">
        <v>0</v>
      </c>
      <c r="AB26" s="88"/>
      <c r="AC26" s="89">
        <f>Z26+AA26</f>
        <v>0</v>
      </c>
      <c r="AD26" s="78">
        <v>1</v>
      </c>
      <c r="AE26"/>
      <c r="AF26"/>
      <c r="AG26"/>
      <c r="AH26"/>
      <c r="AI26"/>
    </row>
    <row r="27" spans="1:35" s="105" customFormat="1" ht="12.75">
      <c r="A27" s="66">
        <v>1</v>
      </c>
      <c r="B27" s="79" t="s">
        <v>660</v>
      </c>
      <c r="C27" s="66">
        <v>1</v>
      </c>
      <c r="D27" s="80"/>
      <c r="E27" s="81">
        <v>0</v>
      </c>
      <c r="F27" s="81"/>
      <c r="G27" s="81"/>
      <c r="H27" s="81">
        <v>0</v>
      </c>
      <c r="I27" s="81">
        <v>0</v>
      </c>
      <c r="J27" s="49">
        <v>1</v>
      </c>
      <c r="K27" s="82">
        <f t="shared" si="2"/>
        <v>0</v>
      </c>
      <c r="L27" s="49">
        <v>1</v>
      </c>
      <c r="M27" s="49">
        <v>1</v>
      </c>
      <c r="N27" s="83"/>
      <c r="O27" s="49"/>
      <c r="P27" s="84"/>
      <c r="Q27" s="84"/>
      <c r="R27" s="84"/>
      <c r="S27" s="84"/>
      <c r="T27" s="84"/>
      <c r="U27" s="84"/>
      <c r="V27" s="84"/>
      <c r="W27" s="84"/>
      <c r="X27" s="87"/>
      <c r="Y27" s="87"/>
      <c r="Z27" s="84"/>
      <c r="AA27" s="84"/>
      <c r="AB27" s="88"/>
      <c r="AC27" s="89"/>
      <c r="AD27" s="78"/>
      <c r="AE27"/>
      <c r="AF27"/>
      <c r="AG27"/>
      <c r="AH27"/>
      <c r="AI27"/>
    </row>
    <row r="28" spans="1:35" s="105" customFormat="1" ht="12.75">
      <c r="A28" s="66">
        <v>1</v>
      </c>
      <c r="B28" s="79" t="s">
        <v>661</v>
      </c>
      <c r="C28" s="66">
        <v>1</v>
      </c>
      <c r="D28" s="80"/>
      <c r="E28" s="81">
        <v>1</v>
      </c>
      <c r="F28" s="81"/>
      <c r="G28" s="81"/>
      <c r="H28" s="81">
        <v>0</v>
      </c>
      <c r="I28" s="81">
        <v>0</v>
      </c>
      <c r="J28" s="49">
        <v>1</v>
      </c>
      <c r="K28" s="82">
        <f t="shared" si="2"/>
        <v>1</v>
      </c>
      <c r="L28" s="49">
        <v>1</v>
      </c>
      <c r="M28" s="49">
        <v>1</v>
      </c>
      <c r="N28" s="83" t="s">
        <v>662</v>
      </c>
      <c r="O28" s="49">
        <v>1</v>
      </c>
      <c r="P28" s="84">
        <v>10</v>
      </c>
      <c r="Q28" s="93">
        <v>10</v>
      </c>
      <c r="R28" s="84">
        <v>1.353</v>
      </c>
      <c r="S28" s="84">
        <v>10</v>
      </c>
      <c r="T28" s="84">
        <v>1.302</v>
      </c>
      <c r="U28" s="84">
        <v>6.888</v>
      </c>
      <c r="V28" s="86">
        <v>2E-06</v>
      </c>
      <c r="W28" s="86">
        <v>4.4E-05</v>
      </c>
      <c r="X28" s="121">
        <v>-1</v>
      </c>
      <c r="Y28" s="121">
        <v>-1</v>
      </c>
      <c r="Z28" s="84">
        <v>4</v>
      </c>
      <c r="AA28" s="84">
        <v>0</v>
      </c>
      <c r="AB28" s="88"/>
      <c r="AC28" s="89">
        <f>Z28+AA28</f>
        <v>4</v>
      </c>
      <c r="AD28" s="78">
        <v>1</v>
      </c>
      <c r="AE28" t="s">
        <v>663</v>
      </c>
      <c r="AF28"/>
      <c r="AG28"/>
      <c r="AH28"/>
      <c r="AI28"/>
    </row>
    <row r="29" spans="1:35" s="105" customFormat="1" ht="12.75">
      <c r="A29" s="66">
        <v>1</v>
      </c>
      <c r="B29" s="79" t="s">
        <v>664</v>
      </c>
      <c r="C29" s="66">
        <v>1</v>
      </c>
      <c r="D29" s="80"/>
      <c r="E29" s="81">
        <v>0</v>
      </c>
      <c r="F29" s="81"/>
      <c r="G29" s="81"/>
      <c r="H29" s="81">
        <v>0</v>
      </c>
      <c r="I29" s="81">
        <v>0</v>
      </c>
      <c r="J29" s="49">
        <v>1</v>
      </c>
      <c r="K29" s="82">
        <f t="shared" si="2"/>
        <v>0</v>
      </c>
      <c r="L29" s="49">
        <v>1</v>
      </c>
      <c r="M29" s="49">
        <v>1</v>
      </c>
      <c r="N29" s="83"/>
      <c r="O29" s="49"/>
      <c r="P29" s="84"/>
      <c r="Q29" s="84"/>
      <c r="R29" s="84"/>
      <c r="S29" s="84"/>
      <c r="T29" s="84"/>
      <c r="U29" s="84"/>
      <c r="V29" s="84"/>
      <c r="W29" s="84"/>
      <c r="X29" s="87"/>
      <c r="Y29" s="87"/>
      <c r="Z29" s="84"/>
      <c r="AA29" s="84"/>
      <c r="AB29" s="88"/>
      <c r="AC29" s="89"/>
      <c r="AD29" s="78"/>
      <c r="AE29"/>
      <c r="AF29"/>
      <c r="AG29"/>
      <c r="AH29"/>
      <c r="AI29"/>
    </row>
    <row r="30" spans="1:35" s="105" customFormat="1" ht="12.75">
      <c r="A30" s="66">
        <v>1</v>
      </c>
      <c r="B30" s="79" t="s">
        <v>665</v>
      </c>
      <c r="C30" s="66">
        <v>1</v>
      </c>
      <c r="D30" s="80"/>
      <c r="E30" s="81">
        <v>0</v>
      </c>
      <c r="F30" s="81"/>
      <c r="G30" s="81"/>
      <c r="H30" s="81">
        <v>0</v>
      </c>
      <c r="I30" s="81">
        <v>0</v>
      </c>
      <c r="J30" s="49">
        <v>1</v>
      </c>
      <c r="K30" s="82">
        <f t="shared" si="2"/>
        <v>0</v>
      </c>
      <c r="L30" s="49">
        <v>1</v>
      </c>
      <c r="M30" s="49">
        <v>1</v>
      </c>
      <c r="N30" s="83" t="s">
        <v>666</v>
      </c>
      <c r="O30" s="49">
        <v>1</v>
      </c>
      <c r="P30" s="84">
        <v>0.246</v>
      </c>
      <c r="Q30" s="84">
        <v>3.946</v>
      </c>
      <c r="R30" s="84">
        <v>0.256</v>
      </c>
      <c r="S30" s="84">
        <v>0.287</v>
      </c>
      <c r="T30" s="84">
        <v>0.225</v>
      </c>
      <c r="U30" s="84">
        <v>0.266</v>
      </c>
      <c r="V30" s="86">
        <v>3.6E-06</v>
      </c>
      <c r="W30" s="86">
        <v>2.8E-05</v>
      </c>
      <c r="X30" s="121">
        <v>1</v>
      </c>
      <c r="Y30" s="121">
        <v>1</v>
      </c>
      <c r="Z30" s="84">
        <v>0</v>
      </c>
      <c r="AA30" s="84">
        <v>1</v>
      </c>
      <c r="AB30" s="88"/>
      <c r="AC30" s="89">
        <f>Z30+AA30</f>
        <v>1</v>
      </c>
      <c r="AD30" s="78">
        <v>1</v>
      </c>
      <c r="AE30"/>
      <c r="AF30"/>
      <c r="AG30"/>
      <c r="AH30"/>
      <c r="AI30"/>
    </row>
    <row r="31" spans="1:35" s="105" customFormat="1" ht="12.75">
      <c r="A31" s="66">
        <v>1</v>
      </c>
      <c r="B31" s="79" t="s">
        <v>667</v>
      </c>
      <c r="C31" s="66">
        <v>1</v>
      </c>
      <c r="D31" s="80"/>
      <c r="E31" s="81">
        <v>0</v>
      </c>
      <c r="F31" s="81"/>
      <c r="G31" s="81"/>
      <c r="H31" s="81">
        <v>0</v>
      </c>
      <c r="I31" s="81">
        <v>0</v>
      </c>
      <c r="J31" s="49">
        <v>1</v>
      </c>
      <c r="K31" s="82">
        <f t="shared" si="2"/>
        <v>0</v>
      </c>
      <c r="L31" s="49">
        <v>1</v>
      </c>
      <c r="M31" s="49">
        <v>1</v>
      </c>
      <c r="N31" s="83" t="s">
        <v>668</v>
      </c>
      <c r="O31" s="49">
        <v>1</v>
      </c>
      <c r="P31" s="119">
        <v>0.553</v>
      </c>
      <c r="Q31" s="119">
        <v>0.646</v>
      </c>
      <c r="R31" s="84">
        <v>0.266</v>
      </c>
      <c r="S31" s="84">
        <v>0.307</v>
      </c>
      <c r="T31" s="84"/>
      <c r="U31" s="84"/>
      <c r="V31" s="86">
        <v>3.1E-06</v>
      </c>
      <c r="W31" s="86">
        <v>2.6E-05</v>
      </c>
      <c r="X31" s="87"/>
      <c r="Y31" s="87"/>
      <c r="Z31" s="84">
        <v>0</v>
      </c>
      <c r="AA31" s="84">
        <v>0</v>
      </c>
      <c r="AB31" s="88"/>
      <c r="AC31" s="89">
        <f>Z31+AA31</f>
        <v>0</v>
      </c>
      <c r="AD31" s="78">
        <v>1</v>
      </c>
      <c r="AE31"/>
      <c r="AF31"/>
      <c r="AG31"/>
      <c r="AH31"/>
      <c r="AI31"/>
    </row>
    <row r="32" spans="1:35" s="105" customFormat="1" ht="12.75">
      <c r="A32" s="66">
        <v>1</v>
      </c>
      <c r="B32" s="79" t="s">
        <v>669</v>
      </c>
      <c r="C32" s="66">
        <v>1</v>
      </c>
      <c r="D32" s="80"/>
      <c r="E32" s="81">
        <v>0</v>
      </c>
      <c r="F32" s="81">
        <v>1</v>
      </c>
      <c r="G32" s="81"/>
      <c r="H32" s="81">
        <v>0</v>
      </c>
      <c r="I32" s="81">
        <v>0</v>
      </c>
      <c r="J32" s="49">
        <v>1</v>
      </c>
      <c r="K32" s="82">
        <f t="shared" si="2"/>
        <v>1</v>
      </c>
      <c r="L32" s="49">
        <v>1</v>
      </c>
      <c r="M32" s="49">
        <v>1</v>
      </c>
      <c r="N32" s="83" t="s">
        <v>670</v>
      </c>
      <c r="O32" s="49">
        <v>1</v>
      </c>
      <c r="P32" s="84"/>
      <c r="Q32" s="84"/>
      <c r="R32" s="84">
        <v>0.338</v>
      </c>
      <c r="S32" s="84">
        <v>0.369</v>
      </c>
      <c r="T32" s="84"/>
      <c r="U32" s="84"/>
      <c r="V32" s="86">
        <v>1.1E-06</v>
      </c>
      <c r="W32" s="86">
        <v>2.8E-05</v>
      </c>
      <c r="X32" s="87"/>
      <c r="Y32" s="87"/>
      <c r="Z32" s="84">
        <v>2</v>
      </c>
      <c r="AA32" s="84">
        <v>1</v>
      </c>
      <c r="AB32" s="88"/>
      <c r="AC32" s="89">
        <f>Z32+AA32</f>
        <v>3</v>
      </c>
      <c r="AD32" s="78">
        <v>1</v>
      </c>
      <c r="AE32"/>
      <c r="AF32"/>
      <c r="AG32"/>
      <c r="AH32"/>
      <c r="AI32"/>
    </row>
    <row r="33" spans="1:35" s="105" customFormat="1" ht="12.75">
      <c r="A33" s="66">
        <v>1</v>
      </c>
      <c r="B33" s="122" t="s">
        <v>671</v>
      </c>
      <c r="C33" s="123">
        <v>1</v>
      </c>
      <c r="D33" s="109">
        <v>1</v>
      </c>
      <c r="E33" s="124"/>
      <c r="F33" s="124"/>
      <c r="G33" s="124"/>
      <c r="H33" s="124"/>
      <c r="I33" s="124"/>
      <c r="J33" s="100"/>
      <c r="K33" s="82"/>
      <c r="L33" s="100"/>
      <c r="M33" s="100"/>
      <c r="N33" s="125"/>
      <c r="O33" s="100"/>
      <c r="P33" s="126"/>
      <c r="Q33" s="126"/>
      <c r="R33" s="126"/>
      <c r="S33" s="126"/>
      <c r="T33" s="126"/>
      <c r="U33" s="126"/>
      <c r="V33" s="126"/>
      <c r="W33" s="126"/>
      <c r="X33" s="127"/>
      <c r="Y33" s="127"/>
      <c r="Z33" s="126"/>
      <c r="AA33" s="126"/>
      <c r="AB33" s="128"/>
      <c r="AC33" s="89"/>
      <c r="AD33" s="104"/>
      <c r="AE33" t="s">
        <v>672</v>
      </c>
      <c r="AF33"/>
      <c r="AG33"/>
      <c r="AH33"/>
      <c r="AI33"/>
    </row>
    <row r="34" spans="1:35" s="105" customFormat="1" ht="12.75">
      <c r="A34" s="66">
        <v>1</v>
      </c>
      <c r="B34" s="79" t="s">
        <v>673</v>
      </c>
      <c r="C34" s="66">
        <v>1</v>
      </c>
      <c r="D34" s="80"/>
      <c r="E34" s="81">
        <v>0</v>
      </c>
      <c r="F34" s="81"/>
      <c r="G34" s="81"/>
      <c r="H34" s="81">
        <v>0</v>
      </c>
      <c r="I34" s="81">
        <v>0</v>
      </c>
      <c r="J34" s="49">
        <v>1</v>
      </c>
      <c r="K34" s="82">
        <f aca="true" t="shared" si="3" ref="K34:K43">E34+F34+G34+H34+I34</f>
        <v>0</v>
      </c>
      <c r="L34" s="49">
        <v>1</v>
      </c>
      <c r="M34" s="49">
        <v>1</v>
      </c>
      <c r="N34" s="83" t="s">
        <v>674</v>
      </c>
      <c r="O34" s="49">
        <v>1</v>
      </c>
      <c r="P34" s="84"/>
      <c r="Q34" s="84"/>
      <c r="R34" s="84">
        <v>0.215</v>
      </c>
      <c r="S34" s="84">
        <v>0.266</v>
      </c>
      <c r="T34" s="84"/>
      <c r="U34" s="84"/>
      <c r="V34" s="86">
        <v>3E-06</v>
      </c>
      <c r="W34" s="86">
        <v>2E-05</v>
      </c>
      <c r="X34" s="87"/>
      <c r="Y34" s="87"/>
      <c r="Z34" s="84">
        <v>0</v>
      </c>
      <c r="AA34" s="84">
        <v>0</v>
      </c>
      <c r="AB34" s="88"/>
      <c r="AC34" s="89">
        <f>Z34+AA34</f>
        <v>0</v>
      </c>
      <c r="AD34" s="78">
        <v>1</v>
      </c>
      <c r="AE34"/>
      <c r="AF34"/>
      <c r="AG34"/>
      <c r="AH34"/>
      <c r="AI34"/>
    </row>
    <row r="35" spans="1:35" s="105" customFormat="1" ht="12.75">
      <c r="A35" s="66">
        <v>1</v>
      </c>
      <c r="B35" s="67" t="s">
        <v>675</v>
      </c>
      <c r="C35" s="66">
        <v>1</v>
      </c>
      <c r="D35" s="68"/>
      <c r="E35" s="72">
        <v>1</v>
      </c>
      <c r="F35" s="72"/>
      <c r="G35" s="72"/>
      <c r="H35" s="72">
        <v>-1</v>
      </c>
      <c r="I35" s="72">
        <v>0</v>
      </c>
      <c r="J35" s="129">
        <v>1</v>
      </c>
      <c r="K35" s="82">
        <f t="shared" si="3"/>
        <v>0</v>
      </c>
      <c r="L35" s="49">
        <v>1</v>
      </c>
      <c r="M35" s="49">
        <v>1</v>
      </c>
      <c r="N35" s="130" t="s">
        <v>676</v>
      </c>
      <c r="O35" s="49">
        <v>1</v>
      </c>
      <c r="P35" s="72">
        <v>0.41</v>
      </c>
      <c r="Q35" s="72">
        <v>0.471</v>
      </c>
      <c r="R35" s="72">
        <v>0.379</v>
      </c>
      <c r="S35" s="72">
        <v>0.451</v>
      </c>
      <c r="T35" s="72">
        <v>0.225</v>
      </c>
      <c r="U35" s="72">
        <v>0.256</v>
      </c>
      <c r="V35" s="74">
        <v>2E-07</v>
      </c>
      <c r="W35" s="74">
        <v>2E-05</v>
      </c>
      <c r="X35" s="131">
        <v>-1</v>
      </c>
      <c r="Y35" s="131">
        <v>1</v>
      </c>
      <c r="Z35" s="72">
        <v>0</v>
      </c>
      <c r="AA35" s="72">
        <v>6</v>
      </c>
      <c r="AB35" s="76">
        <v>2</v>
      </c>
      <c r="AC35" s="89">
        <f>Z35+AB35</f>
        <v>2</v>
      </c>
      <c r="AD35" s="78">
        <v>1</v>
      </c>
      <c r="AE35"/>
      <c r="AF35"/>
      <c r="AG35"/>
      <c r="AH35"/>
      <c r="AI35"/>
    </row>
    <row r="36" spans="1:35" s="105" customFormat="1" ht="12.75">
      <c r="A36" s="66">
        <v>1</v>
      </c>
      <c r="B36" s="67" t="s">
        <v>677</v>
      </c>
      <c r="C36" s="66">
        <v>1</v>
      </c>
      <c r="D36" s="80"/>
      <c r="E36" s="84">
        <v>0</v>
      </c>
      <c r="F36" s="84"/>
      <c r="G36" s="84"/>
      <c r="H36" s="84">
        <v>1</v>
      </c>
      <c r="I36" s="84">
        <v>0</v>
      </c>
      <c r="J36" s="129">
        <v>1</v>
      </c>
      <c r="K36" s="82">
        <f t="shared" si="3"/>
        <v>1</v>
      </c>
      <c r="L36" s="49">
        <v>1</v>
      </c>
      <c r="M36" s="49">
        <v>1</v>
      </c>
      <c r="N36" s="83" t="s">
        <v>678</v>
      </c>
      <c r="O36" s="49">
        <v>1</v>
      </c>
      <c r="P36" s="84">
        <v>0.174</v>
      </c>
      <c r="Q36" s="84">
        <v>0.225</v>
      </c>
      <c r="R36" s="84">
        <v>0.174</v>
      </c>
      <c r="S36" s="84">
        <v>0.225</v>
      </c>
      <c r="T36" s="84">
        <v>0.205</v>
      </c>
      <c r="U36" s="84">
        <v>0.246</v>
      </c>
      <c r="V36" s="86">
        <v>9.7E-06</v>
      </c>
      <c r="W36" s="86">
        <v>0.0001</v>
      </c>
      <c r="X36" s="120">
        <v>0</v>
      </c>
      <c r="Y36" s="120">
        <v>1</v>
      </c>
      <c r="Z36" s="84">
        <v>3</v>
      </c>
      <c r="AA36" s="84">
        <v>4</v>
      </c>
      <c r="AB36" s="88"/>
      <c r="AC36" s="89">
        <f>Z36+AA36</f>
        <v>7</v>
      </c>
      <c r="AD36" s="78">
        <v>1</v>
      </c>
      <c r="AE36"/>
      <c r="AF36"/>
      <c r="AG36"/>
      <c r="AH36"/>
      <c r="AI36"/>
    </row>
    <row r="37" spans="1:35" s="105" customFormat="1" ht="12.75">
      <c r="A37" s="66">
        <v>1</v>
      </c>
      <c r="B37" s="132" t="s">
        <v>679</v>
      </c>
      <c r="C37" s="113"/>
      <c r="D37" s="114">
        <v>2</v>
      </c>
      <c r="E37" s="85">
        <v>0</v>
      </c>
      <c r="F37" s="85"/>
      <c r="G37" s="85"/>
      <c r="H37" s="85">
        <v>3</v>
      </c>
      <c r="I37" s="85">
        <v>0</v>
      </c>
      <c r="J37" s="113">
        <v>1</v>
      </c>
      <c r="K37" s="82">
        <f t="shared" si="3"/>
        <v>3</v>
      </c>
      <c r="L37" s="113">
        <v>1</v>
      </c>
      <c r="M37" s="113"/>
      <c r="N37" s="118"/>
      <c r="O37" s="107"/>
      <c r="P37" s="85"/>
      <c r="Q37" s="85"/>
      <c r="R37" s="85"/>
      <c r="S37" s="85"/>
      <c r="T37" s="85"/>
      <c r="U37" s="85"/>
      <c r="V37" s="85"/>
      <c r="W37" s="85"/>
      <c r="X37" s="102"/>
      <c r="Y37" s="102"/>
      <c r="Z37" s="85"/>
      <c r="AA37" s="85"/>
      <c r="AB37" s="103"/>
      <c r="AC37" s="89"/>
      <c r="AD37" s="104"/>
      <c r="AE37" s="6" t="s">
        <v>680</v>
      </c>
      <c r="AF37"/>
      <c r="AG37"/>
      <c r="AH37"/>
      <c r="AI37"/>
    </row>
    <row r="38" spans="1:35" s="105" customFormat="1" ht="12.75">
      <c r="A38" s="66">
        <v>1</v>
      </c>
      <c r="B38" s="67" t="s">
        <v>681</v>
      </c>
      <c r="C38" s="66">
        <v>1</v>
      </c>
      <c r="D38" s="80"/>
      <c r="E38" s="84">
        <v>0</v>
      </c>
      <c r="F38" s="84"/>
      <c r="G38" s="84"/>
      <c r="H38" s="84">
        <v>0</v>
      </c>
      <c r="I38" s="84">
        <v>0</v>
      </c>
      <c r="J38" s="129">
        <v>1</v>
      </c>
      <c r="K38" s="82">
        <f t="shared" si="3"/>
        <v>0</v>
      </c>
      <c r="L38" s="129">
        <v>1</v>
      </c>
      <c r="M38" s="129">
        <v>1</v>
      </c>
      <c r="N38" s="83" t="s">
        <v>682</v>
      </c>
      <c r="O38" s="129">
        <v>1</v>
      </c>
      <c r="P38" s="107">
        <v>0.184</v>
      </c>
      <c r="Q38" s="133">
        <v>10</v>
      </c>
      <c r="R38" s="84">
        <v>0.215</v>
      </c>
      <c r="S38" s="84">
        <v>0.246</v>
      </c>
      <c r="T38" s="84">
        <v>0.236</v>
      </c>
      <c r="U38" s="84">
        <v>0.256</v>
      </c>
      <c r="V38" s="86">
        <v>1.1E-05</v>
      </c>
      <c r="W38" s="86">
        <v>5.9E-05</v>
      </c>
      <c r="X38" s="120">
        <v>0</v>
      </c>
      <c r="Y38" s="120">
        <v>1</v>
      </c>
      <c r="Z38" s="84">
        <v>0</v>
      </c>
      <c r="AA38" s="84">
        <v>0</v>
      </c>
      <c r="AB38" s="88"/>
      <c r="AC38" s="89">
        <f aca="true" t="shared" si="4" ref="AC38:AC43">Z38+AA38</f>
        <v>0</v>
      </c>
      <c r="AD38" s="78">
        <v>1</v>
      </c>
      <c r="AE38"/>
      <c r="AF38"/>
      <c r="AG38"/>
      <c r="AH38"/>
      <c r="AI38"/>
    </row>
    <row r="39" spans="1:35" s="105" customFormat="1" ht="12.75">
      <c r="A39" s="66">
        <v>1</v>
      </c>
      <c r="B39" s="108" t="s">
        <v>683</v>
      </c>
      <c r="C39" s="113">
        <v>1</v>
      </c>
      <c r="D39" s="80"/>
      <c r="E39" s="84">
        <v>1</v>
      </c>
      <c r="F39" s="84"/>
      <c r="G39" s="84"/>
      <c r="H39" s="84">
        <v>0</v>
      </c>
      <c r="I39" s="84">
        <v>0</v>
      </c>
      <c r="J39" s="129">
        <v>1</v>
      </c>
      <c r="K39" s="82">
        <f t="shared" si="3"/>
        <v>1</v>
      </c>
      <c r="L39" s="129">
        <v>1</v>
      </c>
      <c r="M39" s="129">
        <v>1</v>
      </c>
      <c r="N39" s="83" t="s">
        <v>684</v>
      </c>
      <c r="O39" s="129">
        <v>1</v>
      </c>
      <c r="P39" s="84">
        <v>0.635</v>
      </c>
      <c r="Q39" s="84">
        <v>0.953</v>
      </c>
      <c r="R39" s="134">
        <v>0.543</v>
      </c>
      <c r="S39" s="134">
        <v>0.738</v>
      </c>
      <c r="T39" s="93">
        <v>0.379</v>
      </c>
      <c r="U39" s="93">
        <v>0.543</v>
      </c>
      <c r="V39" s="86">
        <v>2.5E-06</v>
      </c>
      <c r="W39" s="86">
        <v>1.9E-05</v>
      </c>
      <c r="X39" s="117">
        <v>0</v>
      </c>
      <c r="Y39" s="117">
        <v>0</v>
      </c>
      <c r="Z39" s="84">
        <v>3</v>
      </c>
      <c r="AA39" s="84">
        <v>0</v>
      </c>
      <c r="AB39" s="88"/>
      <c r="AC39" s="89">
        <f t="shared" si="4"/>
        <v>3</v>
      </c>
      <c r="AD39" s="135">
        <v>1</v>
      </c>
      <c r="AE39" s="6" t="s">
        <v>685</v>
      </c>
      <c r="AF39"/>
      <c r="AG39"/>
      <c r="AH39"/>
      <c r="AI39"/>
    </row>
    <row r="40" spans="1:35" s="105" customFormat="1" ht="12.75">
      <c r="A40" s="66">
        <v>1</v>
      </c>
      <c r="B40" s="79" t="s">
        <v>686</v>
      </c>
      <c r="C40" s="66">
        <v>1</v>
      </c>
      <c r="D40" s="80"/>
      <c r="E40" s="84">
        <v>0</v>
      </c>
      <c r="F40" s="84"/>
      <c r="G40" s="84"/>
      <c r="H40" s="84">
        <v>1</v>
      </c>
      <c r="I40" s="84">
        <v>0</v>
      </c>
      <c r="J40" s="129">
        <v>1</v>
      </c>
      <c r="K40" s="82">
        <f t="shared" si="3"/>
        <v>1</v>
      </c>
      <c r="L40" s="129">
        <v>1</v>
      </c>
      <c r="M40" s="129">
        <v>1</v>
      </c>
      <c r="N40" s="83" t="s">
        <v>687</v>
      </c>
      <c r="O40" s="129">
        <v>1</v>
      </c>
      <c r="P40" s="72">
        <v>0.174</v>
      </c>
      <c r="Q40" s="72">
        <v>0.225</v>
      </c>
      <c r="R40" s="72">
        <v>0.174</v>
      </c>
      <c r="S40" s="72">
        <v>0.225</v>
      </c>
      <c r="T40" s="84">
        <v>0.174</v>
      </c>
      <c r="U40" s="84">
        <v>0.205</v>
      </c>
      <c r="V40" s="86">
        <v>1.5E-06</v>
      </c>
      <c r="W40" s="86">
        <v>9.6E-06</v>
      </c>
      <c r="X40" s="117">
        <v>3</v>
      </c>
      <c r="Y40" s="117">
        <v>2</v>
      </c>
      <c r="Z40" s="84">
        <v>2</v>
      </c>
      <c r="AA40" s="84">
        <v>0</v>
      </c>
      <c r="AB40" s="88"/>
      <c r="AC40" s="89">
        <f t="shared" si="4"/>
        <v>2</v>
      </c>
      <c r="AD40" s="78">
        <v>1</v>
      </c>
      <c r="AE40"/>
      <c r="AF40"/>
      <c r="AG40"/>
      <c r="AH40"/>
      <c r="AI40"/>
    </row>
    <row r="41" spans="1:35" s="105" customFormat="1" ht="12.75">
      <c r="A41" s="66">
        <v>1</v>
      </c>
      <c r="B41" s="79" t="s">
        <v>688</v>
      </c>
      <c r="C41" s="66">
        <v>1</v>
      </c>
      <c r="D41" s="80"/>
      <c r="E41" s="84">
        <v>0</v>
      </c>
      <c r="F41" s="84"/>
      <c r="G41" s="84"/>
      <c r="H41" s="84">
        <v>0</v>
      </c>
      <c r="I41" s="84">
        <v>0</v>
      </c>
      <c r="J41" s="129">
        <v>1</v>
      </c>
      <c r="K41" s="82">
        <f t="shared" si="3"/>
        <v>0</v>
      </c>
      <c r="L41" s="129">
        <v>1</v>
      </c>
      <c r="M41" s="129">
        <v>1</v>
      </c>
      <c r="N41" s="83" t="s">
        <v>689</v>
      </c>
      <c r="O41" s="129">
        <v>1</v>
      </c>
      <c r="P41" s="84">
        <v>0.195</v>
      </c>
      <c r="Q41" s="93">
        <v>2.46</v>
      </c>
      <c r="R41" s="84">
        <v>0.195</v>
      </c>
      <c r="S41" s="84">
        <v>1.138</v>
      </c>
      <c r="T41" s="84">
        <v>0.246</v>
      </c>
      <c r="U41" s="84">
        <v>0.359</v>
      </c>
      <c r="V41" s="86">
        <v>1.7E-06</v>
      </c>
      <c r="W41" s="86">
        <v>1.2E-05</v>
      </c>
      <c r="X41" s="121">
        <v>0</v>
      </c>
      <c r="Y41" s="121">
        <v>1</v>
      </c>
      <c r="Z41" s="84">
        <v>1</v>
      </c>
      <c r="AA41" s="84">
        <v>2</v>
      </c>
      <c r="AB41" s="88"/>
      <c r="AC41" s="89">
        <f t="shared" si="4"/>
        <v>3</v>
      </c>
      <c r="AD41" s="78">
        <v>1</v>
      </c>
      <c r="AE41"/>
      <c r="AF41"/>
      <c r="AG41"/>
      <c r="AH41"/>
      <c r="AI41"/>
    </row>
    <row r="42" spans="1:35" s="105" customFormat="1" ht="12.75">
      <c r="A42" s="66">
        <v>1</v>
      </c>
      <c r="B42" s="79" t="s">
        <v>690</v>
      </c>
      <c r="C42" s="66">
        <v>1</v>
      </c>
      <c r="D42" s="80"/>
      <c r="E42" s="84">
        <v>0</v>
      </c>
      <c r="F42" s="84"/>
      <c r="G42" s="84"/>
      <c r="H42" s="84">
        <v>0</v>
      </c>
      <c r="I42" s="84">
        <v>0</v>
      </c>
      <c r="J42" s="129">
        <v>1</v>
      </c>
      <c r="K42" s="82">
        <f t="shared" si="3"/>
        <v>0</v>
      </c>
      <c r="L42" s="129">
        <v>1</v>
      </c>
      <c r="M42" s="129">
        <v>1</v>
      </c>
      <c r="N42" s="83" t="s">
        <v>691</v>
      </c>
      <c r="O42" s="129">
        <v>1</v>
      </c>
      <c r="P42" s="119">
        <v>0.441</v>
      </c>
      <c r="Q42" s="119">
        <v>0.533</v>
      </c>
      <c r="R42" s="84">
        <v>0.225</v>
      </c>
      <c r="S42" s="84">
        <v>0.256</v>
      </c>
      <c r="T42" s="84"/>
      <c r="U42" s="84"/>
      <c r="V42" s="86">
        <v>3.1E-06</v>
      </c>
      <c r="W42" s="86">
        <v>2E-05</v>
      </c>
      <c r="X42" s="87"/>
      <c r="Y42" s="87"/>
      <c r="Z42" s="84">
        <v>0</v>
      </c>
      <c r="AA42" s="84">
        <v>0</v>
      </c>
      <c r="AB42" s="88"/>
      <c r="AC42" s="89">
        <f t="shared" si="4"/>
        <v>0</v>
      </c>
      <c r="AD42" s="78">
        <v>1</v>
      </c>
      <c r="AE42"/>
      <c r="AF42"/>
      <c r="AG42"/>
      <c r="AH42"/>
      <c r="AI42"/>
    </row>
    <row r="43" spans="1:35" s="105" customFormat="1" ht="12.75">
      <c r="A43" s="66">
        <v>1</v>
      </c>
      <c r="B43" s="79" t="s">
        <v>692</v>
      </c>
      <c r="C43" s="66">
        <v>1</v>
      </c>
      <c r="D43" s="80"/>
      <c r="E43" s="84">
        <v>0</v>
      </c>
      <c r="F43" s="84"/>
      <c r="G43" s="84"/>
      <c r="H43" s="84">
        <v>0</v>
      </c>
      <c r="I43" s="84">
        <v>0</v>
      </c>
      <c r="J43" s="129">
        <v>1</v>
      </c>
      <c r="K43" s="82">
        <f t="shared" si="3"/>
        <v>0</v>
      </c>
      <c r="L43" s="129">
        <v>1</v>
      </c>
      <c r="M43" s="129">
        <v>1</v>
      </c>
      <c r="N43" s="83" t="s">
        <v>693</v>
      </c>
      <c r="O43" s="129">
        <v>1</v>
      </c>
      <c r="P43" s="119">
        <v>0.615</v>
      </c>
      <c r="Q43" s="119">
        <v>1.999</v>
      </c>
      <c r="R43" s="84">
        <v>0.287</v>
      </c>
      <c r="S43" s="84">
        <v>0.238</v>
      </c>
      <c r="T43" s="84"/>
      <c r="U43" s="84"/>
      <c r="V43" s="86">
        <v>4.6E-06</v>
      </c>
      <c r="W43" s="86">
        <v>1.3E-05</v>
      </c>
      <c r="X43" s="87"/>
      <c r="Y43" s="87"/>
      <c r="Z43" s="84">
        <v>0</v>
      </c>
      <c r="AA43" s="84">
        <v>0</v>
      </c>
      <c r="AB43" s="88"/>
      <c r="AC43" s="89">
        <f t="shared" si="4"/>
        <v>0</v>
      </c>
      <c r="AD43" s="78">
        <v>1</v>
      </c>
      <c r="AE43"/>
      <c r="AF43"/>
      <c r="AG43"/>
      <c r="AH43"/>
      <c r="AI43"/>
    </row>
    <row r="44" spans="1:35" s="105" customFormat="1" ht="12.75">
      <c r="A44" s="66">
        <v>1</v>
      </c>
      <c r="B44" s="108" t="s">
        <v>694</v>
      </c>
      <c r="C44" s="113"/>
      <c r="D44" s="114">
        <v>1</v>
      </c>
      <c r="E44" s="84"/>
      <c r="F44" s="84"/>
      <c r="G44" s="84"/>
      <c r="H44" s="84"/>
      <c r="I44" s="84"/>
      <c r="J44" s="129"/>
      <c r="K44" s="82"/>
      <c r="L44" s="107"/>
      <c r="M44" s="107"/>
      <c r="N44" s="112"/>
      <c r="O44" s="129"/>
      <c r="P44" s="84"/>
      <c r="Q44" s="84"/>
      <c r="R44" s="84"/>
      <c r="S44" s="84"/>
      <c r="T44" s="84"/>
      <c r="U44" s="84"/>
      <c r="V44" s="84"/>
      <c r="W44" s="84"/>
      <c r="X44" s="87"/>
      <c r="Y44" s="87"/>
      <c r="Z44" s="84"/>
      <c r="AA44" s="84"/>
      <c r="AB44" s="88"/>
      <c r="AC44" s="89"/>
      <c r="AD44" s="78"/>
      <c r="AE44" s="6" t="s">
        <v>695</v>
      </c>
      <c r="AF44"/>
      <c r="AG44"/>
      <c r="AH44"/>
      <c r="AI44"/>
    </row>
    <row r="45" spans="1:35" s="105" customFormat="1" ht="12.75">
      <c r="A45" s="66">
        <v>1</v>
      </c>
      <c r="B45" s="108" t="s">
        <v>696</v>
      </c>
      <c r="C45" s="113"/>
      <c r="D45" s="114">
        <v>1</v>
      </c>
      <c r="E45" s="85"/>
      <c r="F45" s="85"/>
      <c r="G45" s="85"/>
      <c r="H45" s="85"/>
      <c r="I45" s="85"/>
      <c r="J45" s="107"/>
      <c r="K45" s="82"/>
      <c r="L45" s="107"/>
      <c r="M45" s="107"/>
      <c r="N45" s="136"/>
      <c r="O45" s="107"/>
      <c r="P45" s="85"/>
      <c r="Q45" s="85"/>
      <c r="R45" s="85"/>
      <c r="S45" s="85"/>
      <c r="T45" s="85"/>
      <c r="U45" s="85"/>
      <c r="V45" s="85"/>
      <c r="W45" s="85"/>
      <c r="X45" s="102"/>
      <c r="Y45" s="102"/>
      <c r="Z45" s="85"/>
      <c r="AA45" s="85"/>
      <c r="AB45" s="103"/>
      <c r="AC45" s="116"/>
      <c r="AD45" s="104"/>
      <c r="AE45" t="s">
        <v>697</v>
      </c>
      <c r="AF45"/>
      <c r="AG45"/>
      <c r="AH45"/>
      <c r="AI45"/>
    </row>
    <row r="46" spans="1:35" s="105" customFormat="1" ht="13.5" customHeight="1">
      <c r="A46" s="66">
        <v>1</v>
      </c>
      <c r="B46" s="108" t="s">
        <v>698</v>
      </c>
      <c r="C46" s="113"/>
      <c r="D46" s="114">
        <v>2</v>
      </c>
      <c r="E46" s="85"/>
      <c r="F46" s="85"/>
      <c r="G46" s="85"/>
      <c r="H46" s="85">
        <v>0</v>
      </c>
      <c r="I46" s="85">
        <v>0</v>
      </c>
      <c r="J46" s="107">
        <v>1</v>
      </c>
      <c r="K46" s="82"/>
      <c r="L46" s="107">
        <v>1</v>
      </c>
      <c r="M46" s="107"/>
      <c r="N46" s="118"/>
      <c r="O46" s="107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103"/>
      <c r="AC46" s="116"/>
      <c r="AD46" s="104"/>
      <c r="AE46" s="6" t="s">
        <v>699</v>
      </c>
      <c r="AF46"/>
      <c r="AG46"/>
      <c r="AH46"/>
      <c r="AI46"/>
    </row>
    <row r="47" spans="1:35" s="105" customFormat="1" ht="13.5" customHeight="1">
      <c r="A47" s="66">
        <v>1</v>
      </c>
      <c r="B47" s="79" t="s">
        <v>700</v>
      </c>
      <c r="C47" s="66">
        <v>1</v>
      </c>
      <c r="D47" s="80"/>
      <c r="E47" s="84">
        <v>0</v>
      </c>
      <c r="F47" s="84"/>
      <c r="G47" s="84"/>
      <c r="H47" s="84">
        <v>0</v>
      </c>
      <c r="I47" s="84">
        <v>0</v>
      </c>
      <c r="J47" s="129">
        <v>1</v>
      </c>
      <c r="K47" s="82">
        <f>E47+F47+G47+H47+I47</f>
        <v>0</v>
      </c>
      <c r="L47" s="129">
        <v>1</v>
      </c>
      <c r="M47" s="129">
        <v>1</v>
      </c>
      <c r="N47" s="83" t="s">
        <v>701</v>
      </c>
      <c r="O47" s="129">
        <v>1</v>
      </c>
      <c r="P47" s="84"/>
      <c r="Q47" s="84"/>
      <c r="R47" s="84">
        <v>0.297</v>
      </c>
      <c r="S47" s="84">
        <v>0.348</v>
      </c>
      <c r="T47" s="84"/>
      <c r="U47" s="84"/>
      <c r="V47" s="86">
        <v>6.4E-07</v>
      </c>
      <c r="W47" s="86">
        <v>4.5E-06</v>
      </c>
      <c r="X47" s="84"/>
      <c r="Y47" s="84"/>
      <c r="Z47" s="84">
        <v>0</v>
      </c>
      <c r="AA47" s="84">
        <v>0</v>
      </c>
      <c r="AB47" s="88"/>
      <c r="AC47" s="89">
        <f>Z47+AA47</f>
        <v>0</v>
      </c>
      <c r="AD47" s="78">
        <v>1</v>
      </c>
      <c r="AE47"/>
      <c r="AF47"/>
      <c r="AG47"/>
      <c r="AH47"/>
      <c r="AI47"/>
    </row>
    <row r="48" spans="1:35" s="105" customFormat="1" ht="12.75">
      <c r="A48" s="66">
        <v>1</v>
      </c>
      <c r="B48" s="108" t="s">
        <v>702</v>
      </c>
      <c r="C48" s="113"/>
      <c r="D48" s="98">
        <v>1</v>
      </c>
      <c r="E48" s="85">
        <v>0</v>
      </c>
      <c r="F48" s="85"/>
      <c r="G48" s="85"/>
      <c r="H48" s="85">
        <v>1</v>
      </c>
      <c r="I48" s="85">
        <v>0</v>
      </c>
      <c r="J48" s="137">
        <v>1</v>
      </c>
      <c r="K48" s="82">
        <f>E48+F48+G48+H48+I48</f>
        <v>1</v>
      </c>
      <c r="L48" s="137">
        <v>1</v>
      </c>
      <c r="M48" s="137"/>
      <c r="N48" s="118"/>
      <c r="O48" s="107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103"/>
      <c r="AC48" s="89"/>
      <c r="AD48" s="104"/>
      <c r="AE48" t="s">
        <v>703</v>
      </c>
      <c r="AF48"/>
      <c r="AG48"/>
      <c r="AH48"/>
      <c r="AI48"/>
    </row>
    <row r="49" spans="1:30" ht="12.75">
      <c r="A49" s="66">
        <v>1</v>
      </c>
      <c r="B49" s="79" t="s">
        <v>704</v>
      </c>
      <c r="C49" s="66">
        <v>1</v>
      </c>
      <c r="D49" s="80"/>
      <c r="E49" s="84">
        <v>0</v>
      </c>
      <c r="F49" s="84"/>
      <c r="G49" s="84"/>
      <c r="H49" s="84">
        <v>0</v>
      </c>
      <c r="I49" s="84">
        <v>0</v>
      </c>
      <c r="J49" s="129">
        <v>1</v>
      </c>
      <c r="K49" s="82">
        <f>E49+F49+G49+H49+I49</f>
        <v>0</v>
      </c>
      <c r="L49" s="129">
        <v>1</v>
      </c>
      <c r="M49" s="129">
        <v>1</v>
      </c>
      <c r="N49" s="83" t="s">
        <v>705</v>
      </c>
      <c r="O49" s="129">
        <v>1</v>
      </c>
      <c r="P49" s="84"/>
      <c r="Q49" s="84"/>
      <c r="R49" s="84">
        <v>0.307</v>
      </c>
      <c r="S49" s="84">
        <v>0.348</v>
      </c>
      <c r="T49" s="84"/>
      <c r="U49" s="84"/>
      <c r="V49" s="86">
        <v>1.8E-06</v>
      </c>
      <c r="W49" s="86">
        <v>2.7E-05</v>
      </c>
      <c r="X49" s="84"/>
      <c r="Y49" s="84"/>
      <c r="Z49" s="84">
        <v>0</v>
      </c>
      <c r="AA49" s="84">
        <v>3</v>
      </c>
      <c r="AB49" s="88"/>
      <c r="AC49" s="89">
        <f>Z49+AA49</f>
        <v>3</v>
      </c>
      <c r="AD49" s="78">
        <v>1</v>
      </c>
    </row>
    <row r="50" spans="1:31" ht="12.75">
      <c r="A50" s="66">
        <v>1</v>
      </c>
      <c r="B50" s="108" t="s">
        <v>706</v>
      </c>
      <c r="C50" s="113"/>
      <c r="D50" s="80">
        <v>1</v>
      </c>
      <c r="E50" s="84">
        <v>0</v>
      </c>
      <c r="F50" s="84">
        <v>1</v>
      </c>
      <c r="G50" s="84"/>
      <c r="H50" s="84">
        <v>1</v>
      </c>
      <c r="I50" s="84">
        <v>0</v>
      </c>
      <c r="J50" s="137">
        <v>1</v>
      </c>
      <c r="K50" s="82">
        <f>E50+F50+G50+H50+I50</f>
        <v>2</v>
      </c>
      <c r="L50" s="137">
        <v>1</v>
      </c>
      <c r="M50" s="137"/>
      <c r="N50" s="83"/>
      <c r="O50" s="129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8"/>
      <c r="AC50" s="89"/>
      <c r="AD50" s="78"/>
      <c r="AE50" t="s">
        <v>707</v>
      </c>
    </row>
    <row r="51" spans="1:30" ht="12.75">
      <c r="A51" s="66">
        <v>1</v>
      </c>
      <c r="B51" s="79" t="s">
        <v>708</v>
      </c>
      <c r="C51" s="66">
        <v>1</v>
      </c>
      <c r="D51" s="80"/>
      <c r="E51" s="84">
        <v>0</v>
      </c>
      <c r="F51" s="84"/>
      <c r="G51" s="84"/>
      <c r="H51" s="84">
        <v>0</v>
      </c>
      <c r="I51" s="84">
        <v>0</v>
      </c>
      <c r="J51" s="129">
        <v>1</v>
      </c>
      <c r="K51" s="82">
        <f>E51+F51+G51+H51+I51</f>
        <v>0</v>
      </c>
      <c r="L51" s="129">
        <v>1</v>
      </c>
      <c r="M51" s="129">
        <v>1</v>
      </c>
      <c r="N51" s="83" t="s">
        <v>709</v>
      </c>
      <c r="O51" s="129">
        <v>1</v>
      </c>
      <c r="P51" s="84"/>
      <c r="Q51" s="84"/>
      <c r="R51" s="84">
        <v>0.256</v>
      </c>
      <c r="S51" s="84">
        <v>0.277</v>
      </c>
      <c r="T51" s="84"/>
      <c r="U51" s="84"/>
      <c r="V51" s="86">
        <v>9.1E-07</v>
      </c>
      <c r="W51" s="86">
        <v>1.2E-05</v>
      </c>
      <c r="X51" s="84"/>
      <c r="Y51" s="84"/>
      <c r="Z51" s="84">
        <v>0</v>
      </c>
      <c r="AA51" s="84">
        <v>0</v>
      </c>
      <c r="AB51" s="88"/>
      <c r="AC51" s="89">
        <f>Z51+AA51</f>
        <v>0</v>
      </c>
      <c r="AD51" s="78">
        <v>1</v>
      </c>
    </row>
    <row r="52" spans="1:31" ht="12.75">
      <c r="A52" s="66">
        <v>1</v>
      </c>
      <c r="B52" s="108" t="s">
        <v>710</v>
      </c>
      <c r="C52" s="113"/>
      <c r="D52" s="138">
        <v>1</v>
      </c>
      <c r="E52" s="84">
        <v>0</v>
      </c>
      <c r="F52" s="84"/>
      <c r="G52" s="84"/>
      <c r="H52" s="84"/>
      <c r="I52" s="84"/>
      <c r="J52" s="129"/>
      <c r="K52" s="82"/>
      <c r="L52" s="129"/>
      <c r="M52" s="129"/>
      <c r="N52" s="83"/>
      <c r="O52" s="129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8"/>
      <c r="AC52" s="89"/>
      <c r="AD52" s="78"/>
      <c r="AE52" t="s">
        <v>711</v>
      </c>
    </row>
    <row r="53" spans="1:30" ht="12.75">
      <c r="A53" s="66">
        <v>1</v>
      </c>
      <c r="B53" s="79" t="s">
        <v>712</v>
      </c>
      <c r="C53" s="66">
        <v>1</v>
      </c>
      <c r="D53" s="80"/>
      <c r="E53" s="84">
        <v>0</v>
      </c>
      <c r="F53" s="84"/>
      <c r="G53" s="84"/>
      <c r="H53" s="84">
        <v>0</v>
      </c>
      <c r="I53" s="84">
        <v>0</v>
      </c>
      <c r="J53" s="129">
        <v>1</v>
      </c>
      <c r="K53" s="82">
        <f>E53+F53+G53+H53+I53</f>
        <v>0</v>
      </c>
      <c r="L53" s="129">
        <v>1</v>
      </c>
      <c r="M53" s="129">
        <v>1</v>
      </c>
      <c r="N53" s="83"/>
      <c r="O53" s="129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8"/>
      <c r="AC53" s="89"/>
      <c r="AD53" s="78"/>
    </row>
    <row r="54" spans="1:34" ht="12.75">
      <c r="A54" s="66">
        <v>1</v>
      </c>
      <c r="B54" s="108" t="s">
        <v>713</v>
      </c>
      <c r="C54" s="113"/>
      <c r="D54" s="80">
        <v>1</v>
      </c>
      <c r="E54" s="84">
        <v>0</v>
      </c>
      <c r="F54" s="84"/>
      <c r="G54" s="84"/>
      <c r="H54" s="84"/>
      <c r="I54" s="84"/>
      <c r="J54" s="129"/>
      <c r="K54" s="82"/>
      <c r="L54" s="129"/>
      <c r="M54" s="129"/>
      <c r="N54" s="83"/>
      <c r="O54" s="129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8"/>
      <c r="AC54" s="89"/>
      <c r="AD54" s="78"/>
      <c r="AE54" t="s">
        <v>714</v>
      </c>
      <c r="AH54" s="6" t="s">
        <v>715</v>
      </c>
    </row>
    <row r="55" spans="1:31" ht="12.75">
      <c r="A55" s="66">
        <v>1</v>
      </c>
      <c r="B55" s="139" t="s">
        <v>716</v>
      </c>
      <c r="C55" s="96">
        <v>1</v>
      </c>
      <c r="D55" s="98"/>
      <c r="E55" s="84">
        <v>0</v>
      </c>
      <c r="F55" s="84">
        <v>2</v>
      </c>
      <c r="G55" s="84"/>
      <c r="H55" s="84">
        <v>1</v>
      </c>
      <c r="I55" s="84">
        <v>0</v>
      </c>
      <c r="J55" s="129">
        <v>1</v>
      </c>
      <c r="K55" s="82">
        <f>E55+F55+G55+H55+I55</f>
        <v>3</v>
      </c>
      <c r="L55" s="129">
        <v>1</v>
      </c>
      <c r="M55" s="129">
        <v>1</v>
      </c>
      <c r="N55" s="83" t="s">
        <v>717</v>
      </c>
      <c r="O55" s="129">
        <v>1</v>
      </c>
      <c r="P55" s="84"/>
      <c r="Q55" s="84"/>
      <c r="R55" s="84"/>
      <c r="S55" s="84"/>
      <c r="T55" s="84">
        <v>0.307</v>
      </c>
      <c r="U55" s="84">
        <v>0.369</v>
      </c>
      <c r="V55" s="86">
        <v>1.8E-06</v>
      </c>
      <c r="W55" s="86">
        <v>1.4E-05</v>
      </c>
      <c r="X55" s="84"/>
      <c r="Y55" s="84"/>
      <c r="Z55" s="84">
        <v>1</v>
      </c>
      <c r="AA55" s="84">
        <v>7</v>
      </c>
      <c r="AB55" s="88"/>
      <c r="AC55" s="89">
        <f>Z55+AA55</f>
        <v>8</v>
      </c>
      <c r="AD55" s="78"/>
      <c r="AE55" s="6" t="s">
        <v>718</v>
      </c>
    </row>
    <row r="56" spans="1:31" ht="12.75">
      <c r="A56" s="66">
        <v>1</v>
      </c>
      <c r="B56" s="108" t="s">
        <v>719</v>
      </c>
      <c r="C56" s="113"/>
      <c r="D56" s="138">
        <v>1</v>
      </c>
      <c r="E56" s="84"/>
      <c r="F56" s="84"/>
      <c r="G56" s="84"/>
      <c r="H56" s="84"/>
      <c r="I56" s="84"/>
      <c r="J56" s="129"/>
      <c r="K56" s="82"/>
      <c r="L56" s="129"/>
      <c r="M56" s="129"/>
      <c r="N56" s="83"/>
      <c r="O56" s="129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8"/>
      <c r="AC56" s="89"/>
      <c r="AD56" s="78"/>
      <c r="AE56" s="6" t="s">
        <v>720</v>
      </c>
    </row>
    <row r="57" spans="1:31" ht="12.75">
      <c r="A57" s="66">
        <v>1</v>
      </c>
      <c r="B57" s="108" t="s">
        <v>721</v>
      </c>
      <c r="C57" s="113"/>
      <c r="D57" s="98"/>
      <c r="E57" s="84">
        <v>0</v>
      </c>
      <c r="F57" s="84"/>
      <c r="G57" s="84"/>
      <c r="H57" s="84"/>
      <c r="I57" s="84"/>
      <c r="J57" s="129"/>
      <c r="K57" s="82"/>
      <c r="L57" s="129"/>
      <c r="M57" s="129"/>
      <c r="N57" s="83"/>
      <c r="O57" s="129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8"/>
      <c r="AC57" s="89"/>
      <c r="AD57" s="78"/>
      <c r="AE57" t="s">
        <v>722</v>
      </c>
    </row>
    <row r="58" spans="1:30" ht="12.75">
      <c r="A58" s="66">
        <v>1</v>
      </c>
      <c r="B58" s="97" t="s">
        <v>723</v>
      </c>
      <c r="C58" s="96">
        <v>1</v>
      </c>
      <c r="D58" s="98"/>
      <c r="E58" s="84">
        <v>0</v>
      </c>
      <c r="F58" s="84">
        <v>128</v>
      </c>
      <c r="G58" s="84"/>
      <c r="H58" s="84">
        <v>1</v>
      </c>
      <c r="I58" s="84">
        <v>0</v>
      </c>
      <c r="J58" s="129">
        <v>1</v>
      </c>
      <c r="K58" s="82">
        <v>1</v>
      </c>
      <c r="L58" s="129"/>
      <c r="M58" s="129"/>
      <c r="N58" s="83"/>
      <c r="O58" s="129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8"/>
      <c r="AC58" s="89"/>
      <c r="AD58" s="78"/>
    </row>
    <row r="59" spans="1:30" ht="12.75">
      <c r="A59" s="66">
        <v>1</v>
      </c>
      <c r="B59" s="79" t="s">
        <v>724</v>
      </c>
      <c r="C59" s="66">
        <v>1</v>
      </c>
      <c r="D59" s="80"/>
      <c r="E59" s="84">
        <v>0</v>
      </c>
      <c r="F59" s="84"/>
      <c r="G59" s="84"/>
      <c r="H59" s="84">
        <v>0</v>
      </c>
      <c r="I59" s="84">
        <v>0</v>
      </c>
      <c r="J59" s="129">
        <v>1</v>
      </c>
      <c r="K59" s="82">
        <f>E59+F59+G59+H59+I59</f>
        <v>0</v>
      </c>
      <c r="L59" s="129">
        <v>1</v>
      </c>
      <c r="M59" s="129">
        <v>1</v>
      </c>
      <c r="N59" s="83" t="s">
        <v>725</v>
      </c>
      <c r="O59" s="129">
        <v>1</v>
      </c>
      <c r="P59" s="84"/>
      <c r="Q59" s="84"/>
      <c r="R59" s="84">
        <v>0.277</v>
      </c>
      <c r="S59" s="84">
        <v>0.318</v>
      </c>
      <c r="T59" s="84"/>
      <c r="U59" s="84"/>
      <c r="V59" s="86">
        <v>2.7E-06</v>
      </c>
      <c r="W59" s="86">
        <v>1.4E-05</v>
      </c>
      <c r="X59" s="84"/>
      <c r="Y59" s="84"/>
      <c r="Z59" s="84">
        <v>0</v>
      </c>
      <c r="AA59" s="84">
        <v>0</v>
      </c>
      <c r="AB59" s="88"/>
      <c r="AC59" s="89">
        <f>Z59+AA59</f>
        <v>0</v>
      </c>
      <c r="AD59" s="78">
        <v>1</v>
      </c>
    </row>
    <row r="60" spans="1:30" ht="12.75">
      <c r="A60" s="66">
        <v>1</v>
      </c>
      <c r="B60" s="97" t="s">
        <v>726</v>
      </c>
      <c r="C60" s="96">
        <v>1</v>
      </c>
      <c r="D60" s="80"/>
      <c r="E60" s="84">
        <v>0</v>
      </c>
      <c r="F60" s="84"/>
      <c r="G60" s="84"/>
      <c r="H60" s="84">
        <v>0</v>
      </c>
      <c r="I60" s="84">
        <v>0</v>
      </c>
      <c r="J60" s="129">
        <v>1</v>
      </c>
      <c r="K60" s="82">
        <f>E60+F60+G60+H60+I60</f>
        <v>0</v>
      </c>
      <c r="L60" s="129">
        <v>1</v>
      </c>
      <c r="M60" s="129">
        <v>1</v>
      </c>
      <c r="N60" s="83" t="s">
        <v>727</v>
      </c>
      <c r="O60" s="129">
        <v>1</v>
      </c>
      <c r="P60" s="84"/>
      <c r="Q60" s="84"/>
      <c r="R60" s="84"/>
      <c r="S60" s="84"/>
      <c r="T60" s="84">
        <v>0.215</v>
      </c>
      <c r="U60" s="84">
        <v>0.266</v>
      </c>
      <c r="V60" s="86">
        <v>1.2E-06</v>
      </c>
      <c r="W60" s="86">
        <v>1.4E-05</v>
      </c>
      <c r="X60" s="84"/>
      <c r="Y60" s="84"/>
      <c r="Z60" s="84"/>
      <c r="AA60" s="84">
        <v>1</v>
      </c>
      <c r="AB60" s="88"/>
      <c r="AC60" s="89">
        <f>Z60+AA60</f>
        <v>1</v>
      </c>
      <c r="AD60" s="78">
        <v>1</v>
      </c>
    </row>
    <row r="61" spans="1:30" ht="12.75">
      <c r="A61" s="66">
        <v>1</v>
      </c>
      <c r="B61" s="79" t="s">
        <v>728</v>
      </c>
      <c r="C61" s="66">
        <v>1</v>
      </c>
      <c r="D61" s="98"/>
      <c r="E61" s="84">
        <v>0</v>
      </c>
      <c r="F61" s="84"/>
      <c r="G61" s="84">
        <v>2</v>
      </c>
      <c r="H61" s="84">
        <v>0</v>
      </c>
      <c r="I61" s="84">
        <v>0</v>
      </c>
      <c r="J61" s="129">
        <v>1</v>
      </c>
      <c r="K61" s="82">
        <f>E61+F61+G61+H61+I61</f>
        <v>2</v>
      </c>
      <c r="L61" s="129">
        <v>1</v>
      </c>
      <c r="M61" s="129">
        <v>1</v>
      </c>
      <c r="N61" s="83" t="s">
        <v>729</v>
      </c>
      <c r="O61" s="129">
        <v>1</v>
      </c>
      <c r="P61" s="84"/>
      <c r="Q61" s="84"/>
      <c r="R61" s="84">
        <v>0.266</v>
      </c>
      <c r="S61" s="84">
        <v>0.297</v>
      </c>
      <c r="T61" s="84"/>
      <c r="U61" s="84"/>
      <c r="V61" s="86">
        <v>1.2E-06</v>
      </c>
      <c r="W61" s="86">
        <v>7.1E-06</v>
      </c>
      <c r="X61" s="84"/>
      <c r="Y61" s="84"/>
      <c r="Z61" s="84">
        <v>0</v>
      </c>
      <c r="AA61" s="84">
        <v>0</v>
      </c>
      <c r="AB61" s="88"/>
      <c r="AC61" s="89">
        <f>Z61+AA61</f>
        <v>0</v>
      </c>
      <c r="AD61" s="78">
        <v>1</v>
      </c>
    </row>
    <row r="62" spans="1:31" ht="12.75">
      <c r="A62" s="66">
        <v>1</v>
      </c>
      <c r="B62" s="108" t="s">
        <v>730</v>
      </c>
      <c r="C62" s="113"/>
      <c r="D62" s="80"/>
      <c r="E62" s="84">
        <v>0</v>
      </c>
      <c r="F62" s="84"/>
      <c r="G62" s="84"/>
      <c r="H62" s="84">
        <v>1</v>
      </c>
      <c r="I62" s="84">
        <v>0</v>
      </c>
      <c r="J62" s="129">
        <v>1</v>
      </c>
      <c r="K62" s="82">
        <f>E62+F62+G62+H62+I62</f>
        <v>1</v>
      </c>
      <c r="L62" s="137">
        <v>1</v>
      </c>
      <c r="M62" s="137"/>
      <c r="N62" s="83"/>
      <c r="O62" s="129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8"/>
      <c r="AC62" s="89"/>
      <c r="AD62" s="78"/>
      <c r="AE62" t="s">
        <v>731</v>
      </c>
    </row>
    <row r="63" spans="1:30" ht="12.75">
      <c r="A63" s="66">
        <v>1</v>
      </c>
      <c r="B63" s="97" t="s">
        <v>732</v>
      </c>
      <c r="C63" s="96">
        <v>1</v>
      </c>
      <c r="D63" s="80"/>
      <c r="E63" s="84">
        <v>0</v>
      </c>
      <c r="F63" s="84"/>
      <c r="G63" s="84"/>
      <c r="H63" s="84">
        <v>0</v>
      </c>
      <c r="I63" s="84">
        <v>0</v>
      </c>
      <c r="J63" s="129">
        <v>1</v>
      </c>
      <c r="K63" s="82">
        <f>E63+F63+G63+H63+I63</f>
        <v>0</v>
      </c>
      <c r="L63" s="129">
        <v>1</v>
      </c>
      <c r="M63" s="129">
        <v>1</v>
      </c>
      <c r="N63" s="83" t="s">
        <v>733</v>
      </c>
      <c r="O63" s="129">
        <v>1</v>
      </c>
      <c r="P63" s="84"/>
      <c r="Q63" s="84"/>
      <c r="R63" s="84"/>
      <c r="S63" s="84"/>
      <c r="T63" s="84">
        <v>0.215</v>
      </c>
      <c r="U63" s="84">
        <v>0.246</v>
      </c>
      <c r="V63" s="84" t="s">
        <v>734</v>
      </c>
      <c r="W63" s="86">
        <v>1.9E-06</v>
      </c>
      <c r="X63" s="84"/>
      <c r="Y63" s="84"/>
      <c r="Z63" s="84"/>
      <c r="AA63" s="84">
        <v>1</v>
      </c>
      <c r="AB63" s="88"/>
      <c r="AC63" s="89">
        <f>Z63+AA63</f>
        <v>1</v>
      </c>
      <c r="AD63" s="78">
        <v>1</v>
      </c>
    </row>
    <row r="64" spans="1:30" ht="12.75">
      <c r="A64" s="66">
        <v>1</v>
      </c>
      <c r="B64" s="97" t="s">
        <v>735</v>
      </c>
      <c r="C64" s="96">
        <v>1</v>
      </c>
      <c r="D64" s="98"/>
      <c r="E64" s="84">
        <v>0</v>
      </c>
      <c r="F64" s="84"/>
      <c r="G64" s="84">
        <v>1</v>
      </c>
      <c r="H64" s="85">
        <v>0</v>
      </c>
      <c r="I64" s="84">
        <v>0</v>
      </c>
      <c r="J64" s="129">
        <v>1</v>
      </c>
      <c r="K64" s="82">
        <v>1</v>
      </c>
      <c r="L64" s="129"/>
      <c r="M64" s="129"/>
      <c r="N64" s="83"/>
      <c r="O64" s="129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8"/>
      <c r="AC64" s="89"/>
      <c r="AD64" s="78"/>
    </row>
    <row r="65" spans="1:30" ht="12.75">
      <c r="A65" s="66">
        <v>1</v>
      </c>
      <c r="B65" s="79" t="s">
        <v>736</v>
      </c>
      <c r="C65" s="66">
        <v>1</v>
      </c>
      <c r="D65" s="80"/>
      <c r="E65" s="84">
        <v>1</v>
      </c>
      <c r="F65" s="84"/>
      <c r="G65" s="84"/>
      <c r="H65" s="84">
        <v>0</v>
      </c>
      <c r="I65" s="84">
        <v>0</v>
      </c>
      <c r="J65" s="129">
        <v>1</v>
      </c>
      <c r="K65" s="82">
        <f>E65+F65+G65+H65+I65</f>
        <v>1</v>
      </c>
      <c r="L65" s="129">
        <v>1</v>
      </c>
      <c r="M65" s="129">
        <v>1</v>
      </c>
      <c r="N65" s="83"/>
      <c r="O65" s="129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8"/>
      <c r="AC65" s="89"/>
      <c r="AD65" s="78"/>
    </row>
    <row r="66" spans="1:31" ht="12.75">
      <c r="A66" s="66">
        <v>1</v>
      </c>
      <c r="B66" s="108" t="s">
        <v>737</v>
      </c>
      <c r="C66" s="113"/>
      <c r="D66" s="138">
        <v>1</v>
      </c>
      <c r="E66" s="84">
        <v>1</v>
      </c>
      <c r="F66" s="84"/>
      <c r="G66" s="84"/>
      <c r="H66" s="140"/>
      <c r="I66" s="84">
        <v>0</v>
      </c>
      <c r="J66" s="129">
        <v>1</v>
      </c>
      <c r="K66" s="82"/>
      <c r="L66" s="129"/>
      <c r="M66" s="129"/>
      <c r="N66" s="83"/>
      <c r="O66" s="129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8"/>
      <c r="AC66" s="89"/>
      <c r="AD66" s="78"/>
      <c r="AE66" s="6" t="s">
        <v>738</v>
      </c>
    </row>
    <row r="67" spans="1:30" ht="12.75">
      <c r="A67" s="66">
        <v>1</v>
      </c>
      <c r="B67" s="79" t="s">
        <v>739</v>
      </c>
      <c r="C67" s="66">
        <v>1</v>
      </c>
      <c r="D67" s="80"/>
      <c r="E67" s="84">
        <v>0</v>
      </c>
      <c r="F67" s="84"/>
      <c r="G67" s="84"/>
      <c r="H67" s="84">
        <v>0</v>
      </c>
      <c r="I67" s="84">
        <v>0</v>
      </c>
      <c r="J67" s="129">
        <v>1</v>
      </c>
      <c r="K67" s="82">
        <f>E67+F67+G67+H67+I67</f>
        <v>0</v>
      </c>
      <c r="L67" s="129">
        <v>1</v>
      </c>
      <c r="M67" s="129">
        <v>1</v>
      </c>
      <c r="N67" s="83" t="s">
        <v>740</v>
      </c>
      <c r="O67" s="129">
        <v>1</v>
      </c>
      <c r="P67" s="84"/>
      <c r="Q67" s="84"/>
      <c r="R67" s="84"/>
      <c r="S67" s="84"/>
      <c r="T67" s="84">
        <v>0.246</v>
      </c>
      <c r="U67" s="84">
        <v>0.287</v>
      </c>
      <c r="V67" s="86">
        <v>1.7E-05</v>
      </c>
      <c r="W67" s="86">
        <v>6.3E-05</v>
      </c>
      <c r="X67" s="84"/>
      <c r="Y67" s="84"/>
      <c r="Z67" s="84"/>
      <c r="AA67" s="84"/>
      <c r="AB67" s="88"/>
      <c r="AC67" s="89">
        <v>0</v>
      </c>
      <c r="AD67" s="78">
        <v>1</v>
      </c>
    </row>
    <row r="68" spans="1:30" ht="12.75">
      <c r="A68" s="66">
        <v>1</v>
      </c>
      <c r="B68" s="79" t="s">
        <v>741</v>
      </c>
      <c r="C68" s="66">
        <v>1</v>
      </c>
      <c r="D68" s="80"/>
      <c r="E68" s="84">
        <v>0</v>
      </c>
      <c r="F68" s="84"/>
      <c r="G68" s="84"/>
      <c r="H68" s="84">
        <v>0</v>
      </c>
      <c r="I68" s="84">
        <v>0</v>
      </c>
      <c r="J68" s="129">
        <v>1</v>
      </c>
      <c r="K68" s="88"/>
      <c r="L68" s="129">
        <v>1</v>
      </c>
      <c r="M68" s="129">
        <v>1</v>
      </c>
      <c r="N68" s="83" t="s">
        <v>742</v>
      </c>
      <c r="O68" s="129">
        <v>1</v>
      </c>
      <c r="P68" s="84"/>
      <c r="Q68" s="84"/>
      <c r="R68" s="84"/>
      <c r="S68" s="84"/>
      <c r="T68" s="84">
        <v>0.205</v>
      </c>
      <c r="U68" s="84">
        <v>0.246</v>
      </c>
      <c r="V68" s="86">
        <v>7.3E-06</v>
      </c>
      <c r="W68" s="86">
        <v>2.6E-05</v>
      </c>
      <c r="X68" s="84"/>
      <c r="Y68" s="84"/>
      <c r="Z68" s="84">
        <v>2</v>
      </c>
      <c r="AA68" s="84"/>
      <c r="AB68" s="88"/>
      <c r="AC68" s="89">
        <f>Z68+AA68</f>
        <v>2</v>
      </c>
      <c r="AD68" s="78">
        <v>1</v>
      </c>
    </row>
    <row r="69" spans="1:30" ht="12.75">
      <c r="A69" s="66">
        <v>1</v>
      </c>
      <c r="B69" s="79" t="s">
        <v>743</v>
      </c>
      <c r="C69" s="66">
        <v>1</v>
      </c>
      <c r="D69" s="80"/>
      <c r="E69" s="84">
        <v>0</v>
      </c>
      <c r="F69" s="84"/>
      <c r="G69" s="84"/>
      <c r="H69" s="84">
        <v>0</v>
      </c>
      <c r="I69" s="84">
        <v>0</v>
      </c>
      <c r="J69" s="129">
        <v>1</v>
      </c>
      <c r="K69" s="88"/>
      <c r="L69" s="129">
        <v>1</v>
      </c>
      <c r="M69" s="129">
        <v>1</v>
      </c>
      <c r="N69" s="83" t="s">
        <v>744</v>
      </c>
      <c r="O69" s="129">
        <v>1</v>
      </c>
      <c r="P69" s="84"/>
      <c r="Q69" s="84"/>
      <c r="R69" s="84"/>
      <c r="S69" s="84"/>
      <c r="T69" s="72">
        <v>0.225</v>
      </c>
      <c r="U69" s="72">
        <v>0.256</v>
      </c>
      <c r="V69" s="86">
        <v>3.4E-06</v>
      </c>
      <c r="W69" s="86">
        <v>9.6E-06</v>
      </c>
      <c r="X69" s="84"/>
      <c r="Y69" s="84"/>
      <c r="Z69" s="84"/>
      <c r="AA69" s="84"/>
      <c r="AB69" s="88"/>
      <c r="AC69" s="89">
        <v>0</v>
      </c>
      <c r="AD69" s="78">
        <v>1</v>
      </c>
    </row>
    <row r="70" spans="1:30" ht="12.75">
      <c r="A70" s="66">
        <v>1</v>
      </c>
      <c r="B70" s="79" t="s">
        <v>745</v>
      </c>
      <c r="C70" s="66">
        <v>1</v>
      </c>
      <c r="D70" s="80"/>
      <c r="E70" s="84">
        <v>0</v>
      </c>
      <c r="F70" s="84"/>
      <c r="G70" s="84"/>
      <c r="H70" s="84">
        <v>0</v>
      </c>
      <c r="I70" s="84">
        <v>0</v>
      </c>
      <c r="J70" s="129">
        <v>1</v>
      </c>
      <c r="K70" s="88"/>
      <c r="L70" s="129">
        <v>1</v>
      </c>
      <c r="M70" s="129">
        <v>1</v>
      </c>
      <c r="N70" s="83" t="s">
        <v>746</v>
      </c>
      <c r="O70" s="129">
        <v>1</v>
      </c>
      <c r="P70" s="84"/>
      <c r="Q70" s="84"/>
      <c r="R70" s="84"/>
      <c r="S70" s="84"/>
      <c r="T70" s="84">
        <v>0.236</v>
      </c>
      <c r="U70" s="84">
        <v>0.277</v>
      </c>
      <c r="V70" s="86">
        <v>5.3E-06</v>
      </c>
      <c r="W70" s="86">
        <v>4.8E-05</v>
      </c>
      <c r="X70" s="84"/>
      <c r="Y70" s="84"/>
      <c r="Z70" s="84"/>
      <c r="AA70" s="84">
        <v>3</v>
      </c>
      <c r="AB70" s="88"/>
      <c r="AC70" s="89">
        <f>Z70+AA70</f>
        <v>3</v>
      </c>
      <c r="AD70" s="78">
        <v>1</v>
      </c>
    </row>
    <row r="71" spans="1:31" ht="12.75">
      <c r="A71" s="66">
        <v>1</v>
      </c>
      <c r="B71" s="97" t="s">
        <v>747</v>
      </c>
      <c r="C71" s="96">
        <v>1</v>
      </c>
      <c r="D71" s="109">
        <v>1</v>
      </c>
      <c r="E71" s="85"/>
      <c r="F71" s="85"/>
      <c r="G71" s="85"/>
      <c r="H71" s="85"/>
      <c r="I71" s="85"/>
      <c r="J71" s="141">
        <v>1</v>
      </c>
      <c r="K71" s="103"/>
      <c r="L71" s="107"/>
      <c r="M71" s="107"/>
      <c r="N71" s="118"/>
      <c r="O71" s="107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103"/>
      <c r="AC71" s="89"/>
      <c r="AD71" s="104"/>
      <c r="AE71" t="s">
        <v>748</v>
      </c>
    </row>
    <row r="72" spans="1:30" ht="12.75">
      <c r="A72" s="66">
        <v>1</v>
      </c>
      <c r="B72" s="79" t="s">
        <v>749</v>
      </c>
      <c r="C72" s="66">
        <v>1</v>
      </c>
      <c r="D72" s="80"/>
      <c r="E72" s="84">
        <v>0</v>
      </c>
      <c r="F72" s="84"/>
      <c r="G72" s="84"/>
      <c r="H72" s="84">
        <v>0</v>
      </c>
      <c r="I72" s="84">
        <v>0</v>
      </c>
      <c r="J72" s="129">
        <v>1</v>
      </c>
      <c r="K72" s="88"/>
      <c r="L72" s="129">
        <v>1</v>
      </c>
      <c r="M72" s="129">
        <v>1</v>
      </c>
      <c r="N72" s="83"/>
      <c r="O72" s="129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8"/>
      <c r="AC72" s="89"/>
      <c r="AD72" s="78"/>
    </row>
    <row r="73" spans="1:30" ht="12.75">
      <c r="A73" s="66">
        <v>1</v>
      </c>
      <c r="B73" s="79" t="s">
        <v>750</v>
      </c>
      <c r="C73" s="66">
        <v>1</v>
      </c>
      <c r="D73" s="80"/>
      <c r="E73" s="84"/>
      <c r="F73" s="84"/>
      <c r="G73" s="84"/>
      <c r="H73" s="84">
        <v>0</v>
      </c>
      <c r="I73" s="84">
        <v>0</v>
      </c>
      <c r="J73" s="129">
        <v>1</v>
      </c>
      <c r="K73" s="88"/>
      <c r="L73" s="129">
        <v>1</v>
      </c>
      <c r="M73" s="129">
        <v>1</v>
      </c>
      <c r="N73" s="83"/>
      <c r="O73" s="129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8"/>
      <c r="AC73" s="89"/>
      <c r="AD73" s="78"/>
    </row>
    <row r="74" spans="1:30" ht="12.75">
      <c r="A74" s="66">
        <v>1</v>
      </c>
      <c r="B74" s="79" t="s">
        <v>751</v>
      </c>
      <c r="C74" s="66">
        <v>1</v>
      </c>
      <c r="D74" s="80"/>
      <c r="E74" s="84"/>
      <c r="F74" s="84"/>
      <c r="G74" s="84"/>
      <c r="H74" s="84">
        <v>0</v>
      </c>
      <c r="I74" s="84">
        <v>0</v>
      </c>
      <c r="J74" s="129">
        <v>1</v>
      </c>
      <c r="K74" s="88"/>
      <c r="L74" s="129">
        <v>1</v>
      </c>
      <c r="M74" s="129">
        <v>1</v>
      </c>
      <c r="N74" s="83"/>
      <c r="O74" s="129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8"/>
      <c r="AC74" s="89"/>
      <c r="AD74" s="78"/>
    </row>
    <row r="75" spans="1:30" ht="12.75">
      <c r="A75" s="66">
        <v>1</v>
      </c>
      <c r="B75" s="79" t="s">
        <v>752</v>
      </c>
      <c r="C75" s="66">
        <v>1</v>
      </c>
      <c r="D75" s="80"/>
      <c r="E75" s="84">
        <v>0</v>
      </c>
      <c r="F75" s="84"/>
      <c r="G75" s="84"/>
      <c r="H75" s="84">
        <v>0</v>
      </c>
      <c r="I75" s="84">
        <v>0</v>
      </c>
      <c r="J75" s="129">
        <v>1</v>
      </c>
      <c r="K75" s="88"/>
      <c r="L75" s="129">
        <v>1</v>
      </c>
      <c r="M75" s="129">
        <v>1</v>
      </c>
      <c r="N75" s="83"/>
      <c r="O75" s="129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8"/>
      <c r="AC75" s="89"/>
      <c r="AD75" s="78"/>
    </row>
    <row r="76" spans="1:30" ht="12.75">
      <c r="A76" s="66">
        <v>1</v>
      </c>
      <c r="B76" s="79" t="s">
        <v>753</v>
      </c>
      <c r="C76" s="66">
        <v>1</v>
      </c>
      <c r="D76" s="80"/>
      <c r="E76" s="84">
        <v>0</v>
      </c>
      <c r="F76" s="84"/>
      <c r="G76" s="84"/>
      <c r="H76" s="84">
        <v>0</v>
      </c>
      <c r="I76" s="84">
        <v>0</v>
      </c>
      <c r="J76" s="129">
        <v>1</v>
      </c>
      <c r="K76" s="88"/>
      <c r="L76" s="129">
        <v>1</v>
      </c>
      <c r="M76" s="129">
        <v>1</v>
      </c>
      <c r="N76" s="83"/>
      <c r="O76" s="129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8"/>
      <c r="AC76" s="89"/>
      <c r="AD76" s="78"/>
    </row>
    <row r="77" spans="1:30" ht="12.75">
      <c r="A77" s="66">
        <v>1</v>
      </c>
      <c r="B77" s="79" t="s">
        <v>754</v>
      </c>
      <c r="C77" s="66">
        <v>1</v>
      </c>
      <c r="D77" s="80"/>
      <c r="E77" s="84">
        <v>0</v>
      </c>
      <c r="F77" s="84"/>
      <c r="G77" s="84"/>
      <c r="H77" s="84">
        <v>0</v>
      </c>
      <c r="I77" s="84">
        <v>0</v>
      </c>
      <c r="J77" s="129">
        <v>1</v>
      </c>
      <c r="K77" s="88"/>
      <c r="L77" s="129">
        <v>1</v>
      </c>
      <c r="M77" s="129">
        <v>1</v>
      </c>
      <c r="N77" s="83"/>
      <c r="O77" s="129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8"/>
      <c r="AC77" s="89"/>
      <c r="AD77" s="78"/>
    </row>
    <row r="78" spans="1:30" ht="12.75">
      <c r="A78" s="66">
        <v>1</v>
      </c>
      <c r="B78" s="79" t="s">
        <v>755</v>
      </c>
      <c r="C78" s="66">
        <v>1</v>
      </c>
      <c r="D78" s="80"/>
      <c r="E78" s="84">
        <v>0</v>
      </c>
      <c r="F78" s="84">
        <v>1</v>
      </c>
      <c r="G78" s="84"/>
      <c r="H78" s="84">
        <v>0</v>
      </c>
      <c r="I78" s="84">
        <v>1</v>
      </c>
      <c r="J78" s="129">
        <v>1</v>
      </c>
      <c r="K78" s="88"/>
      <c r="L78" s="129">
        <v>1</v>
      </c>
      <c r="M78" s="129">
        <v>1</v>
      </c>
      <c r="N78" s="83"/>
      <c r="O78" s="129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8"/>
      <c r="AC78" s="89"/>
      <c r="AD78" s="78"/>
    </row>
    <row r="79" spans="1:30" ht="12.75">
      <c r="A79" s="66">
        <v>1</v>
      </c>
      <c r="B79" s="79" t="s">
        <v>756</v>
      </c>
      <c r="C79" s="66">
        <v>1</v>
      </c>
      <c r="D79" s="80"/>
      <c r="E79" s="84">
        <v>0</v>
      </c>
      <c r="F79" s="84">
        <v>0</v>
      </c>
      <c r="G79" s="84"/>
      <c r="H79" s="84">
        <v>0</v>
      </c>
      <c r="I79" s="84">
        <v>0</v>
      </c>
      <c r="J79" s="129">
        <v>1</v>
      </c>
      <c r="K79" s="88"/>
      <c r="L79" s="129">
        <v>1</v>
      </c>
      <c r="M79" s="129">
        <v>1</v>
      </c>
      <c r="N79" s="83"/>
      <c r="O79" s="129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8"/>
      <c r="AC79" s="89"/>
      <c r="AD79" s="78"/>
    </row>
    <row r="80" spans="1:30" ht="12.75">
      <c r="A80" s="66">
        <v>1</v>
      </c>
      <c r="B80" s="79" t="s">
        <v>757</v>
      </c>
      <c r="C80" s="66">
        <v>1</v>
      </c>
      <c r="D80" s="80"/>
      <c r="E80" s="84">
        <v>1</v>
      </c>
      <c r="F80" s="84">
        <v>0</v>
      </c>
      <c r="G80" s="84"/>
      <c r="H80" s="84">
        <v>0</v>
      </c>
      <c r="I80" s="84">
        <v>0</v>
      </c>
      <c r="J80" s="129">
        <v>1</v>
      </c>
      <c r="K80" s="88">
        <v>1</v>
      </c>
      <c r="L80" s="129">
        <v>1</v>
      </c>
      <c r="M80" s="129">
        <v>1</v>
      </c>
      <c r="N80" s="83"/>
      <c r="O80" s="129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8"/>
      <c r="AC80" s="89"/>
      <c r="AD80" s="78"/>
    </row>
    <row r="81" spans="1:30" ht="12.75">
      <c r="A81" s="66">
        <v>1</v>
      </c>
      <c r="B81" s="79" t="s">
        <v>758</v>
      </c>
      <c r="C81" s="66">
        <v>1</v>
      </c>
      <c r="D81" s="80"/>
      <c r="E81" s="84">
        <v>0</v>
      </c>
      <c r="F81" s="84">
        <v>0</v>
      </c>
      <c r="G81" s="84"/>
      <c r="H81" s="84">
        <v>0</v>
      </c>
      <c r="I81" s="84">
        <v>0</v>
      </c>
      <c r="J81" s="129">
        <v>1</v>
      </c>
      <c r="K81" s="88"/>
      <c r="L81" s="129">
        <v>1</v>
      </c>
      <c r="M81" s="129">
        <v>1</v>
      </c>
      <c r="N81" s="83"/>
      <c r="O81" s="129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8"/>
      <c r="AC81" s="89"/>
      <c r="AD81" s="78"/>
    </row>
    <row r="82" spans="1:30" ht="12.75">
      <c r="A82" s="66">
        <v>1</v>
      </c>
      <c r="B82" s="79" t="s">
        <v>759</v>
      </c>
      <c r="C82" s="66">
        <v>1</v>
      </c>
      <c r="D82" s="80"/>
      <c r="E82" s="84">
        <v>0</v>
      </c>
      <c r="F82" s="84">
        <v>0</v>
      </c>
      <c r="G82" s="84"/>
      <c r="H82" s="84">
        <v>0</v>
      </c>
      <c r="I82" s="84">
        <v>0</v>
      </c>
      <c r="J82" s="129">
        <v>1</v>
      </c>
      <c r="K82" s="88"/>
      <c r="L82" s="129">
        <v>1</v>
      </c>
      <c r="M82" s="129">
        <v>1</v>
      </c>
      <c r="N82" s="83"/>
      <c r="O82" s="129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8"/>
      <c r="AC82" s="89"/>
      <c r="AD82" s="78"/>
    </row>
    <row r="83" spans="1:30" ht="12.75">
      <c r="A83" s="66">
        <v>1</v>
      </c>
      <c r="B83" s="79" t="s">
        <v>760</v>
      </c>
      <c r="C83" s="66">
        <v>1</v>
      </c>
      <c r="D83" s="80"/>
      <c r="E83" s="84">
        <v>0</v>
      </c>
      <c r="F83" s="84">
        <v>0</v>
      </c>
      <c r="G83" s="84"/>
      <c r="H83" s="84">
        <v>0</v>
      </c>
      <c r="I83" s="84">
        <v>0</v>
      </c>
      <c r="J83" s="129">
        <v>1</v>
      </c>
      <c r="K83" s="88"/>
      <c r="L83" s="129"/>
      <c r="M83" s="129"/>
      <c r="N83" s="83"/>
      <c r="O83" s="129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8"/>
      <c r="AC83" s="89"/>
      <c r="AD83" s="78"/>
    </row>
    <row r="84" spans="1:30" ht="12.75">
      <c r="A84" s="66">
        <v>1</v>
      </c>
      <c r="B84" s="79" t="s">
        <v>761</v>
      </c>
      <c r="C84" s="66">
        <v>1</v>
      </c>
      <c r="D84" s="80"/>
      <c r="E84" s="84">
        <v>0</v>
      </c>
      <c r="F84" s="84">
        <v>0</v>
      </c>
      <c r="G84" s="84">
        <v>1</v>
      </c>
      <c r="H84" s="84" t="s">
        <v>762</v>
      </c>
      <c r="I84" s="84" t="s">
        <v>762</v>
      </c>
      <c r="J84" s="129">
        <v>1</v>
      </c>
      <c r="K84" s="88">
        <v>1</v>
      </c>
      <c r="L84" s="129"/>
      <c r="M84" s="129"/>
      <c r="N84" s="83"/>
      <c r="O84" s="129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8"/>
      <c r="AC84" s="89"/>
      <c r="AD84" s="78"/>
    </row>
    <row r="85" spans="1:30" ht="12.75">
      <c r="A85" s="66">
        <v>1</v>
      </c>
      <c r="B85" s="79" t="s">
        <v>763</v>
      </c>
      <c r="C85" s="66">
        <v>1</v>
      </c>
      <c r="D85" s="80"/>
      <c r="E85" s="84">
        <v>0</v>
      </c>
      <c r="F85" s="84">
        <v>0</v>
      </c>
      <c r="G85" s="84">
        <v>1</v>
      </c>
      <c r="H85" s="84" t="s">
        <v>762</v>
      </c>
      <c r="I85" s="84" t="s">
        <v>762</v>
      </c>
      <c r="J85" s="129">
        <v>1</v>
      </c>
      <c r="K85" s="88">
        <v>1</v>
      </c>
      <c r="L85" s="129"/>
      <c r="M85" s="129"/>
      <c r="N85" s="83"/>
      <c r="O85" s="129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8"/>
      <c r="AC85" s="89"/>
      <c r="AD85" s="78"/>
    </row>
    <row r="86" spans="1:30" ht="12.75">
      <c r="A86" s="66">
        <v>1</v>
      </c>
      <c r="B86" s="79" t="s">
        <v>764</v>
      </c>
      <c r="C86" s="66">
        <v>1</v>
      </c>
      <c r="D86" s="80"/>
      <c r="E86" s="84">
        <v>0</v>
      </c>
      <c r="F86" s="84">
        <v>0</v>
      </c>
      <c r="G86" s="84"/>
      <c r="H86" s="84">
        <v>0</v>
      </c>
      <c r="I86" s="84">
        <v>0</v>
      </c>
      <c r="J86" s="129">
        <v>1</v>
      </c>
      <c r="K86" s="88"/>
      <c r="L86" s="129">
        <v>1</v>
      </c>
      <c r="M86" s="129">
        <v>1</v>
      </c>
      <c r="N86" s="142"/>
      <c r="O86" s="129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8"/>
      <c r="AC86" s="88"/>
      <c r="AD86" s="78"/>
    </row>
    <row r="87" spans="1:35" s="105" customFormat="1" ht="15.75" customHeight="1">
      <c r="A87" s="66">
        <v>1</v>
      </c>
      <c r="B87" s="79" t="s">
        <v>765</v>
      </c>
      <c r="C87" s="66">
        <v>1</v>
      </c>
      <c r="D87" s="80"/>
      <c r="E87" s="84">
        <v>0</v>
      </c>
      <c r="F87" s="84">
        <v>0</v>
      </c>
      <c r="G87" s="84"/>
      <c r="H87" s="84">
        <v>0</v>
      </c>
      <c r="I87" s="84">
        <v>0</v>
      </c>
      <c r="J87" s="129">
        <v>1</v>
      </c>
      <c r="K87" s="88">
        <v>2</v>
      </c>
      <c r="L87" s="129">
        <v>1</v>
      </c>
      <c r="M87" s="129">
        <v>1</v>
      </c>
      <c r="N87" s="142"/>
      <c r="O87" s="129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8"/>
      <c r="AC87" s="88"/>
      <c r="AD87" s="78"/>
      <c r="AE87"/>
      <c r="AF87"/>
      <c r="AG87"/>
      <c r="AH87"/>
      <c r="AI87"/>
    </row>
    <row r="88" spans="1:35" s="105" customFormat="1" ht="13.5" customHeight="1">
      <c r="A88" s="66">
        <v>1</v>
      </c>
      <c r="B88" s="79" t="s">
        <v>766</v>
      </c>
      <c r="C88" s="66">
        <v>1</v>
      </c>
      <c r="D88" s="80"/>
      <c r="E88" s="84">
        <v>0</v>
      </c>
      <c r="F88" s="84">
        <v>0</v>
      </c>
      <c r="G88" s="84"/>
      <c r="H88" s="84">
        <v>0</v>
      </c>
      <c r="I88" s="84">
        <v>0</v>
      </c>
      <c r="J88" s="129">
        <v>1</v>
      </c>
      <c r="K88" s="88"/>
      <c r="L88" s="129">
        <v>1</v>
      </c>
      <c r="M88" s="129">
        <v>1</v>
      </c>
      <c r="N88" s="142"/>
      <c r="O88" s="129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8"/>
      <c r="AC88" s="88"/>
      <c r="AD88" s="78"/>
      <c r="AE88"/>
      <c r="AF88"/>
      <c r="AG88"/>
      <c r="AH88"/>
      <c r="AI88"/>
    </row>
    <row r="89" spans="1:30" ht="12.75">
      <c r="A89" s="66">
        <v>1</v>
      </c>
      <c r="B89" s="79" t="s">
        <v>767</v>
      </c>
      <c r="C89" s="66">
        <v>1</v>
      </c>
      <c r="D89" s="80"/>
      <c r="E89" s="84">
        <v>0</v>
      </c>
      <c r="F89" s="84">
        <v>0</v>
      </c>
      <c r="G89" s="84"/>
      <c r="H89" s="84">
        <v>0</v>
      </c>
      <c r="I89" s="84">
        <v>0</v>
      </c>
      <c r="J89" s="129">
        <v>1</v>
      </c>
      <c r="K89" s="88"/>
      <c r="L89" s="129">
        <v>1</v>
      </c>
      <c r="M89" s="129">
        <v>1</v>
      </c>
      <c r="N89" s="142"/>
      <c r="O89" s="129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8"/>
      <c r="AC89" s="88"/>
      <c r="AD89" s="78"/>
    </row>
    <row r="90" spans="1:30" ht="12.75">
      <c r="A90" s="66">
        <v>1</v>
      </c>
      <c r="B90" s="79" t="s">
        <v>768</v>
      </c>
      <c r="C90" s="66">
        <v>1</v>
      </c>
      <c r="D90" s="80"/>
      <c r="E90" s="84">
        <v>0</v>
      </c>
      <c r="F90" s="84">
        <v>0</v>
      </c>
      <c r="G90" s="84"/>
      <c r="H90" s="84">
        <v>0</v>
      </c>
      <c r="I90" s="84">
        <v>0</v>
      </c>
      <c r="J90" s="129">
        <v>1</v>
      </c>
      <c r="K90" s="88"/>
      <c r="L90" s="129"/>
      <c r="M90" s="129"/>
      <c r="N90" s="142"/>
      <c r="O90" s="129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8"/>
      <c r="AC90" s="88"/>
      <c r="AD90" s="78"/>
    </row>
    <row r="91" spans="1:30" ht="12.75">
      <c r="A91" s="66">
        <v>1</v>
      </c>
      <c r="B91" s="79" t="s">
        <v>769</v>
      </c>
      <c r="C91" s="66">
        <v>1</v>
      </c>
      <c r="D91" s="80"/>
      <c r="E91" s="80">
        <v>0</v>
      </c>
      <c r="F91" s="80"/>
      <c r="G91" s="80"/>
      <c r="H91" s="80">
        <v>0</v>
      </c>
      <c r="I91" s="80">
        <v>0</v>
      </c>
      <c r="J91" s="143">
        <v>1</v>
      </c>
      <c r="K91" s="88"/>
      <c r="L91" s="129"/>
      <c r="M91" s="129"/>
      <c r="N91" s="142"/>
      <c r="O91" s="129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8"/>
      <c r="AC91" s="88"/>
      <c r="AD91" s="78"/>
    </row>
    <row r="92" spans="1:30" ht="12.75">
      <c r="A92" s="66">
        <v>1</v>
      </c>
      <c r="B92" s="79" t="s">
        <v>770</v>
      </c>
      <c r="C92" s="66">
        <v>1</v>
      </c>
      <c r="D92" s="80"/>
      <c r="E92" s="80">
        <v>0</v>
      </c>
      <c r="F92" s="80"/>
      <c r="G92" s="80"/>
      <c r="H92" s="80">
        <v>0</v>
      </c>
      <c r="I92" s="80">
        <v>0</v>
      </c>
      <c r="J92" s="143">
        <v>1</v>
      </c>
      <c r="K92" s="88"/>
      <c r="L92" s="129"/>
      <c r="M92" s="129"/>
      <c r="N92" s="142"/>
      <c r="O92" s="129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8"/>
      <c r="AC92" s="88"/>
      <c r="AD92" s="78"/>
    </row>
    <row r="93" spans="1:30" ht="12.75">
      <c r="A93" s="66">
        <v>1</v>
      </c>
      <c r="B93" s="79" t="s">
        <v>771</v>
      </c>
      <c r="C93" s="66">
        <v>1</v>
      </c>
      <c r="D93" s="80"/>
      <c r="E93" s="80">
        <v>0</v>
      </c>
      <c r="F93" s="80"/>
      <c r="G93" s="80"/>
      <c r="H93" s="80">
        <v>0</v>
      </c>
      <c r="I93" s="80">
        <v>0</v>
      </c>
      <c r="J93" s="143">
        <v>1</v>
      </c>
      <c r="K93" s="88"/>
      <c r="L93" s="129">
        <v>1</v>
      </c>
      <c r="M93" s="129">
        <v>1</v>
      </c>
      <c r="N93" s="142"/>
      <c r="O93" s="129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8"/>
      <c r="AC93" s="88"/>
      <c r="AD93" s="78"/>
    </row>
    <row r="94" spans="1:31" ht="12.75">
      <c r="A94" s="66">
        <v>1</v>
      </c>
      <c r="B94" s="97" t="s">
        <v>772</v>
      </c>
      <c r="C94" s="66">
        <v>1</v>
      </c>
      <c r="D94" s="80"/>
      <c r="E94" s="80">
        <v>0</v>
      </c>
      <c r="F94" s="80"/>
      <c r="G94" s="80"/>
      <c r="H94" s="80">
        <v>0</v>
      </c>
      <c r="I94" s="80">
        <v>0</v>
      </c>
      <c r="J94" s="144">
        <v>1</v>
      </c>
      <c r="K94" s="88"/>
      <c r="L94" s="129"/>
      <c r="M94" s="129"/>
      <c r="N94" s="142"/>
      <c r="O94" s="129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8"/>
      <c r="AC94" s="88"/>
      <c r="AD94" s="78"/>
      <c r="AE94" t="s">
        <v>773</v>
      </c>
    </row>
    <row r="95" spans="1:30" ht="12.75">
      <c r="A95" s="66">
        <v>1</v>
      </c>
      <c r="B95" s="79" t="s">
        <v>774</v>
      </c>
      <c r="C95" s="66">
        <v>1</v>
      </c>
      <c r="D95" s="80"/>
      <c r="E95" s="80">
        <v>0</v>
      </c>
      <c r="F95" s="80"/>
      <c r="G95" s="80"/>
      <c r="H95" s="80">
        <v>0</v>
      </c>
      <c r="I95" s="80">
        <v>0</v>
      </c>
      <c r="J95" s="143">
        <v>1</v>
      </c>
      <c r="K95" s="88"/>
      <c r="L95" s="129"/>
      <c r="M95" s="129"/>
      <c r="N95" s="142"/>
      <c r="O95" s="129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8"/>
      <c r="AC95" s="88"/>
      <c r="AD95" s="78"/>
    </row>
    <row r="96" spans="1:31" ht="12.75">
      <c r="A96" s="66">
        <v>1</v>
      </c>
      <c r="B96" s="145" t="s">
        <v>775</v>
      </c>
      <c r="C96" s="113"/>
      <c r="D96" s="80"/>
      <c r="E96" s="80"/>
      <c r="F96" s="80"/>
      <c r="G96" s="80"/>
      <c r="H96" s="80">
        <v>0</v>
      </c>
      <c r="I96" s="80">
        <v>0</v>
      </c>
      <c r="J96" s="143">
        <v>1</v>
      </c>
      <c r="K96" s="88"/>
      <c r="L96" s="129"/>
      <c r="M96" s="129"/>
      <c r="N96" s="142"/>
      <c r="O96" s="129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8"/>
      <c r="AC96" s="88"/>
      <c r="AD96" s="78"/>
      <c r="AE96" t="s">
        <v>776</v>
      </c>
    </row>
    <row r="97" spans="1:30" ht="12.75">
      <c r="A97" s="66"/>
      <c r="B97" s="146">
        <f aca="true" t="shared" si="5" ref="B97:B128">B96+1</f>
        <v>20220040200099</v>
      </c>
      <c r="C97" s="66"/>
      <c r="D97" s="80"/>
      <c r="E97" s="80"/>
      <c r="F97" s="80"/>
      <c r="G97" s="80"/>
      <c r="H97" s="80"/>
      <c r="I97" s="80"/>
      <c r="J97" s="143"/>
      <c r="K97" s="88"/>
      <c r="L97" s="129"/>
      <c r="M97" s="129"/>
      <c r="N97" s="142"/>
      <c r="O97" s="129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8"/>
      <c r="AC97" s="88"/>
      <c r="AD97" s="78"/>
    </row>
    <row r="98" spans="1:30" ht="12.75">
      <c r="A98" s="66"/>
      <c r="B98" s="146">
        <f t="shared" si="5"/>
        <v>20220040200100</v>
      </c>
      <c r="C98" s="66"/>
      <c r="D98" s="80"/>
      <c r="E98" s="80"/>
      <c r="F98" s="80"/>
      <c r="G98" s="80"/>
      <c r="H98" s="80"/>
      <c r="I98" s="80"/>
      <c r="J98" s="143"/>
      <c r="K98" s="88"/>
      <c r="L98" s="129"/>
      <c r="M98" s="129"/>
      <c r="N98" s="142"/>
      <c r="O98" s="129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8"/>
      <c r="AC98" s="88"/>
      <c r="AD98" s="78"/>
    </row>
    <row r="99" spans="1:30" ht="12.75">
      <c r="A99" s="66"/>
      <c r="B99" s="146">
        <f t="shared" si="5"/>
        <v>20220040200101</v>
      </c>
      <c r="C99" s="66"/>
      <c r="D99" s="80"/>
      <c r="E99" s="80"/>
      <c r="F99" s="80"/>
      <c r="G99" s="80"/>
      <c r="H99" s="80"/>
      <c r="I99" s="80"/>
      <c r="J99" s="143"/>
      <c r="K99" s="88"/>
      <c r="L99" s="129"/>
      <c r="M99" s="129"/>
      <c r="N99" s="142"/>
      <c r="O99" s="129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8"/>
      <c r="AC99" s="88"/>
      <c r="AD99" s="78"/>
    </row>
    <row r="100" spans="1:30" ht="12.75">
      <c r="A100" s="66"/>
      <c r="B100" s="146">
        <f t="shared" si="5"/>
        <v>20220040200102</v>
      </c>
      <c r="C100" s="66"/>
      <c r="D100" s="80"/>
      <c r="E100" s="80"/>
      <c r="F100" s="80"/>
      <c r="G100" s="80"/>
      <c r="H100" s="80"/>
      <c r="I100" s="80"/>
      <c r="J100" s="143"/>
      <c r="K100" s="88"/>
      <c r="L100" s="129"/>
      <c r="M100" s="129"/>
      <c r="N100" s="142"/>
      <c r="O100" s="129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8"/>
      <c r="AC100" s="88"/>
      <c r="AD100" s="78"/>
    </row>
    <row r="101" spans="1:30" ht="12.75">
      <c r="A101" s="66"/>
      <c r="B101" s="146">
        <f t="shared" si="5"/>
        <v>20220040200103</v>
      </c>
      <c r="C101" s="66"/>
      <c r="D101" s="80"/>
      <c r="E101" s="80"/>
      <c r="F101" s="80"/>
      <c r="G101" s="80"/>
      <c r="H101" s="80"/>
      <c r="I101" s="80"/>
      <c r="J101" s="143"/>
      <c r="K101" s="88"/>
      <c r="L101" s="129"/>
      <c r="M101" s="129"/>
      <c r="N101" s="142"/>
      <c r="O101" s="129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8"/>
      <c r="AC101" s="88"/>
      <c r="AD101" s="78"/>
    </row>
    <row r="102" spans="1:30" ht="12.75">
      <c r="A102" s="66"/>
      <c r="B102" s="146">
        <f t="shared" si="5"/>
        <v>20220040200104</v>
      </c>
      <c r="C102" s="66"/>
      <c r="D102" s="80"/>
      <c r="E102" s="80"/>
      <c r="F102" s="80"/>
      <c r="G102" s="80"/>
      <c r="H102" s="80"/>
      <c r="I102" s="80"/>
      <c r="J102" s="143"/>
      <c r="K102" s="88"/>
      <c r="L102" s="129"/>
      <c r="M102" s="129"/>
      <c r="N102" s="142"/>
      <c r="O102" s="129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  <c r="AA102" s="84"/>
      <c r="AB102" s="88"/>
      <c r="AC102" s="88"/>
      <c r="AD102" s="78"/>
    </row>
    <row r="103" spans="1:30" ht="12.75">
      <c r="A103" s="66"/>
      <c r="B103" s="146">
        <f t="shared" si="5"/>
        <v>20220040200105</v>
      </c>
      <c r="C103" s="66"/>
      <c r="D103" s="80"/>
      <c r="E103" s="80"/>
      <c r="F103" s="80"/>
      <c r="G103" s="80"/>
      <c r="H103" s="80"/>
      <c r="I103" s="80"/>
      <c r="J103" s="143"/>
      <c r="K103" s="88"/>
      <c r="L103" s="129"/>
      <c r="M103" s="129"/>
      <c r="N103" s="142"/>
      <c r="O103" s="129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8"/>
      <c r="AC103" s="88"/>
      <c r="AD103" s="78"/>
    </row>
    <row r="104" spans="1:30" ht="12.75">
      <c r="A104" s="66"/>
      <c r="B104" s="146">
        <f t="shared" si="5"/>
        <v>20220040200106</v>
      </c>
      <c r="C104" s="66"/>
      <c r="D104" s="80"/>
      <c r="E104" s="80"/>
      <c r="F104" s="80"/>
      <c r="G104" s="80"/>
      <c r="H104" s="80"/>
      <c r="I104" s="80"/>
      <c r="J104" s="143"/>
      <c r="K104" s="88"/>
      <c r="L104" s="129"/>
      <c r="M104" s="129"/>
      <c r="N104" s="142"/>
      <c r="O104" s="129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8"/>
      <c r="AC104" s="88"/>
      <c r="AD104" s="78"/>
    </row>
    <row r="105" spans="1:30" ht="12.75">
      <c r="A105" s="66"/>
      <c r="B105" s="146">
        <f t="shared" si="5"/>
        <v>20220040200107</v>
      </c>
      <c r="C105" s="66"/>
      <c r="D105" s="80"/>
      <c r="E105" s="80"/>
      <c r="F105" s="80"/>
      <c r="G105" s="80"/>
      <c r="H105" s="80"/>
      <c r="I105" s="80"/>
      <c r="J105" s="143"/>
      <c r="K105" s="88"/>
      <c r="L105" s="129"/>
      <c r="M105" s="129"/>
      <c r="N105" s="142"/>
      <c r="O105" s="129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8"/>
      <c r="AC105" s="88"/>
      <c r="AD105" s="78"/>
    </row>
    <row r="106" spans="1:30" ht="12.75">
      <c r="A106" s="66"/>
      <c r="B106" s="146">
        <f t="shared" si="5"/>
        <v>20220040200108</v>
      </c>
      <c r="C106" s="66"/>
      <c r="D106" s="80"/>
      <c r="E106" s="80"/>
      <c r="F106" s="80"/>
      <c r="G106" s="80"/>
      <c r="H106" s="80"/>
      <c r="I106" s="80"/>
      <c r="J106" s="143"/>
      <c r="K106" s="88"/>
      <c r="L106" s="129"/>
      <c r="M106" s="129"/>
      <c r="N106" s="142"/>
      <c r="O106" s="129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8"/>
      <c r="AC106" s="88"/>
      <c r="AD106" s="78"/>
    </row>
    <row r="107" spans="1:30" ht="12.75">
      <c r="A107" s="66"/>
      <c r="B107" s="146">
        <f t="shared" si="5"/>
        <v>20220040200109</v>
      </c>
      <c r="C107" s="66"/>
      <c r="D107" s="80"/>
      <c r="E107" s="80"/>
      <c r="F107" s="80"/>
      <c r="G107" s="80"/>
      <c r="H107" s="80"/>
      <c r="I107" s="80"/>
      <c r="J107" s="143"/>
      <c r="K107" s="88"/>
      <c r="L107" s="129"/>
      <c r="M107" s="129"/>
      <c r="N107" s="142"/>
      <c r="O107" s="129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  <c r="AA107" s="84"/>
      <c r="AB107" s="88"/>
      <c r="AC107" s="88"/>
      <c r="AD107" s="78"/>
    </row>
    <row r="108" spans="1:30" ht="12.75">
      <c r="A108" s="66"/>
      <c r="B108" s="146">
        <f t="shared" si="5"/>
        <v>20220040200110</v>
      </c>
      <c r="C108" s="66"/>
      <c r="D108" s="80"/>
      <c r="E108" s="80"/>
      <c r="F108" s="80"/>
      <c r="G108" s="80"/>
      <c r="H108" s="80"/>
      <c r="I108" s="80"/>
      <c r="J108" s="143"/>
      <c r="K108" s="88"/>
      <c r="L108" s="129"/>
      <c r="M108" s="129"/>
      <c r="N108" s="142"/>
      <c r="O108" s="129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8"/>
      <c r="AC108" s="88"/>
      <c r="AD108" s="78"/>
    </row>
    <row r="109" spans="1:30" ht="12.75">
      <c r="A109" s="66"/>
      <c r="B109" s="146">
        <f t="shared" si="5"/>
        <v>20220040200111</v>
      </c>
      <c r="C109" s="66"/>
      <c r="D109" s="80"/>
      <c r="E109" s="80"/>
      <c r="F109" s="80"/>
      <c r="G109" s="80"/>
      <c r="H109" s="80"/>
      <c r="I109" s="80"/>
      <c r="J109" s="143"/>
      <c r="K109" s="88"/>
      <c r="L109" s="129"/>
      <c r="M109" s="129"/>
      <c r="N109" s="142"/>
      <c r="O109" s="129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8"/>
      <c r="AC109" s="88"/>
      <c r="AD109" s="78"/>
    </row>
    <row r="110" spans="1:30" ht="12.75">
      <c r="A110" s="66"/>
      <c r="B110" s="146">
        <f t="shared" si="5"/>
        <v>20220040200112</v>
      </c>
      <c r="C110" s="66"/>
      <c r="D110" s="80"/>
      <c r="E110" s="80"/>
      <c r="F110" s="80"/>
      <c r="G110" s="80"/>
      <c r="H110" s="80"/>
      <c r="I110" s="80"/>
      <c r="J110" s="143"/>
      <c r="K110" s="88"/>
      <c r="L110" s="129"/>
      <c r="M110" s="129"/>
      <c r="N110" s="142"/>
      <c r="O110" s="129"/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84"/>
      <c r="AA110" s="84"/>
      <c r="AB110" s="88"/>
      <c r="AC110" s="88"/>
      <c r="AD110" s="78"/>
    </row>
    <row r="111" spans="1:30" ht="12.75">
      <c r="A111" s="66"/>
      <c r="B111" s="146">
        <f t="shared" si="5"/>
        <v>20220040200113</v>
      </c>
      <c r="C111" s="66"/>
      <c r="D111" s="80"/>
      <c r="E111" s="80"/>
      <c r="F111" s="80"/>
      <c r="G111" s="80"/>
      <c r="H111" s="80"/>
      <c r="I111" s="80"/>
      <c r="J111" s="143"/>
      <c r="K111" s="88"/>
      <c r="L111" s="129"/>
      <c r="M111" s="129"/>
      <c r="N111" s="142"/>
      <c r="O111" s="129"/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  <c r="AA111" s="84"/>
      <c r="AB111" s="88"/>
      <c r="AC111" s="88"/>
      <c r="AD111" s="78"/>
    </row>
    <row r="112" spans="1:30" ht="12.75">
      <c r="A112" s="66">
        <v>1</v>
      </c>
      <c r="B112" s="146">
        <f t="shared" si="5"/>
        <v>20220040200114</v>
      </c>
      <c r="C112" s="66">
        <v>1</v>
      </c>
      <c r="D112" s="80"/>
      <c r="E112" s="80"/>
      <c r="F112" s="80"/>
      <c r="G112" s="80"/>
      <c r="H112" s="80">
        <v>0</v>
      </c>
      <c r="I112" s="80">
        <v>0</v>
      </c>
      <c r="J112" s="143">
        <v>1</v>
      </c>
      <c r="K112" s="88"/>
      <c r="L112" s="129"/>
      <c r="M112" s="129"/>
      <c r="N112" s="142"/>
      <c r="O112" s="129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8"/>
      <c r="AC112" s="88"/>
      <c r="AD112" s="78"/>
    </row>
    <row r="113" spans="1:30" ht="12.75">
      <c r="A113" s="66">
        <v>1</v>
      </c>
      <c r="B113" s="146">
        <f t="shared" si="5"/>
        <v>20220040200115</v>
      </c>
      <c r="C113" s="66">
        <v>1</v>
      </c>
      <c r="D113" s="80"/>
      <c r="E113" s="80"/>
      <c r="F113" s="80"/>
      <c r="G113" s="80"/>
      <c r="H113" s="80">
        <v>0</v>
      </c>
      <c r="I113" s="80">
        <v>0</v>
      </c>
      <c r="J113" s="143">
        <v>1</v>
      </c>
      <c r="K113" s="88"/>
      <c r="L113" s="129"/>
      <c r="M113" s="129"/>
      <c r="N113" s="142"/>
      <c r="O113" s="129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8"/>
      <c r="AC113" s="88"/>
      <c r="AD113" s="78"/>
    </row>
    <row r="114" spans="1:30" ht="12.75">
      <c r="A114" s="66">
        <v>1</v>
      </c>
      <c r="B114" s="146">
        <f t="shared" si="5"/>
        <v>20220040200116</v>
      </c>
      <c r="C114" s="66">
        <v>1</v>
      </c>
      <c r="D114" s="80"/>
      <c r="E114" s="80"/>
      <c r="F114" s="80"/>
      <c r="G114" s="80"/>
      <c r="H114" s="80">
        <v>0</v>
      </c>
      <c r="I114" s="80">
        <v>0</v>
      </c>
      <c r="J114" s="143">
        <v>1</v>
      </c>
      <c r="K114" s="88"/>
      <c r="L114" s="129"/>
      <c r="M114" s="129"/>
      <c r="N114" s="142"/>
      <c r="O114" s="129"/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8"/>
      <c r="AC114" s="88"/>
      <c r="AD114" s="78"/>
    </row>
    <row r="115" spans="1:31" ht="12.75">
      <c r="A115" s="66"/>
      <c r="B115" s="147">
        <f t="shared" si="5"/>
        <v>20220040200117</v>
      </c>
      <c r="C115" s="66"/>
      <c r="D115" s="80"/>
      <c r="E115" s="80"/>
      <c r="F115" s="80"/>
      <c r="G115" s="80"/>
      <c r="H115" s="80"/>
      <c r="I115" s="80"/>
      <c r="J115" s="143"/>
      <c r="K115" s="88"/>
      <c r="L115" s="129"/>
      <c r="M115" s="129"/>
      <c r="N115" s="142"/>
      <c r="O115" s="129"/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8"/>
      <c r="AC115" s="88"/>
      <c r="AD115" s="78"/>
      <c r="AE115" t="s">
        <v>777</v>
      </c>
    </row>
    <row r="116" spans="1:31" ht="12.75">
      <c r="A116" s="66"/>
      <c r="B116" s="147">
        <f t="shared" si="5"/>
        <v>20220040200118</v>
      </c>
      <c r="C116" s="66"/>
      <c r="D116" s="80"/>
      <c r="E116" s="80"/>
      <c r="F116" s="80"/>
      <c r="G116" s="80"/>
      <c r="H116" s="80"/>
      <c r="I116" s="80"/>
      <c r="J116" s="143"/>
      <c r="K116" s="88"/>
      <c r="L116" s="129"/>
      <c r="M116" s="129"/>
      <c r="N116" s="142"/>
      <c r="O116" s="129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8"/>
      <c r="AC116" s="88"/>
      <c r="AD116" s="78"/>
      <c r="AE116" t="s">
        <v>596</v>
      </c>
    </row>
    <row r="117" spans="1:31" ht="12.75">
      <c r="A117" s="66"/>
      <c r="B117" s="147">
        <f t="shared" si="5"/>
        <v>20220040200119</v>
      </c>
      <c r="C117" s="66"/>
      <c r="D117" s="80"/>
      <c r="E117" s="80"/>
      <c r="F117" s="80"/>
      <c r="G117" s="80"/>
      <c r="H117" s="80"/>
      <c r="I117" s="80"/>
      <c r="J117" s="143"/>
      <c r="K117" s="88"/>
      <c r="L117" s="129"/>
      <c r="M117" s="129"/>
      <c r="N117" s="142"/>
      <c r="O117" s="129"/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8"/>
      <c r="AC117" s="88"/>
      <c r="AD117" s="78"/>
      <c r="AE117" t="s">
        <v>778</v>
      </c>
    </row>
    <row r="118" spans="1:31" ht="12.75">
      <c r="A118" s="66"/>
      <c r="B118" s="147">
        <f t="shared" si="5"/>
        <v>20220040200120</v>
      </c>
      <c r="C118" s="66"/>
      <c r="D118" s="80"/>
      <c r="E118" s="80"/>
      <c r="F118" s="80"/>
      <c r="G118" s="80"/>
      <c r="H118" s="80"/>
      <c r="I118" s="80"/>
      <c r="J118" s="143"/>
      <c r="K118" s="88"/>
      <c r="L118" s="129"/>
      <c r="M118" s="129"/>
      <c r="N118" s="142"/>
      <c r="O118" s="129"/>
      <c r="P118" s="84"/>
      <c r="Q118" s="84"/>
      <c r="R118" s="84"/>
      <c r="S118" s="84"/>
      <c r="T118" s="84"/>
      <c r="U118" s="84"/>
      <c r="V118" s="84"/>
      <c r="W118" s="84"/>
      <c r="X118" s="84"/>
      <c r="Y118" s="84"/>
      <c r="Z118" s="84"/>
      <c r="AA118" s="84"/>
      <c r="AB118" s="88"/>
      <c r="AC118" s="88"/>
      <c r="AD118" s="78"/>
      <c r="AE118" t="s">
        <v>596</v>
      </c>
    </row>
    <row r="119" spans="1:30" ht="12.75">
      <c r="A119" s="66"/>
      <c r="B119" s="146">
        <f t="shared" si="5"/>
        <v>20220040200121</v>
      </c>
      <c r="C119" s="66"/>
      <c r="D119" s="80"/>
      <c r="E119" s="80"/>
      <c r="F119" s="80"/>
      <c r="G119" s="80"/>
      <c r="H119" s="80"/>
      <c r="I119" s="80"/>
      <c r="J119" s="143"/>
      <c r="K119" s="88"/>
      <c r="L119" s="129"/>
      <c r="M119" s="129"/>
      <c r="N119" s="142"/>
      <c r="O119" s="129"/>
      <c r="P119" s="84"/>
      <c r="Q119" s="84"/>
      <c r="R119" s="84"/>
      <c r="S119" s="84"/>
      <c r="T119" s="84"/>
      <c r="U119" s="84"/>
      <c r="V119" s="84"/>
      <c r="W119" s="84"/>
      <c r="X119" s="84"/>
      <c r="Y119" s="84"/>
      <c r="Z119" s="84"/>
      <c r="AA119" s="84"/>
      <c r="AB119" s="88"/>
      <c r="AC119" s="88"/>
      <c r="AD119" s="78"/>
    </row>
    <row r="120" spans="1:31" ht="12.75">
      <c r="A120" s="66"/>
      <c r="B120" s="147">
        <f t="shared" si="5"/>
        <v>20220040200122</v>
      </c>
      <c r="C120" s="66"/>
      <c r="D120" s="80"/>
      <c r="E120" s="80"/>
      <c r="F120" s="80"/>
      <c r="G120" s="80"/>
      <c r="H120" s="80"/>
      <c r="I120" s="80"/>
      <c r="J120" s="143"/>
      <c r="K120" s="88"/>
      <c r="L120" s="129"/>
      <c r="M120" s="129"/>
      <c r="N120" s="142"/>
      <c r="O120" s="129"/>
      <c r="P120" s="84"/>
      <c r="Q120" s="84"/>
      <c r="R120" s="84"/>
      <c r="S120" s="84"/>
      <c r="T120" s="84"/>
      <c r="U120" s="84"/>
      <c r="V120" s="84"/>
      <c r="W120" s="84"/>
      <c r="X120" s="84"/>
      <c r="Y120" s="84"/>
      <c r="Z120" s="84"/>
      <c r="AA120" s="84"/>
      <c r="AB120" s="88"/>
      <c r="AC120" s="88"/>
      <c r="AD120" s="78"/>
      <c r="AE120" t="s">
        <v>779</v>
      </c>
    </row>
    <row r="121" spans="1:30" ht="12.75">
      <c r="A121" s="66"/>
      <c r="B121" s="146">
        <f t="shared" si="5"/>
        <v>20220040200123</v>
      </c>
      <c r="C121" s="66"/>
      <c r="D121" s="80"/>
      <c r="E121" s="80"/>
      <c r="F121" s="80"/>
      <c r="G121" s="80"/>
      <c r="H121" s="80"/>
      <c r="I121" s="80"/>
      <c r="J121" s="143"/>
      <c r="K121" s="88"/>
      <c r="L121" s="129"/>
      <c r="M121" s="129"/>
      <c r="N121" s="142"/>
      <c r="O121" s="129"/>
      <c r="P121" s="84"/>
      <c r="Q121" s="84"/>
      <c r="R121" s="84"/>
      <c r="S121" s="84"/>
      <c r="T121" s="84"/>
      <c r="U121" s="84"/>
      <c r="V121" s="84"/>
      <c r="W121" s="84"/>
      <c r="X121" s="84"/>
      <c r="Y121" s="84"/>
      <c r="Z121" s="84"/>
      <c r="AA121" s="84"/>
      <c r="AB121" s="88"/>
      <c r="AC121" s="88"/>
      <c r="AD121" s="78"/>
    </row>
    <row r="122" spans="1:30" ht="12.75">
      <c r="A122" s="66"/>
      <c r="B122" s="146">
        <f t="shared" si="5"/>
        <v>20220040200124</v>
      </c>
      <c r="C122" s="66"/>
      <c r="D122" s="80"/>
      <c r="E122" s="80"/>
      <c r="F122" s="80"/>
      <c r="G122" s="80"/>
      <c r="H122" s="80"/>
      <c r="I122" s="80"/>
      <c r="J122" s="143"/>
      <c r="K122" s="88"/>
      <c r="L122" s="129"/>
      <c r="M122" s="129"/>
      <c r="N122" s="142"/>
      <c r="O122" s="129"/>
      <c r="P122" s="84"/>
      <c r="Q122" s="84"/>
      <c r="R122" s="84"/>
      <c r="S122" s="84"/>
      <c r="T122" s="84"/>
      <c r="U122" s="84"/>
      <c r="V122" s="84"/>
      <c r="W122" s="84"/>
      <c r="X122" s="84"/>
      <c r="Y122" s="84"/>
      <c r="Z122" s="84"/>
      <c r="AA122" s="84"/>
      <c r="AB122" s="88"/>
      <c r="AC122" s="88"/>
      <c r="AD122" s="78"/>
    </row>
    <row r="123" spans="1:31" ht="12.75">
      <c r="A123" s="66"/>
      <c r="B123" s="147">
        <f t="shared" si="5"/>
        <v>20220040200125</v>
      </c>
      <c r="C123" s="66"/>
      <c r="D123" s="80"/>
      <c r="E123" s="80"/>
      <c r="F123" s="80"/>
      <c r="G123" s="80"/>
      <c r="H123" s="80"/>
      <c r="I123" s="80"/>
      <c r="J123" s="143"/>
      <c r="K123" s="88"/>
      <c r="L123" s="129"/>
      <c r="M123" s="129"/>
      <c r="N123" s="142"/>
      <c r="O123" s="129"/>
      <c r="P123" s="84"/>
      <c r="Q123" s="84"/>
      <c r="R123" s="84"/>
      <c r="S123" s="84"/>
      <c r="T123" s="84"/>
      <c r="U123" s="84"/>
      <c r="V123" s="84"/>
      <c r="W123" s="84"/>
      <c r="X123" s="84"/>
      <c r="Y123" s="84"/>
      <c r="Z123" s="84"/>
      <c r="AA123" s="84"/>
      <c r="AB123" s="88"/>
      <c r="AC123" s="88"/>
      <c r="AD123" s="78"/>
      <c r="AE123" t="s">
        <v>780</v>
      </c>
    </row>
    <row r="124" spans="1:30" ht="12.75">
      <c r="A124" s="66"/>
      <c r="B124" s="147">
        <f t="shared" si="5"/>
        <v>20220040200126</v>
      </c>
      <c r="C124" s="66"/>
      <c r="D124" s="80"/>
      <c r="E124" s="80"/>
      <c r="F124" s="80"/>
      <c r="G124" s="80"/>
      <c r="H124" s="80"/>
      <c r="I124" s="80"/>
      <c r="J124" s="143"/>
      <c r="K124" s="88"/>
      <c r="L124" s="129"/>
      <c r="M124" s="129"/>
      <c r="N124" s="142"/>
      <c r="O124" s="129"/>
      <c r="P124" s="84"/>
      <c r="Q124" s="84"/>
      <c r="R124" s="84"/>
      <c r="S124" s="84"/>
      <c r="T124" s="84"/>
      <c r="U124" s="84"/>
      <c r="V124" s="84"/>
      <c r="W124" s="84"/>
      <c r="X124" s="84"/>
      <c r="Y124" s="84"/>
      <c r="Z124" s="84"/>
      <c r="AA124" s="84"/>
      <c r="AB124" s="88"/>
      <c r="AC124" s="88"/>
      <c r="AD124" s="78"/>
    </row>
    <row r="125" spans="1:30" ht="12.75">
      <c r="A125" s="66"/>
      <c r="B125" s="146">
        <f t="shared" si="5"/>
        <v>20220040200127</v>
      </c>
      <c r="C125" s="66"/>
      <c r="D125" s="80"/>
      <c r="E125" s="80"/>
      <c r="F125" s="80"/>
      <c r="G125" s="80"/>
      <c r="H125" s="80"/>
      <c r="I125" s="80"/>
      <c r="J125" s="143"/>
      <c r="K125" s="88"/>
      <c r="L125" s="129"/>
      <c r="M125" s="129"/>
      <c r="N125" s="142"/>
      <c r="O125" s="129"/>
      <c r="P125" s="84"/>
      <c r="Q125" s="84"/>
      <c r="R125" s="84"/>
      <c r="S125" s="84"/>
      <c r="T125" s="84"/>
      <c r="U125" s="84"/>
      <c r="V125" s="84"/>
      <c r="W125" s="84"/>
      <c r="X125" s="84"/>
      <c r="Y125" s="84"/>
      <c r="Z125" s="84"/>
      <c r="AA125" s="84"/>
      <c r="AB125" s="88"/>
      <c r="AC125" s="88"/>
      <c r="AD125" s="78"/>
    </row>
    <row r="126" spans="1:30" ht="12.75">
      <c r="A126" s="66"/>
      <c r="B126" s="147">
        <f t="shared" si="5"/>
        <v>20220040200128</v>
      </c>
      <c r="C126" s="66"/>
      <c r="D126" s="80"/>
      <c r="E126" s="80"/>
      <c r="F126" s="80"/>
      <c r="G126" s="80"/>
      <c r="H126" s="80"/>
      <c r="I126" s="80"/>
      <c r="J126" s="143"/>
      <c r="K126" s="88"/>
      <c r="L126" s="129"/>
      <c r="M126" s="129"/>
      <c r="N126" s="142"/>
      <c r="O126" s="129"/>
      <c r="P126" s="84"/>
      <c r="Q126" s="84"/>
      <c r="R126" s="84"/>
      <c r="S126" s="84"/>
      <c r="T126" s="84"/>
      <c r="U126" s="84"/>
      <c r="V126" s="84"/>
      <c r="W126" s="84"/>
      <c r="X126" s="84"/>
      <c r="Y126" s="84"/>
      <c r="Z126" s="84"/>
      <c r="AA126" s="84"/>
      <c r="AB126" s="88"/>
      <c r="AC126" s="84"/>
      <c r="AD126" s="148"/>
    </row>
    <row r="127" spans="1:30" ht="12.75">
      <c r="A127" s="66"/>
      <c r="B127" s="147">
        <f t="shared" si="5"/>
        <v>20220040200129</v>
      </c>
      <c r="C127" s="66"/>
      <c r="D127" s="80"/>
      <c r="E127" s="80"/>
      <c r="F127" s="80"/>
      <c r="G127" s="80"/>
      <c r="H127" s="80"/>
      <c r="I127" s="80"/>
      <c r="J127" s="143"/>
      <c r="K127" s="88"/>
      <c r="L127" s="129"/>
      <c r="M127" s="129"/>
      <c r="N127" s="142"/>
      <c r="O127" s="129"/>
      <c r="P127" s="84"/>
      <c r="Q127" s="84"/>
      <c r="R127" s="84"/>
      <c r="S127" s="84"/>
      <c r="T127" s="84"/>
      <c r="U127" s="84"/>
      <c r="V127" s="84"/>
      <c r="W127" s="84"/>
      <c r="X127" s="84"/>
      <c r="Y127" s="84"/>
      <c r="Z127" s="84"/>
      <c r="AA127" s="84"/>
      <c r="AB127" s="88"/>
      <c r="AC127" s="84"/>
      <c r="AD127" s="148"/>
    </row>
    <row r="128" spans="1:30" ht="12.75">
      <c r="A128" s="66"/>
      <c r="B128" s="147">
        <f t="shared" si="5"/>
        <v>20220040200130</v>
      </c>
      <c r="C128" s="66"/>
      <c r="D128" s="80"/>
      <c r="E128" s="80"/>
      <c r="F128" s="80"/>
      <c r="G128" s="80"/>
      <c r="H128" s="80"/>
      <c r="I128" s="80"/>
      <c r="J128" s="143"/>
      <c r="K128" s="88"/>
      <c r="L128" s="129"/>
      <c r="M128" s="129"/>
      <c r="N128" s="142"/>
      <c r="O128" s="129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  <c r="AA128" s="84"/>
      <c r="AB128" s="88"/>
      <c r="AC128" s="84"/>
      <c r="AD128" s="148"/>
    </row>
    <row r="129" spans="1:30" ht="12.75">
      <c r="A129" s="66"/>
      <c r="B129" s="147">
        <f aca="true" t="shared" si="6" ref="B129:B160">B128+1</f>
        <v>20220040200131</v>
      </c>
      <c r="C129" s="66"/>
      <c r="D129" s="80"/>
      <c r="E129" s="80"/>
      <c r="F129" s="80"/>
      <c r="G129" s="80"/>
      <c r="H129" s="80"/>
      <c r="I129" s="80"/>
      <c r="J129" s="143"/>
      <c r="K129" s="88"/>
      <c r="L129" s="129"/>
      <c r="M129" s="129"/>
      <c r="N129" s="142"/>
      <c r="O129" s="129"/>
      <c r="P129" s="84"/>
      <c r="Q129" s="84"/>
      <c r="R129" s="84"/>
      <c r="S129" s="84"/>
      <c r="T129" s="84"/>
      <c r="U129" s="84"/>
      <c r="V129" s="84"/>
      <c r="W129" s="84"/>
      <c r="X129" s="84"/>
      <c r="Y129" s="84"/>
      <c r="Z129" s="84"/>
      <c r="AA129" s="84"/>
      <c r="AB129" s="88"/>
      <c r="AC129" s="84"/>
      <c r="AD129" s="148"/>
    </row>
    <row r="130" spans="1:30" ht="12.75">
      <c r="A130" s="66"/>
      <c r="B130" s="146">
        <f t="shared" si="6"/>
        <v>20220040200132</v>
      </c>
      <c r="C130" s="66"/>
      <c r="D130" s="80"/>
      <c r="E130" s="80"/>
      <c r="F130" s="80"/>
      <c r="G130" s="80"/>
      <c r="H130" s="80"/>
      <c r="I130" s="80"/>
      <c r="J130" s="143"/>
      <c r="K130" s="88"/>
      <c r="L130" s="129"/>
      <c r="M130" s="129"/>
      <c r="N130" s="142"/>
      <c r="O130" s="129"/>
      <c r="P130" s="84"/>
      <c r="Q130" s="84"/>
      <c r="R130" s="84"/>
      <c r="S130" s="84"/>
      <c r="T130" s="84"/>
      <c r="U130" s="84"/>
      <c r="V130" s="84"/>
      <c r="W130" s="84"/>
      <c r="X130" s="84"/>
      <c r="Y130" s="84"/>
      <c r="Z130" s="84"/>
      <c r="AA130" s="84"/>
      <c r="AB130" s="88"/>
      <c r="AC130" s="84"/>
      <c r="AD130" s="148"/>
    </row>
    <row r="131" spans="1:30" ht="12.75">
      <c r="A131" s="66">
        <v>1</v>
      </c>
      <c r="B131" s="146">
        <f t="shared" si="6"/>
        <v>20220040200133</v>
      </c>
      <c r="C131" s="66">
        <v>1</v>
      </c>
      <c r="D131" s="80"/>
      <c r="E131" s="80"/>
      <c r="F131" s="80"/>
      <c r="G131" s="80"/>
      <c r="H131" s="80">
        <v>0</v>
      </c>
      <c r="I131" s="80">
        <v>0</v>
      </c>
      <c r="J131" s="143">
        <v>1</v>
      </c>
      <c r="K131" s="88"/>
      <c r="L131" s="129"/>
      <c r="M131" s="129"/>
      <c r="N131" s="142"/>
      <c r="O131" s="129"/>
      <c r="P131" s="84"/>
      <c r="Q131" s="84"/>
      <c r="R131" s="84"/>
      <c r="S131" s="84"/>
      <c r="T131" s="84"/>
      <c r="U131" s="84"/>
      <c r="V131" s="84"/>
      <c r="W131" s="84"/>
      <c r="X131" s="84"/>
      <c r="Y131" s="84"/>
      <c r="Z131" s="84"/>
      <c r="AA131" s="84"/>
      <c r="AB131" s="88"/>
      <c r="AC131" s="84"/>
      <c r="AD131" s="148"/>
    </row>
    <row r="132" spans="1:30" ht="15" customHeight="1">
      <c r="A132" s="66">
        <v>1</v>
      </c>
      <c r="B132" s="146">
        <f t="shared" si="6"/>
        <v>20220040200134</v>
      </c>
      <c r="C132" s="66">
        <v>1</v>
      </c>
      <c r="D132" s="80"/>
      <c r="E132" s="80"/>
      <c r="F132" s="80"/>
      <c r="G132" s="80"/>
      <c r="H132" s="80">
        <v>0</v>
      </c>
      <c r="I132" s="80">
        <v>0</v>
      </c>
      <c r="J132" s="143">
        <v>1</v>
      </c>
      <c r="K132" s="88"/>
      <c r="L132" s="129"/>
      <c r="M132" s="129"/>
      <c r="N132" s="142"/>
      <c r="O132" s="129"/>
      <c r="P132" s="84"/>
      <c r="Q132" s="84"/>
      <c r="R132" s="84"/>
      <c r="S132" s="84"/>
      <c r="T132" s="84"/>
      <c r="U132" s="84"/>
      <c r="V132" s="84"/>
      <c r="W132" s="84"/>
      <c r="X132" s="84"/>
      <c r="Y132" s="84"/>
      <c r="Z132" s="84"/>
      <c r="AA132" s="84"/>
      <c r="AB132" s="88"/>
      <c r="AC132" s="84"/>
      <c r="AD132" s="65"/>
    </row>
    <row r="133" spans="1:30" ht="12.75">
      <c r="A133" s="66">
        <v>1</v>
      </c>
      <c r="B133" s="146">
        <f t="shared" si="6"/>
        <v>20220040200135</v>
      </c>
      <c r="C133" s="66">
        <v>1</v>
      </c>
      <c r="D133" s="80"/>
      <c r="E133" s="80"/>
      <c r="F133" s="80"/>
      <c r="G133" s="80"/>
      <c r="H133" s="80">
        <v>0</v>
      </c>
      <c r="I133" s="80">
        <v>0</v>
      </c>
      <c r="J133" s="143">
        <v>1</v>
      </c>
      <c r="K133" s="88"/>
      <c r="L133" s="129"/>
      <c r="M133" s="129"/>
      <c r="N133" s="142"/>
      <c r="O133" s="129"/>
      <c r="P133" s="84"/>
      <c r="Q133" s="84"/>
      <c r="R133" s="84"/>
      <c r="S133" s="84"/>
      <c r="T133" s="84"/>
      <c r="U133" s="84"/>
      <c r="V133" s="84"/>
      <c r="W133" s="84"/>
      <c r="X133" s="84"/>
      <c r="Y133" s="84"/>
      <c r="Z133" s="84"/>
      <c r="AA133" s="84"/>
      <c r="AB133" s="88"/>
      <c r="AC133" s="84"/>
      <c r="AD133" s="65"/>
    </row>
    <row r="134" spans="1:31" ht="12.75">
      <c r="A134" s="66">
        <v>1</v>
      </c>
      <c r="B134" s="145">
        <f t="shared" si="6"/>
        <v>20220040200136</v>
      </c>
      <c r="C134" s="113"/>
      <c r="D134" s="80">
        <v>1</v>
      </c>
      <c r="E134" s="80"/>
      <c r="F134" s="80"/>
      <c r="G134" s="80"/>
      <c r="H134" s="80"/>
      <c r="I134" s="80"/>
      <c r="J134" s="143"/>
      <c r="K134" s="88"/>
      <c r="L134" s="129"/>
      <c r="M134" s="129"/>
      <c r="N134" s="142"/>
      <c r="O134" s="129"/>
      <c r="P134" s="84"/>
      <c r="Q134" s="84"/>
      <c r="R134" s="84"/>
      <c r="S134" s="84"/>
      <c r="T134" s="84"/>
      <c r="U134" s="84"/>
      <c r="V134" s="84"/>
      <c r="W134" s="84"/>
      <c r="X134" s="84"/>
      <c r="Y134" s="84"/>
      <c r="Z134" s="84"/>
      <c r="AA134" s="84"/>
      <c r="AB134" s="88"/>
      <c r="AC134" s="84"/>
      <c r="AD134" s="65"/>
      <c r="AE134" t="s">
        <v>781</v>
      </c>
    </row>
    <row r="135" spans="1:31" ht="15" customHeight="1">
      <c r="A135" s="66">
        <v>1</v>
      </c>
      <c r="B135" s="145">
        <f t="shared" si="6"/>
        <v>20220040200137</v>
      </c>
      <c r="C135" s="113"/>
      <c r="D135" s="80">
        <v>1</v>
      </c>
      <c r="E135" s="80"/>
      <c r="F135" s="80"/>
      <c r="G135" s="80"/>
      <c r="H135" s="80"/>
      <c r="I135" s="80"/>
      <c r="J135" s="143"/>
      <c r="K135" s="88"/>
      <c r="L135" s="129"/>
      <c r="M135" s="129"/>
      <c r="N135" s="142"/>
      <c r="O135" s="129"/>
      <c r="P135" s="84"/>
      <c r="Q135" s="84"/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8"/>
      <c r="AC135" s="84"/>
      <c r="AD135" s="65"/>
      <c r="AE135" t="s">
        <v>782</v>
      </c>
    </row>
    <row r="136" spans="1:31" ht="12.75">
      <c r="A136" s="66">
        <v>1</v>
      </c>
      <c r="B136" s="145">
        <f t="shared" si="6"/>
        <v>20220040200138</v>
      </c>
      <c r="C136" s="113" t="s">
        <v>783</v>
      </c>
      <c r="D136" s="80">
        <v>1</v>
      </c>
      <c r="E136" s="80"/>
      <c r="F136" s="80"/>
      <c r="G136" s="80"/>
      <c r="H136" s="80"/>
      <c r="I136" s="80"/>
      <c r="J136" s="143"/>
      <c r="K136" s="88"/>
      <c r="L136" s="129"/>
      <c r="M136" s="129"/>
      <c r="N136" s="142"/>
      <c r="O136" s="129"/>
      <c r="P136" s="84"/>
      <c r="Q136" s="84"/>
      <c r="R136" s="84"/>
      <c r="S136" s="84"/>
      <c r="T136" s="84"/>
      <c r="U136" s="84"/>
      <c r="V136" s="84"/>
      <c r="W136" s="84"/>
      <c r="X136" s="84"/>
      <c r="Y136" s="84"/>
      <c r="Z136" s="84"/>
      <c r="AA136" s="84"/>
      <c r="AB136" s="88"/>
      <c r="AC136" s="84"/>
      <c r="AD136" s="65"/>
      <c r="AE136" t="s">
        <v>784</v>
      </c>
    </row>
    <row r="137" spans="1:30" ht="12.75">
      <c r="A137" s="66">
        <v>1</v>
      </c>
      <c r="B137" s="146">
        <f t="shared" si="6"/>
        <v>20220040200139</v>
      </c>
      <c r="C137">
        <v>1</v>
      </c>
      <c r="D137" s="80"/>
      <c r="E137" s="80"/>
      <c r="F137" s="80"/>
      <c r="G137" s="80"/>
      <c r="H137" s="80">
        <v>0</v>
      </c>
      <c r="I137" s="80">
        <v>0</v>
      </c>
      <c r="J137" s="143">
        <v>1</v>
      </c>
      <c r="K137" s="88"/>
      <c r="L137" s="129"/>
      <c r="M137" s="129"/>
      <c r="N137" s="142"/>
      <c r="O137" s="129"/>
      <c r="P137" s="84"/>
      <c r="Q137" s="84"/>
      <c r="R137" s="84"/>
      <c r="S137" s="84"/>
      <c r="T137" s="84"/>
      <c r="U137" s="84"/>
      <c r="V137" s="84"/>
      <c r="W137" s="84"/>
      <c r="X137" s="84"/>
      <c r="Y137" s="84"/>
      <c r="Z137" s="84"/>
      <c r="AA137" s="84"/>
      <c r="AB137" s="88"/>
      <c r="AC137" s="84"/>
      <c r="AD137" s="65"/>
    </row>
    <row r="138" spans="1:30" ht="12.75">
      <c r="A138" s="66">
        <v>1</v>
      </c>
      <c r="B138" s="146">
        <f t="shared" si="6"/>
        <v>20220040200140</v>
      </c>
      <c r="C138" s="66">
        <v>1</v>
      </c>
      <c r="D138" s="80"/>
      <c r="E138" s="80"/>
      <c r="F138" s="80"/>
      <c r="G138" s="80"/>
      <c r="H138" s="80">
        <v>0</v>
      </c>
      <c r="I138" s="80">
        <v>0</v>
      </c>
      <c r="J138" s="143">
        <v>1</v>
      </c>
      <c r="K138" s="88"/>
      <c r="L138" s="129"/>
      <c r="M138" s="129"/>
      <c r="N138" s="142"/>
      <c r="O138" s="129"/>
      <c r="P138" s="84"/>
      <c r="Q138" s="84"/>
      <c r="R138" s="84"/>
      <c r="S138" s="84"/>
      <c r="T138" s="84"/>
      <c r="U138" s="84"/>
      <c r="V138" s="84"/>
      <c r="W138" s="84"/>
      <c r="X138" s="84"/>
      <c r="Y138" s="84"/>
      <c r="Z138" s="84"/>
      <c r="AA138" s="84"/>
      <c r="AB138" s="88"/>
      <c r="AC138" s="84"/>
      <c r="AD138" s="65"/>
    </row>
    <row r="139" spans="1:31" ht="12.75">
      <c r="A139" s="66">
        <v>1</v>
      </c>
      <c r="B139" s="145">
        <f t="shared" si="6"/>
        <v>20220040200141</v>
      </c>
      <c r="C139" s="113"/>
      <c r="D139" s="80">
        <v>1</v>
      </c>
      <c r="E139" s="80"/>
      <c r="F139" s="80"/>
      <c r="G139" s="80"/>
      <c r="H139" s="80"/>
      <c r="I139" s="80"/>
      <c r="J139" s="143"/>
      <c r="K139" s="88"/>
      <c r="L139" s="129"/>
      <c r="M139" s="129"/>
      <c r="N139" s="142"/>
      <c r="O139" s="129"/>
      <c r="P139" s="84"/>
      <c r="Q139" s="84"/>
      <c r="R139" s="84"/>
      <c r="S139" s="84"/>
      <c r="T139" s="84"/>
      <c r="U139" s="84"/>
      <c r="V139" s="84"/>
      <c r="W139" s="84"/>
      <c r="X139" s="84"/>
      <c r="Y139" s="84"/>
      <c r="Z139" s="84"/>
      <c r="AA139" s="84"/>
      <c r="AB139" s="88"/>
      <c r="AC139" s="84"/>
      <c r="AD139" s="65"/>
      <c r="AE139" t="s">
        <v>785</v>
      </c>
    </row>
    <row r="140" spans="1:30" ht="12.75">
      <c r="A140" s="66">
        <v>1</v>
      </c>
      <c r="B140" s="146">
        <f t="shared" si="6"/>
        <v>20220040200142</v>
      </c>
      <c r="C140" s="66">
        <v>1</v>
      </c>
      <c r="D140" s="80"/>
      <c r="E140" s="80"/>
      <c r="F140" s="80"/>
      <c r="G140" s="80"/>
      <c r="H140" s="80">
        <v>0</v>
      </c>
      <c r="I140" s="80">
        <v>0</v>
      </c>
      <c r="J140" s="143">
        <v>1</v>
      </c>
      <c r="K140" s="88"/>
      <c r="L140" s="129"/>
      <c r="M140" s="129"/>
      <c r="N140" s="142"/>
      <c r="O140" s="129"/>
      <c r="P140" s="84"/>
      <c r="Q140" s="84"/>
      <c r="R140" s="84"/>
      <c r="S140" s="84"/>
      <c r="T140" s="84"/>
      <c r="U140" s="84"/>
      <c r="V140" s="84"/>
      <c r="W140" s="84"/>
      <c r="X140" s="84"/>
      <c r="Y140" s="84"/>
      <c r="Z140" s="84"/>
      <c r="AA140" s="84"/>
      <c r="AB140" s="88"/>
      <c r="AC140" s="84"/>
      <c r="AD140" s="65"/>
    </row>
    <row r="141" spans="1:31" ht="12.75">
      <c r="A141" s="66">
        <v>1</v>
      </c>
      <c r="B141" s="145">
        <f t="shared" si="6"/>
        <v>20220040200143</v>
      </c>
      <c r="C141" s="113"/>
      <c r="D141" s="80">
        <v>1</v>
      </c>
      <c r="E141" s="80"/>
      <c r="F141" s="80"/>
      <c r="G141" s="80"/>
      <c r="H141" s="80"/>
      <c r="I141" s="80"/>
      <c r="J141" s="80"/>
      <c r="K141" s="88"/>
      <c r="L141" s="129"/>
      <c r="M141" s="129"/>
      <c r="N141" s="142"/>
      <c r="O141" s="129"/>
      <c r="P141" s="84"/>
      <c r="Q141" s="84"/>
      <c r="R141" s="84"/>
      <c r="S141" s="84"/>
      <c r="T141" s="84"/>
      <c r="U141" s="84"/>
      <c r="V141" s="84"/>
      <c r="W141" s="84"/>
      <c r="X141" s="84"/>
      <c r="Y141" s="84"/>
      <c r="Z141" s="84"/>
      <c r="AA141" s="84"/>
      <c r="AB141" s="88"/>
      <c r="AC141" s="84"/>
      <c r="AD141" s="65"/>
      <c r="AE141" t="s">
        <v>786</v>
      </c>
    </row>
    <row r="142" spans="1:31" ht="12.75">
      <c r="A142" s="66">
        <v>1</v>
      </c>
      <c r="B142" s="145">
        <f t="shared" si="6"/>
        <v>20220040200144</v>
      </c>
      <c r="C142" s="113"/>
      <c r="D142" s="80">
        <v>1</v>
      </c>
      <c r="E142" s="80"/>
      <c r="F142" s="80"/>
      <c r="G142" s="80"/>
      <c r="H142" s="80"/>
      <c r="I142" s="80"/>
      <c r="J142" s="32"/>
      <c r="K142" s="88"/>
      <c r="L142" s="129"/>
      <c r="M142" s="129"/>
      <c r="N142" s="142"/>
      <c r="O142" s="129"/>
      <c r="P142" s="84"/>
      <c r="Q142" s="84"/>
      <c r="R142" s="84"/>
      <c r="S142" s="84"/>
      <c r="T142" s="84"/>
      <c r="U142" s="84"/>
      <c r="V142" s="84"/>
      <c r="W142" s="84"/>
      <c r="X142" s="84"/>
      <c r="Y142" s="84"/>
      <c r="Z142" s="84"/>
      <c r="AA142" s="84"/>
      <c r="AB142" s="88"/>
      <c r="AC142" s="84"/>
      <c r="AD142" s="65"/>
      <c r="AE142" t="s">
        <v>787</v>
      </c>
    </row>
    <row r="143" spans="1:31" ht="12.75">
      <c r="A143" s="66">
        <v>1</v>
      </c>
      <c r="B143" s="145">
        <f t="shared" si="6"/>
        <v>20220040200145</v>
      </c>
      <c r="C143" s="113"/>
      <c r="D143" s="80">
        <v>1</v>
      </c>
      <c r="E143" s="80"/>
      <c r="F143" s="80"/>
      <c r="G143" s="80"/>
      <c r="H143" s="80"/>
      <c r="I143" s="80"/>
      <c r="J143" s="32"/>
      <c r="K143" s="88"/>
      <c r="L143" s="129"/>
      <c r="M143" s="129"/>
      <c r="N143" s="142"/>
      <c r="O143" s="129"/>
      <c r="P143" s="84"/>
      <c r="Q143" s="84"/>
      <c r="R143" s="84"/>
      <c r="S143" s="84"/>
      <c r="T143" s="84"/>
      <c r="U143" s="84"/>
      <c r="V143" s="84"/>
      <c r="W143" s="84"/>
      <c r="X143" s="84"/>
      <c r="Y143" s="84"/>
      <c r="Z143" s="84"/>
      <c r="AA143" s="84"/>
      <c r="AB143" s="88"/>
      <c r="AC143" s="84"/>
      <c r="AD143" s="65"/>
      <c r="AE143" t="s">
        <v>788</v>
      </c>
    </row>
    <row r="144" spans="1:30" ht="12.75">
      <c r="A144" s="66"/>
      <c r="B144" s="147">
        <f t="shared" si="6"/>
        <v>20220040200146</v>
      </c>
      <c r="C144" s="66"/>
      <c r="D144" s="80"/>
      <c r="E144" s="80"/>
      <c r="F144" s="80"/>
      <c r="G144" s="80"/>
      <c r="H144" s="80"/>
      <c r="I144" s="80"/>
      <c r="J144" s="143"/>
      <c r="K144" s="88"/>
      <c r="L144" s="129"/>
      <c r="M144" s="129"/>
      <c r="N144" s="142"/>
      <c r="O144" s="129"/>
      <c r="P144" s="84"/>
      <c r="Q144" s="84"/>
      <c r="R144" s="84"/>
      <c r="S144" s="84"/>
      <c r="T144" s="84"/>
      <c r="U144" s="84"/>
      <c r="V144" s="84"/>
      <c r="W144" s="84"/>
      <c r="X144" s="84"/>
      <c r="Y144" s="84"/>
      <c r="Z144" s="84"/>
      <c r="AA144" s="84"/>
      <c r="AB144" s="88"/>
      <c r="AC144" s="84"/>
      <c r="AD144" s="65"/>
    </row>
    <row r="145" spans="1:30" ht="12.75">
      <c r="A145" s="66"/>
      <c r="B145" s="147">
        <f t="shared" si="6"/>
        <v>20220040200147</v>
      </c>
      <c r="C145" s="66"/>
      <c r="D145" s="80"/>
      <c r="E145" s="80"/>
      <c r="F145" s="80"/>
      <c r="G145" s="80"/>
      <c r="H145" s="80"/>
      <c r="I145" s="80"/>
      <c r="J145" s="143"/>
      <c r="K145" s="88"/>
      <c r="L145" s="129"/>
      <c r="M145" s="129"/>
      <c r="N145" s="142"/>
      <c r="O145" s="129"/>
      <c r="P145" s="84"/>
      <c r="Q145" s="84"/>
      <c r="R145" s="84"/>
      <c r="S145" s="84"/>
      <c r="T145" s="84"/>
      <c r="U145" s="84"/>
      <c r="V145" s="84"/>
      <c r="W145" s="84"/>
      <c r="X145" s="84"/>
      <c r="Y145" s="84"/>
      <c r="Z145" s="84"/>
      <c r="AA145" s="84"/>
      <c r="AB145" s="88"/>
      <c r="AC145" s="84"/>
      <c r="AD145" s="65"/>
    </row>
    <row r="146" spans="2:30" ht="12.75">
      <c r="B146" s="147">
        <f t="shared" si="6"/>
        <v>20220040200148</v>
      </c>
      <c r="C146" s="66"/>
      <c r="D146" s="80"/>
      <c r="E146" s="80"/>
      <c r="F146" s="80"/>
      <c r="G146" s="80"/>
      <c r="H146" s="80"/>
      <c r="I146" s="80"/>
      <c r="J146" s="143"/>
      <c r="K146" s="88"/>
      <c r="L146" s="129"/>
      <c r="M146" s="129"/>
      <c r="N146" s="142"/>
      <c r="O146" s="129"/>
      <c r="P146" s="84"/>
      <c r="Q146" s="84"/>
      <c r="R146" s="84"/>
      <c r="S146" s="84"/>
      <c r="T146" s="84"/>
      <c r="U146" s="84"/>
      <c r="V146" s="84"/>
      <c r="W146" s="84"/>
      <c r="X146" s="84"/>
      <c r="Y146" s="84"/>
      <c r="Z146" s="84"/>
      <c r="AA146" s="84"/>
      <c r="AB146" s="88"/>
      <c r="AC146" s="84"/>
      <c r="AD146" s="65"/>
    </row>
    <row r="147" spans="2:29" ht="12.75" customHeight="1">
      <c r="B147" s="146">
        <f t="shared" si="6"/>
        <v>20220040200149</v>
      </c>
      <c r="C147" s="66"/>
      <c r="D147" s="80"/>
      <c r="E147" s="80"/>
      <c r="F147" s="80"/>
      <c r="G147" s="80"/>
      <c r="H147" s="80"/>
      <c r="I147" s="80"/>
      <c r="J147" s="143"/>
      <c r="K147" s="88"/>
      <c r="L147" s="129"/>
      <c r="M147" s="129"/>
      <c r="N147" s="142"/>
      <c r="O147" s="129"/>
      <c r="P147" s="84"/>
      <c r="Q147" s="84"/>
      <c r="R147" s="84"/>
      <c r="S147" s="84"/>
      <c r="T147" s="84"/>
      <c r="U147" s="84"/>
      <c r="V147" s="84"/>
      <c r="W147" s="84"/>
      <c r="X147" s="84"/>
      <c r="Y147" s="84"/>
      <c r="Z147" s="84"/>
      <c r="AA147" s="84"/>
      <c r="AB147" s="88"/>
      <c r="AC147" s="84"/>
    </row>
    <row r="148" spans="2:29" ht="12.75">
      <c r="B148" s="146">
        <f t="shared" si="6"/>
        <v>20220040200150</v>
      </c>
      <c r="C148" s="66"/>
      <c r="D148" s="80"/>
      <c r="E148" s="80"/>
      <c r="F148" s="80"/>
      <c r="G148" s="80"/>
      <c r="H148" s="80"/>
      <c r="I148" s="80"/>
      <c r="J148" s="143"/>
      <c r="K148" s="88"/>
      <c r="L148" s="129"/>
      <c r="M148" s="129"/>
      <c r="N148" s="142"/>
      <c r="O148" s="129"/>
      <c r="P148" s="84"/>
      <c r="Q148" s="84"/>
      <c r="R148" s="84"/>
      <c r="S148" s="84"/>
      <c r="T148" s="84"/>
      <c r="U148" s="84"/>
      <c r="V148" s="84"/>
      <c r="W148" s="84"/>
      <c r="X148" s="84"/>
      <c r="Y148" s="84"/>
      <c r="Z148" s="84"/>
      <c r="AA148" s="84"/>
      <c r="AB148" s="88"/>
      <c r="AC148" s="84"/>
    </row>
    <row r="149" spans="2:29" ht="12.75">
      <c r="B149" s="146">
        <f t="shared" si="6"/>
        <v>20220040200151</v>
      </c>
      <c r="C149" s="66"/>
      <c r="D149" s="80"/>
      <c r="E149" s="80"/>
      <c r="F149" s="80"/>
      <c r="G149" s="80"/>
      <c r="H149" s="80"/>
      <c r="I149" s="80"/>
      <c r="J149" s="143"/>
      <c r="K149" s="88"/>
      <c r="L149" s="129"/>
      <c r="M149" s="129"/>
      <c r="N149" s="142"/>
      <c r="O149" s="129"/>
      <c r="P149" s="84"/>
      <c r="Q149" s="84"/>
      <c r="R149" s="84"/>
      <c r="S149" s="84"/>
      <c r="T149" s="84"/>
      <c r="U149" s="84"/>
      <c r="V149" s="84"/>
      <c r="W149" s="84"/>
      <c r="X149" s="84"/>
      <c r="Y149" s="84"/>
      <c r="Z149" s="84"/>
      <c r="AA149" s="84"/>
      <c r="AB149" s="88"/>
      <c r="AC149" s="84"/>
    </row>
    <row r="150" spans="2:29" ht="12.75">
      <c r="B150" s="146">
        <f t="shared" si="6"/>
        <v>20220040200152</v>
      </c>
      <c r="C150" s="66"/>
      <c r="D150" s="80"/>
      <c r="E150" s="80"/>
      <c r="F150" s="80"/>
      <c r="G150" s="80"/>
      <c r="H150" s="80"/>
      <c r="I150" s="80"/>
      <c r="J150" s="143"/>
      <c r="K150" s="88"/>
      <c r="L150" s="129"/>
      <c r="M150" s="129"/>
      <c r="N150" s="142"/>
      <c r="O150" s="129"/>
      <c r="P150" s="84"/>
      <c r="Q150" s="84"/>
      <c r="R150" s="84"/>
      <c r="S150" s="84"/>
      <c r="T150" s="84"/>
      <c r="U150" s="84"/>
      <c r="V150" s="84"/>
      <c r="W150" s="84"/>
      <c r="X150" s="84"/>
      <c r="Y150" s="84"/>
      <c r="Z150" s="84"/>
      <c r="AA150" s="84"/>
      <c r="AB150" s="88"/>
      <c r="AC150" s="84"/>
    </row>
    <row r="151" spans="2:29" ht="12.75">
      <c r="B151" s="146">
        <f t="shared" si="6"/>
        <v>20220040200153</v>
      </c>
      <c r="C151" s="66"/>
      <c r="D151" s="80"/>
      <c r="E151" s="80"/>
      <c r="F151" s="80"/>
      <c r="G151" s="80"/>
      <c r="H151" s="80"/>
      <c r="I151" s="80"/>
      <c r="J151" s="143"/>
      <c r="K151" s="88"/>
      <c r="L151" s="129"/>
      <c r="M151" s="129"/>
      <c r="N151" s="142"/>
      <c r="O151" s="129"/>
      <c r="P151" s="84"/>
      <c r="Q151" s="84"/>
      <c r="R151" s="84"/>
      <c r="S151" s="84"/>
      <c r="T151" s="84"/>
      <c r="U151" s="84"/>
      <c r="V151" s="84"/>
      <c r="W151" s="84"/>
      <c r="X151" s="84"/>
      <c r="Y151" s="84"/>
      <c r="Z151" s="84"/>
      <c r="AA151" s="84"/>
      <c r="AB151" s="88"/>
      <c r="AC151" s="84"/>
    </row>
    <row r="152" spans="1:29" ht="12.75">
      <c r="A152">
        <v>1</v>
      </c>
      <c r="B152" s="146">
        <f t="shared" si="6"/>
        <v>20220040200154</v>
      </c>
      <c r="C152" s="66">
        <v>1</v>
      </c>
      <c r="D152" s="80"/>
      <c r="E152" s="80"/>
      <c r="F152" s="80"/>
      <c r="G152" s="80"/>
      <c r="H152" s="80">
        <v>0</v>
      </c>
      <c r="I152" s="80">
        <v>0</v>
      </c>
      <c r="J152" s="143">
        <v>1</v>
      </c>
      <c r="K152" s="88"/>
      <c r="L152" s="129"/>
      <c r="M152" s="129"/>
      <c r="N152" s="142"/>
      <c r="O152" s="129"/>
      <c r="P152" s="84"/>
      <c r="Q152" s="84"/>
      <c r="R152" s="84"/>
      <c r="S152" s="84"/>
      <c r="T152" s="84"/>
      <c r="U152" s="84"/>
      <c r="V152" s="84"/>
      <c r="W152" s="84"/>
      <c r="X152" s="84"/>
      <c r="Y152" s="84"/>
      <c r="Z152" s="84"/>
      <c r="AA152" s="84"/>
      <c r="AB152" s="88"/>
      <c r="AC152" s="84"/>
    </row>
    <row r="153" spans="1:31" ht="12.75">
      <c r="A153">
        <v>1</v>
      </c>
      <c r="B153" s="145">
        <f t="shared" si="6"/>
        <v>20220040200155</v>
      </c>
      <c r="C153" s="113"/>
      <c r="D153" s="80"/>
      <c r="E153" s="80"/>
      <c r="F153" s="80"/>
      <c r="G153" s="80"/>
      <c r="H153" s="80"/>
      <c r="I153" s="80"/>
      <c r="J153" s="32"/>
      <c r="K153" s="88"/>
      <c r="L153" s="129"/>
      <c r="M153" s="129"/>
      <c r="N153" s="142"/>
      <c r="O153" s="129"/>
      <c r="P153" s="84"/>
      <c r="Q153" s="84"/>
      <c r="R153" s="84"/>
      <c r="S153" s="84"/>
      <c r="T153" s="84"/>
      <c r="U153" s="84"/>
      <c r="V153" s="84"/>
      <c r="W153" s="84"/>
      <c r="X153" s="84"/>
      <c r="Y153" s="84"/>
      <c r="Z153" s="84"/>
      <c r="AA153" s="84"/>
      <c r="AB153" s="88"/>
      <c r="AC153" s="84"/>
      <c r="AE153" t="s">
        <v>789</v>
      </c>
    </row>
    <row r="154" spans="1:31" ht="12.75">
      <c r="A154">
        <v>1</v>
      </c>
      <c r="B154" s="145">
        <f t="shared" si="6"/>
        <v>20220040200156</v>
      </c>
      <c r="C154" s="66">
        <v>1</v>
      </c>
      <c r="D154" s="80"/>
      <c r="E154" s="80"/>
      <c r="F154" s="80"/>
      <c r="G154" s="80"/>
      <c r="H154" s="80"/>
      <c r="I154" s="80"/>
      <c r="J154" s="32"/>
      <c r="K154" s="88"/>
      <c r="L154" s="129"/>
      <c r="M154" s="129"/>
      <c r="N154" s="142"/>
      <c r="O154" s="129"/>
      <c r="P154" s="84"/>
      <c r="Q154" s="84"/>
      <c r="R154" s="84"/>
      <c r="S154" s="84"/>
      <c r="T154" s="84"/>
      <c r="U154" s="84"/>
      <c r="V154" s="84"/>
      <c r="W154" s="84"/>
      <c r="X154" s="84"/>
      <c r="Y154" s="84"/>
      <c r="Z154" s="84"/>
      <c r="AA154" s="84"/>
      <c r="AB154" s="88"/>
      <c r="AC154" s="84"/>
      <c r="AE154" t="s">
        <v>789</v>
      </c>
    </row>
    <row r="155" spans="1:29" ht="12.75">
      <c r="A155">
        <v>1</v>
      </c>
      <c r="B155" s="146">
        <f t="shared" si="6"/>
        <v>20220040200157</v>
      </c>
      <c r="C155" s="66">
        <v>1</v>
      </c>
      <c r="D155" s="80"/>
      <c r="E155" s="80"/>
      <c r="F155" s="80"/>
      <c r="G155" s="80"/>
      <c r="H155" s="80">
        <v>0</v>
      </c>
      <c r="I155" s="80">
        <v>0</v>
      </c>
      <c r="J155" s="143">
        <v>1</v>
      </c>
      <c r="K155" s="88"/>
      <c r="L155" s="129"/>
      <c r="M155" s="129"/>
      <c r="N155" s="142"/>
      <c r="O155" s="129"/>
      <c r="P155" s="84"/>
      <c r="Q155" s="84"/>
      <c r="R155" s="84"/>
      <c r="S155" s="84"/>
      <c r="T155" s="84"/>
      <c r="U155" s="84"/>
      <c r="V155" s="84"/>
      <c r="W155" s="84"/>
      <c r="X155" s="84"/>
      <c r="Y155" s="84"/>
      <c r="Z155" s="84"/>
      <c r="AA155" s="84"/>
      <c r="AB155" s="88"/>
      <c r="AC155" s="84"/>
    </row>
    <row r="156" spans="1:31" ht="12.75">
      <c r="A156">
        <v>1</v>
      </c>
      <c r="B156" s="145">
        <f t="shared" si="6"/>
        <v>20220040200158</v>
      </c>
      <c r="C156" s="66"/>
      <c r="D156" s="80"/>
      <c r="E156" s="80"/>
      <c r="F156" s="80"/>
      <c r="G156" s="80"/>
      <c r="H156" s="80">
        <v>0</v>
      </c>
      <c r="I156" s="80">
        <v>0</v>
      </c>
      <c r="J156" s="143">
        <v>1</v>
      </c>
      <c r="K156" s="88"/>
      <c r="L156" s="129"/>
      <c r="M156" s="129"/>
      <c r="N156" s="142"/>
      <c r="O156" s="129"/>
      <c r="P156" s="84"/>
      <c r="Q156" s="84"/>
      <c r="R156" s="84"/>
      <c r="S156" s="84"/>
      <c r="T156" s="84"/>
      <c r="U156" s="84"/>
      <c r="V156" s="84"/>
      <c r="W156" s="84"/>
      <c r="X156" s="84"/>
      <c r="Y156" s="84"/>
      <c r="Z156" s="84"/>
      <c r="AA156" s="84"/>
      <c r="AB156" s="88"/>
      <c r="AC156" s="84"/>
      <c r="AE156" t="s">
        <v>790</v>
      </c>
    </row>
    <row r="157" spans="1:29" ht="12.75">
      <c r="A157">
        <v>1</v>
      </c>
      <c r="B157" s="146">
        <f t="shared" si="6"/>
        <v>20220040200159</v>
      </c>
      <c r="C157" s="66">
        <v>1</v>
      </c>
      <c r="D157" s="80"/>
      <c r="E157" s="80"/>
      <c r="F157" s="80"/>
      <c r="G157" s="80"/>
      <c r="H157" s="80">
        <v>1</v>
      </c>
      <c r="I157" s="80">
        <v>1</v>
      </c>
      <c r="J157" s="143">
        <v>1</v>
      </c>
      <c r="K157" s="88">
        <v>1</v>
      </c>
      <c r="L157" s="129"/>
      <c r="M157" s="129"/>
      <c r="N157" s="142"/>
      <c r="O157" s="129"/>
      <c r="P157" s="84"/>
      <c r="Q157" s="84"/>
      <c r="R157" s="84"/>
      <c r="S157" s="84"/>
      <c r="T157" s="84"/>
      <c r="U157" s="84"/>
      <c r="V157" s="84"/>
      <c r="W157" s="84"/>
      <c r="X157" s="84"/>
      <c r="Y157" s="84"/>
      <c r="Z157" s="84"/>
      <c r="AA157" s="84"/>
      <c r="AB157" s="88"/>
      <c r="AC157" s="84"/>
    </row>
    <row r="158" spans="1:31" ht="12.75">
      <c r="A158">
        <v>1</v>
      </c>
      <c r="B158" s="145">
        <f t="shared" si="6"/>
        <v>20220040200160</v>
      </c>
      <c r="C158" s="113"/>
      <c r="D158" s="80"/>
      <c r="E158" s="80"/>
      <c r="F158" s="80"/>
      <c r="G158" s="80"/>
      <c r="H158" s="80">
        <v>0</v>
      </c>
      <c r="I158" s="80">
        <v>0</v>
      </c>
      <c r="J158" s="143">
        <v>1</v>
      </c>
      <c r="K158" s="88"/>
      <c r="L158" s="129"/>
      <c r="M158" s="129"/>
      <c r="N158" s="142"/>
      <c r="O158" s="129"/>
      <c r="P158" s="84"/>
      <c r="Q158" s="84"/>
      <c r="R158" s="84"/>
      <c r="S158" s="84"/>
      <c r="T158" s="84"/>
      <c r="U158" s="84"/>
      <c r="V158" s="84"/>
      <c r="W158" s="84"/>
      <c r="X158" s="84"/>
      <c r="Y158" s="84"/>
      <c r="Z158" s="84"/>
      <c r="AA158" s="84"/>
      <c r="AB158" s="88"/>
      <c r="AC158" s="84"/>
      <c r="AE158" t="s">
        <v>791</v>
      </c>
    </row>
    <row r="159" spans="1:31" ht="12.75">
      <c r="A159">
        <v>1</v>
      </c>
      <c r="B159" s="145">
        <f t="shared" si="6"/>
        <v>20220040200161</v>
      </c>
      <c r="C159" s="113"/>
      <c r="D159" s="80"/>
      <c r="E159" s="80"/>
      <c r="F159" s="80"/>
      <c r="G159" s="80"/>
      <c r="H159" s="80"/>
      <c r="I159" s="80"/>
      <c r="J159" s="143"/>
      <c r="K159" s="88"/>
      <c r="L159" s="129"/>
      <c r="M159" s="129"/>
      <c r="N159" s="142"/>
      <c r="O159" s="129"/>
      <c r="P159" s="84"/>
      <c r="Q159" s="84"/>
      <c r="R159" s="84"/>
      <c r="S159" s="84"/>
      <c r="T159" s="84"/>
      <c r="U159" s="84"/>
      <c r="V159" s="84"/>
      <c r="W159" s="84"/>
      <c r="X159" s="84"/>
      <c r="Y159" s="84"/>
      <c r="Z159" s="84"/>
      <c r="AA159" s="84"/>
      <c r="AB159" s="88"/>
      <c r="AC159" s="84"/>
      <c r="AE159" t="s">
        <v>792</v>
      </c>
    </row>
    <row r="160" spans="2:29" ht="12.75">
      <c r="B160" s="149">
        <f t="shared" si="6"/>
        <v>20220040200162</v>
      </c>
      <c r="C160" s="96"/>
      <c r="D160" s="80"/>
      <c r="E160" s="80"/>
      <c r="F160" s="80"/>
      <c r="G160" s="80"/>
      <c r="H160" s="80"/>
      <c r="I160" s="80"/>
      <c r="J160" s="143"/>
      <c r="K160" s="88"/>
      <c r="L160" s="129"/>
      <c r="M160" s="129"/>
      <c r="N160" s="142"/>
      <c r="O160" s="129"/>
      <c r="P160" s="84"/>
      <c r="Q160" s="84"/>
      <c r="R160" s="84"/>
      <c r="S160" s="84"/>
      <c r="T160" s="84"/>
      <c r="U160" s="84"/>
      <c r="V160" s="84"/>
      <c r="W160" s="84"/>
      <c r="X160" s="84"/>
      <c r="Y160" s="84"/>
      <c r="Z160" s="84"/>
      <c r="AA160" s="84"/>
      <c r="AB160" s="88"/>
      <c r="AC160" s="84"/>
    </row>
    <row r="161" spans="2:29" ht="12.75">
      <c r="B161" s="146">
        <f aca="true" t="shared" si="7" ref="B161:B170">B160+1</f>
        <v>20220040200163</v>
      </c>
      <c r="C161" s="66"/>
      <c r="D161" s="80"/>
      <c r="E161" s="80"/>
      <c r="F161" s="80"/>
      <c r="G161" s="80"/>
      <c r="H161" s="80"/>
      <c r="I161" s="80"/>
      <c r="J161" s="143"/>
      <c r="K161" s="88"/>
      <c r="L161" s="129"/>
      <c r="M161" s="129"/>
      <c r="N161" s="142"/>
      <c r="O161" s="129"/>
      <c r="P161" s="84"/>
      <c r="Q161" s="84"/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8"/>
      <c r="AC161" s="84"/>
    </row>
    <row r="162" spans="2:29" ht="12.75">
      <c r="B162" s="146">
        <f t="shared" si="7"/>
        <v>20220040200164</v>
      </c>
      <c r="C162" s="66"/>
      <c r="D162" s="80"/>
      <c r="E162" s="80"/>
      <c r="F162" s="80"/>
      <c r="G162" s="80"/>
      <c r="H162" s="80"/>
      <c r="I162" s="80"/>
      <c r="J162" s="143"/>
      <c r="K162" s="88"/>
      <c r="L162" s="129"/>
      <c r="M162" s="129"/>
      <c r="N162" s="142"/>
      <c r="O162" s="129"/>
      <c r="P162" s="84"/>
      <c r="Q162" s="84"/>
      <c r="R162" s="84"/>
      <c r="S162" s="84"/>
      <c r="T162" s="84"/>
      <c r="U162" s="84"/>
      <c r="V162" s="84"/>
      <c r="W162" s="84"/>
      <c r="X162" s="84"/>
      <c r="Y162" s="84"/>
      <c r="Z162" s="84"/>
      <c r="AA162" s="84"/>
      <c r="AB162" s="88"/>
      <c r="AC162" s="84"/>
    </row>
    <row r="163" spans="2:29" ht="12.75">
      <c r="B163" s="146">
        <f t="shared" si="7"/>
        <v>20220040200165</v>
      </c>
      <c r="C163" s="66"/>
      <c r="D163" s="80"/>
      <c r="E163" s="80"/>
      <c r="F163" s="80"/>
      <c r="G163" s="80"/>
      <c r="H163" s="80"/>
      <c r="I163" s="80"/>
      <c r="J163" s="143"/>
      <c r="K163" s="88"/>
      <c r="L163" s="129"/>
      <c r="M163" s="129"/>
      <c r="N163" s="142"/>
      <c r="O163" s="129"/>
      <c r="P163" s="84"/>
      <c r="Q163" s="84"/>
      <c r="R163" s="84"/>
      <c r="S163" s="84"/>
      <c r="T163" s="84"/>
      <c r="U163" s="84"/>
      <c r="V163" s="84"/>
      <c r="W163" s="84"/>
      <c r="X163" s="84"/>
      <c r="Y163" s="84"/>
      <c r="Z163" s="84"/>
      <c r="AA163" s="84"/>
      <c r="AB163" s="88"/>
      <c r="AC163" s="84"/>
    </row>
    <row r="164" spans="2:29" ht="12.75">
      <c r="B164" s="146">
        <f t="shared" si="7"/>
        <v>20220040200166</v>
      </c>
      <c r="C164" s="66"/>
      <c r="D164" s="80"/>
      <c r="E164" s="80"/>
      <c r="F164" s="80"/>
      <c r="G164" s="80"/>
      <c r="H164" s="80"/>
      <c r="I164" s="80"/>
      <c r="J164" s="143"/>
      <c r="K164" s="88"/>
      <c r="L164" s="129"/>
      <c r="M164" s="129"/>
      <c r="N164" s="142"/>
      <c r="O164" s="129"/>
      <c r="P164" s="84"/>
      <c r="Q164" s="84"/>
      <c r="R164" s="84"/>
      <c r="S164" s="84"/>
      <c r="T164" s="84"/>
      <c r="U164" s="84"/>
      <c r="V164" s="84"/>
      <c r="W164" s="84"/>
      <c r="X164" s="84"/>
      <c r="Y164" s="84"/>
      <c r="Z164" s="84"/>
      <c r="AA164" s="84"/>
      <c r="AB164" s="88"/>
      <c r="AC164" s="84"/>
    </row>
    <row r="165" spans="2:29" ht="12.75">
      <c r="B165" s="146">
        <f t="shared" si="7"/>
        <v>20220040200167</v>
      </c>
      <c r="C165" s="66"/>
      <c r="D165" s="80"/>
      <c r="E165" s="80"/>
      <c r="F165" s="80"/>
      <c r="G165" s="80"/>
      <c r="H165" s="80"/>
      <c r="I165" s="80"/>
      <c r="J165" s="143"/>
      <c r="K165" s="88"/>
      <c r="L165" s="129"/>
      <c r="M165" s="129"/>
      <c r="N165" s="142"/>
      <c r="O165" s="129"/>
      <c r="P165" s="84"/>
      <c r="Q165" s="84"/>
      <c r="R165" s="84"/>
      <c r="S165" s="84"/>
      <c r="T165" s="84"/>
      <c r="U165" s="84"/>
      <c r="V165" s="84"/>
      <c r="W165" s="84"/>
      <c r="X165" s="84"/>
      <c r="Y165" s="84"/>
      <c r="Z165" s="84"/>
      <c r="AA165" s="84"/>
      <c r="AB165" s="88"/>
      <c r="AC165" s="84"/>
    </row>
    <row r="166" spans="2:29" ht="12.75">
      <c r="B166" s="146">
        <f t="shared" si="7"/>
        <v>20220040200168</v>
      </c>
      <c r="C166" s="66"/>
      <c r="D166" s="80"/>
      <c r="E166" s="80"/>
      <c r="F166" s="80"/>
      <c r="G166" s="80"/>
      <c r="H166" s="80"/>
      <c r="I166" s="80"/>
      <c r="J166" s="143"/>
      <c r="K166" s="88"/>
      <c r="L166" s="129"/>
      <c r="M166" s="129"/>
      <c r="N166" s="142"/>
      <c r="O166" s="129"/>
      <c r="P166" s="84"/>
      <c r="Q166" s="84"/>
      <c r="R166" s="84"/>
      <c r="S166" s="84"/>
      <c r="T166" s="84"/>
      <c r="U166" s="84"/>
      <c r="V166" s="84"/>
      <c r="W166" s="84"/>
      <c r="X166" s="84"/>
      <c r="Y166" s="84"/>
      <c r="Z166" s="84"/>
      <c r="AA166" s="84"/>
      <c r="AB166" s="88"/>
      <c r="AC166" s="84"/>
    </row>
    <row r="167" spans="2:29" ht="12.75">
      <c r="B167" s="146">
        <f t="shared" si="7"/>
        <v>20220040200169</v>
      </c>
      <c r="C167" s="66"/>
      <c r="D167" s="80"/>
      <c r="E167" s="80"/>
      <c r="F167" s="80"/>
      <c r="G167" s="80"/>
      <c r="H167" s="80"/>
      <c r="I167" s="80"/>
      <c r="J167" s="143"/>
      <c r="K167" s="88"/>
      <c r="L167" s="129"/>
      <c r="M167" s="129"/>
      <c r="N167" s="142"/>
      <c r="O167" s="129"/>
      <c r="P167" s="84"/>
      <c r="Q167" s="84"/>
      <c r="R167" s="84"/>
      <c r="S167" s="84"/>
      <c r="T167" s="84"/>
      <c r="U167" s="84"/>
      <c r="V167" s="84"/>
      <c r="W167" s="84"/>
      <c r="X167" s="84"/>
      <c r="Y167" s="84"/>
      <c r="Z167" s="84"/>
      <c r="AA167" s="84"/>
      <c r="AB167" s="88"/>
      <c r="AC167" s="84"/>
    </row>
    <row r="168" spans="2:29" ht="12.75">
      <c r="B168" s="146">
        <f t="shared" si="7"/>
        <v>20220040200170</v>
      </c>
      <c r="C168" s="66"/>
      <c r="D168" s="80"/>
      <c r="E168" s="80"/>
      <c r="F168" s="80"/>
      <c r="G168" s="80"/>
      <c r="H168" s="80"/>
      <c r="I168" s="80"/>
      <c r="J168" s="143"/>
      <c r="K168" s="88"/>
      <c r="L168" s="129"/>
      <c r="M168" s="129"/>
      <c r="N168" s="142"/>
      <c r="O168" s="129"/>
      <c r="P168" s="84"/>
      <c r="Q168" s="84"/>
      <c r="R168" s="84"/>
      <c r="S168" s="84"/>
      <c r="T168" s="84"/>
      <c r="U168" s="84"/>
      <c r="V168" s="84"/>
      <c r="W168" s="84"/>
      <c r="X168" s="84"/>
      <c r="Y168" s="84"/>
      <c r="Z168" s="84"/>
      <c r="AA168" s="84"/>
      <c r="AB168" s="88"/>
      <c r="AC168" s="84"/>
    </row>
    <row r="169" spans="2:29" ht="12.75">
      <c r="B169" s="146">
        <f t="shared" si="7"/>
        <v>20220040200171</v>
      </c>
      <c r="C169" s="66"/>
      <c r="D169" s="80"/>
      <c r="E169" s="80"/>
      <c r="F169" s="80"/>
      <c r="G169" s="80"/>
      <c r="H169" s="80"/>
      <c r="I169" s="80"/>
      <c r="J169" s="143"/>
      <c r="K169" s="88"/>
      <c r="L169" s="129"/>
      <c r="M169" s="129"/>
      <c r="N169" s="142"/>
      <c r="O169" s="129"/>
      <c r="P169" s="84"/>
      <c r="Q169" s="84"/>
      <c r="R169" s="84"/>
      <c r="S169" s="84"/>
      <c r="T169" s="84"/>
      <c r="U169" s="84"/>
      <c r="V169" s="84"/>
      <c r="W169" s="84"/>
      <c r="X169" s="84"/>
      <c r="Y169" s="84"/>
      <c r="Z169" s="84"/>
      <c r="AA169" s="84"/>
      <c r="AB169" s="88"/>
      <c r="AC169" s="84"/>
    </row>
    <row r="170" spans="2:29" ht="12.75">
      <c r="B170" s="146">
        <f t="shared" si="7"/>
        <v>20220040200172</v>
      </c>
      <c r="C170" s="66"/>
      <c r="D170" s="80"/>
      <c r="E170" s="80"/>
      <c r="F170" s="80"/>
      <c r="G170" s="80"/>
      <c r="H170" s="80"/>
      <c r="I170" s="80"/>
      <c r="J170" s="143"/>
      <c r="K170" s="88"/>
      <c r="L170" s="129"/>
      <c r="M170" s="129"/>
      <c r="N170" s="142"/>
      <c r="O170" s="129"/>
      <c r="P170" s="84"/>
      <c r="Q170" s="84"/>
      <c r="R170" s="84"/>
      <c r="S170" s="84"/>
      <c r="T170" s="84"/>
      <c r="U170" s="84"/>
      <c r="V170" s="84"/>
      <c r="W170" s="84"/>
      <c r="X170" s="84"/>
      <c r="Y170" s="84"/>
      <c r="Z170" s="84"/>
      <c r="AA170" s="84"/>
      <c r="AB170" s="88"/>
      <c r="AC170" s="84"/>
    </row>
  </sheetData>
  <mergeCells count="5">
    <mergeCell ref="X1:AA1"/>
    <mergeCell ref="V3:W3"/>
    <mergeCell ref="D1:E1"/>
    <mergeCell ref="O1:Q1"/>
    <mergeCell ref="T1:V1"/>
  </mergeCells>
  <printOptions/>
  <pageMargins left="0.75" right="0.75" top="1" bottom="1" header="0.5" footer="0.5"/>
  <pageSetup horizontalDpi="600" verticalDpi="600" orientation="landscape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workbookViewId="0" topLeftCell="A1">
      <selection activeCell="Q2" sqref="Q2"/>
    </sheetView>
  </sheetViews>
  <sheetFormatPr defaultColWidth="9.140625" defaultRowHeight="12.75"/>
  <sheetData/>
  <printOptions/>
  <pageMargins left="0.75" right="0.75" top="1" bottom="1" header="0.5" footer="0.5"/>
  <pageSetup fitToHeight="1" fitToWidth="1" horizontalDpi="600" verticalDpi="600" orientation="landscape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Gilchriese</dc:creator>
  <cp:keywords/>
  <dc:description/>
  <cp:lastModifiedBy>Gilchriese</cp:lastModifiedBy>
  <cp:lastPrinted>2003-05-27T16:59:53Z</cp:lastPrinted>
  <dcterms:created xsi:type="dcterms:W3CDTF">2003-02-04T20:04:37Z</dcterms:created>
  <dcterms:modified xsi:type="dcterms:W3CDTF">2003-05-28T00:10:40Z</dcterms:modified>
  <cp:category/>
  <cp:version/>
  <cp:contentType/>
  <cp:contentStatus/>
</cp:coreProperties>
</file>