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Tennessee" sheetId="1" r:id="rId1"/>
  </sheets>
  <definedNames>
    <definedName name="_xlnm.Print_Area" localSheetId="0">'Tennessee'!$A$1:$I$149</definedName>
    <definedName name="_xlnm.Print_Titles" localSheetId="0">'Tennessee'!$1:$9</definedName>
  </definedNames>
  <calcPr fullCalcOnLoad="1"/>
</workbook>
</file>

<file path=xl/sharedStrings.xml><?xml version="1.0" encoding="utf-8"?>
<sst xmlns="http://schemas.openxmlformats.org/spreadsheetml/2006/main" count="294" uniqueCount="156">
  <si>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</si>
  <si>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</si>
  <si>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</si>
  <si>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</si>
  <si>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</si>
  <si>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</si>
  <si>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</si>
  <si>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</si>
  <si>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</si>
  <si>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</si>
  <si>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</si>
  <si>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</si>
  <si>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</si>
  <si>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</si>
  <si>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</si>
  <si>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</si>
  <si>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</si>
  <si>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TENNESSEE</t>
  </si>
  <si>
    <t>TN</t>
  </si>
  <si>
    <t>GIBSON SPECIAL DISTRICT</t>
  </si>
  <si>
    <t>UNICOI SCHOOL DISTRICT</t>
  </si>
  <si>
    <t>HAMBLEN COUNTY SCHOOL DISTRICT</t>
  </si>
  <si>
    <t>ALAMO CITY SCHOOL DISTRICT</t>
  </si>
  <si>
    <t>ALCOA CITY SCHOOL DISTRICT</t>
  </si>
  <si>
    <t>ANDERSON COUNTY SCHOOL DISTRICT</t>
  </si>
  <si>
    <t>BEDFORD COUNTY SCHOOL DISTRICT</t>
  </si>
  <si>
    <t>BELLS CITY SCHOOL DISTRICT</t>
  </si>
  <si>
    <t>BENTON COUNTY SCHOOL DISTRICT</t>
  </si>
  <si>
    <t>BLEDSOE COUNTY SCHOOL DISTRICT</t>
  </si>
  <si>
    <t>BLOUNT COUNTY SCHOOL DISTRICT</t>
  </si>
  <si>
    <t>BRADLEY COUNTY SCHOOL DISTRICT</t>
  </si>
  <si>
    <t>BRISTOL CITY SCHOOL DISTRICT</t>
  </si>
  <si>
    <t>CAMPBELL COUNTY SCHOOL DISTRICT</t>
  </si>
  <si>
    <t>CANNON COUNTY SCHOOL DISTRICT</t>
  </si>
  <si>
    <t>CARTER COUNTY SCHOOL DISTRICT</t>
  </si>
  <si>
    <t>CHEATHAM COUNTY SCHOOL DISTRICT</t>
  </si>
  <si>
    <t>CHESTER COUNTY SCHOOL DISTRICT</t>
  </si>
  <si>
    <t>CLAIBORNE COUNTY SCHOOL DISTRICT</t>
  </si>
  <si>
    <t>CLAY COUNTY SCHOOL DISTRICT</t>
  </si>
  <si>
    <t>CLEVELAND CITY SCHOOL DISTRICT</t>
  </si>
  <si>
    <t>COCKE COUNTY SCHOOL DISTRICT</t>
  </si>
  <si>
    <t>COFFEE COUNTY SCHOOL DISTRICT</t>
  </si>
  <si>
    <t>CROCKETT COUNTY SCHOOL DISTRICT</t>
  </si>
  <si>
    <t>CUMBERLAND COUNTY SCHOOL DISTRICT</t>
  </si>
  <si>
    <t>DECATUR COUNTY SCHOOL DISTRICT</t>
  </si>
  <si>
    <t>DEKALB COUNTY SCHOOL DISTRICT</t>
  </si>
  <si>
    <t>DICKSON COUNTY SCHOOL DISTRICT</t>
  </si>
  <si>
    <t>DYER COUNTY SCHOOL DISTRICT</t>
  </si>
  <si>
    <t>DYERSBURG CITY SCHOOL DISTRICT</t>
  </si>
  <si>
    <t>ELIZABETHTON CITY SCHOOL DISTRICT</t>
  </si>
  <si>
    <t>FAYETTE COUNTY SCHOOL DISTRICT</t>
  </si>
  <si>
    <t>FENTRESS COUNTY SCHOOL DISTRICT</t>
  </si>
  <si>
    <t>FRANKLIN COUNTY SCHOOL DISTRICT</t>
  </si>
  <si>
    <t>BRADFORD SPECIAL SCHOOL DISTRICT</t>
  </si>
  <si>
    <t>GILES COUNTY SCHOOL DISTRICT</t>
  </si>
  <si>
    <t>GRAINGER COUNTY SCHOOL DISTRICT</t>
  </si>
  <si>
    <t>GREENE COUNTY SCHOOL DISTRICT</t>
  </si>
  <si>
    <t>GREENEVILLE CITY SCHOOL DISTRICT</t>
  </si>
  <si>
    <t>GRUNDY COUNTY SCHOOL DISTRICT</t>
  </si>
  <si>
    <t>HAMILTON COUNTY SCHOOL DISTRICT</t>
  </si>
  <si>
    <t>HANCOCK COUNTY SCHOOL DISTRICT</t>
  </si>
  <si>
    <t>HARDEMAN COUNTY SCHOOL DISTRICT</t>
  </si>
  <si>
    <t>HARDIN COUNTY SCHOOL DISTRICT</t>
  </si>
  <si>
    <t>HAWKINS COUNTY SCHOOL DISTRICT</t>
  </si>
  <si>
    <t>HAYWOOD COUNTY SCHOOL DISTRICT</t>
  </si>
  <si>
    <t>HENDERSON COUNTY SCHOOL DISTRICT</t>
  </si>
  <si>
    <t>HENRY COUNTY SCHOOL DISTRICT</t>
  </si>
  <si>
    <t>HICKMAN COUNTY SCHOOL DISTRICT</t>
  </si>
  <si>
    <t>HOUSTON COUNTY SCHOOL DISTRICT</t>
  </si>
  <si>
    <t>HUMBOLDT CITY SCHOOL DISTRICT</t>
  </si>
  <si>
    <t>HUMPHREYS COUNTY SCHOOL DISTRICT</t>
  </si>
  <si>
    <t>HUNTINGDON SPECIAL SCHOOL DISTRICT</t>
  </si>
  <si>
    <t>JACKSON COUNTY SCHOOL DISTRICT</t>
  </si>
  <si>
    <t>JEFFERSON COUNTY SCHOOL DISTRICT</t>
  </si>
  <si>
    <t>JOHNSON CITY SCHOOL DISTRICT</t>
  </si>
  <si>
    <t>JOHNSON COUNTY SCHOOL DISTRICT</t>
  </si>
  <si>
    <t>KINGSPORT CITY SCHOOL DISTRICT</t>
  </si>
  <si>
    <t>KNOX COUNTY SCHOOL DISTRICT</t>
  </si>
  <si>
    <t>LAKE COUNTY SCHOOL DISTRICT</t>
  </si>
  <si>
    <t>LAUDERDALE COUNTY SCHOOL DISTRICT</t>
  </si>
  <si>
    <t>LAWRENCE COUNTY SCHOOL DISTRICT</t>
  </si>
  <si>
    <t>LENOIR CITY SCHOOL DISTRICT</t>
  </si>
  <si>
    <t>LEWIS COUNTY SCHOOL DISTRICT</t>
  </si>
  <si>
    <t>LINCOLN COUNTY SCHOOL DISTRICT</t>
  </si>
  <si>
    <t>LOUDON COUNTY SCHOOL DISTRICT</t>
  </si>
  <si>
    <t>MACON COUNTY SCHOOL DISTRICT</t>
  </si>
  <si>
    <t>MANCHESTER CITY SCHOOL DISTRICT</t>
  </si>
  <si>
    <t>MARION COUNTY SCHOOL DISTRICT</t>
  </si>
  <si>
    <t>MARSHALL COUNTY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</si>
  <si>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</si>
  <si>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</si>
  <si>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</si>
  <si>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</si>
  <si>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</si>
  <si>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</si>
  <si>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MEMPHIS CITY SCHOOL DISTRICT</t>
  </si>
  <si>
    <t>MILAN CITY SPECIAL SCHOOL DISTRICT</t>
  </si>
  <si>
    <t>MONROE COUNTY SCHOOL DISTRICT</t>
  </si>
  <si>
    <t>MONTGOMERY COUNTY SCHOOL DISTRICT</t>
  </si>
  <si>
    <t>MOORE COUNTY SCHOOL DISTRICT</t>
  </si>
  <si>
    <t>MORGAN COUNTY SCHOOL DISTRICT</t>
  </si>
  <si>
    <t>OAK RIDGE CITY SCHOOL DISTRICT</t>
  </si>
  <si>
    <t>OBION COUNTY SCHOOL DISTRICT</t>
  </si>
  <si>
    <t>OVERTON COUNTY SCHOOL DISTRICT</t>
  </si>
  <si>
    <t>PARIS CITY SPECIAL SCHOOL DISTRICT</t>
  </si>
  <si>
    <t>PERRY COUNTY SCHOOL DISTRICT</t>
  </si>
  <si>
    <t>PICKETT COUNTY SCHOOL DISTRICT</t>
  </si>
  <si>
    <t>POLK COUNTY SCHOOL DISTRICT</t>
  </si>
  <si>
    <t>PUTNAM COUNTY SCHOOL DISTRICT</t>
  </si>
  <si>
    <t>RHEA COUNTY SCHOOL DISTRICT</t>
  </si>
  <si>
    <t>ROANE COUNTY SCHOOL DISTRICT</t>
  </si>
  <si>
    <t>ROBERTSON COUNTY SCHOOL DISTRICT</t>
  </si>
  <si>
    <t>RUTHERFORD COUNTY SCHOOL DISTRICT</t>
  </si>
  <si>
    <t>SCOTT COUNTY SCHOOL DISTRICT</t>
  </si>
  <si>
    <t>SEQUATCHIE COUNTY SCHOOL DISTRICT</t>
  </si>
  <si>
    <t>SEVIER COUNTY SCHOOL DISTRICT</t>
  </si>
  <si>
    <t>SHELBY COUNTY SCHOOL DISTRICT</t>
  </si>
  <si>
    <t>SMITH COUNTY SCHOOL DISTRICT</t>
  </si>
  <si>
    <t>STEWART COUNTY SCHOOL DISTRICT</t>
  </si>
  <si>
    <t>SULLIVAN COUNTY SCHOOL DISTRICT</t>
  </si>
  <si>
    <t>SUMNER COUNTY SCHOOL DISTRICT</t>
  </si>
  <si>
    <t>SWEETWATER CITY SCHOOL DISTRICT</t>
  </si>
  <si>
    <t>TIPTON COUNTY SCHOOL DISTRICT</t>
  </si>
  <si>
    <t>TROUSDALE COUNTY SCHOOL DISTRICT</t>
  </si>
  <si>
    <t>TULLAHOMA CITY SCHOOL DISTRICT</t>
  </si>
  <si>
    <t>UNION CITY SCHOOL DISTRICT</t>
  </si>
  <si>
    <t>UNION COUNTY SCHOOL DISTRICT</t>
  </si>
  <si>
    <t>VAN BUREN COUNTY SCHOOL DISTRICT</t>
  </si>
  <si>
    <t>WARREN COUNTY SCHOOL DISTRICT</t>
  </si>
  <si>
    <t>WASHINGTON COUNTY SCHOOL DISTRICT</t>
  </si>
  <si>
    <t>WAYNE COUNTY SCHOOL DISTRICT</t>
  </si>
  <si>
    <t>WEAKLEY COUNTY SCHOOL DISTRICT</t>
  </si>
  <si>
    <t>WEST CARROLL SPECIAL DISTRICT</t>
  </si>
  <si>
    <t>WHITE COUNTY SCHOOL DISTRICT</t>
  </si>
  <si>
    <t>WILLIAMSON COUNTY SCHOOL DISTRICT</t>
  </si>
  <si>
    <t>WILSON COUNTY SCHOOL DISTRICT</t>
  </si>
  <si>
    <t>FRANKLIN SPECIAL SCHOOL DISTRICT</t>
  </si>
  <si>
    <t>LEBANON SPECIAL SCHOOL DISTRICT</t>
  </si>
  <si>
    <t>ONEIDA SPECIAL SCHOOL DISTRICT</t>
  </si>
  <si>
    <t>TRENTON SPECIAL SCHOOL DISTRICT</t>
  </si>
  <si>
    <t>2007 Census Poverty Data by Local Educational Agency</t>
  </si>
  <si>
    <t>FT. CAMPBELL D.O.D.</t>
  </si>
  <si>
    <t>ATHENS CITY ELEMENTARY SCHOOL DISTRICT</t>
  </si>
  <si>
    <t>CLINTON CITY ELEMENTARY SCHOOL DISTRICT</t>
  </si>
  <si>
    <t>DAYTON CITY ELEMENTARY SCHOOL DISTRICT</t>
  </si>
  <si>
    <t>ETOWAH CITY ELEMENTARY SCHOOL DISTRICT</t>
  </si>
  <si>
    <t>FAYETTEVILLE CITY ELEMENTARY SCHOOL DISTRICT</t>
  </si>
  <si>
    <t>HOLLOW ROCK-BRUCETON SCHOOL DISTRICT</t>
  </si>
  <si>
    <t>LEXINGTON CITY ELEMENTARY SCHOOL DISTRICT</t>
  </si>
  <si>
    <t>JACKSON-MADISON CONSOLIDATED SCHOOL DISTRICT</t>
  </si>
  <si>
    <t>MURFREESBORO CITY ELEMENTARY SCHOOL DISTRICT</t>
  </si>
  <si>
    <t>NASHVILLE-DAVIDSON COUNTY SCHOOL DISTRICT</t>
  </si>
  <si>
    <t>NEWPORT CITY ELEMENTARY SCHOOL DISTRICT</t>
  </si>
  <si>
    <t>RICHARD CITY SPECIAL SCHOOL DISTRICT</t>
  </si>
  <si>
    <t>ROGERSVILLE CITY ELEMENTARY SCHOOL DISTRICT</t>
  </si>
  <si>
    <t>SOUTH CARROLL SPECIAL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</si>
</sst>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N145" sqref="N145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52.8515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140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47</v>
      </c>
      <c r="C10" s="22">
        <v>4700030</v>
      </c>
      <c r="D10" s="23" t="s">
        <v>22</v>
      </c>
      <c r="E10" s="15">
        <v>84</v>
      </c>
      <c r="F10" s="15">
        <v>403</v>
      </c>
      <c r="G10" s="24">
        <f aca="true" t="shared" si="0" ref="G10:G73">IF(AND(E10&gt;0,F10&gt;0),E10/F10,0)</f>
        <v>0.20843672456575682</v>
      </c>
      <c r="H10" s="15">
        <v>3908</v>
      </c>
      <c r="I10" s="15">
        <f aca="true" t="shared" si="1" ref="I10:I73">IF(H10&lt;20000,1,0)</f>
        <v>1</v>
      </c>
    </row>
    <row r="11" spans="1:9" ht="12.75">
      <c r="A11" s="14" t="s">
        <v>18</v>
      </c>
      <c r="B11" s="14">
        <v>47</v>
      </c>
      <c r="C11" s="22">
        <v>4700060</v>
      </c>
      <c r="D11" s="23" t="s">
        <v>23</v>
      </c>
      <c r="E11" s="15">
        <v>252</v>
      </c>
      <c r="F11" s="15">
        <v>1312</v>
      </c>
      <c r="G11" s="24">
        <f t="shared" si="0"/>
        <v>0.19207317073170732</v>
      </c>
      <c r="H11" s="15">
        <v>8971</v>
      </c>
      <c r="I11" s="15">
        <f t="shared" si="1"/>
        <v>1</v>
      </c>
    </row>
    <row r="12" spans="1:9" ht="12.75">
      <c r="A12" s="14" t="s">
        <v>18</v>
      </c>
      <c r="B12" s="14">
        <v>47</v>
      </c>
      <c r="C12" s="22">
        <v>4700090</v>
      </c>
      <c r="D12" s="23" t="s">
        <v>24</v>
      </c>
      <c r="E12" s="15">
        <v>1451</v>
      </c>
      <c r="F12" s="15">
        <v>6962</v>
      </c>
      <c r="G12" s="24">
        <f t="shared" si="0"/>
        <v>0.20841712151680553</v>
      </c>
      <c r="H12" s="15">
        <v>48121</v>
      </c>
      <c r="I12" s="15">
        <f t="shared" si="1"/>
        <v>0</v>
      </c>
    </row>
    <row r="13" spans="1:9" ht="12.75">
      <c r="A13" s="14" t="s">
        <v>18</v>
      </c>
      <c r="B13" s="14">
        <v>47</v>
      </c>
      <c r="C13" s="22">
        <v>4700120</v>
      </c>
      <c r="D13" s="23" t="s">
        <v>142</v>
      </c>
      <c r="E13" s="15">
        <v>552</v>
      </c>
      <c r="F13" s="15">
        <v>1904</v>
      </c>
      <c r="G13" s="24">
        <f t="shared" si="0"/>
        <v>0.28991596638655465</v>
      </c>
      <c r="H13" s="15">
        <v>14113</v>
      </c>
      <c r="I13" s="15">
        <f t="shared" si="1"/>
        <v>1</v>
      </c>
    </row>
    <row r="14" spans="1:9" ht="12.75">
      <c r="A14" s="14" t="s">
        <v>18</v>
      </c>
      <c r="B14" s="14">
        <v>47</v>
      </c>
      <c r="C14" s="22">
        <v>4700180</v>
      </c>
      <c r="D14" s="23" t="s">
        <v>25</v>
      </c>
      <c r="E14" s="15">
        <v>1758</v>
      </c>
      <c r="F14" s="15">
        <v>8030</v>
      </c>
      <c r="G14" s="24">
        <f t="shared" si="0"/>
        <v>0.21892901618929017</v>
      </c>
      <c r="H14" s="15">
        <v>44062</v>
      </c>
      <c r="I14" s="15">
        <f t="shared" si="1"/>
        <v>0</v>
      </c>
    </row>
    <row r="15" spans="1:9" ht="12.75">
      <c r="A15" s="14" t="s">
        <v>18</v>
      </c>
      <c r="B15" s="14">
        <v>47</v>
      </c>
      <c r="C15" s="22">
        <v>4700210</v>
      </c>
      <c r="D15" s="23" t="s">
        <v>26</v>
      </c>
      <c r="E15" s="15">
        <v>57</v>
      </c>
      <c r="F15" s="15">
        <v>222</v>
      </c>
      <c r="G15" s="24">
        <f t="shared" si="0"/>
        <v>0.25675675675675674</v>
      </c>
      <c r="H15" s="15">
        <v>2269</v>
      </c>
      <c r="I15" s="15">
        <f t="shared" si="1"/>
        <v>1</v>
      </c>
    </row>
    <row r="16" spans="1:9" ht="12.75">
      <c r="A16" s="14" t="s">
        <v>18</v>
      </c>
      <c r="B16" s="14">
        <v>47</v>
      </c>
      <c r="C16" s="22">
        <v>4700240</v>
      </c>
      <c r="D16" s="23" t="s">
        <v>27</v>
      </c>
      <c r="E16" s="15">
        <v>694</v>
      </c>
      <c r="F16" s="15">
        <v>2518</v>
      </c>
      <c r="G16" s="24">
        <f t="shared" si="0"/>
        <v>0.2756155679110405</v>
      </c>
      <c r="H16" s="15">
        <v>16267</v>
      </c>
      <c r="I16" s="15">
        <f t="shared" si="1"/>
        <v>1</v>
      </c>
    </row>
    <row r="17" spans="1:9" ht="12.75">
      <c r="A17" s="14" t="s">
        <v>18</v>
      </c>
      <c r="B17" s="14">
        <v>47</v>
      </c>
      <c r="C17" s="22">
        <v>4700270</v>
      </c>
      <c r="D17" s="23" t="s">
        <v>28</v>
      </c>
      <c r="E17" s="15">
        <v>517</v>
      </c>
      <c r="F17" s="15">
        <v>2134</v>
      </c>
      <c r="G17" s="24">
        <f t="shared" si="0"/>
        <v>0.2422680412371134</v>
      </c>
      <c r="H17" s="15">
        <v>13084</v>
      </c>
      <c r="I17" s="15">
        <f t="shared" si="1"/>
        <v>1</v>
      </c>
    </row>
    <row r="18" spans="1:9" ht="12.75">
      <c r="A18" s="14" t="s">
        <v>18</v>
      </c>
      <c r="B18" s="14">
        <v>47</v>
      </c>
      <c r="C18" s="22">
        <v>4700300</v>
      </c>
      <c r="D18" s="23" t="s">
        <v>29</v>
      </c>
      <c r="E18" s="15">
        <v>1915</v>
      </c>
      <c r="F18" s="15">
        <v>13595</v>
      </c>
      <c r="G18" s="24">
        <f t="shared" si="0"/>
        <v>0.14086061051857302</v>
      </c>
      <c r="H18" s="15">
        <v>84774</v>
      </c>
      <c r="I18" s="15">
        <f t="shared" si="1"/>
        <v>0</v>
      </c>
    </row>
    <row r="19" spans="1:9" ht="12.75">
      <c r="A19" s="14" t="s">
        <v>18</v>
      </c>
      <c r="B19" s="14">
        <v>47</v>
      </c>
      <c r="C19" s="22">
        <v>4701390</v>
      </c>
      <c r="D19" s="23" t="s">
        <v>53</v>
      </c>
      <c r="E19" s="15">
        <v>169</v>
      </c>
      <c r="F19" s="15">
        <v>638</v>
      </c>
      <c r="G19" s="24">
        <f t="shared" si="0"/>
        <v>0.26489028213166144</v>
      </c>
      <c r="H19" s="15">
        <v>3673</v>
      </c>
      <c r="I19" s="15">
        <f t="shared" si="1"/>
        <v>1</v>
      </c>
    </row>
    <row r="20" spans="1:9" ht="12.75">
      <c r="A20" s="14" t="s">
        <v>18</v>
      </c>
      <c r="B20" s="14">
        <v>47</v>
      </c>
      <c r="C20" s="22">
        <v>4700330</v>
      </c>
      <c r="D20" s="23" t="s">
        <v>30</v>
      </c>
      <c r="E20" s="15">
        <v>1505</v>
      </c>
      <c r="F20" s="15">
        <v>9742</v>
      </c>
      <c r="G20" s="24">
        <f t="shared" si="0"/>
        <v>0.1544857318825703</v>
      </c>
      <c r="H20" s="15">
        <v>54890</v>
      </c>
      <c r="I20" s="15">
        <f t="shared" si="1"/>
        <v>0</v>
      </c>
    </row>
    <row r="21" spans="1:9" ht="12.75">
      <c r="A21" s="14" t="s">
        <v>18</v>
      </c>
      <c r="B21" s="14">
        <v>47</v>
      </c>
      <c r="C21" s="22">
        <v>4700360</v>
      </c>
      <c r="D21" s="23" t="s">
        <v>31</v>
      </c>
      <c r="E21" s="15">
        <v>816</v>
      </c>
      <c r="F21" s="15">
        <v>3820</v>
      </c>
      <c r="G21" s="24">
        <f t="shared" si="0"/>
        <v>0.2136125654450262</v>
      </c>
      <c r="H21" s="15">
        <v>25486</v>
      </c>
      <c r="I21" s="15">
        <f t="shared" si="1"/>
        <v>0</v>
      </c>
    </row>
    <row r="22" spans="1:9" ht="12.75">
      <c r="A22" s="14" t="s">
        <v>18</v>
      </c>
      <c r="B22" s="14">
        <v>47</v>
      </c>
      <c r="C22" s="22">
        <v>4700420</v>
      </c>
      <c r="D22" s="23" t="s">
        <v>32</v>
      </c>
      <c r="E22" s="15">
        <v>1973</v>
      </c>
      <c r="F22" s="15">
        <v>6388</v>
      </c>
      <c r="G22" s="24">
        <f t="shared" si="0"/>
        <v>0.3088603631809643</v>
      </c>
      <c r="H22" s="15">
        <v>40771</v>
      </c>
      <c r="I22" s="15">
        <f t="shared" si="1"/>
        <v>0</v>
      </c>
    </row>
    <row r="23" spans="1:9" ht="12.75">
      <c r="A23" s="14" t="s">
        <v>18</v>
      </c>
      <c r="B23" s="14">
        <v>47</v>
      </c>
      <c r="C23" s="22">
        <v>4700450</v>
      </c>
      <c r="D23" s="23" t="s">
        <v>33</v>
      </c>
      <c r="E23" s="15">
        <v>439</v>
      </c>
      <c r="F23" s="15">
        <v>2332</v>
      </c>
      <c r="G23" s="24">
        <f t="shared" si="0"/>
        <v>0.18825042881646656</v>
      </c>
      <c r="H23" s="15">
        <v>13432</v>
      </c>
      <c r="I23" s="15">
        <f t="shared" si="1"/>
        <v>1</v>
      </c>
    </row>
    <row r="24" spans="1:9" ht="12.75">
      <c r="A24" s="14" t="s">
        <v>18</v>
      </c>
      <c r="B24" s="14">
        <v>47</v>
      </c>
      <c r="C24" s="22">
        <v>4700510</v>
      </c>
      <c r="D24" s="23" t="s">
        <v>34</v>
      </c>
      <c r="E24" s="15">
        <v>1696</v>
      </c>
      <c r="F24" s="15">
        <v>6475</v>
      </c>
      <c r="G24" s="24">
        <f t="shared" si="0"/>
        <v>0.26193050193050194</v>
      </c>
      <c r="H24" s="15">
        <v>44528</v>
      </c>
      <c r="I24" s="15">
        <f t="shared" si="1"/>
        <v>0</v>
      </c>
    </row>
    <row r="25" spans="1:9" ht="12.75">
      <c r="A25" s="14" t="s">
        <v>18</v>
      </c>
      <c r="B25" s="14">
        <v>47</v>
      </c>
      <c r="C25" s="22">
        <v>4700570</v>
      </c>
      <c r="D25" s="23" t="s">
        <v>35</v>
      </c>
      <c r="E25" s="15">
        <v>775</v>
      </c>
      <c r="F25" s="15">
        <v>7313</v>
      </c>
      <c r="G25" s="24">
        <f t="shared" si="0"/>
        <v>0.1059756597839464</v>
      </c>
      <c r="H25" s="15">
        <v>39112</v>
      </c>
      <c r="I25" s="15">
        <f t="shared" si="1"/>
        <v>0</v>
      </c>
    </row>
    <row r="26" spans="1:9" ht="12.75">
      <c r="A26" s="14" t="s">
        <v>18</v>
      </c>
      <c r="B26" s="14">
        <v>47</v>
      </c>
      <c r="C26" s="22">
        <v>4700600</v>
      </c>
      <c r="D26" s="23" t="s">
        <v>36</v>
      </c>
      <c r="E26" s="15">
        <v>568</v>
      </c>
      <c r="F26" s="15">
        <v>2697</v>
      </c>
      <c r="G26" s="24">
        <f t="shared" si="0"/>
        <v>0.21060437523173897</v>
      </c>
      <c r="H26" s="15">
        <v>16142</v>
      </c>
      <c r="I26" s="15">
        <f t="shared" si="1"/>
        <v>1</v>
      </c>
    </row>
    <row r="27" spans="1:9" ht="12.75">
      <c r="A27" s="14" t="s">
        <v>18</v>
      </c>
      <c r="B27" s="14">
        <v>47</v>
      </c>
      <c r="C27" s="22">
        <v>4700630</v>
      </c>
      <c r="D27" s="23" t="s">
        <v>37</v>
      </c>
      <c r="E27" s="15">
        <v>1446</v>
      </c>
      <c r="F27" s="15">
        <v>5051</v>
      </c>
      <c r="G27" s="24">
        <f t="shared" si="0"/>
        <v>0.2862799445654326</v>
      </c>
      <c r="H27" s="15">
        <v>31270</v>
      </c>
      <c r="I27" s="15">
        <f t="shared" si="1"/>
        <v>0</v>
      </c>
    </row>
    <row r="28" spans="1:9" ht="12.75">
      <c r="A28" s="14" t="s">
        <v>18</v>
      </c>
      <c r="B28" s="14">
        <v>47</v>
      </c>
      <c r="C28" s="22">
        <v>4700660</v>
      </c>
      <c r="D28" s="23" t="s">
        <v>38</v>
      </c>
      <c r="E28" s="15">
        <v>360</v>
      </c>
      <c r="F28" s="15">
        <v>1159</v>
      </c>
      <c r="G28" s="24">
        <f t="shared" si="0"/>
        <v>0.31061259706643657</v>
      </c>
      <c r="H28" s="15">
        <v>7870</v>
      </c>
      <c r="I28" s="15">
        <f t="shared" si="1"/>
        <v>1</v>
      </c>
    </row>
    <row r="29" spans="1:9" ht="12.75">
      <c r="A29" s="14" t="s">
        <v>18</v>
      </c>
      <c r="B29" s="14">
        <v>47</v>
      </c>
      <c r="C29" s="22">
        <v>4700690</v>
      </c>
      <c r="D29" s="23" t="s">
        <v>39</v>
      </c>
      <c r="E29" s="15">
        <v>1448</v>
      </c>
      <c r="F29" s="15">
        <v>6081</v>
      </c>
      <c r="G29" s="24">
        <f t="shared" si="0"/>
        <v>0.23811873047196186</v>
      </c>
      <c r="H29" s="15">
        <v>40553</v>
      </c>
      <c r="I29" s="15">
        <f t="shared" si="1"/>
        <v>0</v>
      </c>
    </row>
    <row r="30" spans="1:9" ht="12.75">
      <c r="A30" s="14" t="s">
        <v>18</v>
      </c>
      <c r="B30" s="14">
        <v>47</v>
      </c>
      <c r="C30" s="22">
        <v>4700720</v>
      </c>
      <c r="D30" s="23" t="s">
        <v>143</v>
      </c>
      <c r="E30" s="15">
        <v>217</v>
      </c>
      <c r="F30" s="15">
        <v>777</v>
      </c>
      <c r="G30" s="24">
        <f t="shared" si="0"/>
        <v>0.27927927927927926</v>
      </c>
      <c r="H30" s="15">
        <v>9748</v>
      </c>
      <c r="I30" s="15">
        <f t="shared" si="1"/>
        <v>1</v>
      </c>
    </row>
    <row r="31" spans="1:9" ht="12.75">
      <c r="A31" s="14" t="s">
        <v>18</v>
      </c>
      <c r="B31" s="14">
        <v>47</v>
      </c>
      <c r="C31" s="22">
        <v>4700750</v>
      </c>
      <c r="D31" s="23" t="s">
        <v>40</v>
      </c>
      <c r="E31" s="15">
        <v>1696</v>
      </c>
      <c r="F31" s="15">
        <v>4756</v>
      </c>
      <c r="G31" s="24">
        <f t="shared" si="0"/>
        <v>0.3566021867115223</v>
      </c>
      <c r="H31" s="15">
        <v>35337</v>
      </c>
      <c r="I31" s="15">
        <f t="shared" si="1"/>
        <v>0</v>
      </c>
    </row>
    <row r="32" spans="1:9" ht="12.75">
      <c r="A32" s="14" t="s">
        <v>18</v>
      </c>
      <c r="B32" s="14">
        <v>47</v>
      </c>
      <c r="C32" s="22">
        <v>4700780</v>
      </c>
      <c r="D32" s="23" t="s">
        <v>41</v>
      </c>
      <c r="E32" s="15">
        <v>724</v>
      </c>
      <c r="F32" s="15">
        <v>4689</v>
      </c>
      <c r="G32" s="24">
        <f t="shared" si="0"/>
        <v>0.15440392407762848</v>
      </c>
      <c r="H32" s="15">
        <v>33406</v>
      </c>
      <c r="I32" s="15">
        <f t="shared" si="1"/>
        <v>0</v>
      </c>
    </row>
    <row r="33" spans="1:9" ht="12.75">
      <c r="A33" s="14" t="s">
        <v>18</v>
      </c>
      <c r="B33" s="14">
        <v>47</v>
      </c>
      <c r="C33" s="22">
        <v>4700850</v>
      </c>
      <c r="D33" s="23" t="s">
        <v>42</v>
      </c>
      <c r="E33" s="15">
        <v>372</v>
      </c>
      <c r="F33" s="15">
        <v>1937</v>
      </c>
      <c r="G33" s="24">
        <f t="shared" si="0"/>
        <v>0.19204956117707794</v>
      </c>
      <c r="H33" s="15">
        <v>14233</v>
      </c>
      <c r="I33" s="15">
        <f t="shared" si="1"/>
        <v>1</v>
      </c>
    </row>
    <row r="34" spans="1:9" ht="12.75">
      <c r="A34" s="14" t="s">
        <v>18</v>
      </c>
      <c r="B34" s="14">
        <v>47</v>
      </c>
      <c r="C34" s="22">
        <v>4700900</v>
      </c>
      <c r="D34" s="23" t="s">
        <v>43</v>
      </c>
      <c r="E34" s="15">
        <v>1756</v>
      </c>
      <c r="F34" s="15">
        <v>7951</v>
      </c>
      <c r="G34" s="24">
        <f t="shared" si="0"/>
        <v>0.2208527229279336</v>
      </c>
      <c r="H34" s="15">
        <v>53040</v>
      </c>
      <c r="I34" s="15">
        <f t="shared" si="1"/>
        <v>0</v>
      </c>
    </row>
    <row r="35" spans="1:9" ht="12.75">
      <c r="A35" s="14" t="s">
        <v>18</v>
      </c>
      <c r="B35" s="14">
        <v>47</v>
      </c>
      <c r="C35" s="22">
        <v>4700930</v>
      </c>
      <c r="D35" s="23" t="s">
        <v>144</v>
      </c>
      <c r="E35" s="15">
        <v>234</v>
      </c>
      <c r="F35" s="15">
        <v>816</v>
      </c>
      <c r="G35" s="24">
        <f t="shared" si="0"/>
        <v>0.2867647058823529</v>
      </c>
      <c r="H35" s="15">
        <v>6969</v>
      </c>
      <c r="I35" s="15">
        <f t="shared" si="1"/>
        <v>1</v>
      </c>
    </row>
    <row r="36" spans="1:9" ht="12.75">
      <c r="A36" s="14" t="s">
        <v>18</v>
      </c>
      <c r="B36" s="14">
        <v>47</v>
      </c>
      <c r="C36" s="22">
        <v>4700960</v>
      </c>
      <c r="D36" s="23" t="s">
        <v>44</v>
      </c>
      <c r="E36" s="15">
        <v>422</v>
      </c>
      <c r="F36" s="15">
        <v>1771</v>
      </c>
      <c r="G36" s="24">
        <f t="shared" si="0"/>
        <v>0.23828345567476003</v>
      </c>
      <c r="H36" s="15">
        <v>11339</v>
      </c>
      <c r="I36" s="15">
        <f t="shared" si="1"/>
        <v>1</v>
      </c>
    </row>
    <row r="37" spans="1:9" ht="12.75">
      <c r="A37" s="14" t="s">
        <v>18</v>
      </c>
      <c r="B37" s="14">
        <v>47</v>
      </c>
      <c r="C37" s="22">
        <v>4700990</v>
      </c>
      <c r="D37" s="23" t="s">
        <v>45</v>
      </c>
      <c r="E37" s="15">
        <v>661</v>
      </c>
      <c r="F37" s="15">
        <v>3009</v>
      </c>
      <c r="G37" s="24">
        <f t="shared" si="0"/>
        <v>0.21967431040212695</v>
      </c>
      <c r="H37" s="15">
        <v>18436</v>
      </c>
      <c r="I37" s="15">
        <f t="shared" si="1"/>
        <v>1</v>
      </c>
    </row>
    <row r="38" spans="1:9" ht="12.75">
      <c r="A38" s="14" t="s">
        <v>18</v>
      </c>
      <c r="B38" s="14">
        <v>47</v>
      </c>
      <c r="C38" s="22">
        <v>4701020</v>
      </c>
      <c r="D38" s="25" t="s">
        <v>46</v>
      </c>
      <c r="E38" s="15">
        <v>1396</v>
      </c>
      <c r="F38" s="15">
        <v>8738</v>
      </c>
      <c r="G38" s="24">
        <f t="shared" si="0"/>
        <v>0.15976195925841152</v>
      </c>
      <c r="H38" s="15">
        <v>47366</v>
      </c>
      <c r="I38" s="15">
        <f t="shared" si="1"/>
        <v>0</v>
      </c>
    </row>
    <row r="39" spans="1:9" ht="12.75">
      <c r="A39" s="14" t="s">
        <v>18</v>
      </c>
      <c r="B39" s="14">
        <v>47</v>
      </c>
      <c r="C39" s="26">
        <v>4701050</v>
      </c>
      <c r="D39" s="23" t="s">
        <v>47</v>
      </c>
      <c r="E39" s="15">
        <v>593</v>
      </c>
      <c r="F39" s="15">
        <v>3661</v>
      </c>
      <c r="G39" s="24">
        <f t="shared" si="0"/>
        <v>0.16197760174815623</v>
      </c>
      <c r="H39" s="15">
        <v>20039</v>
      </c>
      <c r="I39" s="15">
        <f t="shared" si="1"/>
        <v>0</v>
      </c>
    </row>
    <row r="40" spans="1:9" ht="12.75">
      <c r="A40" s="14" t="s">
        <v>18</v>
      </c>
      <c r="B40" s="14">
        <v>47</v>
      </c>
      <c r="C40" s="22">
        <v>4701080</v>
      </c>
      <c r="D40" s="23" t="s">
        <v>48</v>
      </c>
      <c r="E40" s="15">
        <v>891</v>
      </c>
      <c r="F40" s="15">
        <v>3198</v>
      </c>
      <c r="G40" s="24">
        <f t="shared" si="0"/>
        <v>0.27861163227016883</v>
      </c>
      <c r="H40" s="15">
        <v>17645</v>
      </c>
      <c r="I40" s="15">
        <f t="shared" si="1"/>
        <v>1</v>
      </c>
    </row>
    <row r="41" spans="1:9" ht="12.75">
      <c r="A41" s="14" t="s">
        <v>18</v>
      </c>
      <c r="B41" s="14">
        <v>47</v>
      </c>
      <c r="C41" s="22">
        <v>4701110</v>
      </c>
      <c r="D41" s="23" t="s">
        <v>49</v>
      </c>
      <c r="E41" s="15">
        <v>640</v>
      </c>
      <c r="F41" s="15">
        <v>1971</v>
      </c>
      <c r="G41" s="24">
        <f t="shared" si="0"/>
        <v>0.32470826991374935</v>
      </c>
      <c r="H41" s="15">
        <v>14670</v>
      </c>
      <c r="I41" s="15">
        <f t="shared" si="1"/>
        <v>1</v>
      </c>
    </row>
    <row r="42" spans="1:9" ht="12.75">
      <c r="A42" s="14" t="s">
        <v>18</v>
      </c>
      <c r="B42" s="14">
        <v>47</v>
      </c>
      <c r="C42" s="22">
        <v>4701140</v>
      </c>
      <c r="D42" s="23" t="s">
        <v>145</v>
      </c>
      <c r="E42" s="15">
        <v>134</v>
      </c>
      <c r="F42" s="15">
        <v>446</v>
      </c>
      <c r="G42" s="24">
        <f t="shared" si="0"/>
        <v>0.3004484304932735</v>
      </c>
      <c r="H42" s="15">
        <v>3904</v>
      </c>
      <c r="I42" s="15">
        <f t="shared" si="1"/>
        <v>1</v>
      </c>
    </row>
    <row r="43" spans="1:9" ht="12.75">
      <c r="A43" s="14" t="s">
        <v>18</v>
      </c>
      <c r="B43" s="14">
        <v>47</v>
      </c>
      <c r="C43" s="22">
        <v>4701170</v>
      </c>
      <c r="D43" s="23" t="s">
        <v>50</v>
      </c>
      <c r="E43" s="15">
        <v>1176</v>
      </c>
      <c r="F43" s="15">
        <v>6719</v>
      </c>
      <c r="G43" s="24">
        <f t="shared" si="0"/>
        <v>0.17502604554249143</v>
      </c>
      <c r="H43" s="15">
        <v>37193</v>
      </c>
      <c r="I43" s="15">
        <f t="shared" si="1"/>
        <v>0</v>
      </c>
    </row>
    <row r="44" spans="1:9" ht="12.75">
      <c r="A44" s="14" t="s">
        <v>18</v>
      </c>
      <c r="B44" s="14">
        <v>47</v>
      </c>
      <c r="C44" s="22">
        <v>4701200</v>
      </c>
      <c r="D44" s="23" t="s">
        <v>146</v>
      </c>
      <c r="E44" s="15">
        <v>195</v>
      </c>
      <c r="F44" s="15">
        <v>836</v>
      </c>
      <c r="G44" s="24">
        <f t="shared" si="0"/>
        <v>0.2332535885167464</v>
      </c>
      <c r="H44" s="15">
        <v>7321</v>
      </c>
      <c r="I44" s="15">
        <f t="shared" si="1"/>
        <v>1</v>
      </c>
    </row>
    <row r="45" spans="1:9" ht="12.75">
      <c r="A45" s="14" t="s">
        <v>18</v>
      </c>
      <c r="B45" s="14">
        <v>47</v>
      </c>
      <c r="C45" s="22">
        <v>4701230</v>
      </c>
      <c r="D45" s="23" t="s">
        <v>51</v>
      </c>
      <c r="E45" s="15">
        <v>904</v>
      </c>
      <c r="F45" s="15">
        <v>2926</v>
      </c>
      <c r="G45" s="24">
        <f t="shared" si="0"/>
        <v>0.3089542036910458</v>
      </c>
      <c r="H45" s="15">
        <v>17420</v>
      </c>
      <c r="I45" s="15">
        <f t="shared" si="1"/>
        <v>1</v>
      </c>
    </row>
    <row r="46" spans="1:9" ht="12.75">
      <c r="A46" s="14" t="s">
        <v>18</v>
      </c>
      <c r="B46" s="14">
        <v>47</v>
      </c>
      <c r="C46" s="22">
        <v>4701290</v>
      </c>
      <c r="D46" s="23" t="s">
        <v>52</v>
      </c>
      <c r="E46" s="15">
        <v>1051</v>
      </c>
      <c r="F46" s="15">
        <v>6506</v>
      </c>
      <c r="G46" s="24">
        <f t="shared" si="0"/>
        <v>0.16154319090070704</v>
      </c>
      <c r="H46" s="15">
        <v>41207</v>
      </c>
      <c r="I46" s="15">
        <f t="shared" si="1"/>
        <v>0</v>
      </c>
    </row>
    <row r="47" spans="1:9" ht="12.75">
      <c r="A47" s="14" t="s">
        <v>18</v>
      </c>
      <c r="B47" s="14">
        <v>47</v>
      </c>
      <c r="C47" s="22">
        <v>4701260</v>
      </c>
      <c r="D47" s="23" t="s">
        <v>136</v>
      </c>
      <c r="E47" s="15">
        <v>558</v>
      </c>
      <c r="F47" s="15">
        <v>5172</v>
      </c>
      <c r="G47" s="24">
        <f t="shared" si="0"/>
        <v>0.10788863109048724</v>
      </c>
      <c r="H47" s="15">
        <v>41972</v>
      </c>
      <c r="I47" s="15">
        <f t="shared" si="1"/>
        <v>0</v>
      </c>
    </row>
    <row r="48" spans="1:9" ht="12.75">
      <c r="A48" s="14" t="s">
        <v>18</v>
      </c>
      <c r="B48" s="14">
        <v>47</v>
      </c>
      <c r="C48" s="22">
        <v>4700078</v>
      </c>
      <c r="D48" s="23" t="s">
        <v>141</v>
      </c>
      <c r="E48" s="15">
        <v>257</v>
      </c>
      <c r="F48" s="15">
        <v>1453</v>
      </c>
      <c r="G48" s="24">
        <f t="shared" si="0"/>
        <v>0.17687543014452856</v>
      </c>
      <c r="H48" s="15">
        <v>7154</v>
      </c>
      <c r="I48" s="15">
        <f t="shared" si="1"/>
        <v>1</v>
      </c>
    </row>
    <row r="49" spans="1:9" ht="12.75">
      <c r="A49" s="14" t="s">
        <v>18</v>
      </c>
      <c r="B49" s="14">
        <v>47</v>
      </c>
      <c r="C49" s="22">
        <v>4701400</v>
      </c>
      <c r="D49" s="23" t="s">
        <v>19</v>
      </c>
      <c r="E49" s="15">
        <v>449</v>
      </c>
      <c r="F49" s="15">
        <v>2658</v>
      </c>
      <c r="G49" s="24">
        <f t="shared" si="0"/>
        <v>0.1689240030097818</v>
      </c>
      <c r="H49" s="15">
        <v>15577</v>
      </c>
      <c r="I49" s="15">
        <f t="shared" si="1"/>
        <v>1</v>
      </c>
    </row>
    <row r="50" spans="1:9" ht="12.75">
      <c r="A50" s="14" t="s">
        <v>18</v>
      </c>
      <c r="B50" s="14">
        <v>47</v>
      </c>
      <c r="C50" s="22">
        <v>4701410</v>
      </c>
      <c r="D50" s="23" t="s">
        <v>54</v>
      </c>
      <c r="E50" s="15">
        <v>887</v>
      </c>
      <c r="F50" s="15">
        <v>4787</v>
      </c>
      <c r="G50" s="24">
        <f t="shared" si="0"/>
        <v>0.18529350323793609</v>
      </c>
      <c r="H50" s="15">
        <v>29024</v>
      </c>
      <c r="I50" s="15">
        <f t="shared" si="1"/>
        <v>0</v>
      </c>
    </row>
    <row r="51" spans="1:9" ht="12.75">
      <c r="A51" s="14" t="s">
        <v>18</v>
      </c>
      <c r="B51" s="14">
        <v>47</v>
      </c>
      <c r="C51" s="22">
        <v>4701440</v>
      </c>
      <c r="D51" s="23" t="s">
        <v>55</v>
      </c>
      <c r="E51" s="15">
        <v>819</v>
      </c>
      <c r="F51" s="15">
        <v>3641</v>
      </c>
      <c r="G51" s="24">
        <f t="shared" si="0"/>
        <v>0.22493820379016755</v>
      </c>
      <c r="H51" s="15">
        <v>22546</v>
      </c>
      <c r="I51" s="15">
        <f t="shared" si="1"/>
        <v>0</v>
      </c>
    </row>
    <row r="52" spans="1:9" ht="12.75">
      <c r="A52" s="14" t="s">
        <v>18</v>
      </c>
      <c r="B52" s="14">
        <v>47</v>
      </c>
      <c r="C52" s="22">
        <v>4701470</v>
      </c>
      <c r="D52" s="23" t="s">
        <v>56</v>
      </c>
      <c r="E52" s="15">
        <v>1711</v>
      </c>
      <c r="F52" s="15">
        <v>7996</v>
      </c>
      <c r="G52" s="24">
        <f t="shared" si="0"/>
        <v>0.21398199099549775</v>
      </c>
      <c r="H52" s="15">
        <v>49826</v>
      </c>
      <c r="I52" s="15">
        <f t="shared" si="1"/>
        <v>0</v>
      </c>
    </row>
    <row r="53" spans="1:9" ht="12.75">
      <c r="A53" s="14" t="s">
        <v>18</v>
      </c>
      <c r="B53" s="14">
        <v>47</v>
      </c>
      <c r="C53" s="22">
        <v>4701500</v>
      </c>
      <c r="D53" s="23" t="s">
        <v>57</v>
      </c>
      <c r="E53" s="15">
        <v>752</v>
      </c>
      <c r="F53" s="15">
        <v>2433</v>
      </c>
      <c r="G53" s="24">
        <f t="shared" si="0"/>
        <v>0.30908343608713523</v>
      </c>
      <c r="H53" s="15">
        <v>16145</v>
      </c>
      <c r="I53" s="15">
        <f t="shared" si="1"/>
        <v>1</v>
      </c>
    </row>
    <row r="54" spans="1:9" ht="12.75">
      <c r="A54" s="14" t="s">
        <v>18</v>
      </c>
      <c r="B54" s="14">
        <v>47</v>
      </c>
      <c r="C54" s="22">
        <v>4701530</v>
      </c>
      <c r="D54" s="23" t="s">
        <v>58</v>
      </c>
      <c r="E54" s="15">
        <v>841</v>
      </c>
      <c r="F54" s="15">
        <v>2503</v>
      </c>
      <c r="G54" s="24">
        <f t="shared" si="0"/>
        <v>0.33599680383539754</v>
      </c>
      <c r="H54" s="15">
        <v>14275</v>
      </c>
      <c r="I54" s="15">
        <f t="shared" si="1"/>
        <v>1</v>
      </c>
    </row>
    <row r="55" spans="1:9" ht="12.75">
      <c r="A55" s="14" t="s">
        <v>18</v>
      </c>
      <c r="B55" s="14">
        <v>47</v>
      </c>
      <c r="C55" s="22">
        <v>4700001</v>
      </c>
      <c r="D55" s="23" t="s">
        <v>21</v>
      </c>
      <c r="E55" s="15">
        <v>2088</v>
      </c>
      <c r="F55" s="15">
        <v>10169</v>
      </c>
      <c r="G55" s="24">
        <f t="shared" si="0"/>
        <v>0.20532992427967353</v>
      </c>
      <c r="H55" s="15">
        <v>61829</v>
      </c>
      <c r="I55" s="15">
        <f t="shared" si="1"/>
        <v>0</v>
      </c>
    </row>
    <row r="56" spans="1:9" ht="12.75">
      <c r="A56" s="14" t="s">
        <v>18</v>
      </c>
      <c r="B56" s="14">
        <v>47</v>
      </c>
      <c r="C56" s="22">
        <v>4701590</v>
      </c>
      <c r="D56" s="23" t="s">
        <v>59</v>
      </c>
      <c r="E56" s="15">
        <v>8317</v>
      </c>
      <c r="F56" s="15">
        <v>53700</v>
      </c>
      <c r="G56" s="24">
        <f t="shared" si="0"/>
        <v>0.15487895716945996</v>
      </c>
      <c r="H56" s="15">
        <v>330168</v>
      </c>
      <c r="I56" s="15">
        <f t="shared" si="1"/>
        <v>0</v>
      </c>
    </row>
    <row r="57" spans="1:9" ht="12.75">
      <c r="A57" s="14" t="s">
        <v>18</v>
      </c>
      <c r="B57" s="14">
        <v>47</v>
      </c>
      <c r="C57" s="22">
        <v>4701620</v>
      </c>
      <c r="D57" s="23" t="s">
        <v>60</v>
      </c>
      <c r="E57" s="15">
        <v>404</v>
      </c>
      <c r="F57" s="15">
        <v>988</v>
      </c>
      <c r="G57" s="24">
        <f t="shared" si="0"/>
        <v>0.4089068825910931</v>
      </c>
      <c r="H57" s="15">
        <v>6733</v>
      </c>
      <c r="I57" s="15">
        <f t="shared" si="1"/>
        <v>1</v>
      </c>
    </row>
    <row r="58" spans="1:9" ht="12.75">
      <c r="A58" s="14" t="s">
        <v>18</v>
      </c>
      <c r="B58" s="14">
        <v>47</v>
      </c>
      <c r="C58" s="22">
        <v>4701650</v>
      </c>
      <c r="D58" s="23" t="s">
        <v>61</v>
      </c>
      <c r="E58" s="15">
        <v>1018</v>
      </c>
      <c r="F58" s="15">
        <v>4391</v>
      </c>
      <c r="G58" s="24">
        <f t="shared" si="0"/>
        <v>0.23183785014803007</v>
      </c>
      <c r="H58" s="15">
        <v>27834</v>
      </c>
      <c r="I58" s="15">
        <f t="shared" si="1"/>
        <v>0</v>
      </c>
    </row>
    <row r="59" spans="1:9" ht="12.75">
      <c r="A59" s="14" t="s">
        <v>18</v>
      </c>
      <c r="B59" s="14">
        <v>47</v>
      </c>
      <c r="C59" s="22">
        <v>4701680</v>
      </c>
      <c r="D59" s="23" t="s">
        <v>62</v>
      </c>
      <c r="E59" s="15">
        <v>1259</v>
      </c>
      <c r="F59" s="15">
        <v>4242</v>
      </c>
      <c r="G59" s="24">
        <f t="shared" si="0"/>
        <v>0.2967939651107968</v>
      </c>
      <c r="H59" s="15">
        <v>26061</v>
      </c>
      <c r="I59" s="15">
        <f t="shared" si="1"/>
        <v>0</v>
      </c>
    </row>
    <row r="60" spans="1:9" ht="12.75">
      <c r="A60" s="14" t="s">
        <v>18</v>
      </c>
      <c r="B60" s="14">
        <v>47</v>
      </c>
      <c r="C60" s="22">
        <v>4701740</v>
      </c>
      <c r="D60" s="23" t="s">
        <v>63</v>
      </c>
      <c r="E60" s="15">
        <v>1910</v>
      </c>
      <c r="F60" s="15">
        <v>8949</v>
      </c>
      <c r="G60" s="24">
        <f t="shared" si="0"/>
        <v>0.2134316683428316</v>
      </c>
      <c r="H60" s="15">
        <v>57054</v>
      </c>
      <c r="I60" s="15">
        <f t="shared" si="1"/>
        <v>0</v>
      </c>
    </row>
    <row r="61" spans="1:9" ht="12.75">
      <c r="A61" s="14" t="s">
        <v>18</v>
      </c>
      <c r="B61" s="14">
        <v>47</v>
      </c>
      <c r="C61" s="22">
        <v>4701770</v>
      </c>
      <c r="D61" s="23" t="s">
        <v>64</v>
      </c>
      <c r="E61" s="15">
        <v>918</v>
      </c>
      <c r="F61" s="15">
        <v>3580</v>
      </c>
      <c r="G61" s="24">
        <f t="shared" si="0"/>
        <v>0.25642458100558657</v>
      </c>
      <c r="H61" s="15">
        <v>19126</v>
      </c>
      <c r="I61" s="15">
        <f t="shared" si="1"/>
        <v>1</v>
      </c>
    </row>
    <row r="62" spans="1:9" ht="12.75">
      <c r="A62" s="14" t="s">
        <v>18</v>
      </c>
      <c r="B62" s="14">
        <v>47</v>
      </c>
      <c r="C62" s="22">
        <v>4701800</v>
      </c>
      <c r="D62" s="23" t="s">
        <v>65</v>
      </c>
      <c r="E62" s="15">
        <v>704</v>
      </c>
      <c r="F62" s="15">
        <v>3676</v>
      </c>
      <c r="G62" s="24">
        <f t="shared" si="0"/>
        <v>0.191512513601741</v>
      </c>
      <c r="H62" s="15">
        <v>26749</v>
      </c>
      <c r="I62" s="15">
        <f t="shared" si="1"/>
        <v>0</v>
      </c>
    </row>
    <row r="63" spans="1:9" ht="12.75">
      <c r="A63" s="14" t="s">
        <v>18</v>
      </c>
      <c r="B63" s="14">
        <v>47</v>
      </c>
      <c r="C63" s="22">
        <v>4701830</v>
      </c>
      <c r="D63" s="23" t="s">
        <v>66</v>
      </c>
      <c r="E63" s="15">
        <v>777</v>
      </c>
      <c r="F63" s="15">
        <v>3669</v>
      </c>
      <c r="G63" s="24">
        <f t="shared" si="0"/>
        <v>0.21177432542927227</v>
      </c>
      <c r="H63" s="15">
        <v>31630</v>
      </c>
      <c r="I63" s="15">
        <f t="shared" si="1"/>
        <v>0</v>
      </c>
    </row>
    <row r="64" spans="1:9" ht="12.75">
      <c r="A64" s="14" t="s">
        <v>18</v>
      </c>
      <c r="B64" s="14">
        <v>47</v>
      </c>
      <c r="C64" s="22">
        <v>4701860</v>
      </c>
      <c r="D64" s="23" t="s">
        <v>67</v>
      </c>
      <c r="E64" s="15">
        <v>884</v>
      </c>
      <c r="F64" s="15">
        <v>4137</v>
      </c>
      <c r="G64" s="24">
        <f t="shared" si="0"/>
        <v>0.2136814116509548</v>
      </c>
      <c r="H64" s="15">
        <v>23768</v>
      </c>
      <c r="I64" s="15">
        <f t="shared" si="1"/>
        <v>0</v>
      </c>
    </row>
    <row r="65" spans="1:9" ht="12.75">
      <c r="A65" s="14" t="s">
        <v>18</v>
      </c>
      <c r="B65" s="14">
        <v>47</v>
      </c>
      <c r="C65" s="22">
        <v>4701890</v>
      </c>
      <c r="D65" s="23" t="s">
        <v>147</v>
      </c>
      <c r="E65" s="15">
        <v>156</v>
      </c>
      <c r="F65" s="15">
        <v>698</v>
      </c>
      <c r="G65" s="24">
        <f t="shared" si="0"/>
        <v>0.22349570200573066</v>
      </c>
      <c r="H65" s="15">
        <v>4248</v>
      </c>
      <c r="I65" s="15">
        <f t="shared" si="1"/>
        <v>1</v>
      </c>
    </row>
    <row r="66" spans="1:9" ht="12.75">
      <c r="A66" s="14" t="s">
        <v>18</v>
      </c>
      <c r="B66" s="14">
        <v>47</v>
      </c>
      <c r="C66" s="22">
        <v>4701920</v>
      </c>
      <c r="D66" s="23" t="s">
        <v>68</v>
      </c>
      <c r="E66" s="15">
        <v>336</v>
      </c>
      <c r="F66" s="15">
        <v>1381</v>
      </c>
      <c r="G66" s="24">
        <f t="shared" si="0"/>
        <v>0.2433019551049964</v>
      </c>
      <c r="H66" s="15">
        <v>8075</v>
      </c>
      <c r="I66" s="15">
        <f t="shared" si="1"/>
        <v>1</v>
      </c>
    </row>
    <row r="67" spans="1:9" ht="12.75">
      <c r="A67" s="14" t="s">
        <v>18</v>
      </c>
      <c r="B67" s="14">
        <v>47</v>
      </c>
      <c r="C67" s="22">
        <v>4701950</v>
      </c>
      <c r="D67" s="23" t="s">
        <v>69</v>
      </c>
      <c r="E67" s="15">
        <v>490</v>
      </c>
      <c r="F67" s="15">
        <v>1590</v>
      </c>
      <c r="G67" s="24">
        <f t="shared" si="0"/>
        <v>0.3081761006289308</v>
      </c>
      <c r="H67" s="15">
        <v>9524</v>
      </c>
      <c r="I67" s="15">
        <f t="shared" si="1"/>
        <v>1</v>
      </c>
    </row>
    <row r="68" spans="1:9" ht="12.75">
      <c r="A68" s="14" t="s">
        <v>18</v>
      </c>
      <c r="B68" s="14">
        <v>47</v>
      </c>
      <c r="C68" s="22">
        <v>4701980</v>
      </c>
      <c r="D68" s="23" t="s">
        <v>70</v>
      </c>
      <c r="E68" s="15">
        <v>538</v>
      </c>
      <c r="F68" s="15">
        <v>3021</v>
      </c>
      <c r="G68" s="24">
        <f t="shared" si="0"/>
        <v>0.17808672624958624</v>
      </c>
      <c r="H68" s="15">
        <v>18173</v>
      </c>
      <c r="I68" s="15">
        <f t="shared" si="1"/>
        <v>1</v>
      </c>
    </row>
    <row r="69" spans="1:9" ht="12.75">
      <c r="A69" s="14" t="s">
        <v>18</v>
      </c>
      <c r="B69" s="14">
        <v>47</v>
      </c>
      <c r="C69" s="22">
        <v>4702010</v>
      </c>
      <c r="D69" s="23" t="s">
        <v>71</v>
      </c>
      <c r="E69" s="15">
        <v>296</v>
      </c>
      <c r="F69" s="15">
        <v>1252</v>
      </c>
      <c r="G69" s="24">
        <f t="shared" si="0"/>
        <v>0.2364217252396166</v>
      </c>
      <c r="H69" s="15">
        <v>7591</v>
      </c>
      <c r="I69" s="15">
        <f t="shared" si="1"/>
        <v>1</v>
      </c>
    </row>
    <row r="70" spans="1:9" ht="12.75">
      <c r="A70" s="14" t="s">
        <v>18</v>
      </c>
      <c r="B70" s="14">
        <v>47</v>
      </c>
      <c r="C70" s="22">
        <v>4702070</v>
      </c>
      <c r="D70" s="23" t="s">
        <v>72</v>
      </c>
      <c r="E70" s="15">
        <v>437</v>
      </c>
      <c r="F70" s="15">
        <v>1715</v>
      </c>
      <c r="G70" s="24">
        <f t="shared" si="0"/>
        <v>0.2548104956268222</v>
      </c>
      <c r="H70" s="15">
        <v>10791</v>
      </c>
      <c r="I70" s="15">
        <f t="shared" si="1"/>
        <v>1</v>
      </c>
    </row>
    <row r="71" spans="1:9" ht="12.75">
      <c r="A71" s="14" t="s">
        <v>18</v>
      </c>
      <c r="B71" s="14">
        <v>47</v>
      </c>
      <c r="C71" s="22">
        <v>4702580</v>
      </c>
      <c r="D71" s="23" t="s">
        <v>149</v>
      </c>
      <c r="E71" s="15">
        <v>3762</v>
      </c>
      <c r="F71" s="15">
        <v>17542</v>
      </c>
      <c r="G71" s="24">
        <f t="shared" si="0"/>
        <v>0.21445673241363586</v>
      </c>
      <c r="H71" s="15">
        <v>96518</v>
      </c>
      <c r="I71" s="15">
        <f t="shared" si="1"/>
        <v>0</v>
      </c>
    </row>
    <row r="72" spans="1:9" ht="12.75">
      <c r="A72" s="14" t="s">
        <v>18</v>
      </c>
      <c r="B72" s="14">
        <v>47</v>
      </c>
      <c r="C72" s="22">
        <v>4702100</v>
      </c>
      <c r="D72" s="23" t="s">
        <v>73</v>
      </c>
      <c r="E72" s="15">
        <v>1678</v>
      </c>
      <c r="F72" s="15">
        <v>8261</v>
      </c>
      <c r="G72" s="24">
        <f t="shared" si="0"/>
        <v>0.20312310858249608</v>
      </c>
      <c r="H72" s="15">
        <v>50221</v>
      </c>
      <c r="I72" s="15">
        <f t="shared" si="1"/>
        <v>0</v>
      </c>
    </row>
    <row r="73" spans="1:9" ht="12.75">
      <c r="A73" s="14" t="s">
        <v>18</v>
      </c>
      <c r="B73" s="14">
        <v>47</v>
      </c>
      <c r="C73" s="22">
        <v>4702130</v>
      </c>
      <c r="D73" s="23" t="s">
        <v>74</v>
      </c>
      <c r="E73" s="15">
        <v>1561</v>
      </c>
      <c r="F73" s="15">
        <v>8313</v>
      </c>
      <c r="G73" s="24">
        <f t="shared" si="0"/>
        <v>0.18777817875616504</v>
      </c>
      <c r="H73" s="15">
        <v>58910</v>
      </c>
      <c r="I73" s="15">
        <f t="shared" si="1"/>
        <v>0</v>
      </c>
    </row>
    <row r="74" spans="1:9" ht="12.75">
      <c r="A74" s="14" t="s">
        <v>18</v>
      </c>
      <c r="B74" s="14">
        <v>47</v>
      </c>
      <c r="C74" s="22">
        <v>4702160</v>
      </c>
      <c r="D74" s="23" t="s">
        <v>75</v>
      </c>
      <c r="E74" s="15">
        <v>707</v>
      </c>
      <c r="F74" s="15">
        <v>2403</v>
      </c>
      <c r="G74" s="24">
        <f aca="true" t="shared" si="2" ref="G74:G137">IF(AND(E74&gt;0,F74&gt;0),E74/F74,0)</f>
        <v>0.29421556387848524</v>
      </c>
      <c r="H74" s="15">
        <v>18107</v>
      </c>
      <c r="I74" s="15">
        <f aca="true" t="shared" si="3" ref="I74:I137">IF(H74&lt;20000,1,0)</f>
        <v>1</v>
      </c>
    </row>
    <row r="75" spans="1:9" ht="12.75">
      <c r="A75" s="14" t="s">
        <v>18</v>
      </c>
      <c r="B75" s="14">
        <v>47</v>
      </c>
      <c r="C75" s="22">
        <v>4702190</v>
      </c>
      <c r="D75" s="23" t="s">
        <v>76</v>
      </c>
      <c r="E75" s="15">
        <v>1616</v>
      </c>
      <c r="F75" s="15">
        <v>6326</v>
      </c>
      <c r="G75" s="24">
        <f t="shared" si="2"/>
        <v>0.25545368321214035</v>
      </c>
      <c r="H75" s="15">
        <v>42445</v>
      </c>
      <c r="I75" s="15">
        <f t="shared" si="3"/>
        <v>0</v>
      </c>
    </row>
    <row r="76" spans="1:9" ht="12.75">
      <c r="A76" s="14" t="s">
        <v>18</v>
      </c>
      <c r="B76" s="14">
        <v>47</v>
      </c>
      <c r="C76" s="22">
        <v>4702220</v>
      </c>
      <c r="D76" s="23" t="s">
        <v>77</v>
      </c>
      <c r="E76" s="15">
        <v>9828</v>
      </c>
      <c r="F76" s="15">
        <v>67969</v>
      </c>
      <c r="G76" s="24">
        <f t="shared" si="2"/>
        <v>0.14459533022407273</v>
      </c>
      <c r="H76" s="15">
        <v>423874</v>
      </c>
      <c r="I76" s="15">
        <f t="shared" si="3"/>
        <v>0</v>
      </c>
    </row>
    <row r="77" spans="1:9" ht="12.75">
      <c r="A77" s="14" t="s">
        <v>18</v>
      </c>
      <c r="B77" s="14">
        <v>47</v>
      </c>
      <c r="C77" s="22">
        <v>4702280</v>
      </c>
      <c r="D77" s="23" t="s">
        <v>78</v>
      </c>
      <c r="E77" s="15">
        <v>319</v>
      </c>
      <c r="F77" s="15">
        <v>876</v>
      </c>
      <c r="G77" s="24">
        <f t="shared" si="2"/>
        <v>0.3641552511415525</v>
      </c>
      <c r="H77" s="15">
        <v>7411</v>
      </c>
      <c r="I77" s="15">
        <f t="shared" si="3"/>
        <v>1</v>
      </c>
    </row>
    <row r="78" spans="1:9" ht="12.75">
      <c r="A78" s="14" t="s">
        <v>18</v>
      </c>
      <c r="B78" s="14">
        <v>47</v>
      </c>
      <c r="C78" s="22">
        <v>4702310</v>
      </c>
      <c r="D78" s="23" t="s">
        <v>79</v>
      </c>
      <c r="E78" s="15">
        <v>1612</v>
      </c>
      <c r="F78" s="15">
        <v>4610</v>
      </c>
      <c r="G78" s="24">
        <f t="shared" si="2"/>
        <v>0.34967462039045555</v>
      </c>
      <c r="H78" s="15">
        <v>26700</v>
      </c>
      <c r="I78" s="15">
        <f t="shared" si="3"/>
        <v>0</v>
      </c>
    </row>
    <row r="79" spans="1:9" ht="12.75">
      <c r="A79" s="14" t="s">
        <v>18</v>
      </c>
      <c r="B79" s="14">
        <v>47</v>
      </c>
      <c r="C79" s="22">
        <v>4702340</v>
      </c>
      <c r="D79" s="23" t="s">
        <v>80</v>
      </c>
      <c r="E79" s="15">
        <v>1549</v>
      </c>
      <c r="F79" s="15">
        <v>7392</v>
      </c>
      <c r="G79" s="24">
        <f t="shared" si="2"/>
        <v>0.2095508658008658</v>
      </c>
      <c r="H79" s="15">
        <v>40887</v>
      </c>
      <c r="I79" s="15">
        <f t="shared" si="3"/>
        <v>0</v>
      </c>
    </row>
    <row r="80" spans="1:9" ht="12.75">
      <c r="A80" s="14" t="s">
        <v>18</v>
      </c>
      <c r="B80" s="14">
        <v>47</v>
      </c>
      <c r="C80" s="22">
        <v>4702370</v>
      </c>
      <c r="D80" s="23" t="s">
        <v>137</v>
      </c>
      <c r="E80" s="15">
        <v>563</v>
      </c>
      <c r="F80" s="15">
        <v>3401</v>
      </c>
      <c r="G80" s="24">
        <f t="shared" si="2"/>
        <v>0.16553954719200234</v>
      </c>
      <c r="H80" s="15">
        <v>28232</v>
      </c>
      <c r="I80" s="15">
        <f t="shared" si="3"/>
        <v>0</v>
      </c>
    </row>
    <row r="81" spans="1:9" ht="12.75">
      <c r="A81" s="14" t="s">
        <v>18</v>
      </c>
      <c r="B81" s="14">
        <v>47</v>
      </c>
      <c r="C81" s="22">
        <v>4702400</v>
      </c>
      <c r="D81" s="23" t="s">
        <v>81</v>
      </c>
      <c r="E81" s="15">
        <v>310</v>
      </c>
      <c r="F81" s="15">
        <v>1377</v>
      </c>
      <c r="G81" s="24">
        <f t="shared" si="2"/>
        <v>0.2251270878721859</v>
      </c>
      <c r="H81" s="15">
        <v>7965</v>
      </c>
      <c r="I81" s="15">
        <f t="shared" si="3"/>
        <v>1</v>
      </c>
    </row>
    <row r="82" spans="1:9" ht="12.75">
      <c r="A82" s="14" t="s">
        <v>18</v>
      </c>
      <c r="B82" s="14">
        <v>47</v>
      </c>
      <c r="C82" s="22">
        <v>4702430</v>
      </c>
      <c r="D82" s="23" t="s">
        <v>82</v>
      </c>
      <c r="E82" s="15">
        <v>474</v>
      </c>
      <c r="F82" s="15">
        <v>1995</v>
      </c>
      <c r="G82" s="24">
        <f t="shared" si="2"/>
        <v>0.23759398496240602</v>
      </c>
      <c r="H82" s="15">
        <v>11591</v>
      </c>
      <c r="I82" s="15">
        <f t="shared" si="3"/>
        <v>1</v>
      </c>
    </row>
    <row r="83" spans="1:9" ht="12.75">
      <c r="A83" s="14" t="s">
        <v>18</v>
      </c>
      <c r="B83" s="14">
        <v>47</v>
      </c>
      <c r="C83" s="22">
        <v>4702460</v>
      </c>
      <c r="D83" s="23" t="s">
        <v>148</v>
      </c>
      <c r="E83" s="15">
        <v>189</v>
      </c>
      <c r="F83" s="15">
        <v>942</v>
      </c>
      <c r="G83" s="24">
        <f t="shared" si="2"/>
        <v>0.20063694267515925</v>
      </c>
      <c r="H83" s="15">
        <v>7785</v>
      </c>
      <c r="I83" s="15">
        <f t="shared" si="3"/>
        <v>1</v>
      </c>
    </row>
    <row r="84" spans="1:9" ht="12.75">
      <c r="A84" s="14" t="s">
        <v>18</v>
      </c>
      <c r="B84" s="14">
        <v>47</v>
      </c>
      <c r="C84" s="22">
        <v>4702490</v>
      </c>
      <c r="D84" s="23" t="s">
        <v>83</v>
      </c>
      <c r="E84" s="15">
        <v>772</v>
      </c>
      <c r="F84" s="15">
        <v>4484</v>
      </c>
      <c r="G84" s="24">
        <f t="shared" si="2"/>
        <v>0.17216770740410348</v>
      </c>
      <c r="H84" s="15">
        <v>32731</v>
      </c>
      <c r="I84" s="15">
        <f t="shared" si="3"/>
        <v>0</v>
      </c>
    </row>
    <row r="85" spans="1:9" ht="12.75">
      <c r="A85" s="14" t="s">
        <v>18</v>
      </c>
      <c r="B85" s="14">
        <v>47</v>
      </c>
      <c r="C85" s="22">
        <v>4702520</v>
      </c>
      <c r="D85" s="23" t="s">
        <v>84</v>
      </c>
      <c r="E85" s="15">
        <v>742</v>
      </c>
      <c r="F85" s="15">
        <v>5698</v>
      </c>
      <c r="G85" s="24">
        <f t="shared" si="2"/>
        <v>0.13022113022113022</v>
      </c>
      <c r="H85" s="15">
        <v>37483</v>
      </c>
      <c r="I85" s="15">
        <f t="shared" si="3"/>
        <v>0</v>
      </c>
    </row>
    <row r="86" spans="1:9" ht="12.75">
      <c r="A86" s="14" t="s">
        <v>18</v>
      </c>
      <c r="B86" s="14">
        <v>47</v>
      </c>
      <c r="C86" s="22">
        <v>4702550</v>
      </c>
      <c r="D86" s="23" t="s">
        <v>85</v>
      </c>
      <c r="E86" s="15">
        <v>836</v>
      </c>
      <c r="F86" s="15">
        <v>3857</v>
      </c>
      <c r="G86" s="24">
        <f t="shared" si="2"/>
        <v>0.21674876847290642</v>
      </c>
      <c r="H86" s="15">
        <v>21561</v>
      </c>
      <c r="I86" s="15">
        <f t="shared" si="3"/>
        <v>0</v>
      </c>
    </row>
    <row r="87" spans="1:9" ht="12.75">
      <c r="A87" s="14" t="s">
        <v>18</v>
      </c>
      <c r="B87" s="14">
        <v>47</v>
      </c>
      <c r="C87" s="22">
        <v>4702610</v>
      </c>
      <c r="D87" s="23" t="s">
        <v>86</v>
      </c>
      <c r="E87" s="15">
        <v>225</v>
      </c>
      <c r="F87" s="15">
        <v>1134</v>
      </c>
      <c r="G87" s="24">
        <f t="shared" si="2"/>
        <v>0.1984126984126984</v>
      </c>
      <c r="H87" s="15">
        <v>9029</v>
      </c>
      <c r="I87" s="15">
        <f t="shared" si="3"/>
        <v>1</v>
      </c>
    </row>
    <row r="88" spans="1:9" ht="12.75">
      <c r="A88" s="14" t="s">
        <v>18</v>
      </c>
      <c r="B88" s="14">
        <v>47</v>
      </c>
      <c r="C88" s="22">
        <v>4702640</v>
      </c>
      <c r="D88" s="23" t="s">
        <v>87</v>
      </c>
      <c r="E88" s="15">
        <v>867</v>
      </c>
      <c r="F88" s="15">
        <v>4406</v>
      </c>
      <c r="G88" s="24">
        <f t="shared" si="2"/>
        <v>0.19677712210621878</v>
      </c>
      <c r="H88" s="15">
        <v>27183</v>
      </c>
      <c r="I88" s="15">
        <f t="shared" si="3"/>
        <v>0</v>
      </c>
    </row>
    <row r="89" spans="1:9" ht="12.75">
      <c r="A89" s="14" t="s">
        <v>18</v>
      </c>
      <c r="B89" s="14">
        <v>47</v>
      </c>
      <c r="C89" s="22">
        <v>4702670</v>
      </c>
      <c r="D89" s="23" t="s">
        <v>88</v>
      </c>
      <c r="E89" s="15">
        <v>761</v>
      </c>
      <c r="F89" s="15">
        <v>5138</v>
      </c>
      <c r="G89" s="24">
        <f t="shared" si="2"/>
        <v>0.14811210587777346</v>
      </c>
      <c r="H89" s="15">
        <v>29179</v>
      </c>
      <c r="I89" s="15">
        <f t="shared" si="3"/>
        <v>0</v>
      </c>
    </row>
    <row r="90" spans="1:9" ht="12.75">
      <c r="A90" s="14" t="s">
        <v>18</v>
      </c>
      <c r="B90" s="14">
        <v>47</v>
      </c>
      <c r="C90" s="22">
        <v>4702700</v>
      </c>
      <c r="D90" s="23" t="s">
        <v>89</v>
      </c>
      <c r="E90" s="15">
        <v>580</v>
      </c>
      <c r="F90" s="15">
        <v>4553</v>
      </c>
      <c r="G90" s="24">
        <f t="shared" si="2"/>
        <v>0.12738853503184713</v>
      </c>
      <c r="H90" s="15">
        <v>26110</v>
      </c>
      <c r="I90" s="15">
        <f t="shared" si="3"/>
        <v>0</v>
      </c>
    </row>
    <row r="91" spans="1:9" ht="12.75">
      <c r="A91" s="14" t="s">
        <v>18</v>
      </c>
      <c r="B91" s="14">
        <v>47</v>
      </c>
      <c r="C91" s="22">
        <v>4702760</v>
      </c>
      <c r="D91" s="23" t="s">
        <v>90</v>
      </c>
      <c r="E91" s="15">
        <v>2188</v>
      </c>
      <c r="F91" s="15">
        <v>14303</v>
      </c>
      <c r="G91" s="24">
        <f t="shared" si="2"/>
        <v>0.15297490037055164</v>
      </c>
      <c r="H91" s="15">
        <v>79966</v>
      </c>
      <c r="I91" s="15">
        <f t="shared" si="3"/>
        <v>0</v>
      </c>
    </row>
    <row r="92" spans="1:9" ht="12.75">
      <c r="A92" s="14" t="s">
        <v>18</v>
      </c>
      <c r="B92" s="14">
        <v>47</v>
      </c>
      <c r="C92" s="22">
        <v>4702790</v>
      </c>
      <c r="D92" s="23" t="s">
        <v>91</v>
      </c>
      <c r="E92" s="15">
        <v>249</v>
      </c>
      <c r="F92" s="15">
        <v>1033</v>
      </c>
      <c r="G92" s="24">
        <f t="shared" si="2"/>
        <v>0.24104549854791868</v>
      </c>
      <c r="H92" s="15">
        <v>7064</v>
      </c>
      <c r="I92" s="15">
        <f t="shared" si="3"/>
        <v>1</v>
      </c>
    </row>
    <row r="93" spans="1:9" ht="12.75">
      <c r="A93" s="14" t="s">
        <v>18</v>
      </c>
      <c r="B93" s="14">
        <v>47</v>
      </c>
      <c r="C93" s="22">
        <v>4702820</v>
      </c>
      <c r="D93" s="23" t="s">
        <v>92</v>
      </c>
      <c r="E93" s="15">
        <v>1167</v>
      </c>
      <c r="F93" s="15">
        <v>6471</v>
      </c>
      <c r="G93" s="24">
        <f t="shared" si="2"/>
        <v>0.18034306907742234</v>
      </c>
      <c r="H93" s="15">
        <v>52131</v>
      </c>
      <c r="I93" s="15">
        <f t="shared" si="3"/>
        <v>0</v>
      </c>
    </row>
    <row r="94" spans="1:9" ht="12.75">
      <c r="A94" s="14" t="s">
        <v>18</v>
      </c>
      <c r="B94" s="14">
        <v>47</v>
      </c>
      <c r="C94" s="22">
        <v>4702880</v>
      </c>
      <c r="D94" s="23" t="s">
        <v>93</v>
      </c>
      <c r="E94" s="15">
        <v>1013</v>
      </c>
      <c r="F94" s="15">
        <v>4343</v>
      </c>
      <c r="G94" s="24">
        <f t="shared" si="2"/>
        <v>0.23324890628597744</v>
      </c>
      <c r="H94" s="15">
        <v>25595</v>
      </c>
      <c r="I94" s="15">
        <f t="shared" si="3"/>
        <v>0</v>
      </c>
    </row>
    <row r="95" spans="1:9" ht="12.75">
      <c r="A95" s="14" t="s">
        <v>18</v>
      </c>
      <c r="B95" s="14">
        <v>47</v>
      </c>
      <c r="C95" s="22">
        <v>4702910</v>
      </c>
      <c r="D95" s="23" t="s">
        <v>94</v>
      </c>
      <c r="E95" s="15">
        <v>542</v>
      </c>
      <c r="F95" s="15">
        <v>2083</v>
      </c>
      <c r="G95" s="24">
        <f t="shared" si="2"/>
        <v>0.2602016322611618</v>
      </c>
      <c r="H95" s="15">
        <v>11657</v>
      </c>
      <c r="I95" s="15">
        <f t="shared" si="3"/>
        <v>1</v>
      </c>
    </row>
    <row r="96" spans="1:9" ht="12.75">
      <c r="A96" s="14" t="s">
        <v>18</v>
      </c>
      <c r="B96" s="14">
        <v>47</v>
      </c>
      <c r="C96" s="22">
        <v>4702940</v>
      </c>
      <c r="D96" s="23" t="s">
        <v>95</v>
      </c>
      <c r="E96" s="15">
        <v>42008</v>
      </c>
      <c r="F96" s="15">
        <v>134114</v>
      </c>
      <c r="G96" s="24">
        <f t="shared" si="2"/>
        <v>0.31322606141044185</v>
      </c>
      <c r="H96" s="15">
        <v>700255</v>
      </c>
      <c r="I96" s="15">
        <f t="shared" si="3"/>
        <v>0</v>
      </c>
    </row>
    <row r="97" spans="1:9" ht="12.75">
      <c r="A97" s="14" t="s">
        <v>18</v>
      </c>
      <c r="B97" s="14">
        <v>47</v>
      </c>
      <c r="C97" s="22">
        <v>4702970</v>
      </c>
      <c r="D97" s="23" t="s">
        <v>96</v>
      </c>
      <c r="E97" s="15">
        <v>391</v>
      </c>
      <c r="F97" s="15">
        <v>1770</v>
      </c>
      <c r="G97" s="24">
        <f t="shared" si="2"/>
        <v>0.22090395480225988</v>
      </c>
      <c r="H97" s="15">
        <v>10732</v>
      </c>
      <c r="I97" s="15">
        <f t="shared" si="3"/>
        <v>1</v>
      </c>
    </row>
    <row r="98" spans="1:9" ht="12.75">
      <c r="A98" s="14" t="s">
        <v>18</v>
      </c>
      <c r="B98" s="14">
        <v>47</v>
      </c>
      <c r="C98" s="22">
        <v>4703000</v>
      </c>
      <c r="D98" s="23" t="s">
        <v>97</v>
      </c>
      <c r="E98" s="15">
        <v>1229</v>
      </c>
      <c r="F98" s="15">
        <v>6115</v>
      </c>
      <c r="G98" s="24">
        <f t="shared" si="2"/>
        <v>0.2009811937857727</v>
      </c>
      <c r="H98" s="15">
        <v>44848</v>
      </c>
      <c r="I98" s="15">
        <f t="shared" si="3"/>
        <v>0</v>
      </c>
    </row>
    <row r="99" spans="1:9" ht="12.75">
      <c r="A99" s="14" t="s">
        <v>18</v>
      </c>
      <c r="B99" s="14">
        <v>47</v>
      </c>
      <c r="C99" s="22">
        <v>4703030</v>
      </c>
      <c r="D99" s="23" t="s">
        <v>98</v>
      </c>
      <c r="E99" s="15">
        <v>4153</v>
      </c>
      <c r="F99" s="15">
        <v>30273</v>
      </c>
      <c r="G99" s="24">
        <f t="shared" si="2"/>
        <v>0.13718495028573316</v>
      </c>
      <c r="H99" s="15">
        <v>147306</v>
      </c>
      <c r="I99" s="15">
        <f t="shared" si="3"/>
        <v>0</v>
      </c>
    </row>
    <row r="100" spans="1:9" ht="12.75">
      <c r="A100" s="14" t="s">
        <v>18</v>
      </c>
      <c r="B100" s="14">
        <v>47</v>
      </c>
      <c r="C100" s="22">
        <v>4703060</v>
      </c>
      <c r="D100" s="23" t="s">
        <v>99</v>
      </c>
      <c r="E100" s="15">
        <v>151</v>
      </c>
      <c r="F100" s="15">
        <v>965</v>
      </c>
      <c r="G100" s="24">
        <f t="shared" si="2"/>
        <v>0.15647668393782382</v>
      </c>
      <c r="H100" s="15">
        <v>6119</v>
      </c>
      <c r="I100" s="15">
        <f t="shared" si="3"/>
        <v>1</v>
      </c>
    </row>
    <row r="101" spans="1:9" ht="12.75">
      <c r="A101" s="14" t="s">
        <v>18</v>
      </c>
      <c r="B101" s="14">
        <v>47</v>
      </c>
      <c r="C101" s="22">
        <v>4703090</v>
      </c>
      <c r="D101" s="23" t="s">
        <v>100</v>
      </c>
      <c r="E101" s="15">
        <v>825</v>
      </c>
      <c r="F101" s="15">
        <v>3234</v>
      </c>
      <c r="G101" s="24">
        <f t="shared" si="2"/>
        <v>0.25510204081632654</v>
      </c>
      <c r="H101" s="15">
        <v>20365</v>
      </c>
      <c r="I101" s="15">
        <f t="shared" si="3"/>
        <v>0</v>
      </c>
    </row>
    <row r="102" spans="1:9" ht="12.75">
      <c r="A102" s="14" t="s">
        <v>18</v>
      </c>
      <c r="B102" s="14">
        <v>47</v>
      </c>
      <c r="C102" s="22">
        <v>4703150</v>
      </c>
      <c r="D102" s="23" t="s">
        <v>150</v>
      </c>
      <c r="E102" s="15">
        <v>1369</v>
      </c>
      <c r="F102" s="15">
        <v>8893</v>
      </c>
      <c r="G102" s="24">
        <f t="shared" si="2"/>
        <v>0.15394130214775667</v>
      </c>
      <c r="H102" s="15">
        <v>92923</v>
      </c>
      <c r="I102" s="15">
        <f t="shared" si="3"/>
        <v>0</v>
      </c>
    </row>
    <row r="103" spans="1:9" ht="12.75">
      <c r="A103" s="14" t="s">
        <v>18</v>
      </c>
      <c r="B103" s="14">
        <v>47</v>
      </c>
      <c r="C103" s="22">
        <v>4703180</v>
      </c>
      <c r="D103" s="23" t="s">
        <v>151</v>
      </c>
      <c r="E103" s="15">
        <v>20190</v>
      </c>
      <c r="F103" s="15">
        <v>100670</v>
      </c>
      <c r="G103" s="24">
        <f t="shared" si="2"/>
        <v>0.20055627297109369</v>
      </c>
      <c r="H103" s="15">
        <v>619626</v>
      </c>
      <c r="I103" s="15">
        <f t="shared" si="3"/>
        <v>0</v>
      </c>
    </row>
    <row r="104" spans="1:9" ht="12.75">
      <c r="A104" s="14" t="s">
        <v>18</v>
      </c>
      <c r="B104" s="14">
        <v>47</v>
      </c>
      <c r="C104" s="22">
        <v>4703210</v>
      </c>
      <c r="D104" s="23" t="s">
        <v>152</v>
      </c>
      <c r="E104" s="15">
        <v>355</v>
      </c>
      <c r="F104" s="15">
        <v>877</v>
      </c>
      <c r="G104" s="24">
        <f t="shared" si="2"/>
        <v>0.4047890535917902</v>
      </c>
      <c r="H104" s="15">
        <v>7706</v>
      </c>
      <c r="I104" s="15">
        <f t="shared" si="3"/>
        <v>1</v>
      </c>
    </row>
    <row r="105" spans="1:9" ht="12.75">
      <c r="A105" s="14" t="s">
        <v>18</v>
      </c>
      <c r="B105" s="14">
        <v>47</v>
      </c>
      <c r="C105" s="22">
        <v>4703240</v>
      </c>
      <c r="D105" s="23" t="s">
        <v>101</v>
      </c>
      <c r="E105" s="15">
        <v>786</v>
      </c>
      <c r="F105" s="15">
        <v>4040</v>
      </c>
      <c r="G105" s="24">
        <f t="shared" si="2"/>
        <v>0.19455445544554456</v>
      </c>
      <c r="H105" s="15">
        <v>25350</v>
      </c>
      <c r="I105" s="15">
        <f t="shared" si="3"/>
        <v>0</v>
      </c>
    </row>
    <row r="106" spans="1:9" ht="12.75">
      <c r="A106" s="14" t="s">
        <v>18</v>
      </c>
      <c r="B106" s="14">
        <v>47</v>
      </c>
      <c r="C106" s="22">
        <v>4703270</v>
      </c>
      <c r="D106" s="23" t="s">
        <v>102</v>
      </c>
      <c r="E106" s="15">
        <v>590</v>
      </c>
      <c r="F106" s="15">
        <v>3519</v>
      </c>
      <c r="G106" s="24">
        <f t="shared" si="2"/>
        <v>0.16766126740551293</v>
      </c>
      <c r="H106" s="15">
        <v>21015</v>
      </c>
      <c r="I106" s="15">
        <f t="shared" si="3"/>
        <v>0</v>
      </c>
    </row>
    <row r="107" spans="1:9" ht="12.75">
      <c r="A107" s="14" t="s">
        <v>18</v>
      </c>
      <c r="B107" s="14">
        <v>47</v>
      </c>
      <c r="C107" s="22">
        <v>4703300</v>
      </c>
      <c r="D107" s="23" t="s">
        <v>138</v>
      </c>
      <c r="E107" s="15">
        <v>241</v>
      </c>
      <c r="F107" s="15">
        <v>529</v>
      </c>
      <c r="G107" s="24">
        <f t="shared" si="2"/>
        <v>0.4555765595463138</v>
      </c>
      <c r="H107" s="15">
        <v>3273</v>
      </c>
      <c r="I107" s="15">
        <f t="shared" si="3"/>
        <v>1</v>
      </c>
    </row>
    <row r="108" spans="1:9" ht="12.75">
      <c r="A108" s="14" t="s">
        <v>18</v>
      </c>
      <c r="B108" s="14">
        <v>47</v>
      </c>
      <c r="C108" s="22">
        <v>4703330</v>
      </c>
      <c r="D108" s="23" t="s">
        <v>103</v>
      </c>
      <c r="E108" s="15">
        <v>744</v>
      </c>
      <c r="F108" s="15">
        <v>3362</v>
      </c>
      <c r="G108" s="24">
        <f t="shared" si="2"/>
        <v>0.22129684711481262</v>
      </c>
      <c r="H108" s="15">
        <v>20975</v>
      </c>
      <c r="I108" s="15">
        <f t="shared" si="3"/>
        <v>0</v>
      </c>
    </row>
    <row r="109" spans="1:9" ht="12.75">
      <c r="A109" s="14" t="s">
        <v>18</v>
      </c>
      <c r="B109" s="14">
        <v>47</v>
      </c>
      <c r="C109" s="22">
        <v>4703360</v>
      </c>
      <c r="D109" s="23" t="s">
        <v>104</v>
      </c>
      <c r="E109" s="15">
        <v>337</v>
      </c>
      <c r="F109" s="15">
        <v>1254</v>
      </c>
      <c r="G109" s="24">
        <f t="shared" si="2"/>
        <v>0.2687400318979266</v>
      </c>
      <c r="H109" s="15">
        <v>11575</v>
      </c>
      <c r="I109" s="15">
        <f t="shared" si="3"/>
        <v>1</v>
      </c>
    </row>
    <row r="110" spans="1:9" ht="12.75">
      <c r="A110" s="14" t="s">
        <v>18</v>
      </c>
      <c r="B110" s="14">
        <v>47</v>
      </c>
      <c r="C110" s="22">
        <v>4703390</v>
      </c>
      <c r="D110" s="23" t="s">
        <v>105</v>
      </c>
      <c r="E110" s="15">
        <v>305</v>
      </c>
      <c r="F110" s="15">
        <v>1291</v>
      </c>
      <c r="G110" s="24">
        <f t="shared" si="2"/>
        <v>0.23625096824167313</v>
      </c>
      <c r="H110" s="15">
        <v>7671</v>
      </c>
      <c r="I110" s="15">
        <f t="shared" si="3"/>
        <v>1</v>
      </c>
    </row>
    <row r="111" spans="1:9" ht="12.75">
      <c r="A111" s="14" t="s">
        <v>18</v>
      </c>
      <c r="B111" s="14">
        <v>47</v>
      </c>
      <c r="C111" s="22">
        <v>4703420</v>
      </c>
      <c r="D111" s="23" t="s">
        <v>106</v>
      </c>
      <c r="E111" s="15">
        <v>184</v>
      </c>
      <c r="F111" s="15">
        <v>684</v>
      </c>
      <c r="G111" s="24">
        <f t="shared" si="2"/>
        <v>0.26900584795321636</v>
      </c>
      <c r="H111" s="15">
        <v>4762</v>
      </c>
      <c r="I111" s="15">
        <f t="shared" si="3"/>
        <v>1</v>
      </c>
    </row>
    <row r="112" spans="1:9" ht="12.75">
      <c r="A112" s="14" t="s">
        <v>18</v>
      </c>
      <c r="B112" s="14">
        <v>47</v>
      </c>
      <c r="C112" s="22">
        <v>4703450</v>
      </c>
      <c r="D112" s="23" t="s">
        <v>107</v>
      </c>
      <c r="E112" s="15">
        <v>505</v>
      </c>
      <c r="F112" s="15">
        <v>2539</v>
      </c>
      <c r="G112" s="24">
        <f t="shared" si="2"/>
        <v>0.1988972036234738</v>
      </c>
      <c r="H112" s="15">
        <v>15678</v>
      </c>
      <c r="I112" s="15">
        <f t="shared" si="3"/>
        <v>1</v>
      </c>
    </row>
    <row r="113" spans="1:9" ht="12.75">
      <c r="A113" s="14" t="s">
        <v>18</v>
      </c>
      <c r="B113" s="14">
        <v>47</v>
      </c>
      <c r="C113" s="22">
        <v>4703480</v>
      </c>
      <c r="D113" s="23" t="s">
        <v>108</v>
      </c>
      <c r="E113" s="15">
        <v>2787</v>
      </c>
      <c r="F113" s="15">
        <v>10943</v>
      </c>
      <c r="G113" s="24">
        <f t="shared" si="2"/>
        <v>0.2546833592250754</v>
      </c>
      <c r="H113" s="15">
        <v>69916</v>
      </c>
      <c r="I113" s="15">
        <f t="shared" si="3"/>
        <v>0</v>
      </c>
    </row>
    <row r="114" spans="1:9" ht="12.75">
      <c r="A114" s="14" t="s">
        <v>18</v>
      </c>
      <c r="B114" s="14">
        <v>47</v>
      </c>
      <c r="C114" s="22">
        <v>4703510</v>
      </c>
      <c r="D114" s="23" t="s">
        <v>109</v>
      </c>
      <c r="E114" s="15">
        <v>946</v>
      </c>
      <c r="F114" s="15">
        <v>4191</v>
      </c>
      <c r="G114" s="24">
        <f t="shared" si="2"/>
        <v>0.22572178477690288</v>
      </c>
      <c r="H114" s="15">
        <v>30328</v>
      </c>
      <c r="I114" s="15">
        <f t="shared" si="3"/>
        <v>0</v>
      </c>
    </row>
    <row r="115" spans="1:9" ht="12.75">
      <c r="A115" s="14" t="s">
        <v>18</v>
      </c>
      <c r="B115" s="14">
        <v>47</v>
      </c>
      <c r="C115" s="22">
        <v>4703540</v>
      </c>
      <c r="D115" s="23" t="s">
        <v>153</v>
      </c>
      <c r="E115" s="15">
        <v>43</v>
      </c>
      <c r="F115" s="15">
        <v>166</v>
      </c>
      <c r="G115" s="24">
        <f t="shared" si="2"/>
        <v>0.25903614457831325</v>
      </c>
      <c r="H115" s="15">
        <v>955</v>
      </c>
      <c r="I115" s="15">
        <f t="shared" si="3"/>
        <v>1</v>
      </c>
    </row>
    <row r="116" spans="1:9" ht="12.75">
      <c r="A116" s="14" t="s">
        <v>18</v>
      </c>
      <c r="B116" s="14">
        <v>47</v>
      </c>
      <c r="C116" s="22">
        <v>4703590</v>
      </c>
      <c r="D116" s="23" t="s">
        <v>110</v>
      </c>
      <c r="E116" s="15">
        <v>1702</v>
      </c>
      <c r="F116" s="15">
        <v>8336</v>
      </c>
      <c r="G116" s="24">
        <f t="shared" si="2"/>
        <v>0.2041746641074856</v>
      </c>
      <c r="H116" s="15">
        <v>53399</v>
      </c>
      <c r="I116" s="15">
        <f t="shared" si="3"/>
        <v>0</v>
      </c>
    </row>
    <row r="117" spans="1:9" ht="12.75">
      <c r="A117" s="14" t="s">
        <v>18</v>
      </c>
      <c r="B117" s="14">
        <v>47</v>
      </c>
      <c r="C117" s="22">
        <v>4703600</v>
      </c>
      <c r="D117" s="23" t="s">
        <v>111</v>
      </c>
      <c r="E117" s="15">
        <v>1588</v>
      </c>
      <c r="F117" s="15">
        <v>11478</v>
      </c>
      <c r="G117" s="24">
        <f t="shared" si="2"/>
        <v>0.138351629203694</v>
      </c>
      <c r="H117" s="15">
        <v>63333</v>
      </c>
      <c r="I117" s="15">
        <f t="shared" si="3"/>
        <v>0</v>
      </c>
    </row>
    <row r="118" spans="1:9" ht="12.75">
      <c r="A118" s="14" t="s">
        <v>18</v>
      </c>
      <c r="B118" s="14">
        <v>47</v>
      </c>
      <c r="C118" s="22">
        <v>4703660</v>
      </c>
      <c r="D118" s="23" t="s">
        <v>154</v>
      </c>
      <c r="E118" s="15">
        <v>107</v>
      </c>
      <c r="F118" s="15">
        <v>395</v>
      </c>
      <c r="G118" s="24">
        <f t="shared" si="2"/>
        <v>0.2708860759493671</v>
      </c>
      <c r="H118" s="15">
        <v>4525</v>
      </c>
      <c r="I118" s="15">
        <f t="shared" si="3"/>
        <v>1</v>
      </c>
    </row>
    <row r="119" spans="1:9" ht="12.75">
      <c r="A119" s="14" t="s">
        <v>18</v>
      </c>
      <c r="B119" s="14">
        <v>47</v>
      </c>
      <c r="C119" s="22">
        <v>4703690</v>
      </c>
      <c r="D119" s="23" t="s">
        <v>112</v>
      </c>
      <c r="E119" s="15">
        <v>3504</v>
      </c>
      <c r="F119" s="15">
        <v>36476</v>
      </c>
      <c r="G119" s="24">
        <f t="shared" si="2"/>
        <v>0.09606316482070403</v>
      </c>
      <c r="H119" s="15">
        <v>241462</v>
      </c>
      <c r="I119" s="15">
        <f t="shared" si="3"/>
        <v>0</v>
      </c>
    </row>
    <row r="120" spans="1:9" ht="12.75">
      <c r="A120" s="14" t="s">
        <v>18</v>
      </c>
      <c r="B120" s="14">
        <v>47</v>
      </c>
      <c r="C120" s="22">
        <v>4703720</v>
      </c>
      <c r="D120" s="23" t="s">
        <v>113</v>
      </c>
      <c r="E120" s="15">
        <v>902</v>
      </c>
      <c r="F120" s="15">
        <v>3392</v>
      </c>
      <c r="G120" s="24">
        <f t="shared" si="2"/>
        <v>0.2659198113207547</v>
      </c>
      <c r="H120" s="15">
        <v>18700</v>
      </c>
      <c r="I120" s="15">
        <f t="shared" si="3"/>
        <v>1</v>
      </c>
    </row>
    <row r="121" spans="1:9" ht="12.75">
      <c r="A121" s="14" t="s">
        <v>18</v>
      </c>
      <c r="B121" s="14">
        <v>47</v>
      </c>
      <c r="C121" s="22">
        <v>4703750</v>
      </c>
      <c r="D121" s="23" t="s">
        <v>114</v>
      </c>
      <c r="E121" s="15">
        <v>622</v>
      </c>
      <c r="F121" s="15">
        <v>2309</v>
      </c>
      <c r="G121" s="24">
        <f t="shared" si="2"/>
        <v>0.2693806842789086</v>
      </c>
      <c r="H121" s="15">
        <v>13369</v>
      </c>
      <c r="I121" s="15">
        <f t="shared" si="3"/>
        <v>1</v>
      </c>
    </row>
    <row r="122" spans="1:9" ht="12.75">
      <c r="A122" s="14" t="s">
        <v>18</v>
      </c>
      <c r="B122" s="14">
        <v>47</v>
      </c>
      <c r="C122" s="22">
        <v>4703780</v>
      </c>
      <c r="D122" s="23" t="s">
        <v>115</v>
      </c>
      <c r="E122" s="15">
        <v>2272</v>
      </c>
      <c r="F122" s="15">
        <v>13473</v>
      </c>
      <c r="G122" s="24">
        <f t="shared" si="2"/>
        <v>0.1686335634231426</v>
      </c>
      <c r="H122" s="15">
        <v>83527</v>
      </c>
      <c r="I122" s="15">
        <f t="shared" si="3"/>
        <v>0</v>
      </c>
    </row>
    <row r="123" spans="1:9" ht="12.75">
      <c r="A123" s="14" t="s">
        <v>18</v>
      </c>
      <c r="B123" s="14">
        <v>47</v>
      </c>
      <c r="C123" s="22">
        <v>4703810</v>
      </c>
      <c r="D123" s="23" t="s">
        <v>116</v>
      </c>
      <c r="E123" s="15">
        <v>4363</v>
      </c>
      <c r="F123" s="15">
        <v>44375</v>
      </c>
      <c r="G123" s="24">
        <f t="shared" si="2"/>
        <v>0.09832112676056338</v>
      </c>
      <c r="H123" s="15">
        <v>209845</v>
      </c>
      <c r="I123" s="15">
        <f t="shared" si="3"/>
        <v>0</v>
      </c>
    </row>
    <row r="124" spans="1:9" ht="12.75">
      <c r="A124" s="14" t="s">
        <v>18</v>
      </c>
      <c r="B124" s="14">
        <v>47</v>
      </c>
      <c r="C124" s="22">
        <v>4703870</v>
      </c>
      <c r="D124" s="23" t="s">
        <v>117</v>
      </c>
      <c r="E124" s="15">
        <v>592</v>
      </c>
      <c r="F124" s="15">
        <v>3266</v>
      </c>
      <c r="G124" s="24">
        <f t="shared" si="2"/>
        <v>0.1812614819350888</v>
      </c>
      <c r="H124" s="15">
        <v>18845</v>
      </c>
      <c r="I124" s="15">
        <f t="shared" si="3"/>
        <v>1</v>
      </c>
    </row>
    <row r="125" spans="1:9" ht="12.75">
      <c r="A125" s="14" t="s">
        <v>18</v>
      </c>
      <c r="B125" s="14">
        <v>47</v>
      </c>
      <c r="C125" s="22">
        <v>4703900</v>
      </c>
      <c r="D125" s="23" t="s">
        <v>155</v>
      </c>
      <c r="E125" s="15">
        <v>76</v>
      </c>
      <c r="F125" s="15">
        <v>427</v>
      </c>
      <c r="G125" s="24">
        <f t="shared" si="2"/>
        <v>0.17798594847775176</v>
      </c>
      <c r="H125" s="15">
        <v>2530</v>
      </c>
      <c r="I125" s="15">
        <f t="shared" si="3"/>
        <v>1</v>
      </c>
    </row>
    <row r="126" spans="1:9" ht="12.75">
      <c r="A126" s="14" t="s">
        <v>18</v>
      </c>
      <c r="B126" s="14">
        <v>47</v>
      </c>
      <c r="C126" s="22">
        <v>4703960</v>
      </c>
      <c r="D126" s="23" t="s">
        <v>118</v>
      </c>
      <c r="E126" s="15">
        <v>392</v>
      </c>
      <c r="F126" s="15">
        <v>2209</v>
      </c>
      <c r="G126" s="24">
        <f t="shared" si="2"/>
        <v>0.17745586238116795</v>
      </c>
      <c r="H126" s="15">
        <v>13087</v>
      </c>
      <c r="I126" s="15">
        <f t="shared" si="3"/>
        <v>1</v>
      </c>
    </row>
    <row r="127" spans="1:9" ht="12.75">
      <c r="A127" s="14" t="s">
        <v>18</v>
      </c>
      <c r="B127" s="14">
        <v>47</v>
      </c>
      <c r="C127" s="22">
        <v>4703990</v>
      </c>
      <c r="D127" s="23" t="s">
        <v>119</v>
      </c>
      <c r="E127" s="15">
        <v>2158</v>
      </c>
      <c r="F127" s="15">
        <v>13650</v>
      </c>
      <c r="G127" s="24">
        <f t="shared" si="2"/>
        <v>0.1580952380952381</v>
      </c>
      <c r="H127" s="15">
        <v>85588</v>
      </c>
      <c r="I127" s="15">
        <f t="shared" si="3"/>
        <v>0</v>
      </c>
    </row>
    <row r="128" spans="1:9" ht="12.75">
      <c r="A128" s="14" t="s">
        <v>18</v>
      </c>
      <c r="B128" s="14">
        <v>47</v>
      </c>
      <c r="C128" s="22">
        <v>4704020</v>
      </c>
      <c r="D128" s="23" t="s">
        <v>120</v>
      </c>
      <c r="E128" s="15">
        <v>3221</v>
      </c>
      <c r="F128" s="15">
        <v>27358</v>
      </c>
      <c r="G128" s="24">
        <f t="shared" si="2"/>
        <v>0.11773521456246802</v>
      </c>
      <c r="H128" s="15">
        <v>152721</v>
      </c>
      <c r="I128" s="15">
        <f t="shared" si="3"/>
        <v>0</v>
      </c>
    </row>
    <row r="129" spans="1:9" ht="12.75">
      <c r="A129" s="14" t="s">
        <v>18</v>
      </c>
      <c r="B129" s="14">
        <v>47</v>
      </c>
      <c r="C129" s="22">
        <v>4704050</v>
      </c>
      <c r="D129" s="23" t="s">
        <v>121</v>
      </c>
      <c r="E129" s="15">
        <v>444</v>
      </c>
      <c r="F129" s="15">
        <v>1659</v>
      </c>
      <c r="G129" s="24">
        <f t="shared" si="2"/>
        <v>0.26763110307414106</v>
      </c>
      <c r="H129" s="15">
        <v>12728</v>
      </c>
      <c r="I129" s="15">
        <f t="shared" si="3"/>
        <v>1</v>
      </c>
    </row>
    <row r="130" spans="1:9" ht="12.75">
      <c r="A130" s="14" t="s">
        <v>18</v>
      </c>
      <c r="B130" s="14">
        <v>47</v>
      </c>
      <c r="C130" s="22">
        <v>4704080</v>
      </c>
      <c r="D130" s="23" t="s">
        <v>122</v>
      </c>
      <c r="E130" s="15">
        <v>2122</v>
      </c>
      <c r="F130" s="15">
        <v>11068</v>
      </c>
      <c r="G130" s="24">
        <f t="shared" si="2"/>
        <v>0.19172388868810986</v>
      </c>
      <c r="H130" s="15">
        <v>57686</v>
      </c>
      <c r="I130" s="15">
        <f t="shared" si="3"/>
        <v>0</v>
      </c>
    </row>
    <row r="131" spans="1:9" ht="12.75">
      <c r="A131" s="14" t="s">
        <v>18</v>
      </c>
      <c r="B131" s="14">
        <v>47</v>
      </c>
      <c r="C131" s="22">
        <v>4704100</v>
      </c>
      <c r="D131" s="23" t="s">
        <v>139</v>
      </c>
      <c r="E131" s="15">
        <v>316</v>
      </c>
      <c r="F131" s="15">
        <v>1481</v>
      </c>
      <c r="G131" s="24">
        <f t="shared" si="2"/>
        <v>0.21336934503713706</v>
      </c>
      <c r="H131" s="15">
        <v>9047</v>
      </c>
      <c r="I131" s="15">
        <f t="shared" si="3"/>
        <v>1</v>
      </c>
    </row>
    <row r="132" spans="1:9" ht="12.75">
      <c r="A132" s="14" t="s">
        <v>18</v>
      </c>
      <c r="B132" s="14">
        <v>47</v>
      </c>
      <c r="C132" s="22">
        <v>4704170</v>
      </c>
      <c r="D132" s="23" t="s">
        <v>123</v>
      </c>
      <c r="E132" s="15">
        <v>230</v>
      </c>
      <c r="F132" s="15">
        <v>1316</v>
      </c>
      <c r="G132" s="24">
        <f t="shared" si="2"/>
        <v>0.17477203647416414</v>
      </c>
      <c r="H132" s="15">
        <v>7727</v>
      </c>
      <c r="I132" s="15">
        <f t="shared" si="3"/>
        <v>1</v>
      </c>
    </row>
    <row r="133" spans="1:9" ht="12.75">
      <c r="A133" s="14" t="s">
        <v>18</v>
      </c>
      <c r="B133" s="14">
        <v>47</v>
      </c>
      <c r="C133" s="22">
        <v>4704200</v>
      </c>
      <c r="D133" s="23" t="s">
        <v>124</v>
      </c>
      <c r="E133" s="15">
        <v>674</v>
      </c>
      <c r="F133" s="15">
        <v>3235</v>
      </c>
      <c r="G133" s="24">
        <f t="shared" si="2"/>
        <v>0.20834621329211747</v>
      </c>
      <c r="H133" s="15">
        <v>18335</v>
      </c>
      <c r="I133" s="15">
        <f t="shared" si="3"/>
        <v>1</v>
      </c>
    </row>
    <row r="134" spans="1:9" ht="12.75">
      <c r="A134" s="14" t="s">
        <v>18</v>
      </c>
      <c r="B134" s="14">
        <v>47</v>
      </c>
      <c r="C134" s="22">
        <v>4704230</v>
      </c>
      <c r="D134" s="23" t="s">
        <v>20</v>
      </c>
      <c r="E134" s="15">
        <v>520</v>
      </c>
      <c r="F134" s="15">
        <v>2584</v>
      </c>
      <c r="G134" s="24">
        <f t="shared" si="2"/>
        <v>0.20123839009287925</v>
      </c>
      <c r="H134" s="15">
        <v>17699</v>
      </c>
      <c r="I134" s="15">
        <f t="shared" si="3"/>
        <v>1</v>
      </c>
    </row>
    <row r="135" spans="1:9" ht="12.75">
      <c r="A135" s="14" t="s">
        <v>18</v>
      </c>
      <c r="B135" s="14">
        <v>47</v>
      </c>
      <c r="C135" s="22">
        <v>4704260</v>
      </c>
      <c r="D135" s="23" t="s">
        <v>125</v>
      </c>
      <c r="E135" s="15">
        <v>486</v>
      </c>
      <c r="F135" s="15">
        <v>1739</v>
      </c>
      <c r="G135" s="24">
        <f t="shared" si="2"/>
        <v>0.2794709603220242</v>
      </c>
      <c r="H135" s="15">
        <v>10618</v>
      </c>
      <c r="I135" s="15">
        <f t="shared" si="3"/>
        <v>1</v>
      </c>
    </row>
    <row r="136" spans="1:9" ht="12.75">
      <c r="A136" s="14" t="s">
        <v>18</v>
      </c>
      <c r="B136" s="14">
        <v>47</v>
      </c>
      <c r="C136" s="22">
        <v>4704290</v>
      </c>
      <c r="D136" s="23" t="s">
        <v>126</v>
      </c>
      <c r="E136" s="15">
        <v>897</v>
      </c>
      <c r="F136" s="15">
        <v>3255</v>
      </c>
      <c r="G136" s="24">
        <f t="shared" si="2"/>
        <v>0.27557603686635945</v>
      </c>
      <c r="H136" s="15">
        <v>18877</v>
      </c>
      <c r="I136" s="15">
        <f t="shared" si="3"/>
        <v>1</v>
      </c>
    </row>
    <row r="137" spans="1:9" ht="12.75">
      <c r="A137" s="14" t="s">
        <v>18</v>
      </c>
      <c r="B137" s="14">
        <v>47</v>
      </c>
      <c r="C137" s="22">
        <v>4704320</v>
      </c>
      <c r="D137" s="23" t="s">
        <v>127</v>
      </c>
      <c r="E137" s="15">
        <v>220</v>
      </c>
      <c r="F137" s="15">
        <v>849</v>
      </c>
      <c r="G137" s="24">
        <f t="shared" si="2"/>
        <v>0.2591283863368669</v>
      </c>
      <c r="H137" s="15">
        <v>5437</v>
      </c>
      <c r="I137" s="15">
        <f t="shared" si="3"/>
        <v>1</v>
      </c>
    </row>
    <row r="138" spans="1:9" ht="12.75">
      <c r="A138" s="14" t="s">
        <v>18</v>
      </c>
      <c r="B138" s="14">
        <v>47</v>
      </c>
      <c r="C138" s="22">
        <v>4704350</v>
      </c>
      <c r="D138" s="23" t="s">
        <v>128</v>
      </c>
      <c r="E138" s="15">
        <v>1520</v>
      </c>
      <c r="F138" s="15">
        <v>6729</v>
      </c>
      <c r="G138" s="24">
        <f aca="true" t="shared" si="4" ref="G138:G145">IF(AND(E138&gt;0,F138&gt;0),E138/F138,0)</f>
        <v>0.22588794768910686</v>
      </c>
      <c r="H138" s="15">
        <v>39690</v>
      </c>
      <c r="I138" s="15">
        <f aca="true" t="shared" si="5" ref="I138:I145">IF(H138&lt;20000,1,0)</f>
        <v>0</v>
      </c>
    </row>
    <row r="139" spans="1:9" ht="12.75">
      <c r="A139" s="14" t="s">
        <v>18</v>
      </c>
      <c r="B139" s="14">
        <v>47</v>
      </c>
      <c r="C139" s="22">
        <v>4704380</v>
      </c>
      <c r="D139" s="23" t="s">
        <v>129</v>
      </c>
      <c r="E139" s="15">
        <v>1630</v>
      </c>
      <c r="F139" s="15">
        <v>9488</v>
      </c>
      <c r="G139" s="24">
        <f t="shared" si="4"/>
        <v>0.17179595278246207</v>
      </c>
      <c r="H139" s="15">
        <v>57747</v>
      </c>
      <c r="I139" s="15">
        <f t="shared" si="5"/>
        <v>0</v>
      </c>
    </row>
    <row r="140" spans="1:9" ht="12.75">
      <c r="A140" s="14" t="s">
        <v>18</v>
      </c>
      <c r="B140" s="14">
        <v>47</v>
      </c>
      <c r="C140" s="22">
        <v>4704440</v>
      </c>
      <c r="D140" s="23" t="s">
        <v>130</v>
      </c>
      <c r="E140" s="15">
        <v>566</v>
      </c>
      <c r="F140" s="15">
        <v>2409</v>
      </c>
      <c r="G140" s="24">
        <f t="shared" si="4"/>
        <v>0.23495226234952263</v>
      </c>
      <c r="H140" s="15">
        <v>16657</v>
      </c>
      <c r="I140" s="15">
        <f t="shared" si="5"/>
        <v>1</v>
      </c>
    </row>
    <row r="141" spans="1:9" ht="12.75">
      <c r="A141" s="14" t="s">
        <v>18</v>
      </c>
      <c r="B141" s="14">
        <v>47</v>
      </c>
      <c r="C141" s="22">
        <v>4704470</v>
      </c>
      <c r="D141" s="23" t="s">
        <v>131</v>
      </c>
      <c r="E141" s="15">
        <v>1127</v>
      </c>
      <c r="F141" s="15">
        <v>5071</v>
      </c>
      <c r="G141" s="24">
        <f t="shared" si="4"/>
        <v>0.22224413330704004</v>
      </c>
      <c r="H141" s="15">
        <v>33227</v>
      </c>
      <c r="I141" s="15">
        <f t="shared" si="5"/>
        <v>0</v>
      </c>
    </row>
    <row r="142" spans="1:9" ht="12.75">
      <c r="A142" s="14" t="s">
        <v>18</v>
      </c>
      <c r="B142" s="14">
        <v>47</v>
      </c>
      <c r="C142" s="22">
        <v>4704490</v>
      </c>
      <c r="D142" s="23" t="s">
        <v>132</v>
      </c>
      <c r="E142" s="15">
        <v>332</v>
      </c>
      <c r="F142" s="15">
        <v>1216</v>
      </c>
      <c r="G142" s="24">
        <f t="shared" si="4"/>
        <v>0.2730263157894737</v>
      </c>
      <c r="H142" s="15">
        <v>7486</v>
      </c>
      <c r="I142" s="15">
        <f t="shared" si="5"/>
        <v>1</v>
      </c>
    </row>
    <row r="143" spans="1:9" ht="12.75">
      <c r="A143" s="14" t="s">
        <v>18</v>
      </c>
      <c r="B143" s="14">
        <v>47</v>
      </c>
      <c r="C143" s="22">
        <v>4704500</v>
      </c>
      <c r="D143" s="23" t="s">
        <v>133</v>
      </c>
      <c r="E143" s="15">
        <v>998</v>
      </c>
      <c r="F143" s="15">
        <v>4072</v>
      </c>
      <c r="G143" s="24">
        <f t="shared" si="4"/>
        <v>0.2450884086444008</v>
      </c>
      <c r="H143" s="15">
        <v>24895</v>
      </c>
      <c r="I143" s="15">
        <f t="shared" si="5"/>
        <v>0</v>
      </c>
    </row>
    <row r="144" spans="1:9" ht="12.75">
      <c r="A144" s="14" t="s">
        <v>18</v>
      </c>
      <c r="B144" s="14">
        <v>47</v>
      </c>
      <c r="C144" s="22">
        <v>4704530</v>
      </c>
      <c r="D144" s="23" t="s">
        <v>134</v>
      </c>
      <c r="E144" s="15">
        <v>1055</v>
      </c>
      <c r="F144" s="15">
        <v>27018</v>
      </c>
      <c r="G144" s="24">
        <f t="shared" si="4"/>
        <v>0.039048042046043376</v>
      </c>
      <c r="H144" s="15">
        <v>166128</v>
      </c>
      <c r="I144" s="15">
        <f t="shared" si="5"/>
        <v>0</v>
      </c>
    </row>
    <row r="145" spans="1:9" ht="12.75">
      <c r="A145" s="14" t="s">
        <v>18</v>
      </c>
      <c r="B145" s="14">
        <v>47</v>
      </c>
      <c r="C145" s="27">
        <v>4704550</v>
      </c>
      <c r="D145" s="28" t="s">
        <v>135</v>
      </c>
      <c r="E145" s="29">
        <v>1080</v>
      </c>
      <c r="F145" s="29">
        <v>15950</v>
      </c>
      <c r="G145" s="30">
        <f t="shared" si="4"/>
        <v>0.0677115987460815</v>
      </c>
      <c r="H145" s="29">
        <v>106356</v>
      </c>
      <c r="I145" s="15">
        <f t="shared" si="5"/>
        <v>0</v>
      </c>
    </row>
    <row r="146" spans="1:9" ht="12.75">
      <c r="A146" s="8"/>
      <c r="B146" s="9"/>
      <c r="C146" s="9"/>
      <c r="D146" s="10"/>
      <c r="E146" s="2"/>
      <c r="F146" s="2"/>
      <c r="G146" s="2"/>
      <c r="H146" s="2"/>
      <c r="I146" s="2"/>
    </row>
    <row r="147" spans="1:9" ht="12.75">
      <c r="A147" s="11"/>
      <c r="B147" s="12"/>
      <c r="C147" s="12"/>
      <c r="D147" s="13" t="s">
        <v>10</v>
      </c>
      <c r="E147" s="18">
        <f>SUM(E10:E145)</f>
        <v>206308</v>
      </c>
      <c r="F147" s="18">
        <f>SUM(F10:F145)</f>
        <v>1061906</v>
      </c>
      <c r="G147" s="19">
        <f>IF(E147&gt;0,E147/F147,0)</f>
        <v>0.19428084971739495</v>
      </c>
      <c r="H147" s="18">
        <f>SUM(H10:H145)</f>
        <v>6421426</v>
      </c>
      <c r="I147" s="18">
        <f>SUM(I10:I145)</f>
        <v>65</v>
      </c>
    </row>
    <row r="148" spans="6:9" ht="12.75">
      <c r="F148" t="s">
        <v>15</v>
      </c>
      <c r="I148" s="20">
        <f>COUNTA(D10:D145)</f>
        <v>136</v>
      </c>
    </row>
    <row r="149" spans="6:9" ht="12.75">
      <c r="F149" t="s">
        <v>16</v>
      </c>
      <c r="I149" s="7">
        <f>I147/I148</f>
        <v>0.47794117647058826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Tennessee(MSEXCEL)</dc:title>
  <dc:subject/>
  <dc:creator>PAUL SANDERS BROWN</dc:creator>
  <cp:keywords/>
  <dc:description>2007 census counts for Tennessee</dc:description>
  <cp:lastModifiedBy>sheila.proctor</cp:lastModifiedBy>
  <cp:lastPrinted>2008-12-19T19:43:00Z</cp:lastPrinted>
  <dcterms:created xsi:type="dcterms:W3CDTF">1998-12-18T15:18:20Z</dcterms:created>
  <dcterms:modified xsi:type="dcterms:W3CDTF">2008-12-23T14:48:40Z</dcterms:modified>
  <cp:category>2007 Census by LEAs</cp:category>
  <cp:version/>
  <cp:contentType/>
  <cp:contentStatus/>
</cp:coreProperties>
</file>