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</sheets>
  <definedNames>
    <definedName name="_xlnm.Print_Area" localSheetId="0">'Sheet1'!$A$1:$I$149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<sst xmlns="http://schemas.openxmlformats.org/spreadsheetml/2006/main" count="294" uniqueCount="156">
  <si>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</si>
  <si>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</si>
  <si>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</si>
  <si>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</si>
  <si>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</si>
  <si>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</si>
  <si>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</si>
  <si>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</si>
  <si>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</si>
  <si>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</si>
  <si>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</si>
  <si>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</si>
  <si>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</si>
  <si>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</si>
  <si>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</si>
  <si>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</si>
  <si>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</si>
  <si>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TENNESSEE</t>
  </si>
  <si>
    <t>TN</t>
  </si>
  <si>
    <t>GIBSON SPECIAL DISTRICT</t>
  </si>
  <si>
    <t>UNICOI SCHOOL DISTRICT</t>
  </si>
  <si>
    <t>HAMBLEN COUNTY SCHOOL DISTRICT</t>
  </si>
  <si>
    <t>ALAMO CITY SCHOOL DISTRICT</t>
  </si>
  <si>
    <t>ALCOA CITY SCHOOL DISTRICT</t>
  </si>
  <si>
    <t>ANDERSON COUNTY SCHOOL DISTRICT</t>
  </si>
  <si>
    <t>BEDFORD COUNTY SCHOOL DISTRICT</t>
  </si>
  <si>
    <t>BELLS CITY SCHOOL DISTRICT</t>
  </si>
  <si>
    <t>BENTON COUNTY SCHOOL DISTRICT</t>
  </si>
  <si>
    <t>BLEDSOE COUNTY SCHOOL DISTRICT</t>
  </si>
  <si>
    <t>BLOUNT COUNTY SCHOOL DISTRICT</t>
  </si>
  <si>
    <t>BRADLEY COUNTY SCHOOL DISTRICT</t>
  </si>
  <si>
    <t>BRISTOL CITY SCHOOL DISTRICT</t>
  </si>
  <si>
    <t>CAMPBELL COUNTY SCHOOL DISTRICT</t>
  </si>
  <si>
    <t>CANNON COUNTY SCHOOL DISTRICT</t>
  </si>
  <si>
    <t>CARTER COUNTY SCHOOL DISTRICT</t>
  </si>
  <si>
    <t>CHEATHAM COUNTY SCHOOL DISTRICT</t>
  </si>
  <si>
    <t>CHESTER COUNTY SCHOOL DISTRICT</t>
  </si>
  <si>
    <t>CLAIBORNE COUNTY SCHOOL DISTRICT</t>
  </si>
  <si>
    <t>CLAY COUNTY SCHOOL DISTRICT</t>
  </si>
  <si>
    <t>CLEVELAND CITY SCHOOL DISTRICT</t>
  </si>
  <si>
    <t>COCKE COUNTY SCHOOL DISTRICT</t>
  </si>
  <si>
    <t>COFFEE COUNTY SCHOOL DISTRICT</t>
  </si>
  <si>
    <t>CROCKETT COUNTY SCHOOL DISTRICT</t>
  </si>
  <si>
    <t>CUMBERLAND COUNTY SCHOOL DISTRICT</t>
  </si>
  <si>
    <t>DECATUR COUNTY SCHOOL DISTRICT</t>
  </si>
  <si>
    <t>DEKALB COUNTY SCHOOL DISTRICT</t>
  </si>
  <si>
    <t>DICKSON COUNTY SCHOOL DISTRICT</t>
  </si>
  <si>
    <t>DYER COUNTY SCHOOL DISTRICT</t>
  </si>
  <si>
    <t>DYERSBURG CITY SCHOOL DISTRICT</t>
  </si>
  <si>
    <t>ELIZABETHTON CITY SCHOOL DISTRICT</t>
  </si>
  <si>
    <t>FAYETTE COUNTY SCHOOL DISTRICT</t>
  </si>
  <si>
    <t>FENTRESS COUNTY SCHOOL DISTRICT</t>
  </si>
  <si>
    <t>FRANKLIN COUNTY SCHOOL DISTRICT</t>
  </si>
  <si>
    <t>BRADFORD SPECIAL SCHOOL DISTRICT</t>
  </si>
  <si>
    <t>GILES COUNTY SCHOOL DISTRICT</t>
  </si>
  <si>
    <t>GRAINGER COUNTY SCHOOL DISTRICT</t>
  </si>
  <si>
    <t>GREENE COUNTY SCHOOL DISTRICT</t>
  </si>
  <si>
    <t>GREENEVILLE CITY SCHOOL DISTRICT</t>
  </si>
  <si>
    <t>GRUNDY COUNTY SCHOOL DISTRICT</t>
  </si>
  <si>
    <t>HAMILTON COUNTY SCHOOL DISTRICT</t>
  </si>
  <si>
    <t>HANCOCK COUNTY SCHOOL DISTRICT</t>
  </si>
  <si>
    <t>HARDEMAN COUNTY SCHOOL DISTRICT</t>
  </si>
  <si>
    <t>HARDIN COUNTY SCHOOL DISTRICT</t>
  </si>
  <si>
    <t>HAWKINS COUNTY SCHOOL DISTRICT</t>
  </si>
  <si>
    <t>HAYWOOD COUNTY SCHOOL DISTRICT</t>
  </si>
  <si>
    <t>HENDERSON COUNTY SCHOOL DISTRICT</t>
  </si>
  <si>
    <t>HENRY COUNTY SCHOOL DISTRICT</t>
  </si>
  <si>
    <t>HICKMAN COUNTY SCHOOL DISTRICT</t>
  </si>
  <si>
    <t>HOUSTON COUNTY SCHOOL DISTRICT</t>
  </si>
  <si>
    <t>HUMBOLDT CITY SCHOOL DISTRICT</t>
  </si>
  <si>
    <t>HUMPHREYS COUNTY SCHOOL DISTRICT</t>
  </si>
  <si>
    <t>HUNTINGDON SPECIAL SCHOOL DISTRICT</t>
  </si>
  <si>
    <t>JACKSON COUNTY SCHOOL DISTRICT</t>
  </si>
  <si>
    <t>JEFFERSON COUNTY SCHOOL DISTRICT</t>
  </si>
  <si>
    <t>JOHNSON CITY SCHOOL DISTRICT</t>
  </si>
  <si>
    <t>JOHNSON COUNTY SCHOOL DISTRICT</t>
  </si>
  <si>
    <t>KINGSPORT CITY SCHOOL DISTRICT</t>
  </si>
  <si>
    <t>KNOX COUNTY SCHOOL DISTRICT</t>
  </si>
  <si>
    <t>LAKE COUNTY SCHOOL DISTRICT</t>
  </si>
  <si>
    <t>LAUDERDALE COUNTY SCHOOL DISTRICT</t>
  </si>
  <si>
    <t>LAWRENCE COUNTY SCHOOL DISTRICT</t>
  </si>
  <si>
    <t>LENOIR CITY SCHOOL DISTRICT</t>
  </si>
  <si>
    <t>LEWIS COUNTY SCHOOL DISTRICT</t>
  </si>
  <si>
    <t>LINCOLN COUNTY SCHOOL DISTRICT</t>
  </si>
  <si>
    <t>LOUDON COUNTY SCHOOL DISTRICT</t>
  </si>
  <si>
    <t>MACON COUNTY SCHOOL DISTRICT</t>
  </si>
  <si>
    <t>MANCHESTER CITY SCHOOL DISTRICT</t>
  </si>
  <si>
    <t>MARION COUNTY SCHOOL DISTRICT</t>
  </si>
  <si>
    <t>MARSHALL COUNTY SCHOOL DISTRICT</t>
  </si>
  <si>
    <t>MARYVILLE CITY SCHOOL DISTRICT</t>
  </si>
  <si>
    <t>MAURY COUNTY SCHOOL DISTRICT</t>
  </si>
  <si>
    <t>MCKENZIE SPECIAL SCHOOL DISTRICT</t>
  </si>
  <si>
    <t>MCMINN COUNTY SCHOOL DISTRICT</t>
  </si>
  <si>
    <t>MCNAIRY COUNTY SCHOOL DISTRICT</t>
  </si>
  <si>
    <t>MEIGS COUNTY SCHOOL DISTRICT</t>
  </si>
  <si>
    <t>MEMPHIS CITY SCHOOL DISTRICT</t>
  </si>
  <si>
    <t>MILAN CITY SPECIAL SCHOOL DISTRICT</t>
  </si>
  <si>
    <t>MONROE COUNTY SCHOOL DISTRICT</t>
  </si>
  <si>
    <t>MONTGOMERY COUNTY SCHOOL DISTRICT</t>
  </si>
  <si>
    <t>MOORE COUNTY SCHOOL DISTRICT</t>
  </si>
  <si>
    <t>MORGAN COUNTY SCHOOL DISTRICT</t>
  </si>
  <si>
    <t>OAK RIDGE CITY SCHOOL DISTRICT</t>
  </si>
  <si>
    <t>OBION COUNTY SCHOOL DISTRICT</t>
  </si>
  <si>
    <t>OVERTON COUNTY SCHOOL DISTRICT</t>
  </si>
  <si>
    <t>PARIS CITY SPECIAL SCHOOL DISTRICT</t>
  </si>
  <si>
    <t>PERRY COUNTY SCHOOL DISTRICT</t>
  </si>
  <si>
    <t>PICKETT COUNTY SCHOOL DISTRICT</t>
  </si>
  <si>
    <t>POLK COUNTY SCHOOL DISTRICT</t>
  </si>
  <si>
    <t>PUTNAM COUNTY SCHOOL DISTRICT</t>
  </si>
  <si>
    <t>RHEA COUNTY SCHOOL DISTRICT</t>
  </si>
  <si>
    <t>ROANE COUNTY SCHOOL DISTRICT</t>
  </si>
  <si>
    <t>ROBERTSON COUNTY SCHOOL DISTRICT</t>
  </si>
  <si>
    <t>RUTHERFORD COUNTY SCHOOL DISTRICT</t>
  </si>
  <si>
    <t>SCOTT COUNTY SCHOOL DISTRICT</t>
  </si>
  <si>
    <t>SEQUATCHIE COUNTY SCHOOL DISTRICT</t>
  </si>
  <si>
    <t>SEVIER COUNTY SCHOOL DISTRICT</t>
  </si>
  <si>
    <t>SHELBY COUNTY SCHOOL DISTRICT</t>
  </si>
  <si>
    <t>SMITH COUNTY SCHOOL DISTRICT</t>
  </si>
  <si>
    <t>STEWART COUNTY SCHOOL DISTRICT</t>
  </si>
  <si>
    <t>SULLIVAN COUNTY SCHOOL DISTRICT</t>
  </si>
  <si>
    <t>SUMNER COUNTY SCHOOL DISTRICT</t>
  </si>
  <si>
    <t>SWEETWATER CITY SCHOOL DISTRICT</t>
  </si>
  <si>
    <t>TIPTON COUNTY SCHOOL DISTRICT</t>
  </si>
  <si>
    <t>TROUSDALE COUNTY SCHOOL DISTRICT</t>
  </si>
  <si>
    <t>TULLAHOMA CITY SCHOOL DISTRICT</t>
  </si>
  <si>
    <t>UNION CITY SCHOOL DISTRICT</t>
  </si>
  <si>
    <t>UNION COUNTY SCHOOL DISTRICT</t>
  </si>
  <si>
    <t>VAN BUREN COUNTY SCHOOL DISTRICT</t>
  </si>
  <si>
    <t>WARREN COUNTY SCHOOL DISTRICT</t>
  </si>
  <si>
    <t>WASHINGTON COUNTY SCHOOL DISTRICT</t>
  </si>
  <si>
    <t>WAYNE COUNTY SCHOOL DISTRICT</t>
  </si>
  <si>
    <t>WEAKLEY COUNTY SCHOOL DISTRICT</t>
  </si>
  <si>
    <t>WEST CARROLL SPECIAL DISTRICT</t>
  </si>
  <si>
    <t>WHITE COUNTY SCHOOL DISTRICT</t>
  </si>
  <si>
    <t>WILLIAMSON COUNTY SCHOOL DISTRICT</t>
  </si>
  <si>
    <t>WILSON COUNTY SCHOOL DISTRICT</t>
  </si>
  <si>
    <t>FRANKLIN SPECIAL SCHOOL DISTRICT</t>
  </si>
  <si>
    <t>LEBANON SPECIAL SCHOOL DISTRICT</t>
  </si>
  <si>
    <t>ONEIDA SPECIAL SCHOOL DISTRICT</t>
  </si>
  <si>
    <t>TRENTON SPECIAL SCHOOL DISTRICT</t>
  </si>
  <si>
    <t>FT. CAMPBELL D.O.D</t>
  </si>
  <si>
    <t>2005 Census Poverty Data by Local Educational Agency</t>
  </si>
  <si>
    <t>ATHENS CITY ELEMENTARY SCHOOL DISTR</t>
  </si>
  <si>
    <t>CLINTON CITY ELEMENTARY SCHOOL DIST</t>
  </si>
  <si>
    <t>DAYTON CITY ELEMENTARY SCHOOL DISTR</t>
  </si>
  <si>
    <t>ETOWAH CITY ELEMENTARY SCHOOL DISTR</t>
  </si>
  <si>
    <t>FAYETTEVILLE CITY ELEMENTARY SCHOOL</t>
  </si>
  <si>
    <t>HOLLOW ROCK-BRUCETON SCHOOL DISTRIC</t>
  </si>
  <si>
    <t>LEXINGTON CITY ELEMENTARY SCHOOL DI</t>
  </si>
  <si>
    <t>JACKSON-MADISON CONSOLIDATED SCHOOL</t>
  </si>
  <si>
    <t>MURFREESBORO CITY ELEMENTARY SCHOOL</t>
  </si>
  <si>
    <t>NASHVILLE-DAVIDSON COUNTY SCHOOL DI</t>
  </si>
  <si>
    <t>NEWPORT CITY ELEMENTARY SCHOOL DIST</t>
  </si>
  <si>
    <t>RICHARD CITY SPECIAL SCHOOL DISTRIC</t>
  </si>
  <si>
    <t>ROGERSVILLE CITY ELEMENTARY SCHOOL</t>
  </si>
  <si>
    <t>SOUTH CARROLL SPECIAL SCHOOL DISTRI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</si>
</sst>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selection activeCell="M99" sqref="M99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44.00390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141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47</v>
      </c>
      <c r="C10" s="22">
        <v>4700001</v>
      </c>
      <c r="D10" s="23" t="s">
        <v>21</v>
      </c>
      <c r="E10" s="15">
        <v>1945</v>
      </c>
      <c r="F10" s="15">
        <v>9815</v>
      </c>
      <c r="G10" s="24">
        <f aca="true" t="shared" si="0" ref="G10:G73">IF(AND(E10&gt;0,F10&gt;0),E10/F10,0)</f>
        <v>0.19816607233825778</v>
      </c>
      <c r="H10" s="15">
        <v>60191</v>
      </c>
      <c r="I10" s="15">
        <f aca="true" t="shared" si="1" ref="I10:I73">IF(H10&lt;20000,1,0)</f>
        <v>0</v>
      </c>
    </row>
    <row r="11" spans="1:9" ht="12.75">
      <c r="A11" s="14" t="s">
        <v>18</v>
      </c>
      <c r="B11" s="14">
        <v>47</v>
      </c>
      <c r="C11" s="22">
        <v>4700030</v>
      </c>
      <c r="D11" s="23" t="s">
        <v>22</v>
      </c>
      <c r="E11" s="15">
        <v>90</v>
      </c>
      <c r="F11" s="15">
        <v>406</v>
      </c>
      <c r="G11" s="24">
        <f t="shared" si="0"/>
        <v>0.22167487684729065</v>
      </c>
      <c r="H11" s="15">
        <v>3981</v>
      </c>
      <c r="I11" s="15">
        <f t="shared" si="1"/>
        <v>1</v>
      </c>
    </row>
    <row r="12" spans="1:9" ht="12.75">
      <c r="A12" s="14" t="s">
        <v>18</v>
      </c>
      <c r="B12" s="14">
        <v>47</v>
      </c>
      <c r="C12" s="22">
        <v>4700060</v>
      </c>
      <c r="D12" s="23" t="s">
        <v>23</v>
      </c>
      <c r="E12" s="15">
        <v>278</v>
      </c>
      <c r="F12" s="15">
        <v>1247</v>
      </c>
      <c r="G12" s="24">
        <f t="shared" si="0"/>
        <v>0.22293504410585405</v>
      </c>
      <c r="H12" s="15">
        <v>8609</v>
      </c>
      <c r="I12" s="15">
        <f t="shared" si="1"/>
        <v>1</v>
      </c>
    </row>
    <row r="13" spans="1:9" ht="12.75">
      <c r="A13" s="14" t="s">
        <v>18</v>
      </c>
      <c r="B13" s="14">
        <v>47</v>
      </c>
      <c r="C13" s="22">
        <v>4700078</v>
      </c>
      <c r="D13" s="23" t="s">
        <v>140</v>
      </c>
      <c r="E13" s="15">
        <v>137</v>
      </c>
      <c r="F13" s="15">
        <v>1382</v>
      </c>
      <c r="G13" s="24">
        <f t="shared" si="0"/>
        <v>0.09913169319826338</v>
      </c>
      <c r="H13" s="15">
        <v>6801</v>
      </c>
      <c r="I13" s="15">
        <f t="shared" si="1"/>
        <v>1</v>
      </c>
    </row>
    <row r="14" spans="1:9" ht="12.75">
      <c r="A14" s="14" t="s">
        <v>18</v>
      </c>
      <c r="B14" s="14">
        <v>47</v>
      </c>
      <c r="C14" s="22">
        <v>4700090</v>
      </c>
      <c r="D14" s="23" t="s">
        <v>24</v>
      </c>
      <c r="E14" s="15">
        <v>1326</v>
      </c>
      <c r="F14" s="15">
        <v>7038</v>
      </c>
      <c r="G14" s="24">
        <f t="shared" si="0"/>
        <v>0.18840579710144928</v>
      </c>
      <c r="H14" s="15">
        <v>47498</v>
      </c>
      <c r="I14" s="15">
        <f t="shared" si="1"/>
        <v>0</v>
      </c>
    </row>
    <row r="15" spans="1:9" ht="12.75">
      <c r="A15" s="14" t="s">
        <v>18</v>
      </c>
      <c r="B15" s="14">
        <v>47</v>
      </c>
      <c r="C15" s="22">
        <v>4700120</v>
      </c>
      <c r="D15" s="23" t="s">
        <v>142</v>
      </c>
      <c r="E15" s="15">
        <v>529</v>
      </c>
      <c r="F15" s="15">
        <v>1888</v>
      </c>
      <c r="G15" s="24">
        <f t="shared" si="0"/>
        <v>0.2801906779661017</v>
      </c>
      <c r="H15" s="15">
        <v>13884</v>
      </c>
      <c r="I15" s="15">
        <f t="shared" si="1"/>
        <v>1</v>
      </c>
    </row>
    <row r="16" spans="1:9" ht="12.75">
      <c r="A16" s="14" t="s">
        <v>18</v>
      </c>
      <c r="B16" s="14">
        <v>47</v>
      </c>
      <c r="C16" s="22">
        <v>4700180</v>
      </c>
      <c r="D16" s="23" t="s">
        <v>25</v>
      </c>
      <c r="E16" s="15">
        <v>1430</v>
      </c>
      <c r="F16" s="15">
        <v>7596</v>
      </c>
      <c r="G16" s="24">
        <f t="shared" si="0"/>
        <v>0.18825697735650343</v>
      </c>
      <c r="H16" s="15">
        <v>42287</v>
      </c>
      <c r="I16" s="15">
        <f t="shared" si="1"/>
        <v>0</v>
      </c>
    </row>
    <row r="17" spans="1:9" ht="12.75">
      <c r="A17" s="14" t="s">
        <v>18</v>
      </c>
      <c r="B17" s="14">
        <v>47</v>
      </c>
      <c r="C17" s="22">
        <v>4700210</v>
      </c>
      <c r="D17" s="23" t="s">
        <v>26</v>
      </c>
      <c r="E17" s="15">
        <v>61</v>
      </c>
      <c r="F17" s="15">
        <v>224</v>
      </c>
      <c r="G17" s="24">
        <f t="shared" si="0"/>
        <v>0.27232142857142855</v>
      </c>
      <c r="H17" s="15">
        <v>2312</v>
      </c>
      <c r="I17" s="15">
        <f t="shared" si="1"/>
        <v>1</v>
      </c>
    </row>
    <row r="18" spans="1:9" ht="12.75">
      <c r="A18" s="14" t="s">
        <v>18</v>
      </c>
      <c r="B18" s="14">
        <v>47</v>
      </c>
      <c r="C18" s="22">
        <v>4700240</v>
      </c>
      <c r="D18" s="23" t="s">
        <v>27</v>
      </c>
      <c r="E18" s="15">
        <v>687</v>
      </c>
      <c r="F18" s="15">
        <v>2599</v>
      </c>
      <c r="G18" s="24">
        <f t="shared" si="0"/>
        <v>0.2643324355521354</v>
      </c>
      <c r="H18" s="15">
        <v>16476</v>
      </c>
      <c r="I18" s="15">
        <f t="shared" si="1"/>
        <v>1</v>
      </c>
    </row>
    <row r="19" spans="1:9" ht="12.75">
      <c r="A19" s="14" t="s">
        <v>18</v>
      </c>
      <c r="B19" s="14">
        <v>47</v>
      </c>
      <c r="C19" s="22">
        <v>4700270</v>
      </c>
      <c r="D19" s="23" t="s">
        <v>28</v>
      </c>
      <c r="E19" s="15">
        <v>545</v>
      </c>
      <c r="F19" s="15">
        <v>2151</v>
      </c>
      <c r="G19" s="24">
        <f t="shared" si="0"/>
        <v>0.2533705253370525</v>
      </c>
      <c r="H19" s="15">
        <v>12902</v>
      </c>
      <c r="I19" s="15">
        <f t="shared" si="1"/>
        <v>1</v>
      </c>
    </row>
    <row r="20" spans="1:9" ht="12.75">
      <c r="A20" s="14" t="s">
        <v>18</v>
      </c>
      <c r="B20" s="14">
        <v>47</v>
      </c>
      <c r="C20" s="22">
        <v>4700300</v>
      </c>
      <c r="D20" s="23" t="s">
        <v>29</v>
      </c>
      <c r="E20" s="15">
        <v>2129</v>
      </c>
      <c r="F20" s="15">
        <v>13041</v>
      </c>
      <c r="G20" s="24">
        <f t="shared" si="0"/>
        <v>0.16325435166014876</v>
      </c>
      <c r="H20" s="15">
        <v>81821</v>
      </c>
      <c r="I20" s="15">
        <f t="shared" si="1"/>
        <v>0</v>
      </c>
    </row>
    <row r="21" spans="1:9" ht="12.75">
      <c r="A21" s="14" t="s">
        <v>18</v>
      </c>
      <c r="B21" s="14">
        <v>47</v>
      </c>
      <c r="C21" s="22">
        <v>4700330</v>
      </c>
      <c r="D21" s="23" t="s">
        <v>30</v>
      </c>
      <c r="E21" s="15">
        <v>1331</v>
      </c>
      <c r="F21" s="15">
        <v>9398</v>
      </c>
      <c r="G21" s="24">
        <f t="shared" si="0"/>
        <v>0.14162587784635028</v>
      </c>
      <c r="H21" s="15">
        <v>53002</v>
      </c>
      <c r="I21" s="15">
        <f t="shared" si="1"/>
        <v>0</v>
      </c>
    </row>
    <row r="22" spans="1:9" ht="12.75">
      <c r="A22" s="14" t="s">
        <v>18</v>
      </c>
      <c r="B22" s="14">
        <v>47</v>
      </c>
      <c r="C22" s="22">
        <v>4700360</v>
      </c>
      <c r="D22" s="23" t="s">
        <v>31</v>
      </c>
      <c r="E22" s="15">
        <v>741</v>
      </c>
      <c r="F22" s="15">
        <v>3838</v>
      </c>
      <c r="G22" s="24">
        <f t="shared" si="0"/>
        <v>0.19306930693069307</v>
      </c>
      <c r="H22" s="15">
        <v>25316</v>
      </c>
      <c r="I22" s="15">
        <f t="shared" si="1"/>
        <v>0</v>
      </c>
    </row>
    <row r="23" spans="1:9" ht="12.75">
      <c r="A23" s="14" t="s">
        <v>18</v>
      </c>
      <c r="B23" s="14">
        <v>47</v>
      </c>
      <c r="C23" s="22">
        <v>4700420</v>
      </c>
      <c r="D23" s="23" t="s">
        <v>32</v>
      </c>
      <c r="E23" s="15">
        <v>1943</v>
      </c>
      <c r="F23" s="15">
        <v>6492</v>
      </c>
      <c r="G23" s="24">
        <f t="shared" si="0"/>
        <v>0.2992914356130622</v>
      </c>
      <c r="H23" s="15">
        <v>40558</v>
      </c>
      <c r="I23" s="15">
        <f t="shared" si="1"/>
        <v>0</v>
      </c>
    </row>
    <row r="24" spans="1:9" ht="12.75">
      <c r="A24" s="14" t="s">
        <v>18</v>
      </c>
      <c r="B24" s="14">
        <v>47</v>
      </c>
      <c r="C24" s="22">
        <v>4700450</v>
      </c>
      <c r="D24" s="23" t="s">
        <v>33</v>
      </c>
      <c r="E24" s="15">
        <v>416</v>
      </c>
      <c r="F24" s="15">
        <v>2385</v>
      </c>
      <c r="G24" s="24">
        <f t="shared" si="0"/>
        <v>0.17442348008385744</v>
      </c>
      <c r="H24" s="15">
        <v>13341</v>
      </c>
      <c r="I24" s="15">
        <f t="shared" si="1"/>
        <v>1</v>
      </c>
    </row>
    <row r="25" spans="1:9" ht="12.75">
      <c r="A25" s="14" t="s">
        <v>18</v>
      </c>
      <c r="B25" s="14">
        <v>47</v>
      </c>
      <c r="C25" s="22">
        <v>4700510</v>
      </c>
      <c r="D25" s="23" t="s">
        <v>34</v>
      </c>
      <c r="E25" s="15">
        <v>1543</v>
      </c>
      <c r="F25" s="15">
        <v>6618</v>
      </c>
      <c r="G25" s="24">
        <f t="shared" si="0"/>
        <v>0.23315200967059535</v>
      </c>
      <c r="H25" s="15">
        <v>44304</v>
      </c>
      <c r="I25" s="15">
        <f t="shared" si="1"/>
        <v>0</v>
      </c>
    </row>
    <row r="26" spans="1:9" ht="12.75">
      <c r="A26" s="14" t="s">
        <v>18</v>
      </c>
      <c r="B26" s="14">
        <v>47</v>
      </c>
      <c r="C26" s="22">
        <v>4700570</v>
      </c>
      <c r="D26" s="23" t="s">
        <v>35</v>
      </c>
      <c r="E26" s="15">
        <v>908</v>
      </c>
      <c r="F26" s="15">
        <v>7368</v>
      </c>
      <c r="G26" s="24">
        <f t="shared" si="0"/>
        <v>0.12323561346362649</v>
      </c>
      <c r="H26" s="15">
        <v>38525</v>
      </c>
      <c r="I26" s="15">
        <f t="shared" si="1"/>
        <v>0</v>
      </c>
    </row>
    <row r="27" spans="1:9" ht="12.75">
      <c r="A27" s="14" t="s">
        <v>18</v>
      </c>
      <c r="B27" s="14">
        <v>47</v>
      </c>
      <c r="C27" s="22">
        <v>4700600</v>
      </c>
      <c r="D27" s="23" t="s">
        <v>36</v>
      </c>
      <c r="E27" s="15">
        <v>530</v>
      </c>
      <c r="F27" s="15">
        <v>2713</v>
      </c>
      <c r="G27" s="24">
        <f t="shared" si="0"/>
        <v>0.19535569480280132</v>
      </c>
      <c r="H27" s="15">
        <v>15875</v>
      </c>
      <c r="I27" s="15">
        <f t="shared" si="1"/>
        <v>1</v>
      </c>
    </row>
    <row r="28" spans="1:9" ht="12.75">
      <c r="A28" s="14" t="s">
        <v>18</v>
      </c>
      <c r="B28" s="14">
        <v>47</v>
      </c>
      <c r="C28" s="22">
        <v>4700630</v>
      </c>
      <c r="D28" s="23" t="s">
        <v>37</v>
      </c>
      <c r="E28" s="15">
        <v>1402</v>
      </c>
      <c r="F28" s="15">
        <v>5157</v>
      </c>
      <c r="G28" s="24">
        <f t="shared" si="0"/>
        <v>0.2718634865231724</v>
      </c>
      <c r="H28" s="15">
        <v>31073</v>
      </c>
      <c r="I28" s="15">
        <f t="shared" si="1"/>
        <v>0</v>
      </c>
    </row>
    <row r="29" spans="1:9" ht="12.75">
      <c r="A29" s="14" t="s">
        <v>18</v>
      </c>
      <c r="B29" s="14">
        <v>47</v>
      </c>
      <c r="C29" s="22">
        <v>4700660</v>
      </c>
      <c r="D29" s="23" t="s">
        <v>38</v>
      </c>
      <c r="E29" s="15">
        <v>341</v>
      </c>
      <c r="F29" s="15">
        <v>1229</v>
      </c>
      <c r="G29" s="24">
        <f t="shared" si="0"/>
        <v>0.2774613506916192</v>
      </c>
      <c r="H29" s="15">
        <v>8013</v>
      </c>
      <c r="I29" s="15">
        <f t="shared" si="1"/>
        <v>1</v>
      </c>
    </row>
    <row r="30" spans="1:9" ht="12.75">
      <c r="A30" s="14" t="s">
        <v>18</v>
      </c>
      <c r="B30" s="14">
        <v>47</v>
      </c>
      <c r="C30" s="22">
        <v>4700690</v>
      </c>
      <c r="D30" s="23" t="s">
        <v>39</v>
      </c>
      <c r="E30" s="15">
        <v>1283</v>
      </c>
      <c r="F30" s="15">
        <v>5865</v>
      </c>
      <c r="G30" s="24">
        <f t="shared" si="0"/>
        <v>0.2187553282182438</v>
      </c>
      <c r="H30" s="15">
        <v>39134</v>
      </c>
      <c r="I30" s="15">
        <f t="shared" si="1"/>
        <v>0</v>
      </c>
    </row>
    <row r="31" spans="1:9" ht="12.75">
      <c r="A31" s="14" t="s">
        <v>18</v>
      </c>
      <c r="B31" s="14">
        <v>47</v>
      </c>
      <c r="C31" s="22">
        <v>4700720</v>
      </c>
      <c r="D31" s="23" t="s">
        <v>143</v>
      </c>
      <c r="E31" s="15">
        <v>199</v>
      </c>
      <c r="F31" s="15">
        <v>784</v>
      </c>
      <c r="G31" s="24">
        <f t="shared" si="0"/>
        <v>0.2538265306122449</v>
      </c>
      <c r="H31" s="15">
        <v>9592</v>
      </c>
      <c r="I31" s="15">
        <f t="shared" si="1"/>
        <v>1</v>
      </c>
    </row>
    <row r="32" spans="1:9" ht="12.75">
      <c r="A32" s="14" t="s">
        <v>18</v>
      </c>
      <c r="B32" s="14">
        <v>47</v>
      </c>
      <c r="C32" s="22">
        <v>4700750</v>
      </c>
      <c r="D32" s="23" t="s">
        <v>40</v>
      </c>
      <c r="E32" s="15">
        <v>1383</v>
      </c>
      <c r="F32" s="15">
        <v>4683</v>
      </c>
      <c r="G32" s="24">
        <f t="shared" si="0"/>
        <v>0.29532351057014733</v>
      </c>
      <c r="H32" s="15">
        <v>34877</v>
      </c>
      <c r="I32" s="15">
        <f t="shared" si="1"/>
        <v>0</v>
      </c>
    </row>
    <row r="33" spans="1:9" ht="12.75">
      <c r="A33" s="14" t="s">
        <v>18</v>
      </c>
      <c r="B33" s="14">
        <v>47</v>
      </c>
      <c r="C33" s="22">
        <v>4700780</v>
      </c>
      <c r="D33" s="23" t="s">
        <v>41</v>
      </c>
      <c r="E33" s="15">
        <v>759</v>
      </c>
      <c r="F33" s="15">
        <v>4637</v>
      </c>
      <c r="G33" s="24">
        <f t="shared" si="0"/>
        <v>0.16368341600172526</v>
      </c>
      <c r="H33" s="15">
        <v>32839</v>
      </c>
      <c r="I33" s="15">
        <f t="shared" si="1"/>
        <v>0</v>
      </c>
    </row>
    <row r="34" spans="1:9" ht="12.75">
      <c r="A34" s="14" t="s">
        <v>18</v>
      </c>
      <c r="B34" s="14">
        <v>47</v>
      </c>
      <c r="C34" s="22">
        <v>4700850</v>
      </c>
      <c r="D34" s="23" t="s">
        <v>42</v>
      </c>
      <c r="E34" s="15">
        <v>399</v>
      </c>
      <c r="F34" s="15">
        <v>1954</v>
      </c>
      <c r="G34" s="24">
        <f t="shared" si="0"/>
        <v>0.20419651995905835</v>
      </c>
      <c r="H34" s="15">
        <v>14499</v>
      </c>
      <c r="I34" s="15">
        <f t="shared" si="1"/>
        <v>1</v>
      </c>
    </row>
    <row r="35" spans="1:9" ht="12.75">
      <c r="A35" s="14" t="s">
        <v>18</v>
      </c>
      <c r="B35" s="14">
        <v>47</v>
      </c>
      <c r="C35" s="22">
        <v>4700900</v>
      </c>
      <c r="D35" s="23" t="s">
        <v>43</v>
      </c>
      <c r="E35" s="15">
        <v>1842</v>
      </c>
      <c r="F35" s="15">
        <v>7650</v>
      </c>
      <c r="G35" s="24">
        <f t="shared" si="0"/>
        <v>0.2407843137254902</v>
      </c>
      <c r="H35" s="15">
        <v>51151</v>
      </c>
      <c r="I35" s="15">
        <f t="shared" si="1"/>
        <v>0</v>
      </c>
    </row>
    <row r="36" spans="1:9" ht="12.75">
      <c r="A36" s="14" t="s">
        <v>18</v>
      </c>
      <c r="B36" s="14">
        <v>47</v>
      </c>
      <c r="C36" s="22">
        <v>4700930</v>
      </c>
      <c r="D36" s="23" t="s">
        <v>144</v>
      </c>
      <c r="E36" s="15">
        <v>230</v>
      </c>
      <c r="F36" s="15">
        <v>802</v>
      </c>
      <c r="G36" s="24">
        <f t="shared" si="0"/>
        <v>0.286783042394015</v>
      </c>
      <c r="H36" s="15">
        <v>6829</v>
      </c>
      <c r="I36" s="15">
        <f t="shared" si="1"/>
        <v>1</v>
      </c>
    </row>
    <row r="37" spans="1:9" ht="12.75">
      <c r="A37" s="14" t="s">
        <v>18</v>
      </c>
      <c r="B37" s="14">
        <v>47</v>
      </c>
      <c r="C37" s="22">
        <v>4700960</v>
      </c>
      <c r="D37" s="23" t="s">
        <v>44</v>
      </c>
      <c r="E37" s="15">
        <v>511</v>
      </c>
      <c r="F37" s="15">
        <v>1805</v>
      </c>
      <c r="G37" s="24">
        <f t="shared" si="0"/>
        <v>0.28310249307479224</v>
      </c>
      <c r="H37" s="15">
        <v>11586</v>
      </c>
      <c r="I37" s="15">
        <f t="shared" si="1"/>
        <v>1</v>
      </c>
    </row>
    <row r="38" spans="1:9" ht="12.75">
      <c r="A38" s="14" t="s">
        <v>18</v>
      </c>
      <c r="B38" s="14">
        <v>47</v>
      </c>
      <c r="C38" s="22">
        <v>4700990</v>
      </c>
      <c r="D38" s="23" t="s">
        <v>45</v>
      </c>
      <c r="E38" s="15">
        <v>678</v>
      </c>
      <c r="F38" s="15">
        <v>2960</v>
      </c>
      <c r="G38" s="24">
        <f t="shared" si="0"/>
        <v>0.22905405405405405</v>
      </c>
      <c r="H38" s="15">
        <v>18299</v>
      </c>
      <c r="I38" s="15">
        <f t="shared" si="1"/>
        <v>1</v>
      </c>
    </row>
    <row r="39" spans="1:9" ht="12.75">
      <c r="A39" s="14" t="s">
        <v>18</v>
      </c>
      <c r="B39" s="14">
        <v>47</v>
      </c>
      <c r="C39" s="22">
        <v>4701020</v>
      </c>
      <c r="D39" s="25" t="s">
        <v>46</v>
      </c>
      <c r="E39" s="15">
        <v>1288</v>
      </c>
      <c r="F39" s="15">
        <v>8473</v>
      </c>
      <c r="G39" s="24">
        <f t="shared" si="0"/>
        <v>0.15201227428301664</v>
      </c>
      <c r="H39" s="15">
        <v>45822</v>
      </c>
      <c r="I39" s="15">
        <f t="shared" si="1"/>
        <v>0</v>
      </c>
    </row>
    <row r="40" spans="1:9" ht="12.75">
      <c r="A40" s="14" t="s">
        <v>18</v>
      </c>
      <c r="B40" s="14">
        <v>47</v>
      </c>
      <c r="C40" s="26">
        <v>4701050</v>
      </c>
      <c r="D40" s="23" t="s">
        <v>47</v>
      </c>
      <c r="E40" s="15">
        <v>584</v>
      </c>
      <c r="F40" s="15">
        <v>3663</v>
      </c>
      <c r="G40" s="24">
        <f t="shared" si="0"/>
        <v>0.15943215943215944</v>
      </c>
      <c r="H40" s="15">
        <v>20090</v>
      </c>
      <c r="I40" s="15">
        <f t="shared" si="1"/>
        <v>0</v>
      </c>
    </row>
    <row r="41" spans="1:9" ht="12.75">
      <c r="A41" s="14" t="s">
        <v>18</v>
      </c>
      <c r="B41" s="14">
        <v>47</v>
      </c>
      <c r="C41" s="22">
        <v>4701080</v>
      </c>
      <c r="D41" s="23" t="s">
        <v>48</v>
      </c>
      <c r="E41" s="15">
        <v>877</v>
      </c>
      <c r="F41" s="15">
        <v>3199</v>
      </c>
      <c r="G41" s="24">
        <f t="shared" si="0"/>
        <v>0.27414817130353236</v>
      </c>
      <c r="H41" s="15">
        <v>17683</v>
      </c>
      <c r="I41" s="15">
        <f t="shared" si="1"/>
        <v>1</v>
      </c>
    </row>
    <row r="42" spans="1:9" ht="12.75">
      <c r="A42" s="14" t="s">
        <v>18</v>
      </c>
      <c r="B42" s="14">
        <v>47</v>
      </c>
      <c r="C42" s="22">
        <v>4701110</v>
      </c>
      <c r="D42" s="23" t="s">
        <v>49</v>
      </c>
      <c r="E42" s="15">
        <v>595</v>
      </c>
      <c r="F42" s="15">
        <v>2019</v>
      </c>
      <c r="G42" s="24">
        <f t="shared" si="0"/>
        <v>0.29470034670629025</v>
      </c>
      <c r="H42" s="15">
        <v>14580</v>
      </c>
      <c r="I42" s="15">
        <f t="shared" si="1"/>
        <v>1</v>
      </c>
    </row>
    <row r="43" spans="1:9" ht="12.75">
      <c r="A43" s="14" t="s">
        <v>18</v>
      </c>
      <c r="B43" s="14">
        <v>47</v>
      </c>
      <c r="C43" s="22">
        <v>4701140</v>
      </c>
      <c r="D43" s="23" t="s">
        <v>145</v>
      </c>
      <c r="E43" s="15">
        <v>133</v>
      </c>
      <c r="F43" s="15">
        <v>443</v>
      </c>
      <c r="G43" s="24">
        <f t="shared" si="0"/>
        <v>0.3002257336343115</v>
      </c>
      <c r="H43" s="15">
        <v>3844</v>
      </c>
      <c r="I43" s="15">
        <f t="shared" si="1"/>
        <v>1</v>
      </c>
    </row>
    <row r="44" spans="1:9" ht="12.75">
      <c r="A44" s="14" t="s">
        <v>18</v>
      </c>
      <c r="B44" s="14">
        <v>47</v>
      </c>
      <c r="C44" s="22">
        <v>4701170</v>
      </c>
      <c r="D44" s="23" t="s">
        <v>50</v>
      </c>
      <c r="E44" s="15">
        <v>979</v>
      </c>
      <c r="F44" s="15">
        <v>6033</v>
      </c>
      <c r="G44" s="24">
        <f t="shared" si="0"/>
        <v>0.1622741587933035</v>
      </c>
      <c r="H44" s="15">
        <v>34418</v>
      </c>
      <c r="I44" s="15">
        <f t="shared" si="1"/>
        <v>0</v>
      </c>
    </row>
    <row r="45" spans="1:9" ht="12.75">
      <c r="A45" s="14" t="s">
        <v>18</v>
      </c>
      <c r="B45" s="14">
        <v>47</v>
      </c>
      <c r="C45" s="22">
        <v>4701200</v>
      </c>
      <c r="D45" s="23" t="s">
        <v>146</v>
      </c>
      <c r="E45" s="15">
        <v>233</v>
      </c>
      <c r="F45" s="15">
        <v>854</v>
      </c>
      <c r="G45" s="24">
        <f t="shared" si="0"/>
        <v>0.2728337236533958</v>
      </c>
      <c r="H45" s="15">
        <v>7243</v>
      </c>
      <c r="I45" s="15">
        <f t="shared" si="1"/>
        <v>1</v>
      </c>
    </row>
    <row r="46" spans="1:9" ht="12.75">
      <c r="A46" s="14" t="s">
        <v>18</v>
      </c>
      <c r="B46" s="14">
        <v>47</v>
      </c>
      <c r="C46" s="22">
        <v>4701230</v>
      </c>
      <c r="D46" s="23" t="s">
        <v>51</v>
      </c>
      <c r="E46" s="15">
        <v>944</v>
      </c>
      <c r="F46" s="15">
        <v>2911</v>
      </c>
      <c r="G46" s="24">
        <f t="shared" si="0"/>
        <v>0.32428718653383715</v>
      </c>
      <c r="H46" s="15">
        <v>17180</v>
      </c>
      <c r="I46" s="15">
        <f t="shared" si="1"/>
        <v>1</v>
      </c>
    </row>
    <row r="47" spans="1:9" ht="12.75">
      <c r="A47" s="14" t="s">
        <v>18</v>
      </c>
      <c r="B47" s="14">
        <v>47</v>
      </c>
      <c r="C47" s="22">
        <v>4701260</v>
      </c>
      <c r="D47" s="23" t="s">
        <v>136</v>
      </c>
      <c r="E47" s="15">
        <v>497</v>
      </c>
      <c r="F47" s="15">
        <v>4914</v>
      </c>
      <c r="G47" s="24">
        <f t="shared" si="0"/>
        <v>0.10113960113960115</v>
      </c>
      <c r="H47" s="15">
        <v>38722</v>
      </c>
      <c r="I47" s="15">
        <f t="shared" si="1"/>
        <v>0</v>
      </c>
    </row>
    <row r="48" spans="1:9" ht="12.75">
      <c r="A48" s="14" t="s">
        <v>18</v>
      </c>
      <c r="B48" s="14">
        <v>47</v>
      </c>
      <c r="C48" s="22">
        <v>4701290</v>
      </c>
      <c r="D48" s="23" t="s">
        <v>52</v>
      </c>
      <c r="E48" s="15">
        <v>1063</v>
      </c>
      <c r="F48" s="15">
        <v>6528</v>
      </c>
      <c r="G48" s="24">
        <f t="shared" si="0"/>
        <v>0.16283700980392157</v>
      </c>
      <c r="H48" s="15">
        <v>40871</v>
      </c>
      <c r="I48" s="15">
        <f t="shared" si="1"/>
        <v>0</v>
      </c>
    </row>
    <row r="49" spans="1:9" ht="12.75">
      <c r="A49" s="14" t="s">
        <v>18</v>
      </c>
      <c r="B49" s="14">
        <v>47</v>
      </c>
      <c r="C49" s="22">
        <v>4701390</v>
      </c>
      <c r="D49" s="23" t="s">
        <v>53</v>
      </c>
      <c r="E49" s="15">
        <v>132</v>
      </c>
      <c r="F49" s="15">
        <v>638</v>
      </c>
      <c r="G49" s="24">
        <f t="shared" si="0"/>
        <v>0.20689655172413793</v>
      </c>
      <c r="H49" s="15">
        <v>3635</v>
      </c>
      <c r="I49" s="15">
        <f t="shared" si="1"/>
        <v>1</v>
      </c>
    </row>
    <row r="50" spans="1:9" ht="12.75">
      <c r="A50" s="14" t="s">
        <v>18</v>
      </c>
      <c r="B50" s="14">
        <v>47</v>
      </c>
      <c r="C50" s="22">
        <v>4701400</v>
      </c>
      <c r="D50" s="23" t="s">
        <v>19</v>
      </c>
      <c r="E50" s="15">
        <v>351</v>
      </c>
      <c r="F50" s="15">
        <v>2655</v>
      </c>
      <c r="G50" s="24">
        <f t="shared" si="0"/>
        <v>0.13220338983050847</v>
      </c>
      <c r="H50" s="15">
        <v>15418</v>
      </c>
      <c r="I50" s="15">
        <f t="shared" si="1"/>
        <v>1</v>
      </c>
    </row>
    <row r="51" spans="1:9" ht="12.75">
      <c r="A51" s="14" t="s">
        <v>18</v>
      </c>
      <c r="B51" s="14">
        <v>47</v>
      </c>
      <c r="C51" s="22">
        <v>4701410</v>
      </c>
      <c r="D51" s="23" t="s">
        <v>54</v>
      </c>
      <c r="E51" s="15">
        <v>931</v>
      </c>
      <c r="F51" s="15">
        <v>5064</v>
      </c>
      <c r="G51" s="24">
        <f t="shared" si="0"/>
        <v>0.1838467614533965</v>
      </c>
      <c r="H51" s="15">
        <v>29213</v>
      </c>
      <c r="I51" s="15">
        <f t="shared" si="1"/>
        <v>0</v>
      </c>
    </row>
    <row r="52" spans="1:9" ht="12.75">
      <c r="A52" s="14" t="s">
        <v>18</v>
      </c>
      <c r="B52" s="14">
        <v>47</v>
      </c>
      <c r="C52" s="22">
        <v>4701440</v>
      </c>
      <c r="D52" s="23" t="s">
        <v>55</v>
      </c>
      <c r="E52" s="15">
        <v>859</v>
      </c>
      <c r="F52" s="15">
        <v>3583</v>
      </c>
      <c r="G52" s="24">
        <f t="shared" si="0"/>
        <v>0.2397432319285515</v>
      </c>
      <c r="H52" s="15">
        <v>22188</v>
      </c>
      <c r="I52" s="15">
        <f t="shared" si="1"/>
        <v>0</v>
      </c>
    </row>
    <row r="53" spans="1:9" ht="12.75">
      <c r="A53" s="14" t="s">
        <v>18</v>
      </c>
      <c r="B53" s="14">
        <v>47</v>
      </c>
      <c r="C53" s="22">
        <v>4701470</v>
      </c>
      <c r="D53" s="23" t="s">
        <v>56</v>
      </c>
      <c r="E53" s="15">
        <v>1431</v>
      </c>
      <c r="F53" s="15">
        <v>7961</v>
      </c>
      <c r="G53" s="24">
        <f t="shared" si="0"/>
        <v>0.17975128752669262</v>
      </c>
      <c r="H53" s="15">
        <v>49280</v>
      </c>
      <c r="I53" s="15">
        <f t="shared" si="1"/>
        <v>0</v>
      </c>
    </row>
    <row r="54" spans="1:9" ht="12.75">
      <c r="A54" s="14" t="s">
        <v>18</v>
      </c>
      <c r="B54" s="14">
        <v>47</v>
      </c>
      <c r="C54" s="22">
        <v>4701500</v>
      </c>
      <c r="D54" s="23" t="s">
        <v>57</v>
      </c>
      <c r="E54" s="15">
        <v>630</v>
      </c>
      <c r="F54" s="15">
        <v>2422</v>
      </c>
      <c r="G54" s="24">
        <f t="shared" si="0"/>
        <v>0.26011560693641617</v>
      </c>
      <c r="H54" s="15">
        <v>15968</v>
      </c>
      <c r="I54" s="15">
        <f t="shared" si="1"/>
        <v>1</v>
      </c>
    </row>
    <row r="55" spans="1:9" ht="12.75">
      <c r="A55" s="14" t="s">
        <v>18</v>
      </c>
      <c r="B55" s="14">
        <v>47</v>
      </c>
      <c r="C55" s="22">
        <v>4701530</v>
      </c>
      <c r="D55" s="23" t="s">
        <v>58</v>
      </c>
      <c r="E55" s="15">
        <v>798</v>
      </c>
      <c r="F55" s="15">
        <v>2518</v>
      </c>
      <c r="G55" s="24">
        <f t="shared" si="0"/>
        <v>0.3169181890389198</v>
      </c>
      <c r="H55" s="15">
        <v>14564</v>
      </c>
      <c r="I55" s="15">
        <f t="shared" si="1"/>
        <v>1</v>
      </c>
    </row>
    <row r="56" spans="1:9" ht="12.75">
      <c r="A56" s="14" t="s">
        <v>18</v>
      </c>
      <c r="B56" s="14">
        <v>47</v>
      </c>
      <c r="C56" s="22">
        <v>4701590</v>
      </c>
      <c r="D56" s="23" t="s">
        <v>59</v>
      </c>
      <c r="E56" s="15">
        <v>9507</v>
      </c>
      <c r="F56" s="15">
        <v>51014</v>
      </c>
      <c r="G56" s="24">
        <f t="shared" si="0"/>
        <v>0.18636060689222567</v>
      </c>
      <c r="H56" s="15">
        <v>310659</v>
      </c>
      <c r="I56" s="15">
        <f t="shared" si="1"/>
        <v>0</v>
      </c>
    </row>
    <row r="57" spans="1:9" ht="12.75">
      <c r="A57" s="14" t="s">
        <v>18</v>
      </c>
      <c r="B57" s="14">
        <v>47</v>
      </c>
      <c r="C57" s="22">
        <v>4701620</v>
      </c>
      <c r="D57" s="23" t="s">
        <v>60</v>
      </c>
      <c r="E57" s="15">
        <v>503</v>
      </c>
      <c r="F57" s="15">
        <v>1032</v>
      </c>
      <c r="G57" s="24">
        <f t="shared" si="0"/>
        <v>0.4874031007751938</v>
      </c>
      <c r="H57" s="15">
        <v>6730</v>
      </c>
      <c r="I57" s="15">
        <f t="shared" si="1"/>
        <v>1</v>
      </c>
    </row>
    <row r="58" spans="1:9" ht="12.75">
      <c r="A58" s="14" t="s">
        <v>18</v>
      </c>
      <c r="B58" s="14">
        <v>47</v>
      </c>
      <c r="C58" s="22">
        <v>4701650</v>
      </c>
      <c r="D58" s="23" t="s">
        <v>61</v>
      </c>
      <c r="E58" s="15">
        <v>1017</v>
      </c>
      <c r="F58" s="15">
        <v>4666</v>
      </c>
      <c r="G58" s="24">
        <f t="shared" si="0"/>
        <v>0.21795970852978996</v>
      </c>
      <c r="H58" s="15">
        <v>28091</v>
      </c>
      <c r="I58" s="15">
        <f t="shared" si="1"/>
        <v>0</v>
      </c>
    </row>
    <row r="59" spans="1:9" ht="12.75">
      <c r="A59" s="14" t="s">
        <v>18</v>
      </c>
      <c r="B59" s="14">
        <v>47</v>
      </c>
      <c r="C59" s="22">
        <v>4701680</v>
      </c>
      <c r="D59" s="23" t="s">
        <v>62</v>
      </c>
      <c r="E59" s="15">
        <v>1251</v>
      </c>
      <c r="F59" s="15">
        <v>4323</v>
      </c>
      <c r="G59" s="24">
        <f t="shared" si="0"/>
        <v>0.28938237335183903</v>
      </c>
      <c r="H59" s="15">
        <v>26002</v>
      </c>
      <c r="I59" s="15">
        <f t="shared" si="1"/>
        <v>0</v>
      </c>
    </row>
    <row r="60" spans="1:9" ht="12.75">
      <c r="A60" s="14" t="s">
        <v>18</v>
      </c>
      <c r="B60" s="14">
        <v>47</v>
      </c>
      <c r="C60" s="22">
        <v>4701740</v>
      </c>
      <c r="D60" s="23" t="s">
        <v>63</v>
      </c>
      <c r="E60" s="15">
        <v>2055</v>
      </c>
      <c r="F60" s="15">
        <v>8849</v>
      </c>
      <c r="G60" s="24">
        <f t="shared" si="0"/>
        <v>0.2322296304667194</v>
      </c>
      <c r="H60" s="15">
        <v>56203</v>
      </c>
      <c r="I60" s="15">
        <f t="shared" si="1"/>
        <v>0</v>
      </c>
    </row>
    <row r="61" spans="1:9" ht="12.75">
      <c r="A61" s="14" t="s">
        <v>18</v>
      </c>
      <c r="B61" s="14">
        <v>47</v>
      </c>
      <c r="C61" s="22">
        <v>4701770</v>
      </c>
      <c r="D61" s="23" t="s">
        <v>64</v>
      </c>
      <c r="E61" s="15">
        <v>876</v>
      </c>
      <c r="F61" s="15">
        <v>3760</v>
      </c>
      <c r="G61" s="24">
        <f t="shared" si="0"/>
        <v>0.23297872340425532</v>
      </c>
      <c r="H61" s="15">
        <v>19423</v>
      </c>
      <c r="I61" s="15">
        <f t="shared" si="1"/>
        <v>1</v>
      </c>
    </row>
    <row r="62" spans="1:9" ht="12.75">
      <c r="A62" s="14" t="s">
        <v>18</v>
      </c>
      <c r="B62" s="14">
        <v>47</v>
      </c>
      <c r="C62" s="22">
        <v>4701800</v>
      </c>
      <c r="D62" s="23" t="s">
        <v>65</v>
      </c>
      <c r="E62" s="15">
        <v>684</v>
      </c>
      <c r="F62" s="15">
        <v>3582</v>
      </c>
      <c r="G62" s="24">
        <f t="shared" si="0"/>
        <v>0.19095477386934673</v>
      </c>
      <c r="H62" s="15">
        <v>26371</v>
      </c>
      <c r="I62" s="15">
        <f t="shared" si="1"/>
        <v>0</v>
      </c>
    </row>
    <row r="63" spans="1:9" ht="12.75">
      <c r="A63" s="14" t="s">
        <v>18</v>
      </c>
      <c r="B63" s="14">
        <v>47</v>
      </c>
      <c r="C63" s="22">
        <v>4701830</v>
      </c>
      <c r="D63" s="23" t="s">
        <v>66</v>
      </c>
      <c r="E63" s="15">
        <v>773</v>
      </c>
      <c r="F63" s="15">
        <v>3696</v>
      </c>
      <c r="G63" s="24">
        <f t="shared" si="0"/>
        <v>0.20914502164502163</v>
      </c>
      <c r="H63" s="15">
        <v>31475</v>
      </c>
      <c r="I63" s="15">
        <f t="shared" si="1"/>
        <v>0</v>
      </c>
    </row>
    <row r="64" spans="1:9" ht="12.75">
      <c r="A64" s="14" t="s">
        <v>18</v>
      </c>
      <c r="B64" s="14">
        <v>47</v>
      </c>
      <c r="C64" s="22">
        <v>4701860</v>
      </c>
      <c r="D64" s="23" t="s">
        <v>67</v>
      </c>
      <c r="E64" s="15">
        <v>839</v>
      </c>
      <c r="F64" s="15">
        <v>4147</v>
      </c>
      <c r="G64" s="24">
        <f t="shared" si="0"/>
        <v>0.20231492645285748</v>
      </c>
      <c r="H64" s="15">
        <v>23726</v>
      </c>
      <c r="I64" s="15">
        <f t="shared" si="1"/>
        <v>0</v>
      </c>
    </row>
    <row r="65" spans="1:9" ht="12.75">
      <c r="A65" s="14" t="s">
        <v>18</v>
      </c>
      <c r="B65" s="14">
        <v>47</v>
      </c>
      <c r="C65" s="22">
        <v>4701890</v>
      </c>
      <c r="D65" s="23" t="s">
        <v>147</v>
      </c>
      <c r="E65" s="15">
        <v>141</v>
      </c>
      <c r="F65" s="15">
        <v>712</v>
      </c>
      <c r="G65" s="24">
        <f t="shared" si="0"/>
        <v>0.19803370786516855</v>
      </c>
      <c r="H65" s="15">
        <v>4262</v>
      </c>
      <c r="I65" s="15">
        <f t="shared" si="1"/>
        <v>1</v>
      </c>
    </row>
    <row r="66" spans="1:9" ht="12.75">
      <c r="A66" s="14" t="s">
        <v>18</v>
      </c>
      <c r="B66" s="14">
        <v>47</v>
      </c>
      <c r="C66" s="22">
        <v>4701920</v>
      </c>
      <c r="D66" s="23" t="s">
        <v>68</v>
      </c>
      <c r="E66" s="15">
        <v>319</v>
      </c>
      <c r="F66" s="15">
        <v>1380</v>
      </c>
      <c r="G66" s="24">
        <f t="shared" si="0"/>
        <v>0.23115942028985506</v>
      </c>
      <c r="H66" s="15">
        <v>8027</v>
      </c>
      <c r="I66" s="15">
        <f t="shared" si="1"/>
        <v>1</v>
      </c>
    </row>
    <row r="67" spans="1:9" ht="12.75">
      <c r="A67" s="14" t="s">
        <v>18</v>
      </c>
      <c r="B67" s="14">
        <v>47</v>
      </c>
      <c r="C67" s="22">
        <v>4701950</v>
      </c>
      <c r="D67" s="23" t="s">
        <v>69</v>
      </c>
      <c r="E67" s="15">
        <v>385</v>
      </c>
      <c r="F67" s="15">
        <v>1589</v>
      </c>
      <c r="G67" s="24">
        <f t="shared" si="0"/>
        <v>0.2422907488986784</v>
      </c>
      <c r="H67" s="15">
        <v>9428</v>
      </c>
      <c r="I67" s="15">
        <f t="shared" si="1"/>
        <v>1</v>
      </c>
    </row>
    <row r="68" spans="1:9" ht="12.75">
      <c r="A68" s="14" t="s">
        <v>18</v>
      </c>
      <c r="B68" s="14">
        <v>47</v>
      </c>
      <c r="C68" s="22">
        <v>4701980</v>
      </c>
      <c r="D68" s="23" t="s">
        <v>70</v>
      </c>
      <c r="E68" s="15">
        <v>533</v>
      </c>
      <c r="F68" s="15">
        <v>3086</v>
      </c>
      <c r="G68" s="24">
        <f t="shared" si="0"/>
        <v>0.17271548930654568</v>
      </c>
      <c r="H68" s="15">
        <v>18208</v>
      </c>
      <c r="I68" s="15">
        <f t="shared" si="1"/>
        <v>1</v>
      </c>
    </row>
    <row r="69" spans="1:9" ht="12.75">
      <c r="A69" s="14" t="s">
        <v>18</v>
      </c>
      <c r="B69" s="14">
        <v>47</v>
      </c>
      <c r="C69" s="22">
        <v>4702010</v>
      </c>
      <c r="D69" s="23" t="s">
        <v>71</v>
      </c>
      <c r="E69" s="15">
        <v>266</v>
      </c>
      <c r="F69" s="15">
        <v>1276</v>
      </c>
      <c r="G69" s="24">
        <f t="shared" si="0"/>
        <v>0.2084639498432602</v>
      </c>
      <c r="H69" s="15">
        <v>7615</v>
      </c>
      <c r="I69" s="15">
        <f t="shared" si="1"/>
        <v>1</v>
      </c>
    </row>
    <row r="70" spans="1:9" ht="12.75">
      <c r="A70" s="14" t="s">
        <v>18</v>
      </c>
      <c r="B70" s="14">
        <v>47</v>
      </c>
      <c r="C70" s="22">
        <v>4702070</v>
      </c>
      <c r="D70" s="23" t="s">
        <v>72</v>
      </c>
      <c r="E70" s="15">
        <v>420</v>
      </c>
      <c r="F70" s="15">
        <v>1782</v>
      </c>
      <c r="G70" s="24">
        <f t="shared" si="0"/>
        <v>0.2356902356902357</v>
      </c>
      <c r="H70" s="15">
        <v>11072</v>
      </c>
      <c r="I70" s="15">
        <f t="shared" si="1"/>
        <v>1</v>
      </c>
    </row>
    <row r="71" spans="1:9" ht="12.75">
      <c r="A71" s="14" t="s">
        <v>18</v>
      </c>
      <c r="B71" s="14">
        <v>47</v>
      </c>
      <c r="C71" s="22">
        <v>4702100</v>
      </c>
      <c r="D71" s="23" t="s">
        <v>73</v>
      </c>
      <c r="E71" s="15">
        <v>1459</v>
      </c>
      <c r="F71" s="15">
        <v>7892</v>
      </c>
      <c r="G71" s="24">
        <f t="shared" si="0"/>
        <v>0.18487075519513432</v>
      </c>
      <c r="H71" s="15">
        <v>48261</v>
      </c>
      <c r="I71" s="15">
        <f t="shared" si="1"/>
        <v>0</v>
      </c>
    </row>
    <row r="72" spans="1:9" ht="12.75">
      <c r="A72" s="14" t="s">
        <v>18</v>
      </c>
      <c r="B72" s="14">
        <v>47</v>
      </c>
      <c r="C72" s="22">
        <v>4702130</v>
      </c>
      <c r="D72" s="23" t="s">
        <v>74</v>
      </c>
      <c r="E72" s="15">
        <v>1380</v>
      </c>
      <c r="F72" s="15">
        <v>7944</v>
      </c>
      <c r="G72" s="24">
        <f t="shared" si="0"/>
        <v>0.17371601208459214</v>
      </c>
      <c r="H72" s="15">
        <v>56641</v>
      </c>
      <c r="I72" s="15">
        <f t="shared" si="1"/>
        <v>0</v>
      </c>
    </row>
    <row r="73" spans="1:9" ht="12.75">
      <c r="A73" s="14" t="s">
        <v>18</v>
      </c>
      <c r="B73" s="14">
        <v>47</v>
      </c>
      <c r="C73" s="22">
        <v>4702160</v>
      </c>
      <c r="D73" s="23" t="s">
        <v>75</v>
      </c>
      <c r="E73" s="15">
        <v>724</v>
      </c>
      <c r="F73" s="15">
        <v>2453</v>
      </c>
      <c r="G73" s="24">
        <f t="shared" si="0"/>
        <v>0.29514879739094985</v>
      </c>
      <c r="H73" s="15">
        <v>18077</v>
      </c>
      <c r="I73" s="15">
        <f t="shared" si="1"/>
        <v>1</v>
      </c>
    </row>
    <row r="74" spans="1:9" ht="12.75">
      <c r="A74" s="14" t="s">
        <v>18</v>
      </c>
      <c r="B74" s="14">
        <v>47</v>
      </c>
      <c r="C74" s="22">
        <v>4702190</v>
      </c>
      <c r="D74" s="23" t="s">
        <v>76</v>
      </c>
      <c r="E74" s="15">
        <v>1531</v>
      </c>
      <c r="F74" s="15">
        <v>6334</v>
      </c>
      <c r="G74" s="24">
        <f aca="true" t="shared" si="2" ref="G74:G137">IF(AND(E74&gt;0,F74&gt;0),E74/F74,0)</f>
        <v>0.2417113988001263</v>
      </c>
      <c r="H74" s="15">
        <v>42025</v>
      </c>
      <c r="I74" s="15">
        <f aca="true" t="shared" si="3" ref="I74:I137">IF(H74&lt;20000,1,0)</f>
        <v>0</v>
      </c>
    </row>
    <row r="75" spans="1:9" ht="12.75">
      <c r="A75" s="14" t="s">
        <v>18</v>
      </c>
      <c r="B75" s="14">
        <v>47</v>
      </c>
      <c r="C75" s="22">
        <v>4702220</v>
      </c>
      <c r="D75" s="23" t="s">
        <v>77</v>
      </c>
      <c r="E75" s="15">
        <v>10245</v>
      </c>
      <c r="F75" s="15">
        <v>64736</v>
      </c>
      <c r="G75" s="24">
        <f t="shared" si="2"/>
        <v>0.15825815620365793</v>
      </c>
      <c r="H75" s="15">
        <v>405355</v>
      </c>
      <c r="I75" s="15">
        <f t="shared" si="3"/>
        <v>0</v>
      </c>
    </row>
    <row r="76" spans="1:9" ht="12.75">
      <c r="A76" s="14" t="s">
        <v>18</v>
      </c>
      <c r="B76" s="14">
        <v>47</v>
      </c>
      <c r="C76" s="22">
        <v>4702280</v>
      </c>
      <c r="D76" s="23" t="s">
        <v>78</v>
      </c>
      <c r="E76" s="15">
        <v>329</v>
      </c>
      <c r="F76" s="15">
        <v>954</v>
      </c>
      <c r="G76" s="24">
        <f t="shared" si="2"/>
        <v>0.3448637316561845</v>
      </c>
      <c r="H76" s="15">
        <v>7544</v>
      </c>
      <c r="I76" s="15">
        <f t="shared" si="3"/>
        <v>1</v>
      </c>
    </row>
    <row r="77" spans="1:9" ht="12.75">
      <c r="A77" s="14" t="s">
        <v>18</v>
      </c>
      <c r="B77" s="14">
        <v>47</v>
      </c>
      <c r="C77" s="22">
        <v>4702310</v>
      </c>
      <c r="D77" s="23" t="s">
        <v>79</v>
      </c>
      <c r="E77" s="15">
        <v>1153</v>
      </c>
      <c r="F77" s="15">
        <v>4619</v>
      </c>
      <c r="G77" s="24">
        <f t="shared" si="2"/>
        <v>0.24962113011474346</v>
      </c>
      <c r="H77" s="15">
        <v>26672</v>
      </c>
      <c r="I77" s="15">
        <f t="shared" si="3"/>
        <v>0</v>
      </c>
    </row>
    <row r="78" spans="1:9" ht="12.75">
      <c r="A78" s="14" t="s">
        <v>18</v>
      </c>
      <c r="B78" s="14">
        <v>47</v>
      </c>
      <c r="C78" s="22">
        <v>4702340</v>
      </c>
      <c r="D78" s="23" t="s">
        <v>80</v>
      </c>
      <c r="E78" s="15">
        <v>1512</v>
      </c>
      <c r="F78" s="15">
        <v>7474</v>
      </c>
      <c r="G78" s="24">
        <f t="shared" si="2"/>
        <v>0.2023013112122023</v>
      </c>
      <c r="H78" s="15">
        <v>40985</v>
      </c>
      <c r="I78" s="15">
        <f t="shared" si="3"/>
        <v>0</v>
      </c>
    </row>
    <row r="79" spans="1:9" ht="12.75">
      <c r="A79" s="14" t="s">
        <v>18</v>
      </c>
      <c r="B79" s="14">
        <v>47</v>
      </c>
      <c r="C79" s="22">
        <v>4702370</v>
      </c>
      <c r="D79" s="23" t="s">
        <v>137</v>
      </c>
      <c r="E79" s="15">
        <v>493</v>
      </c>
      <c r="F79" s="15">
        <v>3221</v>
      </c>
      <c r="G79" s="24">
        <f t="shared" si="2"/>
        <v>0.15305805650419124</v>
      </c>
      <c r="H79" s="15">
        <v>26681</v>
      </c>
      <c r="I79" s="15">
        <f t="shared" si="3"/>
        <v>0</v>
      </c>
    </row>
    <row r="80" spans="1:9" ht="12.75">
      <c r="A80" s="14" t="s">
        <v>18</v>
      </c>
      <c r="B80" s="14">
        <v>47</v>
      </c>
      <c r="C80" s="22">
        <v>4702400</v>
      </c>
      <c r="D80" s="23" t="s">
        <v>81</v>
      </c>
      <c r="E80" s="15">
        <v>300</v>
      </c>
      <c r="F80" s="15">
        <v>1295</v>
      </c>
      <c r="G80" s="24">
        <f t="shared" si="2"/>
        <v>0.23166023166023167</v>
      </c>
      <c r="H80" s="15">
        <v>7563</v>
      </c>
      <c r="I80" s="15">
        <f t="shared" si="3"/>
        <v>1</v>
      </c>
    </row>
    <row r="81" spans="1:9" ht="12.75">
      <c r="A81" s="14" t="s">
        <v>18</v>
      </c>
      <c r="B81" s="14">
        <v>47</v>
      </c>
      <c r="C81" s="22">
        <v>4702430</v>
      </c>
      <c r="D81" s="23" t="s">
        <v>82</v>
      </c>
      <c r="E81" s="15">
        <v>496</v>
      </c>
      <c r="F81" s="15">
        <v>2030</v>
      </c>
      <c r="G81" s="24">
        <f t="shared" si="2"/>
        <v>0.24433497536945814</v>
      </c>
      <c r="H81" s="15">
        <v>11426</v>
      </c>
      <c r="I81" s="15">
        <f t="shared" si="3"/>
        <v>1</v>
      </c>
    </row>
    <row r="82" spans="1:9" ht="12.75">
      <c r="A82" s="14" t="s">
        <v>18</v>
      </c>
      <c r="B82" s="14">
        <v>47</v>
      </c>
      <c r="C82" s="22">
        <v>4702460</v>
      </c>
      <c r="D82" s="23" t="s">
        <v>148</v>
      </c>
      <c r="E82" s="15">
        <v>184</v>
      </c>
      <c r="F82" s="15">
        <v>918</v>
      </c>
      <c r="G82" s="24">
        <f t="shared" si="2"/>
        <v>0.20043572984749455</v>
      </c>
      <c r="H82" s="15">
        <v>7675</v>
      </c>
      <c r="I82" s="15">
        <f t="shared" si="3"/>
        <v>1</v>
      </c>
    </row>
    <row r="83" spans="1:9" ht="12.75">
      <c r="A83" s="14" t="s">
        <v>18</v>
      </c>
      <c r="B83" s="14">
        <v>47</v>
      </c>
      <c r="C83" s="22">
        <v>4702490</v>
      </c>
      <c r="D83" s="23" t="s">
        <v>83</v>
      </c>
      <c r="E83" s="15">
        <v>725</v>
      </c>
      <c r="F83" s="15">
        <v>4577</v>
      </c>
      <c r="G83" s="24">
        <f t="shared" si="2"/>
        <v>0.1584006991479135</v>
      </c>
      <c r="H83" s="15">
        <v>32385</v>
      </c>
      <c r="I83" s="15">
        <f t="shared" si="3"/>
        <v>0</v>
      </c>
    </row>
    <row r="84" spans="1:9" ht="12.75">
      <c r="A84" s="14" t="s">
        <v>18</v>
      </c>
      <c r="B84" s="14">
        <v>47</v>
      </c>
      <c r="C84" s="22">
        <v>4702520</v>
      </c>
      <c r="D84" s="23" t="s">
        <v>84</v>
      </c>
      <c r="E84" s="15">
        <v>723</v>
      </c>
      <c r="F84" s="15">
        <v>5403</v>
      </c>
      <c r="G84" s="24">
        <f t="shared" si="2"/>
        <v>0.13381454747362576</v>
      </c>
      <c r="H84" s="15">
        <v>35848</v>
      </c>
      <c r="I84" s="15">
        <f t="shared" si="3"/>
        <v>0</v>
      </c>
    </row>
    <row r="85" spans="1:9" ht="12.75">
      <c r="A85" s="14" t="s">
        <v>18</v>
      </c>
      <c r="B85" s="14">
        <v>47</v>
      </c>
      <c r="C85" s="22">
        <v>4702550</v>
      </c>
      <c r="D85" s="23" t="s">
        <v>85</v>
      </c>
      <c r="E85" s="15">
        <v>798</v>
      </c>
      <c r="F85" s="15">
        <v>3912</v>
      </c>
      <c r="G85" s="24">
        <f t="shared" si="2"/>
        <v>0.20398773006134968</v>
      </c>
      <c r="H85" s="15">
        <v>21564</v>
      </c>
      <c r="I85" s="15">
        <f t="shared" si="3"/>
        <v>0</v>
      </c>
    </row>
    <row r="86" spans="1:9" ht="12.75">
      <c r="A86" s="14" t="s">
        <v>18</v>
      </c>
      <c r="B86" s="14">
        <v>47</v>
      </c>
      <c r="C86" s="22">
        <v>4702580</v>
      </c>
      <c r="D86" s="23" t="s">
        <v>149</v>
      </c>
      <c r="E86" s="15">
        <v>3251</v>
      </c>
      <c r="F86" s="15">
        <v>17273</v>
      </c>
      <c r="G86" s="24">
        <f t="shared" si="2"/>
        <v>0.18821281769235224</v>
      </c>
      <c r="H86" s="15">
        <v>94673</v>
      </c>
      <c r="I86" s="15">
        <f t="shared" si="3"/>
        <v>0</v>
      </c>
    </row>
    <row r="87" spans="1:9" ht="12.75">
      <c r="A87" s="14" t="s">
        <v>18</v>
      </c>
      <c r="B87" s="14">
        <v>47</v>
      </c>
      <c r="C87" s="22">
        <v>4702610</v>
      </c>
      <c r="D87" s="23" t="s">
        <v>86</v>
      </c>
      <c r="E87" s="15">
        <v>253</v>
      </c>
      <c r="F87" s="15">
        <v>1122</v>
      </c>
      <c r="G87" s="24">
        <f t="shared" si="2"/>
        <v>0.22549019607843138</v>
      </c>
      <c r="H87" s="15">
        <v>8878</v>
      </c>
      <c r="I87" s="15">
        <f t="shared" si="3"/>
        <v>1</v>
      </c>
    </row>
    <row r="88" spans="1:9" ht="12.75">
      <c r="A88" s="14" t="s">
        <v>18</v>
      </c>
      <c r="B88" s="14">
        <v>47</v>
      </c>
      <c r="C88" s="22">
        <v>4702640</v>
      </c>
      <c r="D88" s="23" t="s">
        <v>87</v>
      </c>
      <c r="E88" s="15">
        <v>931</v>
      </c>
      <c r="F88" s="15">
        <v>4413</v>
      </c>
      <c r="G88" s="24">
        <f t="shared" si="2"/>
        <v>0.21096759573985951</v>
      </c>
      <c r="H88" s="15">
        <v>26774</v>
      </c>
      <c r="I88" s="15">
        <f t="shared" si="3"/>
        <v>0</v>
      </c>
    </row>
    <row r="89" spans="1:9" ht="12.75">
      <c r="A89" s="14" t="s">
        <v>18</v>
      </c>
      <c r="B89" s="14">
        <v>47</v>
      </c>
      <c r="C89" s="22">
        <v>4702670</v>
      </c>
      <c r="D89" s="23" t="s">
        <v>88</v>
      </c>
      <c r="E89" s="15">
        <v>916</v>
      </c>
      <c r="F89" s="15">
        <v>5016</v>
      </c>
      <c r="G89" s="24">
        <f t="shared" si="2"/>
        <v>0.18261562998405104</v>
      </c>
      <c r="H89" s="15">
        <v>28330</v>
      </c>
      <c r="I89" s="15">
        <f t="shared" si="3"/>
        <v>0</v>
      </c>
    </row>
    <row r="90" spans="1:9" ht="12.75">
      <c r="A90" s="14" t="s">
        <v>18</v>
      </c>
      <c r="B90" s="14">
        <v>47</v>
      </c>
      <c r="C90" s="22">
        <v>4702700</v>
      </c>
      <c r="D90" s="23" t="s">
        <v>89</v>
      </c>
      <c r="E90" s="15">
        <v>645</v>
      </c>
      <c r="F90" s="15">
        <v>4364</v>
      </c>
      <c r="G90" s="24">
        <f t="shared" si="2"/>
        <v>0.14780018331805683</v>
      </c>
      <c r="H90" s="15">
        <v>25186</v>
      </c>
      <c r="I90" s="15">
        <f t="shared" si="3"/>
        <v>0</v>
      </c>
    </row>
    <row r="91" spans="1:9" ht="12.75">
      <c r="A91" s="14" t="s">
        <v>18</v>
      </c>
      <c r="B91" s="14">
        <v>47</v>
      </c>
      <c r="C91" s="22">
        <v>4702760</v>
      </c>
      <c r="D91" s="23" t="s">
        <v>90</v>
      </c>
      <c r="E91" s="15">
        <v>2291</v>
      </c>
      <c r="F91" s="15">
        <v>13667</v>
      </c>
      <c r="G91" s="24">
        <f t="shared" si="2"/>
        <v>0.1676300578034682</v>
      </c>
      <c r="H91" s="15">
        <v>76228</v>
      </c>
      <c r="I91" s="15">
        <f t="shared" si="3"/>
        <v>0</v>
      </c>
    </row>
    <row r="92" spans="1:9" ht="12.75">
      <c r="A92" s="14" t="s">
        <v>18</v>
      </c>
      <c r="B92" s="14">
        <v>47</v>
      </c>
      <c r="C92" s="22">
        <v>4702790</v>
      </c>
      <c r="D92" s="23" t="s">
        <v>91</v>
      </c>
      <c r="E92" s="15">
        <v>223</v>
      </c>
      <c r="F92" s="15">
        <v>1053</v>
      </c>
      <c r="G92" s="24">
        <f t="shared" si="2"/>
        <v>0.2117758784425451</v>
      </c>
      <c r="H92" s="15">
        <v>7087</v>
      </c>
      <c r="I92" s="15">
        <f t="shared" si="3"/>
        <v>1</v>
      </c>
    </row>
    <row r="93" spans="1:9" ht="12.75">
      <c r="A93" s="14" t="s">
        <v>18</v>
      </c>
      <c r="B93" s="14">
        <v>47</v>
      </c>
      <c r="C93" s="22">
        <v>4702820</v>
      </c>
      <c r="D93" s="23" t="s">
        <v>92</v>
      </c>
      <c r="E93" s="15">
        <v>1160</v>
      </c>
      <c r="F93" s="15">
        <v>6436</v>
      </c>
      <c r="G93" s="24">
        <f t="shared" si="2"/>
        <v>0.18023617153511498</v>
      </c>
      <c r="H93" s="15">
        <v>51338</v>
      </c>
      <c r="I93" s="15">
        <f t="shared" si="3"/>
        <v>0</v>
      </c>
    </row>
    <row r="94" spans="1:9" ht="12.75">
      <c r="A94" s="14" t="s">
        <v>18</v>
      </c>
      <c r="B94" s="14">
        <v>47</v>
      </c>
      <c r="C94" s="22">
        <v>4702880</v>
      </c>
      <c r="D94" s="23" t="s">
        <v>93</v>
      </c>
      <c r="E94" s="15">
        <v>1048</v>
      </c>
      <c r="F94" s="15">
        <v>4281</v>
      </c>
      <c r="G94" s="24">
        <f t="shared" si="2"/>
        <v>0.2448026162111656</v>
      </c>
      <c r="H94" s="15">
        <v>25323</v>
      </c>
      <c r="I94" s="15">
        <f t="shared" si="3"/>
        <v>0</v>
      </c>
    </row>
    <row r="95" spans="1:9" ht="12.75">
      <c r="A95" s="14" t="s">
        <v>18</v>
      </c>
      <c r="B95" s="14">
        <v>47</v>
      </c>
      <c r="C95" s="22">
        <v>4702910</v>
      </c>
      <c r="D95" s="23" t="s">
        <v>94</v>
      </c>
      <c r="E95" s="15">
        <v>504</v>
      </c>
      <c r="F95" s="15">
        <v>2024</v>
      </c>
      <c r="G95" s="24">
        <f t="shared" si="2"/>
        <v>0.2490118577075099</v>
      </c>
      <c r="H95" s="15">
        <v>11595</v>
      </c>
      <c r="I95" s="15">
        <f t="shared" si="3"/>
        <v>1</v>
      </c>
    </row>
    <row r="96" spans="1:9" ht="12.75">
      <c r="A96" s="14" t="s">
        <v>18</v>
      </c>
      <c r="B96" s="14">
        <v>47</v>
      </c>
      <c r="C96" s="22">
        <v>4702940</v>
      </c>
      <c r="D96" s="23" t="s">
        <v>95</v>
      </c>
      <c r="E96" s="15">
        <v>37238</v>
      </c>
      <c r="F96" s="15">
        <v>135941</v>
      </c>
      <c r="G96" s="24">
        <f t="shared" si="2"/>
        <v>0.2739276597935869</v>
      </c>
      <c r="H96" s="15">
        <v>689239</v>
      </c>
      <c r="I96" s="15">
        <f t="shared" si="3"/>
        <v>0</v>
      </c>
    </row>
    <row r="97" spans="1:9" ht="12.75">
      <c r="A97" s="14" t="s">
        <v>18</v>
      </c>
      <c r="B97" s="14">
        <v>47</v>
      </c>
      <c r="C97" s="22">
        <v>4702970</v>
      </c>
      <c r="D97" s="23" t="s">
        <v>96</v>
      </c>
      <c r="E97" s="15">
        <v>308</v>
      </c>
      <c r="F97" s="15">
        <v>1769</v>
      </c>
      <c r="G97" s="24">
        <f t="shared" si="2"/>
        <v>0.17410966647823628</v>
      </c>
      <c r="H97" s="15">
        <v>10624</v>
      </c>
      <c r="I97" s="15">
        <f t="shared" si="3"/>
        <v>1</v>
      </c>
    </row>
    <row r="98" spans="1:9" ht="12.75">
      <c r="A98" s="14" t="s">
        <v>18</v>
      </c>
      <c r="B98" s="14">
        <v>47</v>
      </c>
      <c r="C98" s="22">
        <v>4703000</v>
      </c>
      <c r="D98" s="23" t="s">
        <v>97</v>
      </c>
      <c r="E98" s="15">
        <v>1148</v>
      </c>
      <c r="F98" s="15">
        <v>5891</v>
      </c>
      <c r="G98" s="24">
        <f t="shared" si="2"/>
        <v>0.19487353590222373</v>
      </c>
      <c r="H98" s="15">
        <v>43184</v>
      </c>
      <c r="I98" s="15">
        <f t="shared" si="3"/>
        <v>0</v>
      </c>
    </row>
    <row r="99" spans="1:9" ht="12.75">
      <c r="A99" s="14" t="s">
        <v>18</v>
      </c>
      <c r="B99" s="14">
        <v>47</v>
      </c>
      <c r="C99" s="22">
        <v>4703030</v>
      </c>
      <c r="D99" s="23" t="s">
        <v>98</v>
      </c>
      <c r="E99" s="15">
        <v>4250</v>
      </c>
      <c r="F99" s="15">
        <v>28792</v>
      </c>
      <c r="G99" s="24">
        <f t="shared" si="2"/>
        <v>0.14761044734648512</v>
      </c>
      <c r="H99" s="15">
        <v>140044</v>
      </c>
      <c r="I99" s="15">
        <f t="shared" si="3"/>
        <v>0</v>
      </c>
    </row>
    <row r="100" spans="1:9" ht="12.75">
      <c r="A100" s="14" t="s">
        <v>18</v>
      </c>
      <c r="B100" s="14">
        <v>47</v>
      </c>
      <c r="C100" s="22">
        <v>4703060</v>
      </c>
      <c r="D100" s="23" t="s">
        <v>99</v>
      </c>
      <c r="E100" s="15">
        <v>142</v>
      </c>
      <c r="F100" s="15">
        <v>1004</v>
      </c>
      <c r="G100" s="24">
        <f t="shared" si="2"/>
        <v>0.14143426294820718</v>
      </c>
      <c r="H100" s="15">
        <v>6037</v>
      </c>
      <c r="I100" s="15">
        <f t="shared" si="3"/>
        <v>1</v>
      </c>
    </row>
    <row r="101" spans="1:9" ht="12.75">
      <c r="A101" s="14" t="s">
        <v>18</v>
      </c>
      <c r="B101" s="14">
        <v>47</v>
      </c>
      <c r="C101" s="22">
        <v>4703090</v>
      </c>
      <c r="D101" s="23" t="s">
        <v>100</v>
      </c>
      <c r="E101" s="15">
        <v>754</v>
      </c>
      <c r="F101" s="15">
        <v>3236</v>
      </c>
      <c r="G101" s="24">
        <f t="shared" si="2"/>
        <v>0.23300370828182942</v>
      </c>
      <c r="H101" s="15">
        <v>20086</v>
      </c>
      <c r="I101" s="15">
        <f t="shared" si="3"/>
        <v>0</v>
      </c>
    </row>
    <row r="102" spans="1:9" ht="12.75">
      <c r="A102" s="14" t="s">
        <v>18</v>
      </c>
      <c r="B102" s="14">
        <v>47</v>
      </c>
      <c r="C102" s="22">
        <v>4703150</v>
      </c>
      <c r="D102" s="23" t="s">
        <v>150</v>
      </c>
      <c r="E102" s="15">
        <v>1244</v>
      </c>
      <c r="F102" s="15">
        <v>7803</v>
      </c>
      <c r="G102" s="24">
        <f t="shared" si="2"/>
        <v>0.15942586184800717</v>
      </c>
      <c r="H102" s="15">
        <v>83686</v>
      </c>
      <c r="I102" s="15">
        <f t="shared" si="3"/>
        <v>0</v>
      </c>
    </row>
    <row r="103" spans="1:9" ht="12.75">
      <c r="A103" s="14" t="s">
        <v>18</v>
      </c>
      <c r="B103" s="14">
        <v>47</v>
      </c>
      <c r="C103" s="22">
        <v>4703180</v>
      </c>
      <c r="D103" s="23" t="s">
        <v>151</v>
      </c>
      <c r="E103" s="15">
        <v>18674</v>
      </c>
      <c r="F103" s="15">
        <v>90700</v>
      </c>
      <c r="G103" s="24">
        <f t="shared" si="2"/>
        <v>0.2058875413450937</v>
      </c>
      <c r="H103" s="15">
        <v>574395</v>
      </c>
      <c r="I103" s="15">
        <f t="shared" si="3"/>
        <v>0</v>
      </c>
    </row>
    <row r="104" spans="1:9" ht="12.75">
      <c r="A104" s="14" t="s">
        <v>18</v>
      </c>
      <c r="B104" s="14">
        <v>47</v>
      </c>
      <c r="C104" s="22">
        <v>4703210</v>
      </c>
      <c r="D104" s="23" t="s">
        <v>152</v>
      </c>
      <c r="E104" s="15">
        <v>288</v>
      </c>
      <c r="F104" s="15">
        <v>859</v>
      </c>
      <c r="G104" s="24">
        <f t="shared" si="2"/>
        <v>0.3352735739231665</v>
      </c>
      <c r="H104" s="15">
        <v>7576</v>
      </c>
      <c r="I104" s="15">
        <f t="shared" si="3"/>
        <v>1</v>
      </c>
    </row>
    <row r="105" spans="1:9" ht="12.75">
      <c r="A105" s="14" t="s">
        <v>18</v>
      </c>
      <c r="B105" s="14">
        <v>47</v>
      </c>
      <c r="C105" s="22">
        <v>4703240</v>
      </c>
      <c r="D105" s="23" t="s">
        <v>101</v>
      </c>
      <c r="E105" s="15">
        <v>718</v>
      </c>
      <c r="F105" s="15">
        <v>4082</v>
      </c>
      <c r="G105" s="24">
        <f t="shared" si="2"/>
        <v>0.17589416952474277</v>
      </c>
      <c r="H105" s="15">
        <v>25020</v>
      </c>
      <c r="I105" s="15">
        <f t="shared" si="3"/>
        <v>0</v>
      </c>
    </row>
    <row r="106" spans="1:9" ht="12.75">
      <c r="A106" s="14" t="s">
        <v>18</v>
      </c>
      <c r="B106" s="14">
        <v>47</v>
      </c>
      <c r="C106" s="22">
        <v>4703270</v>
      </c>
      <c r="D106" s="23" t="s">
        <v>102</v>
      </c>
      <c r="E106" s="15">
        <v>570</v>
      </c>
      <c r="F106" s="15">
        <v>3596</v>
      </c>
      <c r="G106" s="24">
        <f t="shared" si="2"/>
        <v>0.1585094549499444</v>
      </c>
      <c r="H106" s="15">
        <v>21392</v>
      </c>
      <c r="I106" s="15">
        <f t="shared" si="3"/>
        <v>0</v>
      </c>
    </row>
    <row r="107" spans="1:9" ht="12.75">
      <c r="A107" s="14" t="s">
        <v>18</v>
      </c>
      <c r="B107" s="14">
        <v>47</v>
      </c>
      <c r="C107" s="22">
        <v>4703300</v>
      </c>
      <c r="D107" s="23" t="s">
        <v>138</v>
      </c>
      <c r="E107" s="15">
        <v>238</v>
      </c>
      <c r="F107" s="15">
        <v>522</v>
      </c>
      <c r="G107" s="24">
        <f t="shared" si="2"/>
        <v>0.4559386973180077</v>
      </c>
      <c r="H107" s="15">
        <v>3237</v>
      </c>
      <c r="I107" s="15">
        <f t="shared" si="3"/>
        <v>1</v>
      </c>
    </row>
    <row r="108" spans="1:9" ht="12.75">
      <c r="A108" s="14" t="s">
        <v>18</v>
      </c>
      <c r="B108" s="14">
        <v>47</v>
      </c>
      <c r="C108" s="22">
        <v>4703330</v>
      </c>
      <c r="D108" s="23" t="s">
        <v>103</v>
      </c>
      <c r="E108" s="15">
        <v>758</v>
      </c>
      <c r="F108" s="15">
        <v>3264</v>
      </c>
      <c r="G108" s="24">
        <f t="shared" si="2"/>
        <v>0.23223039215686275</v>
      </c>
      <c r="H108" s="15">
        <v>20498</v>
      </c>
      <c r="I108" s="15">
        <f t="shared" si="3"/>
        <v>0</v>
      </c>
    </row>
    <row r="109" spans="1:9" ht="12.75">
      <c r="A109" s="14" t="s">
        <v>18</v>
      </c>
      <c r="B109" s="14">
        <v>47</v>
      </c>
      <c r="C109" s="22">
        <v>4703360</v>
      </c>
      <c r="D109" s="23" t="s">
        <v>104</v>
      </c>
      <c r="E109" s="15">
        <v>336</v>
      </c>
      <c r="F109" s="15">
        <v>1262</v>
      </c>
      <c r="G109" s="24">
        <f t="shared" si="2"/>
        <v>0.2662440570522979</v>
      </c>
      <c r="H109" s="15">
        <v>11519</v>
      </c>
      <c r="I109" s="15">
        <f t="shared" si="3"/>
        <v>1</v>
      </c>
    </row>
    <row r="110" spans="1:9" ht="12.75">
      <c r="A110" s="14" t="s">
        <v>18</v>
      </c>
      <c r="B110" s="14">
        <v>47</v>
      </c>
      <c r="C110" s="22">
        <v>4703390</v>
      </c>
      <c r="D110" s="23" t="s">
        <v>105</v>
      </c>
      <c r="E110" s="15">
        <v>305</v>
      </c>
      <c r="F110" s="15">
        <v>1299</v>
      </c>
      <c r="G110" s="24">
        <f t="shared" si="2"/>
        <v>0.23479599692070824</v>
      </c>
      <c r="H110" s="15">
        <v>7631</v>
      </c>
      <c r="I110" s="15">
        <f t="shared" si="3"/>
        <v>1</v>
      </c>
    </row>
    <row r="111" spans="1:9" ht="12.75">
      <c r="A111" s="14" t="s">
        <v>18</v>
      </c>
      <c r="B111" s="14">
        <v>47</v>
      </c>
      <c r="C111" s="22">
        <v>4703420</v>
      </c>
      <c r="D111" s="23" t="s">
        <v>106</v>
      </c>
      <c r="E111" s="15">
        <v>191</v>
      </c>
      <c r="F111" s="15">
        <v>716</v>
      </c>
      <c r="G111" s="24">
        <f t="shared" si="2"/>
        <v>0.26675977653631283</v>
      </c>
      <c r="H111" s="15">
        <v>4867</v>
      </c>
      <c r="I111" s="15">
        <f t="shared" si="3"/>
        <v>1</v>
      </c>
    </row>
    <row r="112" spans="1:9" ht="12.75">
      <c r="A112" s="14" t="s">
        <v>18</v>
      </c>
      <c r="B112" s="14">
        <v>47</v>
      </c>
      <c r="C112" s="22">
        <v>4703450</v>
      </c>
      <c r="D112" s="23" t="s">
        <v>107</v>
      </c>
      <c r="E112" s="15">
        <v>527</v>
      </c>
      <c r="F112" s="15">
        <v>2597</v>
      </c>
      <c r="G112" s="24">
        <f t="shared" si="2"/>
        <v>0.20292645360030806</v>
      </c>
      <c r="H112" s="15">
        <v>16023</v>
      </c>
      <c r="I112" s="15">
        <f t="shared" si="3"/>
        <v>1</v>
      </c>
    </row>
    <row r="113" spans="1:9" ht="12.75">
      <c r="A113" s="14" t="s">
        <v>18</v>
      </c>
      <c r="B113" s="14">
        <v>47</v>
      </c>
      <c r="C113" s="22">
        <v>4703480</v>
      </c>
      <c r="D113" s="23" t="s">
        <v>108</v>
      </c>
      <c r="E113" s="15">
        <v>1848</v>
      </c>
      <c r="F113" s="15">
        <v>10409</v>
      </c>
      <c r="G113" s="24">
        <f t="shared" si="2"/>
        <v>0.17753866845998656</v>
      </c>
      <c r="H113" s="15">
        <v>66867</v>
      </c>
      <c r="I113" s="15">
        <f t="shared" si="3"/>
        <v>0</v>
      </c>
    </row>
    <row r="114" spans="1:9" ht="12.75">
      <c r="A114" s="14" t="s">
        <v>18</v>
      </c>
      <c r="B114" s="14">
        <v>47</v>
      </c>
      <c r="C114" s="22">
        <v>4703510</v>
      </c>
      <c r="D114" s="23" t="s">
        <v>109</v>
      </c>
      <c r="E114" s="15">
        <v>941</v>
      </c>
      <c r="F114" s="15">
        <v>4133</v>
      </c>
      <c r="G114" s="24">
        <f t="shared" si="2"/>
        <v>0.22767965158480521</v>
      </c>
      <c r="H114" s="15">
        <v>29872</v>
      </c>
      <c r="I114" s="15">
        <f t="shared" si="3"/>
        <v>0</v>
      </c>
    </row>
    <row r="115" spans="1:9" ht="12.75">
      <c r="A115" s="14" t="s">
        <v>18</v>
      </c>
      <c r="B115" s="14">
        <v>47</v>
      </c>
      <c r="C115" s="22">
        <v>4703540</v>
      </c>
      <c r="D115" s="23" t="s">
        <v>153</v>
      </c>
      <c r="E115" s="15">
        <v>47</v>
      </c>
      <c r="F115" s="15">
        <v>166</v>
      </c>
      <c r="G115" s="24">
        <f t="shared" si="2"/>
        <v>0.28313253012048195</v>
      </c>
      <c r="H115" s="15">
        <v>941</v>
      </c>
      <c r="I115" s="15">
        <f t="shared" si="3"/>
        <v>1</v>
      </c>
    </row>
    <row r="116" spans="1:9" ht="12.75">
      <c r="A116" s="14" t="s">
        <v>18</v>
      </c>
      <c r="B116" s="14">
        <v>47</v>
      </c>
      <c r="C116" s="22">
        <v>4703590</v>
      </c>
      <c r="D116" s="23" t="s">
        <v>110</v>
      </c>
      <c r="E116" s="15">
        <v>1505</v>
      </c>
      <c r="F116" s="15">
        <v>8239</v>
      </c>
      <c r="G116" s="24">
        <f t="shared" si="2"/>
        <v>0.1826677994902294</v>
      </c>
      <c r="H116" s="15">
        <v>52753</v>
      </c>
      <c r="I116" s="15">
        <f t="shared" si="3"/>
        <v>0</v>
      </c>
    </row>
    <row r="117" spans="1:9" ht="12.75">
      <c r="A117" s="14" t="s">
        <v>18</v>
      </c>
      <c r="B117" s="14">
        <v>47</v>
      </c>
      <c r="C117" s="22">
        <v>4703600</v>
      </c>
      <c r="D117" s="23" t="s">
        <v>111</v>
      </c>
      <c r="E117" s="15">
        <v>1435</v>
      </c>
      <c r="F117" s="15">
        <v>11030</v>
      </c>
      <c r="G117" s="24">
        <f t="shared" si="2"/>
        <v>0.1300997280145059</v>
      </c>
      <c r="H117" s="15">
        <v>60361</v>
      </c>
      <c r="I117" s="15">
        <f t="shared" si="3"/>
        <v>0</v>
      </c>
    </row>
    <row r="118" spans="1:9" ht="12.75">
      <c r="A118" s="14" t="s">
        <v>18</v>
      </c>
      <c r="B118" s="14">
        <v>47</v>
      </c>
      <c r="C118" s="22">
        <v>4703660</v>
      </c>
      <c r="D118" s="23" t="s">
        <v>154</v>
      </c>
      <c r="E118" s="15">
        <v>114</v>
      </c>
      <c r="F118" s="15">
        <v>390</v>
      </c>
      <c r="G118" s="24">
        <f t="shared" si="2"/>
        <v>0.2923076923076923</v>
      </c>
      <c r="H118" s="15">
        <v>4457</v>
      </c>
      <c r="I118" s="15">
        <f t="shared" si="3"/>
        <v>1</v>
      </c>
    </row>
    <row r="119" spans="1:9" ht="12.75">
      <c r="A119" s="14" t="s">
        <v>18</v>
      </c>
      <c r="B119" s="14">
        <v>47</v>
      </c>
      <c r="C119" s="22">
        <v>4703690</v>
      </c>
      <c r="D119" s="23" t="s">
        <v>112</v>
      </c>
      <c r="E119" s="15">
        <v>2827</v>
      </c>
      <c r="F119" s="15">
        <v>32244</v>
      </c>
      <c r="G119" s="24">
        <f t="shared" si="2"/>
        <v>0.08767522639870984</v>
      </c>
      <c r="H119" s="15">
        <v>218478</v>
      </c>
      <c r="I119" s="15">
        <f t="shared" si="3"/>
        <v>0</v>
      </c>
    </row>
    <row r="120" spans="1:9" ht="12.75">
      <c r="A120" s="14" t="s">
        <v>18</v>
      </c>
      <c r="B120" s="14">
        <v>47</v>
      </c>
      <c r="C120" s="22">
        <v>4703720</v>
      </c>
      <c r="D120" s="23" t="s">
        <v>113</v>
      </c>
      <c r="E120" s="15">
        <v>940</v>
      </c>
      <c r="F120" s="15">
        <v>3406</v>
      </c>
      <c r="G120" s="24">
        <f t="shared" si="2"/>
        <v>0.2759835584263065</v>
      </c>
      <c r="H120" s="15">
        <v>18618</v>
      </c>
      <c r="I120" s="15">
        <f t="shared" si="3"/>
        <v>1</v>
      </c>
    </row>
    <row r="121" spans="1:9" ht="12.75">
      <c r="A121" s="14" t="s">
        <v>18</v>
      </c>
      <c r="B121" s="14">
        <v>47</v>
      </c>
      <c r="C121" s="22">
        <v>4703750</v>
      </c>
      <c r="D121" s="23" t="s">
        <v>114</v>
      </c>
      <c r="E121" s="15">
        <v>497</v>
      </c>
      <c r="F121" s="15">
        <v>2197</v>
      </c>
      <c r="G121" s="24">
        <f t="shared" si="2"/>
        <v>0.2262175694128357</v>
      </c>
      <c r="H121" s="15">
        <v>12707</v>
      </c>
      <c r="I121" s="15">
        <f t="shared" si="3"/>
        <v>1</v>
      </c>
    </row>
    <row r="122" spans="1:9" ht="12.75">
      <c r="A122" s="14" t="s">
        <v>18</v>
      </c>
      <c r="B122" s="14">
        <v>47</v>
      </c>
      <c r="C122" s="22">
        <v>4703780</v>
      </c>
      <c r="D122" s="23" t="s">
        <v>115</v>
      </c>
      <c r="E122" s="15">
        <v>2188</v>
      </c>
      <c r="F122" s="15">
        <v>12659</v>
      </c>
      <c r="G122" s="24">
        <f t="shared" si="2"/>
        <v>0.17284145667114306</v>
      </c>
      <c r="H122" s="15">
        <v>79339</v>
      </c>
      <c r="I122" s="15">
        <f t="shared" si="3"/>
        <v>0</v>
      </c>
    </row>
    <row r="123" spans="1:9" ht="12.75">
      <c r="A123" s="14" t="s">
        <v>18</v>
      </c>
      <c r="B123" s="14">
        <v>47</v>
      </c>
      <c r="C123" s="22">
        <v>4703810</v>
      </c>
      <c r="D123" s="23" t="s">
        <v>116</v>
      </c>
      <c r="E123" s="15">
        <v>3806</v>
      </c>
      <c r="F123" s="15">
        <v>46913</v>
      </c>
      <c r="G123" s="24">
        <f t="shared" si="2"/>
        <v>0.08112889817321425</v>
      </c>
      <c r="H123" s="15">
        <v>216466</v>
      </c>
      <c r="I123" s="15">
        <f t="shared" si="3"/>
        <v>0</v>
      </c>
    </row>
    <row r="124" spans="1:9" ht="12.75">
      <c r="A124" s="14" t="s">
        <v>18</v>
      </c>
      <c r="B124" s="14">
        <v>47</v>
      </c>
      <c r="C124" s="22">
        <v>4703870</v>
      </c>
      <c r="D124" s="23" t="s">
        <v>117</v>
      </c>
      <c r="E124" s="15">
        <v>573</v>
      </c>
      <c r="F124" s="15">
        <v>3314</v>
      </c>
      <c r="G124" s="24">
        <f t="shared" si="2"/>
        <v>0.1729028364514182</v>
      </c>
      <c r="H124" s="15">
        <v>18579</v>
      </c>
      <c r="I124" s="15">
        <f t="shared" si="3"/>
        <v>1</v>
      </c>
    </row>
    <row r="125" spans="1:9" ht="12.75">
      <c r="A125" s="14" t="s">
        <v>18</v>
      </c>
      <c r="B125" s="14">
        <v>47</v>
      </c>
      <c r="C125" s="22">
        <v>4703900</v>
      </c>
      <c r="D125" s="23" t="s">
        <v>155</v>
      </c>
      <c r="E125" s="15">
        <v>72</v>
      </c>
      <c r="F125" s="15">
        <v>436</v>
      </c>
      <c r="G125" s="24">
        <f t="shared" si="2"/>
        <v>0.1651376146788991</v>
      </c>
      <c r="H125" s="15">
        <v>2539</v>
      </c>
      <c r="I125" s="15">
        <f t="shared" si="3"/>
        <v>1</v>
      </c>
    </row>
    <row r="126" spans="1:9" ht="12.75">
      <c r="A126" s="14" t="s">
        <v>18</v>
      </c>
      <c r="B126" s="14">
        <v>47</v>
      </c>
      <c r="C126" s="22">
        <v>4703960</v>
      </c>
      <c r="D126" s="23" t="s">
        <v>118</v>
      </c>
      <c r="E126" s="15">
        <v>386</v>
      </c>
      <c r="F126" s="15">
        <v>2180</v>
      </c>
      <c r="G126" s="24">
        <f t="shared" si="2"/>
        <v>0.17706422018348625</v>
      </c>
      <c r="H126" s="15">
        <v>12975</v>
      </c>
      <c r="I126" s="15">
        <f t="shared" si="3"/>
        <v>1</v>
      </c>
    </row>
    <row r="127" spans="1:9" ht="12.75">
      <c r="A127" s="14" t="s">
        <v>18</v>
      </c>
      <c r="B127" s="14">
        <v>47</v>
      </c>
      <c r="C127" s="22">
        <v>4703990</v>
      </c>
      <c r="D127" s="23" t="s">
        <v>119</v>
      </c>
      <c r="E127" s="15">
        <v>2221</v>
      </c>
      <c r="F127" s="15">
        <v>13755</v>
      </c>
      <c r="G127" s="24">
        <f t="shared" si="2"/>
        <v>0.16146855688840422</v>
      </c>
      <c r="H127" s="15">
        <v>85194</v>
      </c>
      <c r="I127" s="15">
        <f t="shared" si="3"/>
        <v>0</v>
      </c>
    </row>
    <row r="128" spans="1:9" ht="12.75">
      <c r="A128" s="14" t="s">
        <v>18</v>
      </c>
      <c r="B128" s="14">
        <v>47</v>
      </c>
      <c r="C128" s="22">
        <v>4704020</v>
      </c>
      <c r="D128" s="23" t="s">
        <v>120</v>
      </c>
      <c r="E128" s="15">
        <v>2984</v>
      </c>
      <c r="F128" s="15">
        <v>26124</v>
      </c>
      <c r="G128" s="24">
        <f t="shared" si="2"/>
        <v>0.11422446792221712</v>
      </c>
      <c r="H128" s="15">
        <v>144769</v>
      </c>
      <c r="I128" s="15">
        <f t="shared" si="3"/>
        <v>0</v>
      </c>
    </row>
    <row r="129" spans="1:9" ht="12.75">
      <c r="A129" s="14" t="s">
        <v>18</v>
      </c>
      <c r="B129" s="14">
        <v>47</v>
      </c>
      <c r="C129" s="22">
        <v>4704050</v>
      </c>
      <c r="D129" s="23" t="s">
        <v>121</v>
      </c>
      <c r="E129" s="15">
        <v>416</v>
      </c>
      <c r="F129" s="15">
        <v>1598</v>
      </c>
      <c r="G129" s="24">
        <f t="shared" si="2"/>
        <v>0.26032540675844806</v>
      </c>
      <c r="H129" s="15">
        <v>12258</v>
      </c>
      <c r="I129" s="15">
        <f t="shared" si="3"/>
        <v>1</v>
      </c>
    </row>
    <row r="130" spans="1:9" ht="12.75">
      <c r="A130" s="14" t="s">
        <v>18</v>
      </c>
      <c r="B130" s="14">
        <v>47</v>
      </c>
      <c r="C130" s="22">
        <v>4704080</v>
      </c>
      <c r="D130" s="23" t="s">
        <v>122</v>
      </c>
      <c r="E130" s="15">
        <v>1741</v>
      </c>
      <c r="F130" s="15">
        <v>11180</v>
      </c>
      <c r="G130" s="24">
        <f t="shared" si="2"/>
        <v>0.15572450805008944</v>
      </c>
      <c r="H130" s="15">
        <v>55999</v>
      </c>
      <c r="I130" s="15">
        <f t="shared" si="3"/>
        <v>0</v>
      </c>
    </row>
    <row r="131" spans="1:9" ht="12.75">
      <c r="A131" s="14" t="s">
        <v>18</v>
      </c>
      <c r="B131" s="14">
        <v>47</v>
      </c>
      <c r="C131" s="22">
        <v>4704100</v>
      </c>
      <c r="D131" s="23" t="s">
        <v>139</v>
      </c>
      <c r="E131" s="15">
        <v>257</v>
      </c>
      <c r="F131" s="15">
        <v>1480</v>
      </c>
      <c r="G131" s="24">
        <f t="shared" si="2"/>
        <v>0.17364864864864865</v>
      </c>
      <c r="H131" s="15">
        <v>8956</v>
      </c>
      <c r="I131" s="15">
        <f t="shared" si="3"/>
        <v>1</v>
      </c>
    </row>
    <row r="132" spans="1:9" ht="12.75">
      <c r="A132" s="14" t="s">
        <v>18</v>
      </c>
      <c r="B132" s="14">
        <v>47</v>
      </c>
      <c r="C132" s="22">
        <v>4704170</v>
      </c>
      <c r="D132" s="23" t="s">
        <v>123</v>
      </c>
      <c r="E132" s="15">
        <v>229</v>
      </c>
      <c r="F132" s="15">
        <v>1293</v>
      </c>
      <c r="G132" s="24">
        <f t="shared" si="2"/>
        <v>0.177107501933488</v>
      </c>
      <c r="H132" s="15">
        <v>7648</v>
      </c>
      <c r="I132" s="15">
        <f t="shared" si="3"/>
        <v>1</v>
      </c>
    </row>
    <row r="133" spans="1:9" ht="12.75">
      <c r="A133" s="14" t="s">
        <v>18</v>
      </c>
      <c r="B133" s="14">
        <v>47</v>
      </c>
      <c r="C133" s="22">
        <v>4704200</v>
      </c>
      <c r="D133" s="23" t="s">
        <v>124</v>
      </c>
      <c r="E133" s="15">
        <v>760</v>
      </c>
      <c r="F133" s="15">
        <v>3203</v>
      </c>
      <c r="G133" s="24">
        <f t="shared" si="2"/>
        <v>0.2372775522947237</v>
      </c>
      <c r="H133" s="15">
        <v>18037</v>
      </c>
      <c r="I133" s="15">
        <f t="shared" si="3"/>
        <v>1</v>
      </c>
    </row>
    <row r="134" spans="1:9" ht="12.75">
      <c r="A134" s="14" t="s">
        <v>18</v>
      </c>
      <c r="B134" s="14">
        <v>47</v>
      </c>
      <c r="C134" s="22">
        <v>4704230</v>
      </c>
      <c r="D134" s="23" t="s">
        <v>20</v>
      </c>
      <c r="E134" s="15">
        <v>518</v>
      </c>
      <c r="F134" s="15">
        <v>2595</v>
      </c>
      <c r="G134" s="24">
        <f t="shared" si="2"/>
        <v>0.19961464354527939</v>
      </c>
      <c r="H134" s="15">
        <v>17599</v>
      </c>
      <c r="I134" s="15">
        <f t="shared" si="3"/>
        <v>1</v>
      </c>
    </row>
    <row r="135" spans="1:9" ht="12.75">
      <c r="A135" s="14" t="s">
        <v>18</v>
      </c>
      <c r="B135" s="14">
        <v>47</v>
      </c>
      <c r="C135" s="22">
        <v>4704260</v>
      </c>
      <c r="D135" s="23" t="s">
        <v>125</v>
      </c>
      <c r="E135" s="15">
        <v>472</v>
      </c>
      <c r="F135" s="15">
        <v>1777</v>
      </c>
      <c r="G135" s="24">
        <f t="shared" si="2"/>
        <v>0.26561620709060213</v>
      </c>
      <c r="H135" s="15">
        <v>10785</v>
      </c>
      <c r="I135" s="15">
        <f t="shared" si="3"/>
        <v>1</v>
      </c>
    </row>
    <row r="136" spans="1:9" ht="12.75">
      <c r="A136" s="14" t="s">
        <v>18</v>
      </c>
      <c r="B136" s="14">
        <v>47</v>
      </c>
      <c r="C136" s="22">
        <v>4704290</v>
      </c>
      <c r="D136" s="23" t="s">
        <v>126</v>
      </c>
      <c r="E136" s="15">
        <v>920</v>
      </c>
      <c r="F136" s="15">
        <v>3378</v>
      </c>
      <c r="G136" s="24">
        <f t="shared" si="2"/>
        <v>0.27235050325636473</v>
      </c>
      <c r="H136" s="15">
        <v>19005</v>
      </c>
      <c r="I136" s="15">
        <f t="shared" si="3"/>
        <v>1</v>
      </c>
    </row>
    <row r="137" spans="1:9" ht="12.75">
      <c r="A137" s="14" t="s">
        <v>18</v>
      </c>
      <c r="B137" s="14">
        <v>47</v>
      </c>
      <c r="C137" s="22">
        <v>4704320</v>
      </c>
      <c r="D137" s="23" t="s">
        <v>127</v>
      </c>
      <c r="E137" s="15">
        <v>212</v>
      </c>
      <c r="F137" s="15">
        <v>892</v>
      </c>
      <c r="G137" s="24">
        <f t="shared" si="2"/>
        <v>0.23766816143497757</v>
      </c>
      <c r="H137" s="15">
        <v>5436</v>
      </c>
      <c r="I137" s="15">
        <f t="shared" si="3"/>
        <v>1</v>
      </c>
    </row>
    <row r="138" spans="1:9" ht="12.75">
      <c r="A138" s="14" t="s">
        <v>18</v>
      </c>
      <c r="B138" s="14">
        <v>47</v>
      </c>
      <c r="C138" s="22">
        <v>4704350</v>
      </c>
      <c r="D138" s="23" t="s">
        <v>128</v>
      </c>
      <c r="E138" s="15">
        <v>1614</v>
      </c>
      <c r="F138" s="15">
        <v>6614</v>
      </c>
      <c r="G138" s="24">
        <f aca="true" t="shared" si="4" ref="G138:G145">IF(AND(E138&gt;0,F138&gt;0),E138/F138,0)</f>
        <v>0.24402781977623222</v>
      </c>
      <c r="H138" s="15">
        <v>39617</v>
      </c>
      <c r="I138" s="15">
        <f aca="true" t="shared" si="5" ref="I138:I145">IF(H138&lt;20000,1,0)</f>
        <v>0</v>
      </c>
    </row>
    <row r="139" spans="1:9" ht="12.75">
      <c r="A139" s="14" t="s">
        <v>18</v>
      </c>
      <c r="B139" s="14">
        <v>47</v>
      </c>
      <c r="C139" s="22">
        <v>4704380</v>
      </c>
      <c r="D139" s="23" t="s">
        <v>129</v>
      </c>
      <c r="E139" s="15">
        <v>1508</v>
      </c>
      <c r="F139" s="15">
        <v>9086</v>
      </c>
      <c r="G139" s="24">
        <f t="shared" si="4"/>
        <v>0.16596962359674225</v>
      </c>
      <c r="H139" s="15">
        <v>55781</v>
      </c>
      <c r="I139" s="15">
        <f t="shared" si="5"/>
        <v>0</v>
      </c>
    </row>
    <row r="140" spans="1:9" ht="12.75">
      <c r="A140" s="14" t="s">
        <v>18</v>
      </c>
      <c r="B140" s="14">
        <v>47</v>
      </c>
      <c r="C140" s="22">
        <v>4704440</v>
      </c>
      <c r="D140" s="23" t="s">
        <v>130</v>
      </c>
      <c r="E140" s="15">
        <v>578</v>
      </c>
      <c r="F140" s="15">
        <v>2526</v>
      </c>
      <c r="G140" s="24">
        <f t="shared" si="4"/>
        <v>0.2288202692003167</v>
      </c>
      <c r="H140" s="15">
        <v>16848</v>
      </c>
      <c r="I140" s="15">
        <f t="shared" si="5"/>
        <v>1</v>
      </c>
    </row>
    <row r="141" spans="1:9" ht="12.75">
      <c r="A141" s="14" t="s">
        <v>18</v>
      </c>
      <c r="B141" s="14">
        <v>47</v>
      </c>
      <c r="C141" s="22">
        <v>4704470</v>
      </c>
      <c r="D141" s="23" t="s">
        <v>131</v>
      </c>
      <c r="E141" s="15">
        <v>971</v>
      </c>
      <c r="F141" s="15">
        <v>5248</v>
      </c>
      <c r="G141" s="24">
        <f t="shared" si="4"/>
        <v>0.18502286585365854</v>
      </c>
      <c r="H141" s="15">
        <v>33607</v>
      </c>
      <c r="I141" s="15">
        <f t="shared" si="5"/>
        <v>0</v>
      </c>
    </row>
    <row r="142" spans="1:9" ht="12.75">
      <c r="A142" s="14" t="s">
        <v>18</v>
      </c>
      <c r="B142" s="14">
        <v>47</v>
      </c>
      <c r="C142" s="22">
        <v>4704490</v>
      </c>
      <c r="D142" s="23" t="s">
        <v>132</v>
      </c>
      <c r="E142" s="15">
        <v>319</v>
      </c>
      <c r="F142" s="15">
        <v>1240</v>
      </c>
      <c r="G142" s="24">
        <f t="shared" si="4"/>
        <v>0.25725806451612904</v>
      </c>
      <c r="H142" s="15">
        <v>7511</v>
      </c>
      <c r="I142" s="15">
        <f t="shared" si="5"/>
        <v>1</v>
      </c>
    </row>
    <row r="143" spans="1:9" ht="12.75">
      <c r="A143" s="14" t="s">
        <v>18</v>
      </c>
      <c r="B143" s="14">
        <v>47</v>
      </c>
      <c r="C143" s="22">
        <v>4704500</v>
      </c>
      <c r="D143" s="23" t="s">
        <v>133</v>
      </c>
      <c r="E143" s="15">
        <v>870</v>
      </c>
      <c r="F143" s="15">
        <v>4007</v>
      </c>
      <c r="G143" s="24">
        <f t="shared" si="4"/>
        <v>0.2171200399301223</v>
      </c>
      <c r="H143" s="15">
        <v>24206</v>
      </c>
      <c r="I143" s="15">
        <f t="shared" si="5"/>
        <v>0</v>
      </c>
    </row>
    <row r="144" spans="1:9" ht="12.75">
      <c r="A144" s="14" t="s">
        <v>18</v>
      </c>
      <c r="B144" s="14">
        <v>47</v>
      </c>
      <c r="C144" s="22">
        <v>4704530</v>
      </c>
      <c r="D144" s="23" t="s">
        <v>134</v>
      </c>
      <c r="E144" s="15">
        <v>934</v>
      </c>
      <c r="F144" s="15">
        <v>25711</v>
      </c>
      <c r="G144" s="24">
        <f t="shared" si="4"/>
        <v>0.036326863988176264</v>
      </c>
      <c r="H144" s="15">
        <v>153445</v>
      </c>
      <c r="I144" s="15">
        <f t="shared" si="5"/>
        <v>0</v>
      </c>
    </row>
    <row r="145" spans="1:9" ht="12.75">
      <c r="A145" s="14" t="s">
        <v>18</v>
      </c>
      <c r="B145" s="14">
        <v>47</v>
      </c>
      <c r="C145" s="27">
        <v>4704550</v>
      </c>
      <c r="D145" s="28" t="s">
        <v>135</v>
      </c>
      <c r="E145" s="29">
        <v>1097</v>
      </c>
      <c r="F145" s="29">
        <v>15102</v>
      </c>
      <c r="G145" s="30">
        <f t="shared" si="4"/>
        <v>0.07263938551185274</v>
      </c>
      <c r="H145" s="29">
        <v>100471</v>
      </c>
      <c r="I145" s="15">
        <f t="shared" si="5"/>
        <v>0</v>
      </c>
    </row>
    <row r="146" spans="1:9" ht="12.75">
      <c r="A146" s="8"/>
      <c r="B146" s="9"/>
      <c r="C146" s="9"/>
      <c r="D146" s="10"/>
      <c r="E146" s="2"/>
      <c r="F146" s="2"/>
      <c r="G146" s="2"/>
      <c r="H146" s="2"/>
      <c r="I146" s="2"/>
    </row>
    <row r="147" spans="1:9" ht="12.75">
      <c r="A147" s="11"/>
      <c r="B147" s="12"/>
      <c r="C147" s="12"/>
      <c r="D147" s="13" t="s">
        <v>10</v>
      </c>
      <c r="E147" s="18">
        <f>SUM(E10:E145)</f>
        <v>194253</v>
      </c>
      <c r="F147" s="18">
        <f>SUM(F10:F145)</f>
        <v>1033766</v>
      </c>
      <c r="G147" s="19">
        <f>IF(E147&gt;0,E147/F147,0)</f>
        <v>0.18790809525559943</v>
      </c>
      <c r="H147" s="18">
        <f>SUM(H10:H145)</f>
        <v>6204882</v>
      </c>
      <c r="I147" s="18">
        <f>SUM(I10:I145)</f>
        <v>65</v>
      </c>
    </row>
    <row r="148" spans="6:9" ht="12.75">
      <c r="F148" t="s">
        <v>15</v>
      </c>
      <c r="I148" s="20">
        <f>COUNTA(D10:D145)</f>
        <v>136</v>
      </c>
    </row>
    <row r="149" spans="6:9" ht="12.75">
      <c r="F149" t="s">
        <v>16</v>
      </c>
      <c r="I149" s="7">
        <f>I147/I148</f>
        <v>0.47794117647058826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Tennessee (MS EXCEL)</dc:title>
  <dc:subject/>
  <dc:creator/>
  <cp:keywords/>
  <dc:description/>
  <cp:lastModifiedBy>alan.smigielski</cp:lastModifiedBy>
  <cp:lastPrinted>2007-01-04T21:03:37Z</cp:lastPrinted>
  <dcterms:created xsi:type="dcterms:W3CDTF">1998-12-18T15:18:20Z</dcterms:created>
  <dcterms:modified xsi:type="dcterms:W3CDTF">2008-01-17T20:57:32Z</dcterms:modified>
  <cp:category/>
  <cp:version/>
  <cp:contentType/>
  <cp:contentStatus/>
</cp:coreProperties>
</file>