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435" windowWidth="1548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<sst xmlns="http://schemas.openxmlformats.org/spreadsheetml/2006/main" count="16" uniqueCount="16">
  <si>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Analysis Year</t>
  </si>
  <si>
    <t>TN_flux</t>
  </si>
  <si>
    <t>Si flux</t>
  </si>
  <si>
    <t>OP flux</t>
  </si>
  <si>
    <t>TP flux</t>
  </si>
  <si>
    <t>NH3 flux</t>
  </si>
  <si>
    <t>TKN flux</t>
  </si>
  <si>
    <t>NO3+NO2 flux</t>
  </si>
  <si>
    <t>basin area</t>
  </si>
  <si>
    <t>NO3+NO2 yield</t>
  </si>
  <si>
    <t>TKN yield</t>
  </si>
  <si>
    <t>NH3 yield</t>
  </si>
  <si>
    <t>TP yield</t>
  </si>
  <si>
    <t>OP yield</t>
  </si>
  <si>
    <t>Si Yield</t>
  </si>
  <si>
    <t>TN yield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</si>
</sst>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P27" sqref="P27"/>
    </sheetView>
  </sheetViews>
  <sheetFormatPr defaultColWidth="9.140625" defaultRowHeight="12.75"/>
  <sheetData>
    <row r="1" spans="1:16" ht="12.75">
      <c r="A1" t="s">
        <v>0</v>
      </c>
      <c r="B1" t="s">
        <v>7</v>
      </c>
      <c r="C1" t="s">
        <v>6</v>
      </c>
      <c r="D1" t="s">
        <v>5</v>
      </c>
      <c r="E1" t="s">
        <v>4</v>
      </c>
      <c r="F1" t="s">
        <v>3</v>
      </c>
      <c r="G1" t="s">
        <v>2</v>
      </c>
      <c r="H1" t="s">
        <v>1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12.75">
      <c r="A2">
        <v>1979</v>
      </c>
      <c r="B2">
        <v>1012201.3648977937</v>
      </c>
      <c r="C2">
        <v>447602.4501326936</v>
      </c>
      <c r="D2">
        <v>34442.818054283074</v>
      </c>
      <c r="E2">
        <v>157899.2094294231</v>
      </c>
      <c r="G2">
        <v>3076963.803389393</v>
      </c>
      <c r="H2">
        <f aca="true" t="shared" si="0" ref="H2:H27">ROUND(((B2+C2)),0)</f>
        <v>1459804</v>
      </c>
      <c r="I2">
        <f aca="true" t="shared" si="1" ref="I2:I26">3208700</f>
        <v>3208700</v>
      </c>
      <c r="J2">
        <f aca="true" t="shared" si="2" ref="J2:J27">ROUND(((B2/I2)*1000),1)</f>
        <v>315.5</v>
      </c>
      <c r="K2">
        <f aca="true" t="shared" si="3" ref="K2:K26">ROUND(((C2/I2)*1000),1)</f>
        <v>139.5</v>
      </c>
      <c r="L2">
        <f aca="true" t="shared" si="4" ref="L2:L26">ROUND(((D2/I2)*1000),1)</f>
        <v>10.7</v>
      </c>
      <c r="M2">
        <f aca="true" t="shared" si="5" ref="M2:M26">ROUND(((E2/I2)*1000),1)</f>
        <v>49.2</v>
      </c>
      <c r="O2">
        <f aca="true" t="shared" si="6" ref="O2:O26">ROUND(((G2/I2)*1000),1)</f>
        <v>958.9</v>
      </c>
      <c r="P2">
        <f aca="true" t="shared" si="7" ref="P2:P27">ROUND(((H2/I2)*1000),1)</f>
        <v>455</v>
      </c>
    </row>
    <row r="3" spans="1:16" ht="12.75">
      <c r="A3">
        <v>1980</v>
      </c>
      <c r="B3">
        <v>1046092.6181483751</v>
      </c>
      <c r="C3">
        <v>692715.3985480942</v>
      </c>
      <c r="D3">
        <v>56674.81630512155</v>
      </c>
      <c r="E3">
        <v>151509.40342152776</v>
      </c>
      <c r="G3">
        <v>4441979.434077123</v>
      </c>
      <c r="H3">
        <f t="shared" si="0"/>
        <v>1738808</v>
      </c>
      <c r="I3">
        <f t="shared" si="1"/>
        <v>3208700</v>
      </c>
      <c r="J3">
        <f t="shared" si="2"/>
        <v>326</v>
      </c>
      <c r="K3">
        <f t="shared" si="3"/>
        <v>215.9</v>
      </c>
      <c r="L3">
        <f t="shared" si="4"/>
        <v>17.7</v>
      </c>
      <c r="M3">
        <f t="shared" si="5"/>
        <v>47.2</v>
      </c>
      <c r="O3">
        <f t="shared" si="6"/>
        <v>1384.4</v>
      </c>
      <c r="P3">
        <f t="shared" si="7"/>
        <v>541.9</v>
      </c>
    </row>
    <row r="4" spans="1:16" ht="12.75">
      <c r="A4">
        <v>1981</v>
      </c>
      <c r="B4">
        <v>683109.7130291632</v>
      </c>
      <c r="C4">
        <v>473069.1892604415</v>
      </c>
      <c r="D4">
        <v>41285.575326400496</v>
      </c>
      <c r="E4">
        <v>87889.26733124981</v>
      </c>
      <c r="G4">
        <v>2545035.371823632</v>
      </c>
      <c r="H4">
        <f t="shared" si="0"/>
        <v>1156179</v>
      </c>
      <c r="I4">
        <f t="shared" si="1"/>
        <v>3208700</v>
      </c>
      <c r="J4">
        <f t="shared" si="2"/>
        <v>212.9</v>
      </c>
      <c r="K4">
        <f t="shared" si="3"/>
        <v>147.4</v>
      </c>
      <c r="L4">
        <f t="shared" si="4"/>
        <v>12.9</v>
      </c>
      <c r="M4">
        <f t="shared" si="5"/>
        <v>27.4</v>
      </c>
      <c r="O4">
        <f t="shared" si="6"/>
        <v>793.2</v>
      </c>
      <c r="P4">
        <f t="shared" si="7"/>
        <v>360.3</v>
      </c>
    </row>
    <row r="5" spans="1:16" ht="12.75">
      <c r="A5">
        <v>1982</v>
      </c>
      <c r="B5">
        <v>1139649.8938752376</v>
      </c>
      <c r="C5">
        <v>751231.5208771103</v>
      </c>
      <c r="D5">
        <v>86988.88003529215</v>
      </c>
      <c r="E5">
        <v>140438.97559914592</v>
      </c>
      <c r="F5">
        <v>43745.49601453377</v>
      </c>
      <c r="G5">
        <v>4811561.048493035</v>
      </c>
      <c r="H5">
        <f t="shared" si="0"/>
        <v>1890881</v>
      </c>
      <c r="I5">
        <f t="shared" si="1"/>
        <v>3208700</v>
      </c>
      <c r="J5">
        <f t="shared" si="2"/>
        <v>355.2</v>
      </c>
      <c r="K5">
        <f t="shared" si="3"/>
        <v>234.1</v>
      </c>
      <c r="L5">
        <f t="shared" si="4"/>
        <v>27.1</v>
      </c>
      <c r="M5">
        <f t="shared" si="5"/>
        <v>43.8</v>
      </c>
      <c r="N5">
        <f>ROUND(((F5/I5)*1000),1)</f>
        <v>13.6</v>
      </c>
      <c r="O5">
        <f t="shared" si="6"/>
        <v>1499.5</v>
      </c>
      <c r="P5">
        <f t="shared" si="7"/>
        <v>589.3</v>
      </c>
    </row>
    <row r="6" spans="1:16" ht="12.75">
      <c r="A6">
        <v>1983</v>
      </c>
      <c r="B6">
        <v>1654050.3350608165</v>
      </c>
      <c r="C6">
        <v>993703.262013437</v>
      </c>
      <c r="D6">
        <v>120902.08708313164</v>
      </c>
      <c r="E6">
        <v>180832.52045386675</v>
      </c>
      <c r="F6">
        <v>61621.85669485799</v>
      </c>
      <c r="G6">
        <v>6662127.584952623</v>
      </c>
      <c r="H6">
        <f t="shared" si="0"/>
        <v>2647754</v>
      </c>
      <c r="I6">
        <f t="shared" si="1"/>
        <v>3208700</v>
      </c>
      <c r="J6">
        <f t="shared" si="2"/>
        <v>515.5</v>
      </c>
      <c r="K6">
        <f t="shared" si="3"/>
        <v>309.7</v>
      </c>
      <c r="L6">
        <f t="shared" si="4"/>
        <v>37.7</v>
      </c>
      <c r="M6">
        <f t="shared" si="5"/>
        <v>56.4</v>
      </c>
      <c r="N6">
        <f aca="true" t="shared" si="8" ref="N6:N26">ROUND(((F6/I6)*1000),1)</f>
        <v>19.2</v>
      </c>
      <c r="O6">
        <f t="shared" si="6"/>
        <v>2076.3</v>
      </c>
      <c r="P6">
        <f t="shared" si="7"/>
        <v>825.2</v>
      </c>
    </row>
    <row r="7" spans="1:16" ht="12.75">
      <c r="A7">
        <v>1984</v>
      </c>
      <c r="B7">
        <v>1319178.1278464885</v>
      </c>
      <c r="C7">
        <v>949632.4191813993</v>
      </c>
      <c r="D7">
        <v>117567.66776979892</v>
      </c>
      <c r="E7">
        <v>153542.37314760417</v>
      </c>
      <c r="F7">
        <v>45652.5979510295</v>
      </c>
      <c r="G7">
        <v>5398843.3809698485</v>
      </c>
      <c r="H7">
        <f t="shared" si="0"/>
        <v>2268811</v>
      </c>
      <c r="I7">
        <f t="shared" si="1"/>
        <v>3208700</v>
      </c>
      <c r="J7">
        <f t="shared" si="2"/>
        <v>411.1</v>
      </c>
      <c r="K7">
        <f t="shared" si="3"/>
        <v>296</v>
      </c>
      <c r="L7">
        <f t="shared" si="4"/>
        <v>36.6</v>
      </c>
      <c r="M7">
        <f t="shared" si="5"/>
        <v>47.9</v>
      </c>
      <c r="N7">
        <f t="shared" si="8"/>
        <v>14.2</v>
      </c>
      <c r="O7">
        <f t="shared" si="6"/>
        <v>1682.6</v>
      </c>
      <c r="P7">
        <f t="shared" si="7"/>
        <v>707.1</v>
      </c>
    </row>
    <row r="8" spans="1:16" ht="12.75">
      <c r="A8">
        <v>1985</v>
      </c>
      <c r="B8">
        <v>1190098.0689798223</v>
      </c>
      <c r="C8">
        <v>920824.996942081</v>
      </c>
      <c r="D8">
        <v>116619.01281130679</v>
      </c>
      <c r="E8">
        <v>131974.74513538057</v>
      </c>
      <c r="F8">
        <v>47117.91237104127</v>
      </c>
      <c r="G8">
        <v>5228221.434224903</v>
      </c>
      <c r="H8">
        <f t="shared" si="0"/>
        <v>2110923</v>
      </c>
      <c r="I8">
        <f t="shared" si="1"/>
        <v>3208700</v>
      </c>
      <c r="J8">
        <f t="shared" si="2"/>
        <v>370.9</v>
      </c>
      <c r="K8">
        <f t="shared" si="3"/>
        <v>287</v>
      </c>
      <c r="L8">
        <f t="shared" si="4"/>
        <v>36.3</v>
      </c>
      <c r="M8">
        <f t="shared" si="5"/>
        <v>41.1</v>
      </c>
      <c r="N8">
        <f t="shared" si="8"/>
        <v>14.7</v>
      </c>
      <c r="O8">
        <f t="shared" si="6"/>
        <v>1629.4</v>
      </c>
      <c r="P8">
        <f t="shared" si="7"/>
        <v>657.9</v>
      </c>
    </row>
    <row r="9" spans="1:16" ht="12.75">
      <c r="A9">
        <v>1986</v>
      </c>
      <c r="B9">
        <v>913835.6705569346</v>
      </c>
      <c r="C9">
        <v>760937.2452125646</v>
      </c>
      <c r="D9">
        <v>67458.6633305581</v>
      </c>
      <c r="E9">
        <v>111541.53119456107</v>
      </c>
      <c r="F9">
        <v>39994.04190704291</v>
      </c>
      <c r="G9">
        <v>4408558.860645144</v>
      </c>
      <c r="H9">
        <f t="shared" si="0"/>
        <v>1674773</v>
      </c>
      <c r="I9">
        <f t="shared" si="1"/>
        <v>3208700</v>
      </c>
      <c r="J9">
        <f t="shared" si="2"/>
        <v>284.8</v>
      </c>
      <c r="K9">
        <f t="shared" si="3"/>
        <v>237.1</v>
      </c>
      <c r="L9">
        <f t="shared" si="4"/>
        <v>21</v>
      </c>
      <c r="M9">
        <f t="shared" si="5"/>
        <v>34.8</v>
      </c>
      <c r="N9">
        <f t="shared" si="8"/>
        <v>12.5</v>
      </c>
      <c r="O9">
        <f t="shared" si="6"/>
        <v>1373.9</v>
      </c>
      <c r="P9">
        <f t="shared" si="7"/>
        <v>521.9</v>
      </c>
    </row>
    <row r="10" spans="1:16" ht="12.75">
      <c r="A10">
        <v>1987</v>
      </c>
      <c r="B10">
        <v>926801.0177613458</v>
      </c>
      <c r="C10">
        <v>721281.9080858354</v>
      </c>
      <c r="D10">
        <v>55846.444402784415</v>
      </c>
      <c r="E10">
        <v>122709.28325901352</v>
      </c>
      <c r="F10">
        <v>43798.93174202582</v>
      </c>
      <c r="G10">
        <v>4648188.387445067</v>
      </c>
      <c r="H10">
        <f t="shared" si="0"/>
        <v>1648083</v>
      </c>
      <c r="I10">
        <f t="shared" si="1"/>
        <v>3208700</v>
      </c>
      <c r="J10">
        <f t="shared" si="2"/>
        <v>288.8</v>
      </c>
      <c r="K10">
        <f t="shared" si="3"/>
        <v>224.8</v>
      </c>
      <c r="L10">
        <f t="shared" si="4"/>
        <v>17.4</v>
      </c>
      <c r="M10">
        <f t="shared" si="5"/>
        <v>38.2</v>
      </c>
      <c r="N10">
        <f t="shared" si="8"/>
        <v>13.7</v>
      </c>
      <c r="O10">
        <f t="shared" si="6"/>
        <v>1448.6</v>
      </c>
      <c r="P10">
        <f t="shared" si="7"/>
        <v>513.6</v>
      </c>
    </row>
    <row r="11" spans="1:16" ht="12.75">
      <c r="A11">
        <v>1988</v>
      </c>
      <c r="B11">
        <v>628911.8967520375</v>
      </c>
      <c r="C11">
        <v>509117.932069347</v>
      </c>
      <c r="D11">
        <v>34561.31608178639</v>
      </c>
      <c r="E11">
        <v>92215.31998182033</v>
      </c>
      <c r="F11">
        <v>27074.995233155045</v>
      </c>
      <c r="G11">
        <v>3193068.218838513</v>
      </c>
      <c r="H11">
        <f t="shared" si="0"/>
        <v>1138030</v>
      </c>
      <c r="I11">
        <f t="shared" si="1"/>
        <v>3208700</v>
      </c>
      <c r="J11">
        <f t="shared" si="2"/>
        <v>196</v>
      </c>
      <c r="K11">
        <f t="shared" si="3"/>
        <v>158.7</v>
      </c>
      <c r="L11">
        <f t="shared" si="4"/>
        <v>10.8</v>
      </c>
      <c r="M11">
        <f t="shared" si="5"/>
        <v>28.7</v>
      </c>
      <c r="N11">
        <f t="shared" si="8"/>
        <v>8.4</v>
      </c>
      <c r="O11">
        <f t="shared" si="6"/>
        <v>995.1</v>
      </c>
      <c r="P11">
        <f t="shared" si="7"/>
        <v>354.7</v>
      </c>
    </row>
    <row r="12" spans="1:16" ht="12.75">
      <c r="A12">
        <v>1989</v>
      </c>
      <c r="B12">
        <v>577829.750459067</v>
      </c>
      <c r="C12">
        <v>500859.04635722155</v>
      </c>
      <c r="D12">
        <v>24487.651646665374</v>
      </c>
      <c r="E12">
        <v>114592.52264412204</v>
      </c>
      <c r="F12">
        <v>23818.347426434106</v>
      </c>
      <c r="G12">
        <v>3180074.086243218</v>
      </c>
      <c r="H12">
        <f t="shared" si="0"/>
        <v>1078689</v>
      </c>
      <c r="I12">
        <f t="shared" si="1"/>
        <v>3208700</v>
      </c>
      <c r="J12">
        <f t="shared" si="2"/>
        <v>180.1</v>
      </c>
      <c r="K12">
        <f t="shared" si="3"/>
        <v>156.1</v>
      </c>
      <c r="L12">
        <f t="shared" si="4"/>
        <v>7.6</v>
      </c>
      <c r="M12">
        <f t="shared" si="5"/>
        <v>35.7</v>
      </c>
      <c r="N12">
        <f t="shared" si="8"/>
        <v>7.4</v>
      </c>
      <c r="O12">
        <f t="shared" si="6"/>
        <v>991.1</v>
      </c>
      <c r="P12">
        <f t="shared" si="7"/>
        <v>336.2</v>
      </c>
    </row>
    <row r="13" spans="1:16" ht="12.75">
      <c r="A13">
        <v>1990</v>
      </c>
      <c r="B13">
        <v>769196.0943301644</v>
      </c>
      <c r="C13">
        <v>659683.7849554867</v>
      </c>
      <c r="D13">
        <v>25862.696517875796</v>
      </c>
      <c r="E13">
        <v>145494.99691105654</v>
      </c>
      <c r="F13">
        <v>33719.26831462154</v>
      </c>
      <c r="G13">
        <v>4250724.252470492</v>
      </c>
      <c r="H13">
        <f t="shared" si="0"/>
        <v>1428880</v>
      </c>
      <c r="I13">
        <f t="shared" si="1"/>
        <v>3208700</v>
      </c>
      <c r="J13">
        <f t="shared" si="2"/>
        <v>239.7</v>
      </c>
      <c r="K13">
        <f t="shared" si="3"/>
        <v>205.6</v>
      </c>
      <c r="L13">
        <f t="shared" si="4"/>
        <v>8.1</v>
      </c>
      <c r="M13">
        <f t="shared" si="5"/>
        <v>45.3</v>
      </c>
      <c r="N13">
        <f t="shared" si="8"/>
        <v>10.5</v>
      </c>
      <c r="O13">
        <f t="shared" si="6"/>
        <v>1324.7</v>
      </c>
      <c r="P13">
        <f t="shared" si="7"/>
        <v>445.3</v>
      </c>
    </row>
    <row r="14" spans="1:16" ht="12.75">
      <c r="A14">
        <v>1991</v>
      </c>
      <c r="B14">
        <v>1053805.8397690249</v>
      </c>
      <c r="C14">
        <v>774400.6158336566</v>
      </c>
      <c r="D14">
        <v>20565.426011789466</v>
      </c>
      <c r="E14">
        <v>168044.70017922833</v>
      </c>
      <c r="F14">
        <v>38201.67029127367</v>
      </c>
      <c r="G14">
        <v>5334560.468345909</v>
      </c>
      <c r="H14">
        <f t="shared" si="0"/>
        <v>1828206</v>
      </c>
      <c r="I14">
        <f t="shared" si="1"/>
        <v>3208700</v>
      </c>
      <c r="J14">
        <f t="shared" si="2"/>
        <v>328.4</v>
      </c>
      <c r="K14">
        <f t="shared" si="3"/>
        <v>241.3</v>
      </c>
      <c r="L14">
        <f t="shared" si="4"/>
        <v>6.4</v>
      </c>
      <c r="M14">
        <f t="shared" si="5"/>
        <v>52.4</v>
      </c>
      <c r="N14">
        <f t="shared" si="8"/>
        <v>11.9</v>
      </c>
      <c r="O14">
        <f t="shared" si="6"/>
        <v>1662.5</v>
      </c>
      <c r="P14">
        <f t="shared" si="7"/>
        <v>569.8</v>
      </c>
    </row>
    <row r="15" spans="1:16" ht="12.75">
      <c r="A15">
        <v>1992</v>
      </c>
      <c r="B15">
        <v>742617.4489244922</v>
      </c>
      <c r="C15">
        <v>468317.3766757402</v>
      </c>
      <c r="D15">
        <v>18658.474047581945</v>
      </c>
      <c r="E15">
        <v>124275.95288686929</v>
      </c>
      <c r="F15">
        <v>28426.241688523012</v>
      </c>
      <c r="G15">
        <v>3593234.3224898707</v>
      </c>
      <c r="H15">
        <f t="shared" si="0"/>
        <v>1210935</v>
      </c>
      <c r="I15">
        <f t="shared" si="1"/>
        <v>3208700</v>
      </c>
      <c r="J15">
        <f t="shared" si="2"/>
        <v>231.4</v>
      </c>
      <c r="K15">
        <f t="shared" si="3"/>
        <v>146</v>
      </c>
      <c r="L15">
        <f t="shared" si="4"/>
        <v>5.8</v>
      </c>
      <c r="M15">
        <f t="shared" si="5"/>
        <v>38.7</v>
      </c>
      <c r="N15">
        <f t="shared" si="8"/>
        <v>8.9</v>
      </c>
      <c r="O15">
        <f t="shared" si="6"/>
        <v>1119.8</v>
      </c>
      <c r="P15">
        <f t="shared" si="7"/>
        <v>377.4</v>
      </c>
    </row>
    <row r="16" spans="1:16" ht="12.75">
      <c r="A16">
        <v>1993</v>
      </c>
      <c r="B16">
        <v>1322036.4860913046</v>
      </c>
      <c r="C16">
        <v>604513.3138757101</v>
      </c>
      <c r="D16">
        <v>32026.491284198142</v>
      </c>
      <c r="E16">
        <v>184491.52473244994</v>
      </c>
      <c r="F16">
        <v>47558.629228804035</v>
      </c>
      <c r="G16">
        <v>6018222.321266636</v>
      </c>
      <c r="H16">
        <f t="shared" si="0"/>
        <v>1926550</v>
      </c>
      <c r="I16">
        <f t="shared" si="1"/>
        <v>3208700</v>
      </c>
      <c r="J16">
        <f t="shared" si="2"/>
        <v>412</v>
      </c>
      <c r="K16">
        <f t="shared" si="3"/>
        <v>188.4</v>
      </c>
      <c r="L16">
        <f t="shared" si="4"/>
        <v>10</v>
      </c>
      <c r="M16">
        <f t="shared" si="5"/>
        <v>57.5</v>
      </c>
      <c r="N16">
        <f t="shared" si="8"/>
        <v>14.8</v>
      </c>
      <c r="O16">
        <f t="shared" si="6"/>
        <v>1875.6</v>
      </c>
      <c r="P16">
        <f t="shared" si="7"/>
        <v>600.4</v>
      </c>
    </row>
    <row r="17" spans="1:16" ht="12.75">
      <c r="A17">
        <v>1994</v>
      </c>
      <c r="B17">
        <v>1473430.580825259</v>
      </c>
      <c r="C17">
        <v>572887.7415806935</v>
      </c>
      <c r="D17">
        <v>33871.42790334377</v>
      </c>
      <c r="E17">
        <v>212350.8193613203</v>
      </c>
      <c r="F17">
        <v>58427.64547105888</v>
      </c>
      <c r="G17">
        <v>7331723.320026527</v>
      </c>
      <c r="H17">
        <f t="shared" si="0"/>
        <v>2046318</v>
      </c>
      <c r="I17">
        <f t="shared" si="1"/>
        <v>3208700</v>
      </c>
      <c r="J17">
        <f t="shared" si="2"/>
        <v>459.2</v>
      </c>
      <c r="K17">
        <f t="shared" si="3"/>
        <v>178.5</v>
      </c>
      <c r="L17">
        <f t="shared" si="4"/>
        <v>10.6</v>
      </c>
      <c r="M17">
        <f t="shared" si="5"/>
        <v>66.2</v>
      </c>
      <c r="N17">
        <f t="shared" si="8"/>
        <v>18.2</v>
      </c>
      <c r="O17">
        <f t="shared" si="6"/>
        <v>2285</v>
      </c>
      <c r="P17">
        <f t="shared" si="7"/>
        <v>637.7</v>
      </c>
    </row>
    <row r="18" spans="1:16" ht="12.75">
      <c r="A18">
        <v>1995</v>
      </c>
      <c r="B18">
        <v>933722.1236416049</v>
      </c>
      <c r="C18">
        <v>411339.38616090245</v>
      </c>
      <c r="D18">
        <v>20150.203393498614</v>
      </c>
      <c r="E18">
        <v>128761.91097674918</v>
      </c>
      <c r="F18">
        <v>37549.81052212629</v>
      </c>
      <c r="G18">
        <v>4417904.600625222</v>
      </c>
      <c r="H18">
        <f t="shared" si="0"/>
        <v>1345062</v>
      </c>
      <c r="I18">
        <f t="shared" si="1"/>
        <v>3208700</v>
      </c>
      <c r="J18">
        <f t="shared" si="2"/>
        <v>291</v>
      </c>
      <c r="K18">
        <f t="shared" si="3"/>
        <v>128.2</v>
      </c>
      <c r="L18">
        <f t="shared" si="4"/>
        <v>6.3</v>
      </c>
      <c r="M18">
        <f t="shared" si="5"/>
        <v>40.1</v>
      </c>
      <c r="N18">
        <f t="shared" si="8"/>
        <v>11.7</v>
      </c>
      <c r="O18">
        <f t="shared" si="6"/>
        <v>1376.9</v>
      </c>
      <c r="P18">
        <f t="shared" si="7"/>
        <v>419.2</v>
      </c>
    </row>
    <row r="19" spans="1:16" ht="12.75">
      <c r="A19">
        <v>1996</v>
      </c>
      <c r="B19">
        <v>880041.5391384531</v>
      </c>
      <c r="C19">
        <v>374101.3851297605</v>
      </c>
      <c r="D19">
        <v>20196.154289862392</v>
      </c>
      <c r="E19">
        <v>120515.78329817683</v>
      </c>
      <c r="F19">
        <v>42250.46319693771</v>
      </c>
      <c r="G19">
        <v>4504314.227210542</v>
      </c>
      <c r="H19">
        <f t="shared" si="0"/>
        <v>1254143</v>
      </c>
      <c r="I19">
        <f t="shared" si="1"/>
        <v>3208700</v>
      </c>
      <c r="J19">
        <f t="shared" si="2"/>
        <v>274.3</v>
      </c>
      <c r="K19">
        <f t="shared" si="3"/>
        <v>116.6</v>
      </c>
      <c r="L19">
        <f t="shared" si="4"/>
        <v>6.3</v>
      </c>
      <c r="M19">
        <f t="shared" si="5"/>
        <v>37.6</v>
      </c>
      <c r="N19">
        <f t="shared" si="8"/>
        <v>13.2</v>
      </c>
      <c r="O19">
        <f t="shared" si="6"/>
        <v>1403.8</v>
      </c>
      <c r="P19">
        <f t="shared" si="7"/>
        <v>390.9</v>
      </c>
    </row>
    <row r="20" spans="1:16" ht="12.75">
      <c r="A20">
        <v>1997</v>
      </c>
      <c r="B20">
        <v>1105141.870644475</v>
      </c>
      <c r="C20">
        <v>458451.8440026669</v>
      </c>
      <c r="D20">
        <v>22365.991862778486</v>
      </c>
      <c r="E20">
        <v>154994.30584002763</v>
      </c>
      <c r="F20">
        <v>50719.672344422</v>
      </c>
      <c r="G20">
        <v>6237782.194011168</v>
      </c>
      <c r="H20">
        <f t="shared" si="0"/>
        <v>1563594</v>
      </c>
      <c r="I20">
        <f t="shared" si="1"/>
        <v>3208700</v>
      </c>
      <c r="J20">
        <f t="shared" si="2"/>
        <v>344.4</v>
      </c>
      <c r="K20">
        <f t="shared" si="3"/>
        <v>142.9</v>
      </c>
      <c r="L20">
        <f t="shared" si="4"/>
        <v>7</v>
      </c>
      <c r="M20">
        <f t="shared" si="5"/>
        <v>48.3</v>
      </c>
      <c r="N20">
        <f t="shared" si="8"/>
        <v>15.8</v>
      </c>
      <c r="O20">
        <f t="shared" si="6"/>
        <v>1944</v>
      </c>
      <c r="P20">
        <f t="shared" si="7"/>
        <v>487.3</v>
      </c>
    </row>
    <row r="21" spans="1:16" ht="12.75">
      <c r="A21">
        <v>1998</v>
      </c>
      <c r="B21">
        <v>935249.1754704613</v>
      </c>
      <c r="C21">
        <v>366497.7484649275</v>
      </c>
      <c r="D21">
        <v>16773.33991923662</v>
      </c>
      <c r="E21">
        <v>127008.94664316185</v>
      </c>
      <c r="F21">
        <v>40985.977703888566</v>
      </c>
      <c r="G21">
        <v>4857809.345183006</v>
      </c>
      <c r="H21">
        <f t="shared" si="0"/>
        <v>1301747</v>
      </c>
      <c r="I21">
        <f t="shared" si="1"/>
        <v>3208700</v>
      </c>
      <c r="J21">
        <f t="shared" si="2"/>
        <v>291.5</v>
      </c>
      <c r="K21">
        <f t="shared" si="3"/>
        <v>114.2</v>
      </c>
      <c r="L21">
        <f t="shared" si="4"/>
        <v>5.2</v>
      </c>
      <c r="M21">
        <f t="shared" si="5"/>
        <v>39.6</v>
      </c>
      <c r="N21">
        <f t="shared" si="8"/>
        <v>12.8</v>
      </c>
      <c r="O21">
        <f t="shared" si="6"/>
        <v>1513.9</v>
      </c>
      <c r="P21">
        <f t="shared" si="7"/>
        <v>405.7</v>
      </c>
    </row>
    <row r="22" spans="1:16" ht="12.75">
      <c r="A22">
        <v>1999</v>
      </c>
      <c r="B22">
        <v>1048558.0349280256</v>
      </c>
      <c r="C22">
        <v>398009.6389795802</v>
      </c>
      <c r="D22">
        <v>19315.24618072951</v>
      </c>
      <c r="E22">
        <v>148968.947141781</v>
      </c>
      <c r="F22">
        <v>48391.61773813127</v>
      </c>
      <c r="G22">
        <v>4936534.50575522</v>
      </c>
      <c r="H22">
        <f t="shared" si="0"/>
        <v>1446568</v>
      </c>
      <c r="I22">
        <f t="shared" si="1"/>
        <v>3208700</v>
      </c>
      <c r="J22">
        <f t="shared" si="2"/>
        <v>326.8</v>
      </c>
      <c r="K22">
        <f t="shared" si="3"/>
        <v>124</v>
      </c>
      <c r="L22">
        <f t="shared" si="4"/>
        <v>6</v>
      </c>
      <c r="M22">
        <f t="shared" si="5"/>
        <v>46.4</v>
      </c>
      <c r="N22">
        <f t="shared" si="8"/>
        <v>15.1</v>
      </c>
      <c r="O22">
        <f t="shared" si="6"/>
        <v>1538.5</v>
      </c>
      <c r="P22">
        <f t="shared" si="7"/>
        <v>450.8</v>
      </c>
    </row>
    <row r="23" spans="1:16" ht="12.75">
      <c r="A23">
        <v>2000</v>
      </c>
      <c r="B23">
        <v>495867.72513359005</v>
      </c>
      <c r="C23">
        <v>246079.98195335502</v>
      </c>
      <c r="D23">
        <v>9509.351078657206</v>
      </c>
      <c r="E23">
        <v>83720.71653279304</v>
      </c>
      <c r="F23">
        <v>27415.542631370805</v>
      </c>
      <c r="G23">
        <v>2489272.6595762167</v>
      </c>
      <c r="H23">
        <f t="shared" si="0"/>
        <v>741948</v>
      </c>
      <c r="I23">
        <f t="shared" si="1"/>
        <v>3208700</v>
      </c>
      <c r="J23">
        <f t="shared" si="2"/>
        <v>154.5</v>
      </c>
      <c r="K23">
        <f t="shared" si="3"/>
        <v>76.7</v>
      </c>
      <c r="L23">
        <f t="shared" si="4"/>
        <v>3</v>
      </c>
      <c r="M23">
        <f t="shared" si="5"/>
        <v>26.1</v>
      </c>
      <c r="N23">
        <f t="shared" si="8"/>
        <v>8.5</v>
      </c>
      <c r="O23">
        <f t="shared" si="6"/>
        <v>775.8</v>
      </c>
      <c r="P23">
        <f t="shared" si="7"/>
        <v>231.2</v>
      </c>
    </row>
    <row r="24" spans="1:16" ht="12.75">
      <c r="A24">
        <v>2001</v>
      </c>
      <c r="B24">
        <v>863285.3679352979</v>
      </c>
      <c r="C24">
        <v>386937.1480388886</v>
      </c>
      <c r="D24">
        <v>15847.215085809585</v>
      </c>
      <c r="E24">
        <v>137899.4570881546</v>
      </c>
      <c r="F24">
        <v>37736.45863788888</v>
      </c>
      <c r="G24">
        <v>3769977.282852011</v>
      </c>
      <c r="H24">
        <f t="shared" si="0"/>
        <v>1250223</v>
      </c>
      <c r="I24">
        <f t="shared" si="1"/>
        <v>3208700</v>
      </c>
      <c r="J24">
        <f t="shared" si="2"/>
        <v>269</v>
      </c>
      <c r="K24">
        <f t="shared" si="3"/>
        <v>120.6</v>
      </c>
      <c r="L24">
        <f t="shared" si="4"/>
        <v>4.9</v>
      </c>
      <c r="M24">
        <f t="shared" si="5"/>
        <v>43</v>
      </c>
      <c r="N24">
        <f t="shared" si="8"/>
        <v>11.8</v>
      </c>
      <c r="O24">
        <f t="shared" si="6"/>
        <v>1174.9</v>
      </c>
      <c r="P24">
        <f t="shared" si="7"/>
        <v>389.6</v>
      </c>
    </row>
    <row r="25" spans="1:16" ht="12.75">
      <c r="A25">
        <v>2002</v>
      </c>
      <c r="B25">
        <v>912517.821212219</v>
      </c>
      <c r="C25">
        <v>462542.0540946697</v>
      </c>
      <c r="D25">
        <v>18803.459930965477</v>
      </c>
      <c r="E25">
        <v>173095.11608541454</v>
      </c>
      <c r="F25">
        <v>44620.608635845696</v>
      </c>
      <c r="G25">
        <v>4056877.0638219723</v>
      </c>
      <c r="H25">
        <f t="shared" si="0"/>
        <v>1375060</v>
      </c>
      <c r="I25">
        <f t="shared" si="1"/>
        <v>3208700</v>
      </c>
      <c r="J25">
        <f t="shared" si="2"/>
        <v>284.4</v>
      </c>
      <c r="K25">
        <f t="shared" si="3"/>
        <v>144.2</v>
      </c>
      <c r="L25">
        <f t="shared" si="4"/>
        <v>5.9</v>
      </c>
      <c r="M25">
        <f t="shared" si="5"/>
        <v>53.9</v>
      </c>
      <c r="N25">
        <f t="shared" si="8"/>
        <v>13.9</v>
      </c>
      <c r="O25">
        <f t="shared" si="6"/>
        <v>1264.3</v>
      </c>
      <c r="P25">
        <f t="shared" si="7"/>
        <v>428.5</v>
      </c>
    </row>
    <row r="26" spans="1:16" ht="12.75">
      <c r="A26">
        <v>2003</v>
      </c>
      <c r="B26">
        <v>693802</v>
      </c>
      <c r="C26">
        <v>387093</v>
      </c>
      <c r="D26">
        <v>17709</v>
      </c>
      <c r="E26">
        <v>147889</v>
      </c>
      <c r="F26">
        <v>35165</v>
      </c>
      <c r="G26">
        <v>3144297</v>
      </c>
      <c r="H26">
        <f t="shared" si="0"/>
        <v>1080895</v>
      </c>
      <c r="I26">
        <f t="shared" si="1"/>
        <v>3208700</v>
      </c>
      <c r="J26">
        <f t="shared" si="2"/>
        <v>216.2</v>
      </c>
      <c r="K26">
        <f t="shared" si="3"/>
        <v>120.6</v>
      </c>
      <c r="L26">
        <f t="shared" si="4"/>
        <v>5.5</v>
      </c>
      <c r="M26">
        <f t="shared" si="5"/>
        <v>46.1</v>
      </c>
      <c r="N26">
        <f t="shared" si="8"/>
        <v>11</v>
      </c>
      <c r="O26">
        <f t="shared" si="6"/>
        <v>979.9</v>
      </c>
      <c r="P26">
        <f t="shared" si="7"/>
        <v>336.9</v>
      </c>
    </row>
    <row r="27" spans="1:16" ht="12.75">
      <c r="A27">
        <v>2004</v>
      </c>
      <c r="B27">
        <v>800474</v>
      </c>
      <c r="C27">
        <v>436780</v>
      </c>
      <c r="D27">
        <v>20437</v>
      </c>
      <c r="E27">
        <v>172806</v>
      </c>
      <c r="F27">
        <v>39873</v>
      </c>
      <c r="G27">
        <v>3364268</v>
      </c>
      <c r="H27">
        <f t="shared" si="0"/>
        <v>1237254</v>
      </c>
      <c r="I27">
        <v>3208700</v>
      </c>
      <c r="J27">
        <f t="shared" si="2"/>
        <v>249.5</v>
      </c>
      <c r="K27">
        <f>ROUND(((C27/I27)*1000),1)</f>
        <v>136.1</v>
      </c>
      <c r="L27">
        <f>ROUND(((D27/I27)*1000),1)</f>
        <v>6.4</v>
      </c>
      <c r="M27">
        <f>ROUND(((E27/I27)*1000),1)</f>
        <v>53.9</v>
      </c>
      <c r="N27">
        <f>ROUND(((F27/I27)*1000),1)</f>
        <v>12.4</v>
      </c>
      <c r="O27">
        <f>ROUND(((G27/I27)*1000),1)</f>
        <v>1048.5</v>
      </c>
      <c r="P27">
        <f t="shared" si="7"/>
        <v>385.6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wbattagl</dc:creator>
  <cp:keywords/>
  <dc:description/>
  <cp:lastModifiedBy>wbattagl</cp:lastModifiedBy>
  <dcterms:created xsi:type="dcterms:W3CDTF">2003-07-21T16:58:16Z</dcterms:created>
  <dcterms:modified xsi:type="dcterms:W3CDTF">2004-07-12T17:06:08Z</dcterms:modified>
  <cp:category/>
  <cp:version/>
  <cp:contentType/>
  <cp:contentStatus/>
</cp:coreProperties>
</file>