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<sst xmlns="http://schemas.openxmlformats.org/spreadsheetml/2006/main" count="112" uniqueCount="105">
  <si>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>1996/97</t>
  </si>
  <si>
    <t>1997/98</t>
  </si>
  <si>
    <t>1998/99</t>
  </si>
  <si>
    <t>1999/00</t>
  </si>
  <si>
    <t>ACTUAL</t>
  </si>
  <si>
    <t>PROJECTED</t>
  </si>
  <si>
    <t>INCOME</t>
  </si>
  <si>
    <t>1) Foundations</t>
  </si>
  <si>
    <t>Actual</t>
  </si>
  <si>
    <t>Kellogg Foundation-committed</t>
  </si>
  <si>
    <t>David and Lucile Packard Fdn-pending</t>
  </si>
  <si>
    <t>Other Foundations</t>
  </si>
  <si>
    <t>Total Foundations</t>
  </si>
  <si>
    <t>2) Individuals</t>
  </si>
  <si>
    <t>Board members, Individuals</t>
  </si>
  <si>
    <t>Memberships (@ avg. $50/per)</t>
  </si>
  <si>
    <t xml:space="preserve">     60 members</t>
  </si>
  <si>
    <t xml:space="preserve">     300 members</t>
  </si>
  <si>
    <t xml:space="preserve">     600 members</t>
  </si>
  <si>
    <t>Total Individuals</t>
  </si>
  <si>
    <t>3) Admissions</t>
  </si>
  <si>
    <t>Festival</t>
  </si>
  <si>
    <t>Performance Series</t>
  </si>
  <si>
    <t>NA</t>
  </si>
  <si>
    <t>2 Events, 3 nights, 50% capacity @ $12/tix avg.</t>
  </si>
  <si>
    <t>4 Events, 3 nights, 50% capacity @ $12/tix avg.</t>
  </si>
  <si>
    <t>Total Events</t>
  </si>
  <si>
    <t>4) Rentals</t>
  </si>
  <si>
    <t>Facility configuration</t>
  </si>
  <si>
    <t>Theatre: 500 seats</t>
  </si>
  <si>
    <t>Gallery: 2,000 sq. ft.</t>
  </si>
  <si>
    <t>Classrooms: 2 @ 32 each or 4@ 16</t>
  </si>
  <si>
    <t>Rehearsal Room: 2,000 sq. ft.</t>
  </si>
  <si>
    <t>Theatre:  avg. $600/day public perf; avg $300/night nonpublic events</t>
  </si>
  <si>
    <t xml:space="preserve">   Residents - 25% discount</t>
  </si>
  <si>
    <t xml:space="preserve">        10 days</t>
  </si>
  <si>
    <t xml:space="preserve">       60 days</t>
  </si>
  <si>
    <t xml:space="preserve">   Nonresidents-</t>
  </si>
  <si>
    <t xml:space="preserve">         80 days</t>
  </si>
  <si>
    <t xml:space="preserve">   Nonpublic rentals, rehearsal</t>
  </si>
  <si>
    <t xml:space="preserve">         10 nights</t>
  </si>
  <si>
    <t xml:space="preserve">         50 nights</t>
  </si>
  <si>
    <t>Classrooms: avg. $100/rental; 2 classrooms</t>
  </si>
  <si>
    <t xml:space="preserve">          45% capacity (total capacity: 95 days)</t>
  </si>
  <si>
    <t xml:space="preserve">          60% capacity (total capacity: 360 days)</t>
  </si>
  <si>
    <t xml:space="preserve">Gallery: avg. $100/rental </t>
  </si>
  <si>
    <t xml:space="preserve">          10% capacity (total capacity: 95 days)</t>
  </si>
  <si>
    <t xml:space="preserve">         25% capacity (total capacity: 360 days)</t>
  </si>
  <si>
    <t>Rehearsal Room: avg. $40/rental</t>
  </si>
  <si>
    <t>Total Rentals</t>
  </si>
  <si>
    <t>5) Other Income</t>
  </si>
  <si>
    <t>Gallery donations; education programs</t>
  </si>
  <si>
    <t>Concessions (net)</t>
  </si>
  <si>
    <t>Merchandise (net)</t>
  </si>
  <si>
    <t>Total Other Income</t>
  </si>
  <si>
    <t>EXPENSES</t>
  </si>
  <si>
    <t>6) Personnel</t>
  </si>
  <si>
    <t xml:space="preserve">      President (FT)</t>
  </si>
  <si>
    <t xml:space="preserve">      Admn. Asst.(FT)</t>
  </si>
  <si>
    <t xml:space="preserve">      Operations Mgr (FT)</t>
  </si>
  <si>
    <t xml:space="preserve">      Development Dir.(FT)</t>
  </si>
  <si>
    <t xml:space="preserve">      Marketing Director/Outreach Coor (FT)</t>
  </si>
  <si>
    <t xml:space="preserve">      Financial Manager (FT)</t>
  </si>
  <si>
    <t xml:space="preserve">      Marketing Asst.(PT)</t>
  </si>
  <si>
    <t xml:space="preserve">      Prog/Education Mgr.(FT)</t>
  </si>
  <si>
    <t xml:space="preserve">      Technical Director (PT)</t>
  </si>
  <si>
    <t xml:space="preserve">      House Manager (1/2T)</t>
  </si>
  <si>
    <t xml:space="preserve">      Maintenance Superintendent (FT)</t>
  </si>
  <si>
    <t xml:space="preserve">      Pool for salary increases (3%)</t>
  </si>
  <si>
    <t xml:space="preserve">      Proll taxes, Benefits (23%)</t>
  </si>
  <si>
    <t>Subtotal Salaries</t>
  </si>
  <si>
    <t>Consultants</t>
  </si>
  <si>
    <t xml:space="preserve">       Production/Technical</t>
  </si>
  <si>
    <t xml:space="preserve">       General Consultants</t>
  </si>
  <si>
    <t xml:space="preserve">       Project Management</t>
  </si>
  <si>
    <t xml:space="preserve">       Development/Membership</t>
  </si>
  <si>
    <t xml:space="preserve">       Accounting/Legal</t>
  </si>
  <si>
    <t>Subtotal Consultants</t>
  </si>
  <si>
    <t>TOTAL PERSONNEL</t>
  </si>
  <si>
    <t>TOTAL FTE STAFF</t>
  </si>
  <si>
    <t>7) Building: Janitorial</t>
  </si>
  <si>
    <t>Theatre: avg. $120/service</t>
  </si>
  <si>
    <t>40 services</t>
  </si>
  <si>
    <t>150 services</t>
  </si>
  <si>
    <t>Theatre: major cleaning @ $2,500/per</t>
  </si>
  <si>
    <t>0 per year</t>
  </si>
  <si>
    <t>2 per year</t>
  </si>
  <si>
    <t>Theatre: stage floor refinish @ $2,500/per</t>
  </si>
  <si>
    <t xml:space="preserve">Offices, Gallery: avg. $300/service </t>
  </si>
  <si>
    <t>25 services</t>
  </si>
  <si>
    <t>52 services</t>
  </si>
  <si>
    <t>8) Building: Expenses</t>
  </si>
  <si>
    <t>Occupancy</t>
  </si>
  <si>
    <t xml:space="preserve">     Rent</t>
  </si>
  <si>
    <t xml:space="preserve">     Utilities </t>
  </si>
  <si>
    <t xml:space="preserve">     Security (2 people/24 hrs)</t>
  </si>
  <si>
    <t xml:space="preserve">     Janitorial</t>
  </si>
  <si>
    <t xml:space="preserve">     Insurance</t>
  </si>
  <si>
    <t xml:space="preserve">     Bldg, Grounds Maintenance </t>
  </si>
  <si>
    <t>Subtotal Occupancy</t>
  </si>
  <si>
    <t>Other Expenses</t>
  </si>
  <si>
    <t>Supplies</t>
  </si>
  <si>
    <t>Subtotal Other Expenses</t>
  </si>
  <si>
    <t>Total Building Expenses</t>
  </si>
  <si>
    <t>SAMPLE #1: BUDGET SHOWING ASSUMPTIONS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</si>
</sst>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17" applyNumberFormat="1" applyFont="1" applyAlignment="1">
      <alignment/>
    </xf>
    <xf numFmtId="164" fontId="4" fillId="0" borderId="1" xfId="17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17" applyNumberFormat="1" applyFont="1" applyBorder="1" applyAlignment="1">
      <alignment/>
    </xf>
    <xf numFmtId="164" fontId="2" fillId="0" borderId="0" xfId="17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2.8515625" style="0" customWidth="1"/>
    <col min="3" max="5" width="14.421875" style="0" bestFit="1" customWidth="1"/>
  </cols>
  <sheetData>
    <row r="1" ht="15.75">
      <c r="B1" s="21" t="s">
        <v>104</v>
      </c>
    </row>
    <row r="3" spans="1:5" ht="15.75">
      <c r="A3" s="1"/>
      <c r="B3" s="2" t="s">
        <v>0</v>
      </c>
      <c r="C3" s="2" t="s">
        <v>1</v>
      </c>
      <c r="D3" s="2" t="s">
        <v>2</v>
      </c>
      <c r="E3" s="3" t="s">
        <v>3</v>
      </c>
    </row>
    <row r="4" spans="1:5" ht="15.75">
      <c r="A4" s="1"/>
      <c r="B4" s="4" t="s">
        <v>4</v>
      </c>
      <c r="C4" s="4" t="s">
        <v>5</v>
      </c>
      <c r="D4" s="4" t="s">
        <v>5</v>
      </c>
      <c r="E4" s="4" t="s">
        <v>5</v>
      </c>
    </row>
    <row r="5" spans="1:5" ht="15.75">
      <c r="A5" s="5" t="s">
        <v>6</v>
      </c>
      <c r="B5" s="6"/>
      <c r="C5" s="6"/>
      <c r="D5" s="6"/>
      <c r="E5" s="6"/>
    </row>
    <row r="6" spans="1:5" ht="15.75">
      <c r="A6" s="7"/>
      <c r="B6" s="8"/>
      <c r="C6" s="8"/>
      <c r="D6" s="8"/>
      <c r="E6" s="8"/>
    </row>
    <row r="7" spans="1:5" ht="15.75">
      <c r="A7" s="7" t="s">
        <v>7</v>
      </c>
      <c r="B7" s="8"/>
      <c r="C7" s="8"/>
      <c r="D7" s="8"/>
      <c r="E7" s="8"/>
    </row>
    <row r="8" spans="1:5" ht="15.75">
      <c r="A8" s="9" t="s">
        <v>8</v>
      </c>
      <c r="B8" s="8"/>
      <c r="C8" s="8"/>
      <c r="D8" s="10"/>
      <c r="E8" s="8"/>
    </row>
    <row r="9" spans="1:5" ht="15.75">
      <c r="A9" s="9" t="s">
        <v>9</v>
      </c>
      <c r="B9" s="10">
        <v>53000</v>
      </c>
      <c r="C9" s="10"/>
      <c r="D9" s="10"/>
      <c r="E9" s="10"/>
    </row>
    <row r="10" spans="1:5" ht="15.75">
      <c r="A10" s="9" t="s">
        <v>10</v>
      </c>
      <c r="B10" s="10">
        <v>30000</v>
      </c>
      <c r="C10" s="10">
        <v>30000</v>
      </c>
      <c r="D10" s="10">
        <v>30000</v>
      </c>
      <c r="E10" s="10"/>
    </row>
    <row r="11" spans="1:5" ht="15.75">
      <c r="A11" s="9" t="s">
        <v>11</v>
      </c>
      <c r="B11" s="11">
        <v>40000</v>
      </c>
      <c r="C11" s="11">
        <v>25000</v>
      </c>
      <c r="D11" s="11">
        <v>25000</v>
      </c>
      <c r="E11" s="11">
        <v>25000</v>
      </c>
    </row>
    <row r="12" spans="1:5" ht="15.75">
      <c r="A12" s="7" t="s">
        <v>12</v>
      </c>
      <c r="B12" s="8">
        <f>SUM(B8:B11)</f>
        <v>123000</v>
      </c>
      <c r="C12" s="8">
        <f>SUM(C8:C11)</f>
        <v>55000</v>
      </c>
      <c r="D12" s="8">
        <f>SUM(D8:D11)</f>
        <v>55000</v>
      </c>
      <c r="E12" s="8">
        <f>SUM(E8:E11)</f>
        <v>25000</v>
      </c>
    </row>
    <row r="13" spans="1:5" ht="15.75">
      <c r="A13" s="9"/>
      <c r="B13" s="10"/>
      <c r="C13" s="10"/>
      <c r="D13" s="10"/>
      <c r="E13" s="10"/>
    </row>
    <row r="14" spans="1:5" ht="15.75">
      <c r="A14" s="7" t="s">
        <v>13</v>
      </c>
      <c r="B14" s="8"/>
      <c r="C14" s="8"/>
      <c r="D14" s="8"/>
      <c r="E14" s="8"/>
    </row>
    <row r="15" spans="1:5" ht="15.75">
      <c r="A15" s="9" t="s">
        <v>14</v>
      </c>
      <c r="B15" s="10">
        <v>7500</v>
      </c>
      <c r="C15" s="10">
        <v>10000</v>
      </c>
      <c r="D15" s="10">
        <v>15000</v>
      </c>
      <c r="E15" s="10">
        <v>20000</v>
      </c>
    </row>
    <row r="16" spans="1:5" ht="15.75">
      <c r="A16" s="9" t="s">
        <v>15</v>
      </c>
      <c r="B16" s="10"/>
      <c r="C16" s="10"/>
      <c r="D16" s="10"/>
      <c r="E16" s="10"/>
    </row>
    <row r="17" spans="1:5" ht="15.75">
      <c r="A17" s="9" t="s">
        <v>16</v>
      </c>
      <c r="B17" s="10"/>
      <c r="C17" s="10">
        <v>3000</v>
      </c>
      <c r="D17" s="10"/>
      <c r="E17" s="10"/>
    </row>
    <row r="18" spans="1:5" ht="15.75">
      <c r="A18" s="9" t="s">
        <v>17</v>
      </c>
      <c r="B18" s="10"/>
      <c r="C18" s="10"/>
      <c r="D18" s="10">
        <v>15000</v>
      </c>
      <c r="E18" s="10"/>
    </row>
    <row r="19" spans="1:5" ht="15.75">
      <c r="A19" s="9" t="s">
        <v>18</v>
      </c>
      <c r="B19" s="11"/>
      <c r="C19" s="11"/>
      <c r="D19" s="11"/>
      <c r="E19" s="11">
        <v>30000</v>
      </c>
    </row>
    <row r="20" spans="1:5" ht="15.75">
      <c r="A20" s="7" t="s">
        <v>19</v>
      </c>
      <c r="B20" s="8">
        <f>SUM(B15:B19)</f>
        <v>7500</v>
      </c>
      <c r="C20" s="8">
        <f>SUM(C15:C19)</f>
        <v>13000</v>
      </c>
      <c r="D20" s="8">
        <f>SUM(D15:D19)</f>
        <v>30000</v>
      </c>
      <c r="E20" s="8">
        <f>SUM(E15:E19)</f>
        <v>50000</v>
      </c>
    </row>
    <row r="21" spans="1:5" ht="15.75">
      <c r="A21" s="9"/>
      <c r="B21" s="10"/>
      <c r="C21" s="10"/>
      <c r="D21" s="10"/>
      <c r="E21" s="10"/>
    </row>
    <row r="22" spans="1:5" ht="15.75">
      <c r="A22" s="9"/>
      <c r="B22" s="12"/>
      <c r="C22" s="12"/>
      <c r="D22" s="12"/>
      <c r="E22" s="12"/>
    </row>
    <row r="23" spans="1:5" ht="15.75">
      <c r="A23" s="7" t="s">
        <v>20</v>
      </c>
      <c r="B23" s="1"/>
      <c r="C23" s="1"/>
      <c r="D23" s="1"/>
      <c r="E23" s="1"/>
    </row>
    <row r="24" spans="1:5" ht="15.75">
      <c r="A24" s="13" t="s">
        <v>21</v>
      </c>
      <c r="B24" s="10">
        <v>177046</v>
      </c>
      <c r="C24" s="10">
        <v>180000</v>
      </c>
      <c r="D24" s="10">
        <v>182000</v>
      </c>
      <c r="E24" s="10">
        <v>185000</v>
      </c>
    </row>
    <row r="25" spans="1:5" ht="15.75">
      <c r="A25" s="13" t="s">
        <v>22</v>
      </c>
      <c r="B25" s="10">
        <v>8293</v>
      </c>
      <c r="C25" s="10">
        <v>5115</v>
      </c>
      <c r="D25" s="10" t="s">
        <v>23</v>
      </c>
      <c r="E25" s="10" t="s">
        <v>23</v>
      </c>
    </row>
    <row r="26" spans="1:5" ht="15.75">
      <c r="A26" s="13" t="s">
        <v>24</v>
      </c>
      <c r="B26" s="1"/>
      <c r="C26" s="10"/>
      <c r="D26" s="10">
        <v>18000</v>
      </c>
      <c r="E26" s="10"/>
    </row>
    <row r="27" spans="1:5" ht="15.75">
      <c r="A27" s="13" t="s">
        <v>25</v>
      </c>
      <c r="B27" s="14"/>
      <c r="C27" s="11"/>
      <c r="D27" s="11"/>
      <c r="E27" s="11">
        <v>36000</v>
      </c>
    </row>
    <row r="28" spans="1:5" ht="15.75">
      <c r="A28" s="7" t="s">
        <v>26</v>
      </c>
      <c r="B28" s="15">
        <f>SUM(B24:B27)</f>
        <v>185339</v>
      </c>
      <c r="C28" s="15">
        <f>SUM(C24:C27)</f>
        <v>185115</v>
      </c>
      <c r="D28" s="15">
        <f>SUM(D24:D27)</f>
        <v>200000</v>
      </c>
      <c r="E28" s="15">
        <f>SUM(E24:E27)</f>
        <v>221000</v>
      </c>
    </row>
    <row r="29" spans="1:5" ht="15.75">
      <c r="A29" s="7"/>
      <c r="B29" s="15"/>
      <c r="C29" s="15"/>
      <c r="D29" s="15"/>
      <c r="E29" s="15"/>
    </row>
    <row r="30" spans="1:5" ht="15.75">
      <c r="A30" s="13"/>
      <c r="B30" s="1"/>
      <c r="C30" s="10"/>
      <c r="D30" s="10"/>
      <c r="E30" s="10"/>
    </row>
    <row r="31" spans="1:5" ht="15.75">
      <c r="A31" s="7" t="s">
        <v>27</v>
      </c>
      <c r="B31" s="1"/>
      <c r="C31" s="10"/>
      <c r="D31" s="10"/>
      <c r="E31" s="10"/>
    </row>
    <row r="32" spans="1:5" ht="15.75">
      <c r="A32" s="7" t="s">
        <v>28</v>
      </c>
      <c r="B32" s="1"/>
      <c r="C32" s="1"/>
      <c r="D32" s="1"/>
      <c r="E32" s="1"/>
    </row>
    <row r="33" spans="1:5" ht="12.75">
      <c r="A33" s="13" t="s">
        <v>29</v>
      </c>
      <c r="B33" s="1"/>
      <c r="C33" s="1"/>
      <c r="D33" s="1"/>
      <c r="E33" s="1"/>
    </row>
    <row r="34" spans="1:5" ht="12.75">
      <c r="A34" s="13" t="s">
        <v>30</v>
      </c>
      <c r="B34" s="1"/>
      <c r="C34" s="1"/>
      <c r="D34" s="1"/>
      <c r="E34" s="1"/>
    </row>
    <row r="35" spans="1:5" ht="12.75">
      <c r="A35" s="13" t="s">
        <v>31</v>
      </c>
      <c r="B35" s="1"/>
      <c r="C35" s="1"/>
      <c r="D35" s="1"/>
      <c r="E35" s="1"/>
    </row>
    <row r="36" spans="1:5" ht="12.75">
      <c r="A36" s="13" t="s">
        <v>32</v>
      </c>
      <c r="B36" s="1"/>
      <c r="C36" s="1"/>
      <c r="D36" s="1"/>
      <c r="E36" s="1"/>
    </row>
    <row r="37" spans="1:5" ht="15.75">
      <c r="A37" s="7"/>
      <c r="B37" s="1"/>
      <c r="C37" s="10"/>
      <c r="D37" s="10"/>
      <c r="E37" s="10"/>
    </row>
    <row r="38" spans="1:5" ht="15.75">
      <c r="A38" s="7" t="s">
        <v>33</v>
      </c>
      <c r="B38" s="1"/>
      <c r="C38" s="1"/>
      <c r="D38" s="1"/>
      <c r="E38" s="1"/>
    </row>
    <row r="39" spans="1:5" ht="12.75">
      <c r="A39" s="13" t="s">
        <v>34</v>
      </c>
      <c r="B39" s="1"/>
      <c r="C39" s="1"/>
      <c r="D39" s="1"/>
      <c r="E39" s="1"/>
    </row>
    <row r="40" spans="1:5" ht="15.75">
      <c r="A40" s="13" t="s">
        <v>35</v>
      </c>
      <c r="B40" s="1"/>
      <c r="C40" s="10"/>
      <c r="D40" s="10">
        <v>4500</v>
      </c>
      <c r="E40" s="10"/>
    </row>
    <row r="41" spans="1:5" ht="15.75">
      <c r="A41" s="13" t="s">
        <v>36</v>
      </c>
      <c r="B41" s="1"/>
      <c r="C41" s="10"/>
      <c r="D41" s="10"/>
      <c r="E41" s="10">
        <v>27000</v>
      </c>
    </row>
    <row r="42" spans="1:5" ht="15.75">
      <c r="A42" s="13" t="s">
        <v>37</v>
      </c>
      <c r="B42" s="1"/>
      <c r="C42" s="10"/>
      <c r="D42" s="10"/>
      <c r="E42" s="10"/>
    </row>
    <row r="43" spans="1:5" ht="15.75">
      <c r="A43" s="13" t="s">
        <v>35</v>
      </c>
      <c r="B43" s="1"/>
      <c r="C43" s="10"/>
      <c r="D43" s="10">
        <v>6000</v>
      </c>
      <c r="E43" s="10"/>
    </row>
    <row r="44" spans="1:5" ht="15.75">
      <c r="A44" s="13" t="s">
        <v>38</v>
      </c>
      <c r="B44" s="1"/>
      <c r="C44" s="10"/>
      <c r="D44" s="10"/>
      <c r="E44" s="10">
        <v>48000</v>
      </c>
    </row>
    <row r="45" spans="1:5" ht="15.75">
      <c r="A45" s="13" t="s">
        <v>39</v>
      </c>
      <c r="B45" s="1"/>
      <c r="C45" s="1"/>
      <c r="D45" s="10"/>
      <c r="E45" s="10"/>
    </row>
    <row r="46" spans="1:5" ht="15.75">
      <c r="A46" s="13" t="s">
        <v>40</v>
      </c>
      <c r="B46" s="1"/>
      <c r="C46" s="1"/>
      <c r="D46" s="10">
        <v>3000</v>
      </c>
      <c r="E46" s="10"/>
    </row>
    <row r="47" spans="1:5" ht="15.75">
      <c r="A47" s="13" t="s">
        <v>41</v>
      </c>
      <c r="B47" s="1"/>
      <c r="C47" s="1"/>
      <c r="D47" s="10"/>
      <c r="E47" s="10">
        <v>15000</v>
      </c>
    </row>
    <row r="48" spans="1:5" ht="12.75">
      <c r="A48" s="13"/>
      <c r="B48" s="1"/>
      <c r="C48" s="1"/>
      <c r="D48" s="1"/>
      <c r="E48" s="1"/>
    </row>
    <row r="49" spans="1:5" ht="12.75">
      <c r="A49" s="13"/>
      <c r="B49" s="1"/>
      <c r="C49" s="1"/>
      <c r="D49" s="1"/>
      <c r="E49" s="1"/>
    </row>
    <row r="50" spans="1:5" ht="15.75">
      <c r="A50" s="7" t="s">
        <v>42</v>
      </c>
      <c r="B50" s="1"/>
      <c r="C50" s="1"/>
      <c r="D50" s="1"/>
      <c r="E50" s="1"/>
    </row>
    <row r="51" spans="1:5" ht="15.75">
      <c r="A51" s="13" t="s">
        <v>43</v>
      </c>
      <c r="B51" s="1"/>
      <c r="C51" s="1"/>
      <c r="D51" s="10">
        <v>8550</v>
      </c>
      <c r="E51" s="1"/>
    </row>
    <row r="52" spans="1:5" ht="15.75">
      <c r="A52" s="13" t="s">
        <v>44</v>
      </c>
      <c r="B52" s="1"/>
      <c r="C52" s="1"/>
      <c r="D52" s="1"/>
      <c r="E52" s="10">
        <v>43200</v>
      </c>
    </row>
    <row r="53" spans="1:5" ht="15.75">
      <c r="A53" s="13"/>
      <c r="B53" s="1"/>
      <c r="C53" s="1"/>
      <c r="D53" s="1"/>
      <c r="E53" s="10"/>
    </row>
    <row r="54" spans="1:5" ht="15.75">
      <c r="A54" s="7" t="s">
        <v>45</v>
      </c>
      <c r="B54" s="1"/>
      <c r="C54" s="1"/>
      <c r="D54" s="1"/>
      <c r="E54" s="10"/>
    </row>
    <row r="55" spans="1:5" ht="15.75">
      <c r="A55" s="13" t="s">
        <v>46</v>
      </c>
      <c r="B55" s="1"/>
      <c r="C55" s="1"/>
      <c r="D55" s="10">
        <v>950</v>
      </c>
      <c r="E55" s="10"/>
    </row>
    <row r="56" spans="1:5" ht="15.75">
      <c r="A56" s="13" t="s">
        <v>47</v>
      </c>
      <c r="B56" s="1"/>
      <c r="C56" s="1"/>
      <c r="D56" s="1"/>
      <c r="E56" s="10">
        <v>9000</v>
      </c>
    </row>
    <row r="57" spans="1:5" ht="15.75">
      <c r="A57" s="13"/>
      <c r="B57" s="1"/>
      <c r="C57" s="1"/>
      <c r="D57" s="1"/>
      <c r="E57" s="10"/>
    </row>
    <row r="58" spans="1:5" ht="15.75">
      <c r="A58" s="7" t="s">
        <v>48</v>
      </c>
      <c r="B58" s="14"/>
      <c r="C58" s="14"/>
      <c r="D58" s="11">
        <v>40</v>
      </c>
      <c r="E58" s="11">
        <v>1600</v>
      </c>
    </row>
    <row r="59" spans="1:5" ht="15.75">
      <c r="A59" s="7" t="s">
        <v>49</v>
      </c>
      <c r="B59" s="8">
        <f>SUM(B37:B58)</f>
        <v>0</v>
      </c>
      <c r="C59" s="8">
        <f>SUM(C37:C58)</f>
        <v>0</v>
      </c>
      <c r="D59" s="8">
        <f>SUM(D37:D58)</f>
        <v>23040</v>
      </c>
      <c r="E59" s="8">
        <f>SUM(E37:E58)</f>
        <v>143800</v>
      </c>
    </row>
    <row r="60" spans="1:5" ht="12.75">
      <c r="A60" s="13"/>
      <c r="B60" s="1"/>
      <c r="C60" s="1"/>
      <c r="D60" s="1"/>
      <c r="E60" s="1"/>
    </row>
    <row r="61" spans="1:5" ht="15.75">
      <c r="A61" s="7" t="s">
        <v>50</v>
      </c>
      <c r="B61" s="1"/>
      <c r="C61" s="1"/>
      <c r="D61" s="1"/>
      <c r="E61" s="1"/>
    </row>
    <row r="62" spans="1:5" ht="15.75">
      <c r="A62" s="9" t="s">
        <v>8</v>
      </c>
      <c r="B62" s="10">
        <v>3000</v>
      </c>
      <c r="C62" s="1"/>
      <c r="D62" s="1"/>
      <c r="E62" s="1"/>
    </row>
    <row r="63" spans="1:5" ht="15.75">
      <c r="A63" s="9" t="s">
        <v>51</v>
      </c>
      <c r="B63" s="10">
        <v>7955</v>
      </c>
      <c r="C63" s="10">
        <v>16800</v>
      </c>
      <c r="D63" s="10">
        <v>18800</v>
      </c>
      <c r="E63" s="10">
        <v>19800</v>
      </c>
    </row>
    <row r="64" spans="1:5" ht="15.75">
      <c r="A64" s="13" t="s">
        <v>52</v>
      </c>
      <c r="B64" s="10">
        <v>23989</v>
      </c>
      <c r="C64" s="10">
        <v>26700</v>
      </c>
      <c r="D64" s="10">
        <v>25000</v>
      </c>
      <c r="E64" s="10">
        <v>29500</v>
      </c>
    </row>
    <row r="65" spans="1:5" ht="15.75">
      <c r="A65" s="13" t="s">
        <v>53</v>
      </c>
      <c r="B65" s="11">
        <v>2859</v>
      </c>
      <c r="C65" s="11">
        <v>3500</v>
      </c>
      <c r="D65" s="11">
        <v>3000</v>
      </c>
      <c r="E65" s="11">
        <v>6000</v>
      </c>
    </row>
    <row r="66" spans="1:5" ht="15.75">
      <c r="A66" s="7" t="s">
        <v>54</v>
      </c>
      <c r="B66" s="16">
        <f>SUM(B62:B65)</f>
        <v>37803</v>
      </c>
      <c r="C66" s="16">
        <f>SUM(C62:C65)</f>
        <v>47000</v>
      </c>
      <c r="D66" s="16">
        <f>SUM(D63:D65)</f>
        <v>46800</v>
      </c>
      <c r="E66" s="16">
        <f>SUM(E63:E65)</f>
        <v>55300</v>
      </c>
    </row>
    <row r="67" spans="1:5" ht="15.75">
      <c r="A67" s="7"/>
      <c r="B67" s="16"/>
      <c r="C67" s="16"/>
      <c r="D67" s="16"/>
      <c r="E67" s="16"/>
    </row>
    <row r="68" spans="1:5" ht="15.75">
      <c r="A68" s="7" t="s">
        <v>55</v>
      </c>
      <c r="B68" s="1"/>
      <c r="C68" s="1"/>
      <c r="D68" s="1"/>
      <c r="E68" s="1"/>
    </row>
    <row r="69" spans="1:5" ht="15.75">
      <c r="A69" s="7" t="s">
        <v>56</v>
      </c>
      <c r="B69" s="1"/>
      <c r="C69" s="1"/>
      <c r="D69" s="1"/>
      <c r="E69" s="1"/>
    </row>
    <row r="70" spans="1:5" ht="15.75">
      <c r="A70" s="13" t="s">
        <v>57</v>
      </c>
      <c r="B70" s="10">
        <v>65000</v>
      </c>
      <c r="C70" s="10">
        <v>65000</v>
      </c>
      <c r="D70" s="10">
        <v>65000</v>
      </c>
      <c r="E70" s="10">
        <v>65000</v>
      </c>
    </row>
    <row r="71" spans="1:5" ht="15.75">
      <c r="A71" s="13" t="s">
        <v>58</v>
      </c>
      <c r="B71" s="10">
        <v>31200</v>
      </c>
      <c r="C71" s="10">
        <v>31200</v>
      </c>
      <c r="D71" s="10">
        <v>31200</v>
      </c>
      <c r="E71" s="10">
        <v>31200</v>
      </c>
    </row>
    <row r="72" spans="1:5" ht="15.75">
      <c r="A72" s="13" t="s">
        <v>59</v>
      </c>
      <c r="B72" s="10">
        <v>25000</v>
      </c>
      <c r="C72" s="10">
        <v>50000</v>
      </c>
      <c r="D72" s="10">
        <v>50000</v>
      </c>
      <c r="E72" s="10">
        <v>50000</v>
      </c>
    </row>
    <row r="73" spans="1:5" ht="15.75">
      <c r="A73" s="13" t="s">
        <v>60</v>
      </c>
      <c r="B73" s="10"/>
      <c r="C73" s="10">
        <v>42000</v>
      </c>
      <c r="D73" s="10">
        <v>42000</v>
      </c>
      <c r="E73" s="10">
        <v>42000</v>
      </c>
    </row>
    <row r="74" spans="1:5" ht="15.75">
      <c r="A74" s="13" t="s">
        <v>61</v>
      </c>
      <c r="B74" s="10">
        <v>40000</v>
      </c>
      <c r="C74" s="10">
        <v>40000</v>
      </c>
      <c r="D74" s="10">
        <v>40000</v>
      </c>
      <c r="E74" s="10">
        <v>40000</v>
      </c>
    </row>
    <row r="75" spans="1:5" ht="15.75">
      <c r="A75" s="13" t="s">
        <v>62</v>
      </c>
      <c r="B75" s="10"/>
      <c r="C75" s="10">
        <v>35000</v>
      </c>
      <c r="D75" s="10">
        <v>35000</v>
      </c>
      <c r="E75" s="10">
        <v>35000</v>
      </c>
    </row>
    <row r="76" spans="1:5" ht="15.75">
      <c r="A76" s="13" t="s">
        <v>63</v>
      </c>
      <c r="B76" s="10"/>
      <c r="C76" s="10"/>
      <c r="D76" s="10"/>
      <c r="E76" s="10">
        <v>15000</v>
      </c>
    </row>
    <row r="77" spans="1:5" ht="15.75">
      <c r="A77" s="13" t="s">
        <v>64</v>
      </c>
      <c r="B77" s="10">
        <v>40519</v>
      </c>
      <c r="C77" s="10">
        <v>40519</v>
      </c>
      <c r="D77" s="10">
        <v>40519</v>
      </c>
      <c r="E77" s="10">
        <v>40519</v>
      </c>
    </row>
    <row r="78" spans="1:5" ht="15.75">
      <c r="A78" s="13" t="s">
        <v>65</v>
      </c>
      <c r="B78" s="10"/>
      <c r="C78" s="10"/>
      <c r="D78" s="10">
        <v>13500</v>
      </c>
      <c r="E78" s="10">
        <v>18000</v>
      </c>
    </row>
    <row r="79" spans="1:5" ht="15.75">
      <c r="A79" s="13" t="s">
        <v>66</v>
      </c>
      <c r="B79" s="10"/>
      <c r="C79" s="10"/>
      <c r="D79" s="10">
        <v>4000</v>
      </c>
      <c r="E79" s="10">
        <v>12000</v>
      </c>
    </row>
    <row r="80" spans="1:5" ht="15.75">
      <c r="A80" s="13" t="s">
        <v>67</v>
      </c>
      <c r="B80" s="1"/>
      <c r="C80" s="10"/>
      <c r="D80" s="10">
        <v>28500</v>
      </c>
      <c r="E80" s="10">
        <v>38000</v>
      </c>
    </row>
    <row r="81" spans="1:5" ht="15.75">
      <c r="A81" s="13" t="s">
        <v>68</v>
      </c>
      <c r="B81" s="10">
        <f>SUM(B70:B80)*0.03</f>
        <v>6051.57</v>
      </c>
      <c r="C81" s="10">
        <f>SUM(B70:B81)*0.03</f>
        <v>6233.1171</v>
      </c>
      <c r="D81" s="10">
        <f>SUM(C70:C81)*0.03</f>
        <v>9298.563513</v>
      </c>
      <c r="E81" s="10">
        <f>SUM(D70:D81)*0.03</f>
        <v>10770.52690539</v>
      </c>
    </row>
    <row r="82" spans="1:5" ht="15.75">
      <c r="A82" s="13" t="s">
        <v>69</v>
      </c>
      <c r="B82" s="11">
        <f>SUM(B70:B81)*0.23</f>
        <v>47787.231100000005</v>
      </c>
      <c r="C82" s="11">
        <f>SUM(C70:C81)*0.23</f>
        <v>71288.986933</v>
      </c>
      <c r="D82" s="11">
        <f>SUM(D70:D81)*0.23</f>
        <v>82574.03960799</v>
      </c>
      <c r="E82" s="11">
        <f>SUM(E70:E81)*0.23</f>
        <v>91422.5911882397</v>
      </c>
    </row>
    <row r="83" spans="1:5" ht="15.75">
      <c r="A83" s="13" t="s">
        <v>70</v>
      </c>
      <c r="B83" s="10">
        <f>SUM(B70:B82)</f>
        <v>255557.8011</v>
      </c>
      <c r="C83" s="10">
        <f>SUM(C70:C82)</f>
        <v>381241.10403299995</v>
      </c>
      <c r="D83" s="10">
        <f>SUM(D70:D82)</f>
        <v>441591.60312099</v>
      </c>
      <c r="E83" s="10">
        <f>SUM(E70:E82)</f>
        <v>488912.1180936297</v>
      </c>
    </row>
    <row r="84" spans="1:5" ht="15.75">
      <c r="A84" s="13"/>
      <c r="B84" s="10"/>
      <c r="C84" s="1"/>
      <c r="D84" s="1"/>
      <c r="E84" s="1"/>
    </row>
    <row r="85" spans="1:5" ht="15.75">
      <c r="A85" s="13" t="s">
        <v>71</v>
      </c>
      <c r="B85" s="17"/>
      <c r="C85" s="1"/>
      <c r="D85" s="1"/>
      <c r="E85" s="1"/>
    </row>
    <row r="86" spans="1:5" ht="15.75">
      <c r="A86" s="13" t="s">
        <v>72</v>
      </c>
      <c r="B86" s="17">
        <v>0</v>
      </c>
      <c r="C86" s="17">
        <v>0</v>
      </c>
      <c r="D86" s="17">
        <v>12000</v>
      </c>
      <c r="E86" s="17">
        <v>25000</v>
      </c>
    </row>
    <row r="87" spans="1:5" ht="15.75">
      <c r="A87" s="13" t="s">
        <v>73</v>
      </c>
      <c r="B87" s="17">
        <v>10000</v>
      </c>
      <c r="C87" s="10">
        <v>15000</v>
      </c>
      <c r="D87" s="10">
        <v>12000</v>
      </c>
      <c r="E87" s="10">
        <v>5000</v>
      </c>
    </row>
    <row r="88" spans="1:5" ht="15.75">
      <c r="A88" s="13" t="s">
        <v>74</v>
      </c>
      <c r="B88" s="17">
        <v>15000</v>
      </c>
      <c r="C88" s="10">
        <v>15000</v>
      </c>
      <c r="D88" s="10">
        <v>12000</v>
      </c>
      <c r="E88" s="10">
        <v>0</v>
      </c>
    </row>
    <row r="89" spans="1:5" ht="15.75">
      <c r="A89" s="13" t="s">
        <v>75</v>
      </c>
      <c r="B89" s="17">
        <v>20000</v>
      </c>
      <c r="C89" s="17">
        <v>5000</v>
      </c>
      <c r="D89" s="17">
        <v>3000</v>
      </c>
      <c r="E89" s="17">
        <v>0</v>
      </c>
    </row>
    <row r="90" spans="1:5" ht="15.75">
      <c r="A90" s="13" t="s">
        <v>76</v>
      </c>
      <c r="B90" s="11">
        <v>11500</v>
      </c>
      <c r="C90" s="11">
        <v>10000</v>
      </c>
      <c r="D90" s="11">
        <v>10000</v>
      </c>
      <c r="E90" s="11">
        <v>10000</v>
      </c>
    </row>
    <row r="91" spans="1:5" ht="15.75">
      <c r="A91" s="13" t="s">
        <v>77</v>
      </c>
      <c r="B91" s="17">
        <f>SUM(B86:B90)</f>
        <v>56500</v>
      </c>
      <c r="C91" s="17">
        <f>SUM(C86:C90)</f>
        <v>45000</v>
      </c>
      <c r="D91" s="17">
        <f>SUM(D86:D90)</f>
        <v>49000</v>
      </c>
      <c r="E91" s="17">
        <f>SUM(E86:E90)</f>
        <v>40000</v>
      </c>
    </row>
    <row r="92" spans="1:5" ht="15.75">
      <c r="A92" s="13"/>
      <c r="B92" s="17"/>
      <c r="C92" s="17"/>
      <c r="D92" s="17"/>
      <c r="E92" s="17"/>
    </row>
    <row r="93" spans="1:5" ht="15.75">
      <c r="A93" s="7" t="s">
        <v>78</v>
      </c>
      <c r="B93" s="8">
        <f>SUM(B83+B91)</f>
        <v>312057.80110000004</v>
      </c>
      <c r="C93" s="8">
        <f>SUM(C83+C91)</f>
        <v>426241.10403299995</v>
      </c>
      <c r="D93" s="8">
        <f>SUM(D83+D91)</f>
        <v>490591.60312099</v>
      </c>
      <c r="E93" s="8">
        <f>SUM(E83+E91)</f>
        <v>528912.1180936297</v>
      </c>
    </row>
    <row r="94" spans="1:5" ht="12.75">
      <c r="A94" s="13"/>
      <c r="B94" s="1"/>
      <c r="C94" s="1"/>
      <c r="D94" s="1"/>
      <c r="E94" s="1"/>
    </row>
    <row r="95" spans="1:5" ht="15.75">
      <c r="A95" s="7" t="s">
        <v>79</v>
      </c>
      <c r="B95" s="5">
        <v>7</v>
      </c>
      <c r="C95" s="5">
        <v>9</v>
      </c>
      <c r="D95" s="5">
        <v>16</v>
      </c>
      <c r="E95" s="5">
        <v>16.5</v>
      </c>
    </row>
    <row r="96" spans="1:5" ht="15.75">
      <c r="A96" s="7"/>
      <c r="B96" s="5"/>
      <c r="C96" s="5"/>
      <c r="D96" s="5"/>
      <c r="E96" s="5"/>
    </row>
    <row r="97" spans="1:5" ht="15.75">
      <c r="A97" s="7" t="s">
        <v>80</v>
      </c>
      <c r="B97" s="1"/>
      <c r="C97" s="1"/>
      <c r="D97" s="1"/>
      <c r="E97" s="1"/>
    </row>
    <row r="98" spans="1:5" ht="12.75">
      <c r="A98" s="13" t="s">
        <v>81</v>
      </c>
      <c r="B98" s="1"/>
      <c r="C98" s="1"/>
      <c r="D98" s="1" t="s">
        <v>82</v>
      </c>
      <c r="E98" s="1" t="s">
        <v>83</v>
      </c>
    </row>
    <row r="99" spans="1:5" ht="12.75">
      <c r="A99" s="13" t="s">
        <v>84</v>
      </c>
      <c r="B99" s="1"/>
      <c r="C99" s="1"/>
      <c r="D99" s="1" t="s">
        <v>85</v>
      </c>
      <c r="E99" s="1" t="s">
        <v>86</v>
      </c>
    </row>
    <row r="100" spans="1:5" ht="12.75">
      <c r="A100" s="13" t="s">
        <v>87</v>
      </c>
      <c r="B100" s="1"/>
      <c r="C100" s="1"/>
      <c r="D100" s="1" t="s">
        <v>85</v>
      </c>
      <c r="E100" s="1" t="s">
        <v>86</v>
      </c>
    </row>
    <row r="101" spans="1:5" ht="12.75">
      <c r="A101" s="13" t="s">
        <v>88</v>
      </c>
      <c r="B101" s="1"/>
      <c r="C101" s="1"/>
      <c r="D101" s="1" t="s">
        <v>89</v>
      </c>
      <c r="E101" s="1" t="s">
        <v>90</v>
      </c>
    </row>
    <row r="102" spans="1:5" ht="12.75">
      <c r="A102" s="13"/>
      <c r="B102" s="1"/>
      <c r="C102" s="1"/>
      <c r="D102" s="1"/>
      <c r="E102" s="1"/>
    </row>
    <row r="103" spans="1:5" ht="15.75">
      <c r="A103" s="7" t="s">
        <v>91</v>
      </c>
      <c r="B103" s="5"/>
      <c r="C103" s="5"/>
      <c r="D103" s="5"/>
      <c r="E103" s="5"/>
    </row>
    <row r="104" spans="1:5" ht="15.75">
      <c r="A104" s="7" t="s">
        <v>92</v>
      </c>
      <c r="B104" s="1"/>
      <c r="C104" s="1"/>
      <c r="D104" s="1"/>
      <c r="E104" s="1"/>
    </row>
    <row r="105" spans="1:5" ht="15.75">
      <c r="A105" s="13" t="s">
        <v>93</v>
      </c>
      <c r="B105" s="17">
        <v>5000</v>
      </c>
      <c r="C105" s="10">
        <v>5000</v>
      </c>
      <c r="D105" s="10">
        <v>2500</v>
      </c>
      <c r="E105" s="10">
        <v>0</v>
      </c>
    </row>
    <row r="106" spans="1:5" ht="15.75">
      <c r="A106" s="13" t="s">
        <v>94</v>
      </c>
      <c r="B106" s="13"/>
      <c r="C106" s="1"/>
      <c r="D106" s="10">
        <v>40000</v>
      </c>
      <c r="E106" s="10">
        <v>70000</v>
      </c>
    </row>
    <row r="107" spans="1:5" ht="15.75">
      <c r="A107" s="13" t="s">
        <v>95</v>
      </c>
      <c r="B107" s="17"/>
      <c r="C107" s="10"/>
      <c r="D107" s="10">
        <v>55000</v>
      </c>
      <c r="E107" s="10">
        <v>115000</v>
      </c>
    </row>
    <row r="108" spans="1:5" ht="15.75">
      <c r="A108" s="13" t="s">
        <v>96</v>
      </c>
      <c r="B108" s="17"/>
      <c r="C108" s="10"/>
      <c r="D108" s="10">
        <v>14225</v>
      </c>
      <c r="E108" s="10">
        <v>61300</v>
      </c>
    </row>
    <row r="109" spans="1:5" ht="15.75">
      <c r="A109" s="13" t="s">
        <v>97</v>
      </c>
      <c r="B109" s="17">
        <v>5500</v>
      </c>
      <c r="C109" s="10">
        <v>5500</v>
      </c>
      <c r="D109" s="10">
        <v>18000</v>
      </c>
      <c r="E109" s="10">
        <v>23000</v>
      </c>
    </row>
    <row r="110" spans="1:5" ht="15.75">
      <c r="A110" s="13" t="s">
        <v>98</v>
      </c>
      <c r="B110" s="17"/>
      <c r="C110" s="10"/>
      <c r="D110" s="10">
        <v>42000</v>
      </c>
      <c r="E110" s="10">
        <v>83000</v>
      </c>
    </row>
    <row r="111" spans="1:5" ht="15.75">
      <c r="A111" s="7" t="s">
        <v>99</v>
      </c>
      <c r="B111" s="18">
        <f>SUM(B105:B110)</f>
        <v>10500</v>
      </c>
      <c r="C111" s="8">
        <f>SUM(C105:C110)</f>
        <v>10500</v>
      </c>
      <c r="D111" s="8">
        <f>SUM(D105:D110)</f>
        <v>171725</v>
      </c>
      <c r="E111" s="8">
        <f>SUM(E105:E110)</f>
        <v>352300</v>
      </c>
    </row>
    <row r="112" spans="1:5" ht="15.75">
      <c r="A112" s="7"/>
      <c r="B112" s="17"/>
      <c r="C112" s="10"/>
      <c r="D112" s="10"/>
      <c r="E112" s="10"/>
    </row>
    <row r="113" spans="1:5" ht="15.75">
      <c r="A113" s="7" t="s">
        <v>100</v>
      </c>
      <c r="B113" s="17"/>
      <c r="C113" s="10"/>
      <c r="D113" s="10"/>
      <c r="E113" s="10"/>
    </row>
    <row r="114" spans="1:5" ht="15.75">
      <c r="A114" s="13" t="s">
        <v>101</v>
      </c>
      <c r="B114" s="13"/>
      <c r="C114" s="1"/>
      <c r="D114" s="10">
        <v>8000</v>
      </c>
      <c r="E114" s="10">
        <v>18000</v>
      </c>
    </row>
    <row r="115" spans="1:5" ht="15.75">
      <c r="A115" s="7" t="s">
        <v>102</v>
      </c>
      <c r="B115" s="19">
        <f>SUM(B114:B114)</f>
        <v>0</v>
      </c>
      <c r="C115" s="19">
        <f>SUM(C114:C114)</f>
        <v>0</v>
      </c>
      <c r="D115" s="19">
        <f>SUM(D114:D114)</f>
        <v>8000</v>
      </c>
      <c r="E115" s="19">
        <f>SUM(E114:E114)</f>
        <v>18000</v>
      </c>
    </row>
    <row r="116" spans="1:5" ht="16.5" thickBot="1">
      <c r="A116" s="7" t="s">
        <v>103</v>
      </c>
      <c r="B116" s="20">
        <f>SUM(B115+B111)</f>
        <v>10500</v>
      </c>
      <c r="C116" s="20">
        <f>SUM(C115+C111)</f>
        <v>10500</v>
      </c>
      <c r="D116" s="20">
        <f>SUM(D115+D111)</f>
        <v>179725</v>
      </c>
      <c r="E116" s="20">
        <f>SUM(E115+E111)</f>
        <v>370300</v>
      </c>
    </row>
    <row r="117" spans="1:5" ht="13.5" thickTop="1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</sheetData>
  <printOptions/>
  <pageMargins left="0.75" right="0.75" top="1" bottom="1" header="0.5" footer="0.5"/>
  <pageSetup fitToHeight="2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Morrie Warshawski</dc:creator>
  <cp:keywords/>
  <dc:description/>
  <cp:lastModifiedBy>Morrie Warshawski</cp:lastModifiedBy>
  <cp:lastPrinted>1998-02-19T21:27:54Z</cp:lastPrinted>
  <dcterms:created xsi:type="dcterms:W3CDTF">1998-02-19T21:23:07Z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