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910" windowHeight="5160" activeTab="0"/>
  </bookViews>
  <sheets>
    <sheet name="TIM_Assessment" sheetId="1" r:id="rId1"/>
    <sheet name="Sheet2" sheetId="2" r:id="rId2"/>
    <sheet name="Sheet3" sheetId="3" r:id="rId3"/>
  </sheets>
  <definedNames>
    <definedName name="_xlnm.Print_Area" localSheetId="0">'TIM_Assessment'!$A$1:$C$75</definedName>
  </definedNames>
  <calcPr fullCalcOnLoad="1"/>
</workbook>
</file>

<file path=xl/sharedStrings.xml><?xml version="1.0" encoding="utf-8"?>
<sst xmlns="http://schemas.openxmlformats.org/spreadsheetml/2006/main" count="86" uniqueCount="69">
  <si>
    <t>Does your TIM program:</t>
  </si>
  <si>
    <t>Enter Ratings for Each Question Below:</t>
  </si>
  <si>
    <t>Section Score:</t>
  </si>
  <si>
    <t>Section Score</t>
  </si>
  <si>
    <t>Section 1</t>
  </si>
  <si>
    <t>Section 2</t>
  </si>
  <si>
    <t>Section 3</t>
  </si>
  <si>
    <t>Counters:</t>
  </si>
  <si>
    <t>Sums</t>
  </si>
  <si>
    <t>Overall TIM Program Score:</t>
  </si>
  <si>
    <t>Score each question applicable to your TIM program using the categories listed below.  Also, the reasons for each question scoring should be documented, if the opportunity exists.</t>
  </si>
  <si>
    <t>4.1 Program and Institutional Issues - 30%</t>
  </si>
  <si>
    <t>4.1.1.3. Have field-level input into the plans ensuring that the plans will be workable by those responsible for their implementation?</t>
  </si>
  <si>
    <t>4.1.2 TIM Administrative Teams</t>
  </si>
  <si>
    <t>4.1.1.1. Have multi-agency, multi-year strategic plans detailing specific programmatic activities to be accomplished with appropriate budget and personnel needs identified?</t>
  </si>
  <si>
    <t>4.1.1.2. Have formal inter-agency agreements on operational and administrative procedures and policies?</t>
  </si>
  <si>
    <t>4.1.2.1.  Have formalized TIM multi-agency administrative teams to meet and discuss administrative policy issues?</t>
  </si>
  <si>
    <t>4.1.2.2.  Hold regular meetings of the TIM administrative team?</t>
  </si>
  <si>
    <t>4.1.2.3.  Conduct training through simulation or “in-field” exercises?</t>
  </si>
  <si>
    <t xml:space="preserve">    4.1.2.5.a. Construction and maintenance?</t>
  </si>
  <si>
    <t xml:space="preserve">    4.1.2.5.b. Sporting events/concerts/conventions/etc.?</t>
  </si>
  <si>
    <t xml:space="preserve">    4.1.2.5.c. Weather-related events?</t>
  </si>
  <si>
    <t xml:space="preserve">    4.1.2.5.d. Catastrophic events?</t>
  </si>
  <si>
    <t>4.1.3. Performance Measurement</t>
  </si>
  <si>
    <t>4.1.3.1.  Have multi-agency agreements on what measures will be tracked and used to measure program performance?</t>
  </si>
  <si>
    <t>4.1.3.2.  Have agreed upon methods to collect and analyze/track performance measures?</t>
  </si>
  <si>
    <r>
      <t xml:space="preserve">4.1.2.5.  Conduct planning for “special events”: </t>
    </r>
    <r>
      <rPr>
        <b/>
        <i/>
        <sz val="12"/>
        <color indexed="17"/>
        <rFont val="Arial"/>
        <family val="2"/>
      </rPr>
      <t>(Composite score for 4.1.2.5.a thru 4.1.2.5.d below)</t>
    </r>
  </si>
  <si>
    <r>
      <t xml:space="preserve">4.1.3.3.  Have established targets for performance? </t>
    </r>
    <r>
      <rPr>
        <b/>
        <i/>
        <sz val="12"/>
        <color indexed="17"/>
        <rFont val="Arial"/>
        <family val="2"/>
      </rPr>
      <t>(Composite score for 4.1.3.3.a and 4.1.3.3.b below)</t>
    </r>
  </si>
  <si>
    <t xml:space="preserve">    4.1.3.3.a. Response?</t>
  </si>
  <si>
    <t xml:space="preserve">    4.1.3.3.b. Clearance?</t>
  </si>
  <si>
    <t>4.1.3.4.  Conduct periodic review of whether or not progress is being made to achieve targets?</t>
  </si>
  <si>
    <t>4.2.1.  Procedures for Major Incidents</t>
  </si>
  <si>
    <t>4.2.2.  Responder and Motorist Safety</t>
  </si>
  <si>
    <t>4.2.3.  Response and Clearance Policies and Procedures</t>
  </si>
  <si>
    <t>4.2.1.1. Have established criteria for what is a “major incident” – incident levels or codes?</t>
  </si>
  <si>
    <t>4.2.1.3. Have a pre-identified (approved) contact list of resources (including special equipment) for incident clearance and hazardous materials response?</t>
  </si>
  <si>
    <t>4.2.1.4. Have the response equipment pre-staged for timely response?</t>
  </si>
  <si>
    <t>4.2.2.1. Train all responders in traffic control procedures?</t>
  </si>
  <si>
    <t>4.2.2.2. Utilize on-scene traffic control procedures for various levels of incidents in compliance with MUTCD?</t>
  </si>
  <si>
    <t>4.2.2.3. Utilize traffic control procedures for the end of the incident traffic queue?</t>
  </si>
  <si>
    <t>4.2.3.1. Utilize the Incident Command System?</t>
  </si>
  <si>
    <t>4.2.3.5. Have a pre-qualified list of available and contracted towing and recovery operators (to include operators' capabilities)?</t>
  </si>
  <si>
    <t>4.2.3.6. Use motorist assist service patrols?</t>
  </si>
  <si>
    <t>4.3.1.  Integrated Interagency Communications</t>
  </si>
  <si>
    <t>4.3.2.  Transportation Management Systems</t>
  </si>
  <si>
    <t>4.3.3.  Traveler Information</t>
  </si>
  <si>
    <t>4.3.3.1. Have the ability to merge/integrate and interpret information from multiple sources?</t>
  </si>
  <si>
    <t>4.3.3.3. Provide motorists with travel time estimates for route segments?</t>
  </si>
  <si>
    <t>4.3.2.2. Have a developed technical infrastructure for surveillance and rapid detection of traffic incidents?</t>
  </si>
  <si>
    <t>4.3.2.3. Have specific policies and procedures for traffic management during incident response (i.e. signal timing changes, opening/closing of HOV lanes/ramp metering)?</t>
  </si>
  <si>
    <t>4.3.1.1. Have a two-way interagency voice communications system allowing for direct on-site communications between incident responders?</t>
  </si>
  <si>
    <t>4.3.1.2. Provide data and video information transfer between agencies and applications (TMC-CAD integration)?</t>
  </si>
  <si>
    <t>4.2  Operational Issues - 40%</t>
  </si>
  <si>
    <t>4.3  Communication and Technology Issues - 30%</t>
  </si>
  <si>
    <t>4.1.1 Formal Traffic Incident Management Programs</t>
  </si>
  <si>
    <t>4.2.2.4. Have mutually understood equipment staging and emergency lighting procedures on-site to maximize traffic flow past an incident while providing responder safety?</t>
  </si>
  <si>
    <t>4.3.2.1. Use Traffic Management Center(s) to coordinate incident notification and response?</t>
  </si>
  <si>
    <t>4.3.3.2. Have a real-time motorist information system providing incident-specific information?</t>
  </si>
  <si>
    <t>Traffic Incident Management (TIM)                             Program Self Assessment</t>
  </si>
  <si>
    <r>
      <t xml:space="preserve">     2 - Efforts in this area are moderate - some good processes exist, but they may not be well integrated/coordinated - results are mixed.
</t>
    </r>
    <r>
      <rPr>
        <i/>
        <sz val="9"/>
        <color indexed="8"/>
        <rFont val="Arial"/>
        <family val="2"/>
      </rPr>
      <t>· Has been put into practice on a limited or experimental basis.
· Some multi-agency agreement cooperation</t>
    </r>
  </si>
  <si>
    <r>
      <t xml:space="preserve">     3 - Efforts in this area are strong and results are promising.  However, there is still room for improvement.                                                                                              </t>
    </r>
    <r>
      <rPr>
        <i/>
        <sz val="9"/>
        <color indexed="8"/>
        <rFont val="Arial"/>
        <family val="2"/>
      </rPr>
      <t>· Has become a generally accepted practice but refinements or changes are being discussed or pursued
· Good multi-agency cooperation but not yet integrated in operations of all agencies as “standard procedure”</t>
    </r>
  </si>
  <si>
    <r>
      <t xml:space="preserve">     4 - Efforts in this area are outstanding.  There is good integration/coordination with good to excellent results.                                              </t>
    </r>
    <r>
      <rPr>
        <i/>
        <sz val="9"/>
        <color indexed="8"/>
        <rFont val="Arial"/>
        <family val="2"/>
      </rPr>
      <t>· Excellent coordination and cooperation among agencies
· Policies and procedures are well integrated in operations of all agencies as “standard procedure”</t>
    </r>
  </si>
  <si>
    <r>
      <t xml:space="preserve">     1 - Very little being done in this area.                                                                           </t>
    </r>
    <r>
      <rPr>
        <i/>
        <sz val="9"/>
        <color indexed="8"/>
        <rFont val="Arial"/>
        <family val="2"/>
      </rPr>
      <t>· Minimal activity, primarily in one agency
· Issue has been acknowledged and is being investigated</t>
    </r>
  </si>
  <si>
    <r>
      <t xml:space="preserve">     0 - No progress in this area.                                                                                           </t>
    </r>
    <r>
      <rPr>
        <i/>
        <sz val="9"/>
        <color indexed="8"/>
        <rFont val="Arial"/>
        <family val="2"/>
      </rPr>
      <t>· Has never been discussed
· Has been discussed informally but no action has been taken</t>
    </r>
  </si>
  <si>
    <t>4.2.1.2. Identify high ranking agency members available on 24/7 basis to respond to a major incident (Major Incident Response Team)?</t>
  </si>
  <si>
    <t>4.2.3.2. Have specific policies and procedures for fatal accident investigation that also address maintenance of traffic flow?</t>
  </si>
  <si>
    <t>4.2.3.3. Have specific policies and procedures for hazardous materials response that also address maintenance of traffic flow?</t>
  </si>
  <si>
    <t>4.2.3.4. Have quick clearance policies for major and minor incidents?</t>
  </si>
  <si>
    <t>4.1.2.4.  Conduct multi-agency post-incident debriefings?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</si>
</sst>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i/>
      <sz val="12"/>
      <color indexed="17"/>
      <name val="Arial"/>
      <family val="2"/>
    </font>
    <font>
      <b/>
      <sz val="20"/>
      <name val="Arial"/>
      <family val="2"/>
    </font>
    <font>
      <i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9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 quotePrefix="1">
      <alignment horizontal="center" vertical="center"/>
      <protection/>
    </xf>
    <xf numFmtId="0" fontId="10" fillId="0" borderId="13" xfId="0" applyFont="1" applyBorder="1" applyAlignment="1" applyProtection="1" quotePrefix="1">
      <alignment horizontal="left" vertical="center" wrapText="1"/>
      <protection/>
    </xf>
    <xf numFmtId="0" fontId="12" fillId="2" borderId="14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15" xfId="0" applyFont="1" applyBorder="1" applyAlignment="1" applyProtection="1" quotePrefix="1">
      <alignment horizontal="left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 quotePrefix="1">
      <alignment horizontal="left" vertical="center" wrapText="1"/>
      <protection/>
    </xf>
    <xf numFmtId="0" fontId="7" fillId="0" borderId="19" xfId="0" applyFont="1" applyBorder="1" applyAlignment="1" applyProtection="1" quotePrefix="1">
      <alignment horizontal="left" vertical="center" wrapText="1"/>
      <protection/>
    </xf>
    <xf numFmtId="0" fontId="10" fillId="0" borderId="20" xfId="0" applyFont="1" applyBorder="1" applyAlignment="1" applyProtection="1" quotePrefix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 quotePrefix="1">
      <alignment horizontal="left" vertical="center"/>
      <protection/>
    </xf>
    <xf numFmtId="0" fontId="7" fillId="0" borderId="22" xfId="0" applyFont="1" applyBorder="1" applyAlignment="1" applyProtection="1" quotePrefix="1">
      <alignment horizontal="left" vertical="center"/>
      <protection/>
    </xf>
    <xf numFmtId="0" fontId="7" fillId="0" borderId="19" xfId="0" applyFont="1" applyBorder="1" applyAlignment="1" applyProtection="1" quotePrefix="1">
      <alignment horizontal="left" vertical="center"/>
      <protection/>
    </xf>
    <xf numFmtId="0" fontId="10" fillId="0" borderId="16" xfId="0" applyFont="1" applyBorder="1" applyAlignment="1" applyProtection="1" quotePrefix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 quotePrefix="1">
      <alignment horizontal="left" vertical="center" wrapText="1"/>
      <protection/>
    </xf>
    <xf numFmtId="0" fontId="9" fillId="0" borderId="23" xfId="0" applyFont="1" applyBorder="1" applyAlignment="1" applyProtection="1" quotePrefix="1">
      <alignment horizontal="left" vertical="center" wrapText="1"/>
      <protection/>
    </xf>
    <xf numFmtId="0" fontId="7" fillId="0" borderId="24" xfId="0" applyFont="1" applyBorder="1" applyAlignment="1" applyProtection="1" quotePrefix="1">
      <alignment horizontal="left"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 quotePrefix="1">
      <alignment horizontal="left" vertical="center"/>
      <protection/>
    </xf>
    <xf numFmtId="0" fontId="7" fillId="0" borderId="25" xfId="0" applyFont="1" applyBorder="1" applyAlignment="1" applyProtection="1" quotePrefix="1">
      <alignment horizontal="left" vertical="center" wrapText="1"/>
      <protection/>
    </xf>
    <xf numFmtId="0" fontId="4" fillId="5" borderId="0" xfId="0" applyFont="1" applyFill="1" applyBorder="1" applyAlignment="1" applyProtection="1">
      <alignment vertical="center" wrapText="1"/>
      <protection/>
    </xf>
    <xf numFmtId="0" fontId="7" fillId="0" borderId="26" xfId="0" applyFont="1" applyBorder="1" applyAlignment="1" applyProtection="1" quotePrefix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7" fillId="6" borderId="27" xfId="0" applyFont="1" applyFill="1" applyBorder="1" applyAlignment="1" applyProtection="1" quotePrefix="1">
      <alignment horizontal="left" vertical="center" wrapText="1"/>
      <protection/>
    </xf>
    <xf numFmtId="0" fontId="7" fillId="6" borderId="28" xfId="0" applyFont="1" applyFill="1" applyBorder="1" applyAlignment="1" applyProtection="1" quotePrefix="1">
      <alignment horizontal="left" vertical="center" wrapText="1"/>
      <protection/>
    </xf>
    <xf numFmtId="0" fontId="7" fillId="6" borderId="9" xfId="0" applyFont="1" applyFill="1" applyBorder="1" applyAlignment="1" applyProtection="1" quotePrefix="1">
      <alignment horizontal="left" vertical="center" wrapText="1"/>
      <protection/>
    </xf>
    <xf numFmtId="0" fontId="1" fillId="4" borderId="14" xfId="0" applyFont="1" applyFill="1" applyBorder="1" applyAlignment="1" applyProtection="1">
      <alignment vertical="center" wrapText="1"/>
      <protection/>
    </xf>
    <xf numFmtId="0" fontId="6" fillId="3" borderId="2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85.7109375" style="23" customWidth="1"/>
    <col min="2" max="2" width="23.8515625" style="24" customWidth="1"/>
    <col min="3" max="3" width="9.140625" style="25" customWidth="1"/>
    <col min="4" max="9" width="25.7109375" style="25" customWidth="1"/>
    <col min="10" max="10" width="11.57421875" style="26" bestFit="1" customWidth="1"/>
    <col min="11" max="11" width="5.57421875" style="25" customWidth="1"/>
    <col min="12" max="12" width="12.7109375" style="25" bestFit="1" customWidth="1"/>
    <col min="13" max="16384" width="9.140625" style="25" customWidth="1"/>
  </cols>
  <sheetData>
    <row r="1" spans="1:12" s="20" customFormat="1" ht="60" customHeight="1" thickBot="1">
      <c r="A1" s="19" t="s">
        <v>58</v>
      </c>
      <c r="B1" s="1" t="s">
        <v>9</v>
      </c>
      <c r="J1" s="21"/>
      <c r="K1" s="20" t="s">
        <v>7</v>
      </c>
      <c r="L1" s="22" t="s">
        <v>8</v>
      </c>
    </row>
    <row r="2" spans="1:10" s="20" customFormat="1" ht="39" thickBot="1">
      <c r="A2" s="56" t="s">
        <v>10</v>
      </c>
      <c r="B2" s="13">
        <f>B10+B37+B60</f>
        <v>0</v>
      </c>
      <c r="J2" s="21"/>
    </row>
    <row r="3" spans="1:10" s="20" customFormat="1" ht="48" customHeight="1">
      <c r="A3" s="53" t="s">
        <v>63</v>
      </c>
      <c r="B3" s="2"/>
      <c r="J3" s="21"/>
    </row>
    <row r="4" spans="1:10" s="20" customFormat="1" ht="48" customHeight="1">
      <c r="A4" s="54" t="s">
        <v>62</v>
      </c>
      <c r="B4" s="3"/>
      <c r="J4" s="21"/>
    </row>
    <row r="5" spans="1:10" s="20" customFormat="1" ht="63" customHeight="1">
      <c r="A5" s="54" t="s">
        <v>59</v>
      </c>
      <c r="B5" s="3"/>
      <c r="J5" s="21"/>
    </row>
    <row r="6" spans="1:10" s="20" customFormat="1" ht="63" customHeight="1">
      <c r="A6" s="54" t="s">
        <v>60</v>
      </c>
      <c r="B6" s="3"/>
      <c r="J6" s="21"/>
    </row>
    <row r="7" spans="1:10" s="20" customFormat="1" ht="63" customHeight="1" thickBot="1">
      <c r="A7" s="55" t="s">
        <v>61</v>
      </c>
      <c r="B7" s="3"/>
      <c r="J7" s="21"/>
    </row>
    <row r="8" spans="1:2" ht="13.5" thickBot="1">
      <c r="A8" s="4"/>
      <c r="B8" s="5"/>
    </row>
    <row r="9" spans="1:2" ht="21" thickTop="1">
      <c r="A9" s="6" t="s">
        <v>4</v>
      </c>
      <c r="B9" s="7" t="s">
        <v>3</v>
      </c>
    </row>
    <row r="10" spans="1:13" ht="21" thickBot="1">
      <c r="A10" s="17" t="s">
        <v>11</v>
      </c>
      <c r="B10" s="14">
        <f>(J10/L10)*0.3</f>
        <v>0</v>
      </c>
      <c r="J10" s="27">
        <f>SUM(J13:J22)+SUM(J29:J31)+J34</f>
        <v>0</v>
      </c>
      <c r="K10" s="25">
        <f>COUNT(K13:K34)</f>
        <v>12</v>
      </c>
      <c r="L10" s="25">
        <f>K10*4</f>
        <v>48</v>
      </c>
      <c r="M10" s="28"/>
    </row>
    <row r="11" spans="1:13" ht="47.25">
      <c r="A11" s="18" t="s">
        <v>54</v>
      </c>
      <c r="B11" s="8" t="s">
        <v>1</v>
      </c>
      <c r="M11" s="28"/>
    </row>
    <row r="12" spans="1:2" ht="15">
      <c r="A12" s="31" t="s">
        <v>0</v>
      </c>
      <c r="B12" s="32"/>
    </row>
    <row r="13" spans="1:11" ht="51" customHeight="1">
      <c r="A13" s="33" t="s">
        <v>14</v>
      </c>
      <c r="B13" s="9"/>
      <c r="J13" s="26">
        <f>B13</f>
        <v>0</v>
      </c>
      <c r="K13" s="25">
        <f>IF(B13="",1,IF(B13="NA","",IF(B13=0,1,1)))</f>
        <v>1</v>
      </c>
    </row>
    <row r="14" spans="1:11" ht="51" customHeight="1">
      <c r="A14" s="33" t="s">
        <v>15</v>
      </c>
      <c r="B14" s="9"/>
      <c r="J14" s="26">
        <f>B14</f>
        <v>0</v>
      </c>
      <c r="K14" s="25">
        <f aca="true" t="shared" si="0" ref="K14:K34">IF(B14="",1,IF(B14="NA","",IF(B14=0,1,1)))</f>
        <v>1</v>
      </c>
    </row>
    <row r="15" spans="1:11" ht="51" customHeight="1" thickBot="1">
      <c r="A15" s="34" t="s">
        <v>12</v>
      </c>
      <c r="B15" s="10"/>
      <c r="J15" s="26">
        <f>B15</f>
        <v>0</v>
      </c>
      <c r="K15" s="25">
        <f t="shared" si="0"/>
        <v>1</v>
      </c>
    </row>
    <row r="16" spans="1:2" ht="47.25">
      <c r="A16" s="35" t="s">
        <v>13</v>
      </c>
      <c r="B16" s="36" t="s">
        <v>1</v>
      </c>
    </row>
    <row r="17" spans="1:2" ht="15">
      <c r="A17" s="31" t="s">
        <v>0</v>
      </c>
      <c r="B17" s="32"/>
    </row>
    <row r="18" spans="1:11" ht="34.5" customHeight="1">
      <c r="A18" s="33" t="s">
        <v>16</v>
      </c>
      <c r="B18" s="9"/>
      <c r="J18" s="26">
        <f>B18</f>
        <v>0</v>
      </c>
      <c r="K18" s="25">
        <f t="shared" si="0"/>
        <v>1</v>
      </c>
    </row>
    <row r="19" spans="1:11" ht="34.5" customHeight="1">
      <c r="A19" s="37" t="s">
        <v>17</v>
      </c>
      <c r="B19" s="9"/>
      <c r="J19" s="26">
        <f>B19</f>
        <v>0</v>
      </c>
      <c r="K19" s="25">
        <f t="shared" si="0"/>
        <v>1</v>
      </c>
    </row>
    <row r="20" spans="1:11" ht="34.5" customHeight="1">
      <c r="A20" s="37" t="s">
        <v>18</v>
      </c>
      <c r="B20" s="9"/>
      <c r="J20" s="26">
        <f>B20</f>
        <v>0</v>
      </c>
      <c r="K20" s="25">
        <f t="shared" si="0"/>
        <v>1</v>
      </c>
    </row>
    <row r="21" spans="1:11" ht="34.5" customHeight="1" thickBot="1">
      <c r="A21" s="38" t="s">
        <v>68</v>
      </c>
      <c r="B21" s="9"/>
      <c r="J21" s="26">
        <f>B21</f>
        <v>0</v>
      </c>
      <c r="K21" s="25">
        <f t="shared" si="0"/>
        <v>1</v>
      </c>
    </row>
    <row r="22" spans="1:11" ht="34.5" customHeight="1">
      <c r="A22" s="30" t="s">
        <v>26</v>
      </c>
      <c r="B22" s="16">
        <f>SUM(B23:B26)/4</f>
        <v>0</v>
      </c>
      <c r="J22" s="26">
        <f>B22</f>
        <v>0</v>
      </c>
      <c r="K22" s="25">
        <f t="shared" si="0"/>
        <v>1</v>
      </c>
    </row>
    <row r="23" spans="1:2" ht="34.5" customHeight="1">
      <c r="A23" s="37" t="s">
        <v>19</v>
      </c>
      <c r="B23" s="12"/>
    </row>
    <row r="24" spans="1:2" ht="34.5" customHeight="1">
      <c r="A24" s="37" t="s">
        <v>20</v>
      </c>
      <c r="B24" s="12"/>
    </row>
    <row r="25" spans="1:2" ht="34.5" customHeight="1">
      <c r="A25" s="37" t="s">
        <v>21</v>
      </c>
      <c r="B25" s="12"/>
    </row>
    <row r="26" spans="1:2" ht="34.5" customHeight="1" thickBot="1">
      <c r="A26" s="39" t="s">
        <v>22</v>
      </c>
      <c r="B26" s="10"/>
    </row>
    <row r="27" spans="1:2" ht="47.25">
      <c r="A27" s="40" t="s">
        <v>23</v>
      </c>
      <c r="B27" s="36" t="s">
        <v>1</v>
      </c>
    </row>
    <row r="28" spans="1:2" ht="15">
      <c r="A28" s="41" t="s">
        <v>0</v>
      </c>
      <c r="B28" s="32"/>
    </row>
    <row r="29" spans="1:11" ht="34.5" customHeight="1">
      <c r="A29" s="42" t="s">
        <v>24</v>
      </c>
      <c r="B29" s="9"/>
      <c r="J29" s="26">
        <f>B29</f>
        <v>0</v>
      </c>
      <c r="K29" s="25">
        <f t="shared" si="0"/>
        <v>1</v>
      </c>
    </row>
    <row r="30" spans="1:11" ht="34.5" customHeight="1" thickBot="1">
      <c r="A30" s="42" t="s">
        <v>25</v>
      </c>
      <c r="B30" s="9"/>
      <c r="J30" s="26">
        <f>B30</f>
        <v>0</v>
      </c>
      <c r="K30" s="25">
        <f t="shared" si="0"/>
        <v>1</v>
      </c>
    </row>
    <row r="31" spans="1:11" ht="34.5" customHeight="1">
      <c r="A31" s="43" t="s">
        <v>27</v>
      </c>
      <c r="B31" s="15">
        <f>(B32+B33)/2</f>
        <v>0</v>
      </c>
      <c r="J31" s="26">
        <f>B31</f>
        <v>0</v>
      </c>
      <c r="K31" s="25">
        <f t="shared" si="0"/>
        <v>1</v>
      </c>
    </row>
    <row r="32" spans="1:2" ht="34.5" customHeight="1">
      <c r="A32" s="42" t="s">
        <v>28</v>
      </c>
      <c r="B32" s="9"/>
    </row>
    <row r="33" spans="1:2" ht="34.5" customHeight="1" thickBot="1">
      <c r="A33" s="34" t="s">
        <v>29</v>
      </c>
      <c r="B33" s="10"/>
    </row>
    <row r="34" spans="1:11" ht="34.5" customHeight="1" thickBot="1">
      <c r="A34" s="44" t="s">
        <v>30</v>
      </c>
      <c r="B34" s="57"/>
      <c r="J34" s="26">
        <f>B34</f>
        <v>0</v>
      </c>
      <c r="K34" s="25">
        <f t="shared" si="0"/>
        <v>1</v>
      </c>
    </row>
    <row r="35" spans="1:2" ht="14.25" thickBot="1" thickTop="1">
      <c r="A35" s="45"/>
      <c r="B35" s="52">
        <v>2</v>
      </c>
    </row>
    <row r="36" spans="1:2" ht="21" thickTop="1">
      <c r="A36" s="6" t="s">
        <v>5</v>
      </c>
      <c r="B36" s="50" t="s">
        <v>2</v>
      </c>
    </row>
    <row r="37" spans="1:13" ht="21" thickBot="1">
      <c r="A37" s="17" t="s">
        <v>52</v>
      </c>
      <c r="B37" s="14">
        <f>IF(K37=0,0,((SUM(B40:B57)/L37*0.4)))</f>
        <v>0</v>
      </c>
      <c r="K37" s="25">
        <f>COUNT(K40:K57)</f>
        <v>14</v>
      </c>
      <c r="L37" s="25">
        <f>K37*4</f>
        <v>56</v>
      </c>
      <c r="M37" s="28"/>
    </row>
    <row r="38" spans="1:2" ht="47.25">
      <c r="A38" s="46" t="s">
        <v>31</v>
      </c>
      <c r="B38" s="8" t="s">
        <v>1</v>
      </c>
    </row>
    <row r="39" spans="1:2" ht="15">
      <c r="A39" s="31" t="s">
        <v>0</v>
      </c>
      <c r="B39" s="32"/>
    </row>
    <row r="40" spans="1:11" s="29" customFormat="1" ht="34.5" customHeight="1">
      <c r="A40" s="33" t="s">
        <v>34</v>
      </c>
      <c r="B40" s="9"/>
      <c r="J40" s="26">
        <f>B40</f>
        <v>0</v>
      </c>
      <c r="K40" s="25">
        <f aca="true" t="shared" si="1" ref="K40:K57">IF(B40="",1,IF(B40="NA","",IF(B40=0,1,1)))</f>
        <v>1</v>
      </c>
    </row>
    <row r="41" spans="1:11" s="29" customFormat="1" ht="34.5" customHeight="1">
      <c r="A41" s="33" t="s">
        <v>64</v>
      </c>
      <c r="B41" s="9"/>
      <c r="J41" s="26">
        <f>B41</f>
        <v>0</v>
      </c>
      <c r="K41" s="25">
        <f t="shared" si="1"/>
        <v>1</v>
      </c>
    </row>
    <row r="42" spans="1:11" s="29" customFormat="1" ht="34.5" customHeight="1">
      <c r="A42" s="33" t="s">
        <v>35</v>
      </c>
      <c r="B42" s="12"/>
      <c r="J42" s="26">
        <f>B42</f>
        <v>0</v>
      </c>
      <c r="K42" s="25">
        <f t="shared" si="1"/>
        <v>1</v>
      </c>
    </row>
    <row r="43" spans="1:11" s="29" customFormat="1" ht="36" customHeight="1" thickBot="1">
      <c r="A43" s="47" t="s">
        <v>36</v>
      </c>
      <c r="B43" s="11"/>
      <c r="J43" s="26">
        <f>B43</f>
        <v>0</v>
      </c>
      <c r="K43" s="25">
        <f t="shared" si="1"/>
        <v>1</v>
      </c>
    </row>
    <row r="44" spans="1:2" ht="48" thickTop="1">
      <c r="A44" s="46" t="s">
        <v>32</v>
      </c>
      <c r="B44" s="36" t="s">
        <v>1</v>
      </c>
    </row>
    <row r="45" spans="1:2" ht="15">
      <c r="A45" s="31" t="s">
        <v>0</v>
      </c>
      <c r="B45" s="51"/>
    </row>
    <row r="46" spans="1:11" s="23" customFormat="1" ht="34.5" customHeight="1">
      <c r="A46" s="33" t="s">
        <v>37</v>
      </c>
      <c r="B46" s="9"/>
      <c r="J46" s="26">
        <f>B46</f>
        <v>0</v>
      </c>
      <c r="K46" s="25">
        <f t="shared" si="1"/>
        <v>1</v>
      </c>
    </row>
    <row r="47" spans="1:11" s="23" customFormat="1" ht="34.5" customHeight="1">
      <c r="A47" s="33" t="s">
        <v>38</v>
      </c>
      <c r="B47" s="9"/>
      <c r="J47" s="26">
        <f>B47</f>
        <v>0</v>
      </c>
      <c r="K47" s="25">
        <f t="shared" si="1"/>
        <v>1</v>
      </c>
    </row>
    <row r="48" spans="1:11" s="23" customFormat="1" ht="34.5" customHeight="1">
      <c r="A48" s="33" t="s">
        <v>39</v>
      </c>
      <c r="B48" s="9"/>
      <c r="J48" s="26">
        <f>B48</f>
        <v>0</v>
      </c>
      <c r="K48" s="25">
        <f t="shared" si="1"/>
        <v>1</v>
      </c>
    </row>
    <row r="49" spans="1:11" s="23" customFormat="1" ht="48" customHeight="1" thickBot="1">
      <c r="A49" s="34" t="s">
        <v>55</v>
      </c>
      <c r="B49" s="10"/>
      <c r="J49" s="26">
        <f>B49</f>
        <v>0</v>
      </c>
      <c r="K49" s="25">
        <f t="shared" si="1"/>
        <v>1</v>
      </c>
    </row>
    <row r="50" spans="1:2" ht="47.25">
      <c r="A50" s="46" t="s">
        <v>33</v>
      </c>
      <c r="B50" s="36" t="s">
        <v>1</v>
      </c>
    </row>
    <row r="51" spans="1:2" ht="15">
      <c r="A51" s="31" t="s">
        <v>0</v>
      </c>
      <c r="B51" s="51"/>
    </row>
    <row r="52" spans="1:11" ht="34.5" customHeight="1">
      <c r="A52" s="33" t="s">
        <v>40</v>
      </c>
      <c r="B52" s="9"/>
      <c r="J52" s="26">
        <f aca="true" t="shared" si="2" ref="J52:J57">B52</f>
        <v>0</v>
      </c>
      <c r="K52" s="25">
        <f t="shared" si="1"/>
        <v>1</v>
      </c>
    </row>
    <row r="53" spans="1:11" ht="34.5" customHeight="1">
      <c r="A53" s="33" t="s">
        <v>65</v>
      </c>
      <c r="B53" s="9"/>
      <c r="J53" s="26">
        <f t="shared" si="2"/>
        <v>0</v>
      </c>
      <c r="K53" s="25">
        <f t="shared" si="1"/>
        <v>1</v>
      </c>
    </row>
    <row r="54" spans="1:11" ht="34.5" customHeight="1">
      <c r="A54" s="33" t="s">
        <v>66</v>
      </c>
      <c r="B54" s="9"/>
      <c r="J54" s="26">
        <f t="shared" si="2"/>
        <v>0</v>
      </c>
      <c r="K54" s="25">
        <f t="shared" si="1"/>
        <v>1</v>
      </c>
    </row>
    <row r="55" spans="1:11" ht="34.5" customHeight="1">
      <c r="A55" s="33" t="s">
        <v>67</v>
      </c>
      <c r="B55" s="9"/>
      <c r="J55" s="26">
        <f t="shared" si="2"/>
        <v>0</v>
      </c>
      <c r="K55" s="25">
        <f t="shared" si="1"/>
        <v>1</v>
      </c>
    </row>
    <row r="56" spans="1:11" ht="34.5" customHeight="1">
      <c r="A56" s="33" t="s">
        <v>41</v>
      </c>
      <c r="B56" s="9"/>
      <c r="J56" s="26">
        <f t="shared" si="2"/>
        <v>0</v>
      </c>
      <c r="K56" s="25">
        <f t="shared" si="1"/>
        <v>1</v>
      </c>
    </row>
    <row r="57" spans="1:11" ht="34.5" customHeight="1" thickBot="1">
      <c r="A57" s="49" t="s">
        <v>42</v>
      </c>
      <c r="B57" s="11"/>
      <c r="J57" s="26">
        <f t="shared" si="2"/>
        <v>0</v>
      </c>
      <c r="K57" s="25">
        <f t="shared" si="1"/>
        <v>1</v>
      </c>
    </row>
    <row r="58" spans="1:2" ht="14.25" thickBot="1" thickTop="1">
      <c r="A58" s="48"/>
      <c r="B58" s="52"/>
    </row>
    <row r="59" spans="1:2" ht="21" thickTop="1">
      <c r="A59" s="6" t="s">
        <v>6</v>
      </c>
      <c r="B59" s="50" t="s">
        <v>2</v>
      </c>
    </row>
    <row r="60" spans="1:13" ht="21" thickBot="1">
      <c r="A60" s="17" t="s">
        <v>53</v>
      </c>
      <c r="B60" s="14">
        <f>IF(K60=0,0,((SUM(B63:B79)/L60*0.3)))</f>
        <v>0</v>
      </c>
      <c r="K60" s="25">
        <f>COUNT(K63:K74)</f>
        <v>8</v>
      </c>
      <c r="L60" s="25">
        <f>K60*4</f>
        <v>32</v>
      </c>
      <c r="M60" s="28"/>
    </row>
    <row r="61" spans="1:2" ht="47.25">
      <c r="A61" s="46" t="s">
        <v>43</v>
      </c>
      <c r="B61" s="36" t="s">
        <v>1</v>
      </c>
    </row>
    <row r="62" spans="1:2" ht="15" customHeight="1">
      <c r="A62" s="31" t="s">
        <v>0</v>
      </c>
      <c r="B62" s="32"/>
    </row>
    <row r="63" spans="1:11" s="23" customFormat="1" ht="42.75" customHeight="1">
      <c r="A63" s="33" t="s">
        <v>50</v>
      </c>
      <c r="B63" s="9"/>
      <c r="J63" s="26">
        <f>B63</f>
        <v>0</v>
      </c>
      <c r="K63" s="25">
        <f>IF(B63="",1,IF(B63="NA","",IF(B63=0,1,1)))</f>
        <v>1</v>
      </c>
    </row>
    <row r="64" spans="1:11" s="23" customFormat="1" ht="38.25" customHeight="1" thickBot="1">
      <c r="A64" s="34" t="s">
        <v>51</v>
      </c>
      <c r="B64" s="10"/>
      <c r="J64" s="26">
        <f>B64</f>
        <v>0</v>
      </c>
      <c r="K64" s="25">
        <f>IF(B64="",1,IF(B64="NA","",IF(B64=0,1,1)))</f>
        <v>1</v>
      </c>
    </row>
    <row r="65" spans="1:2" ht="48" customHeight="1">
      <c r="A65" s="46" t="s">
        <v>44</v>
      </c>
      <c r="B65" s="36" t="s">
        <v>1</v>
      </c>
    </row>
    <row r="66" spans="1:2" ht="15" customHeight="1">
      <c r="A66" s="41" t="s">
        <v>0</v>
      </c>
      <c r="B66" s="36"/>
    </row>
    <row r="67" spans="1:11" s="23" customFormat="1" ht="34.5" customHeight="1">
      <c r="A67" s="33" t="s">
        <v>56</v>
      </c>
      <c r="B67" s="9"/>
      <c r="J67" s="26">
        <f>B67</f>
        <v>0</v>
      </c>
      <c r="K67" s="25">
        <f>IF(B67="",1,IF(B67="NA","",IF(B67=0,1,1)))</f>
        <v>1</v>
      </c>
    </row>
    <row r="68" spans="1:11" s="23" customFormat="1" ht="34.5" customHeight="1">
      <c r="A68" s="33" t="s">
        <v>48</v>
      </c>
      <c r="B68" s="9"/>
      <c r="J68" s="26">
        <f>B68</f>
        <v>0</v>
      </c>
      <c r="K68" s="25">
        <f>IF(B68="",1,IF(B68="NA","",IF(B68=0,1,1)))</f>
        <v>1</v>
      </c>
    </row>
    <row r="69" spans="1:11" s="23" customFormat="1" ht="52.5" customHeight="1" thickBot="1">
      <c r="A69" s="34" t="s">
        <v>49</v>
      </c>
      <c r="B69" s="10"/>
      <c r="J69" s="26">
        <f>B69</f>
        <v>0</v>
      </c>
      <c r="K69" s="25">
        <f>IF(B69="",1,IF(B69="NA","",IF(B69=0,1,1)))</f>
        <v>1</v>
      </c>
    </row>
    <row r="70" spans="1:2" ht="47.25">
      <c r="A70" s="46" t="s">
        <v>45</v>
      </c>
      <c r="B70" s="36" t="s">
        <v>1</v>
      </c>
    </row>
    <row r="71" spans="1:2" ht="15">
      <c r="A71" s="31" t="s">
        <v>0</v>
      </c>
      <c r="B71" s="51"/>
    </row>
    <row r="72" spans="1:11" s="23" customFormat="1" ht="34.5" customHeight="1">
      <c r="A72" s="33" t="s">
        <v>46</v>
      </c>
      <c r="B72" s="9"/>
      <c r="J72" s="26">
        <f>B72</f>
        <v>0</v>
      </c>
      <c r="K72" s="25">
        <f>IF(B72="",1,IF(B72="NA","",IF(B72=0,1,1)))</f>
        <v>1</v>
      </c>
    </row>
    <row r="73" spans="1:11" s="23" customFormat="1" ht="34.5" customHeight="1">
      <c r="A73" s="33" t="s">
        <v>57</v>
      </c>
      <c r="B73" s="9"/>
      <c r="J73" s="26">
        <f>B73</f>
        <v>0</v>
      </c>
      <c r="K73" s="25">
        <f>IF(B73="",1,IF(B73="NA","",IF(B73=0,1,1)))</f>
        <v>1</v>
      </c>
    </row>
    <row r="74" spans="1:11" s="23" customFormat="1" ht="34.5" customHeight="1" thickBot="1">
      <c r="A74" s="49" t="s">
        <v>47</v>
      </c>
      <c r="B74" s="11"/>
      <c r="J74" s="26">
        <f>B74</f>
        <v>0</v>
      </c>
      <c r="K74" s="25">
        <f>IF(B74="",1,IF(B74="NA","",IF(B74=0,1,1)))</f>
        <v>1</v>
      </c>
    </row>
    <row r="75" ht="13.5" thickTop="1"/>
  </sheetData>
  <printOptions/>
  <pageMargins left="0.75" right="0.75" top="1" bottom="1" header="0.5" footer="0.5"/>
  <pageSetup horizontalDpi="300" verticalDpi="300" orientation="portrait" scale="65" r:id="rId1"/>
  <rowBreaks count="3" manualBreakCount="3">
    <brk id="7" max="2" man="1"/>
    <brk id="34" max="2" man="1"/>
    <brk id="5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dhelman</cp:lastModifiedBy>
  <cp:lastPrinted>2004-03-10T20:42:00Z</cp:lastPrinted>
  <dcterms:created xsi:type="dcterms:W3CDTF">2002-07-26T15:19:59Z</dcterms:created>
  <dcterms:modified xsi:type="dcterms:W3CDTF">2004-03-29T20:06:52Z</dcterms:modified>
  <cp:category/>
  <cp:version/>
  <cp:contentType/>
  <cp:contentStatus/>
</cp:coreProperties>
</file>