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<sst xmlns="http://schemas.openxmlformats.org/spreadsheetml/2006/main" count="63" uniqueCount="52">
  <si>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Well Tempering</t>
  </si>
  <si>
    <t xml:space="preserve">            Pythagorean Tempering</t>
  </si>
  <si>
    <t>Do * 5 / 4</t>
  </si>
  <si>
    <t>Do * 17 / 16</t>
  </si>
  <si>
    <t>Do * 9 / 8</t>
  </si>
  <si>
    <t>Do * 19 / 16</t>
  </si>
  <si>
    <t>Do * 11 / 8</t>
  </si>
  <si>
    <t>Do * 23 / 16</t>
  </si>
  <si>
    <t>Do * 3 / 2</t>
  </si>
  <si>
    <t>Do * 13 / 8</t>
  </si>
  <si>
    <t>Do * 27 / 16</t>
  </si>
  <si>
    <t>Do * 7 / 4</t>
  </si>
  <si>
    <t>Do * 15 / 8</t>
  </si>
  <si>
    <t>Do * 2</t>
  </si>
  <si>
    <t>Do</t>
  </si>
  <si>
    <t>Mi</t>
  </si>
  <si>
    <t>Re</t>
  </si>
  <si>
    <t>Fa</t>
  </si>
  <si>
    <t>So</t>
  </si>
  <si>
    <t>La</t>
  </si>
  <si>
    <t>Ti</t>
  </si>
  <si>
    <t>NOTE:</t>
  </si>
  <si>
    <t>cromatic.</t>
  </si>
  <si>
    <t>Equal Tempering, or Well Tempering, is derived by multiplying the frequency</t>
  </si>
  <si>
    <t xml:space="preserve">Pythagorean Tempering, or Natural Tempering is defined by the frequencies </t>
  </si>
  <si>
    <t>of a note by a constant (K) to determine the frequency of the next note in the</t>
  </si>
  <si>
    <t>of the harmonic series of Do (root scale degree).</t>
  </si>
  <si>
    <t>The 20th harmonic produces a quarter tone between Mi &amp; Fa</t>
  </si>
  <si>
    <t>The division by 2, 4, 8, or 16 is to correct for octave.</t>
  </si>
  <si>
    <t>Major 6th</t>
  </si>
  <si>
    <t>Minor 6th</t>
  </si>
  <si>
    <t>Fibonacci Number</t>
  </si>
  <si>
    <t>Major 5th</t>
  </si>
  <si>
    <t>The 28th harmonic produces a quarter tone between Ti flat &amp; Ti</t>
  </si>
  <si>
    <t>The 24th harmonic produces a quarter tone between So &amp; So sharp</t>
  </si>
  <si>
    <t>The 30th harmonic produces a quarter tone between Ti &amp; Do</t>
  </si>
  <si>
    <t>1st,3rd,7th,15th, 31st harmonic</t>
  </si>
  <si>
    <t xml:space="preserve">                 16th harmonic</t>
  </si>
  <si>
    <t xml:space="preserve">           8th, 17th harmonic</t>
  </si>
  <si>
    <t xml:space="preserve">                  18th harmonic</t>
  </si>
  <si>
    <t xml:space="preserve">     4th, 9th, 19th harmonic</t>
  </si>
  <si>
    <t xml:space="preserve">          10th, 21st harmonic</t>
  </si>
  <si>
    <t xml:space="preserve">                  22nd harmonic</t>
  </si>
  <si>
    <t>2nd,5th,11th,23rd harmonic</t>
  </si>
  <si>
    <t xml:space="preserve">          12th, 25th harmonic</t>
  </si>
  <si>
    <t xml:space="preserve">                  26th harmonic</t>
  </si>
  <si>
    <t xml:space="preserve">   6th, 13th, 27th harmonic</t>
  </si>
  <si>
    <t xml:space="preserve">         14th, 29th harmonic</t>
  </si>
  <si>
    <t>K</t>
  </si>
  <si>
    <t>=</t>
  </si>
  <si>
    <t>Change the value in cell (F 5) to compare another fundamental Do</t>
  </si>
  <si>
    <t>or K = the 12th root of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</si>
</sst>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0000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darkVertical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57421875" style="0" customWidth="1"/>
    <col min="2" max="2" width="2.57421875" style="0" customWidth="1"/>
    <col min="3" max="3" width="14.421875" style="0" customWidth="1"/>
    <col min="4" max="4" width="2.00390625" style="0" customWidth="1"/>
    <col min="5" max="5" width="2.421875" style="0" customWidth="1"/>
    <col min="6" max="6" width="11.140625" style="0" customWidth="1"/>
    <col min="7" max="7" width="3.00390625" style="0" customWidth="1"/>
    <col min="8" max="8" width="28.00390625" style="0" customWidth="1"/>
    <col min="9" max="9" width="3.421875" style="0" customWidth="1"/>
    <col min="10" max="10" width="6.8515625" style="0" customWidth="1"/>
    <col min="11" max="11" width="10.8515625" style="0" customWidth="1"/>
  </cols>
  <sheetData>
    <row r="1" ht="12.75">
      <c r="D1" t="s">
        <v>50</v>
      </c>
    </row>
    <row r="3" spans="3:6" ht="12.75">
      <c r="C3" t="s">
        <v>0</v>
      </c>
      <c r="E3" s="2"/>
      <c r="F3" t="s">
        <v>1</v>
      </c>
    </row>
    <row r="4" ht="12.75">
      <c r="E4" s="2"/>
    </row>
    <row r="5" spans="1:13" ht="12.75">
      <c r="A5" s="8" t="s">
        <v>14</v>
      </c>
      <c r="B5" s="3"/>
      <c r="C5" s="4">
        <f>F5</f>
        <v>440</v>
      </c>
      <c r="E5" s="2"/>
      <c r="F5" s="1">
        <v>440</v>
      </c>
      <c r="H5" t="s">
        <v>36</v>
      </c>
      <c r="I5" s="3" t="s">
        <v>14</v>
      </c>
      <c r="J5" t="s">
        <v>14</v>
      </c>
      <c r="M5" s="1"/>
    </row>
    <row r="6" spans="3:13" ht="12.75">
      <c r="C6" s="4">
        <f aca="true" t="shared" si="0" ref="C6:C17">+C5*(2^(1/12))</f>
        <v>466.1637615180899</v>
      </c>
      <c r="E6" s="2"/>
      <c r="F6" s="1">
        <f>F5*17/16</f>
        <v>467.5</v>
      </c>
      <c r="H6" t="s">
        <v>37</v>
      </c>
      <c r="J6" t="s">
        <v>3</v>
      </c>
      <c r="M6" s="1"/>
    </row>
    <row r="7" spans="1:13" ht="12.75">
      <c r="A7" s="8" t="s">
        <v>16</v>
      </c>
      <c r="B7" s="3"/>
      <c r="C7" s="4">
        <f t="shared" si="0"/>
        <v>493.8833012561241</v>
      </c>
      <c r="E7" s="2"/>
      <c r="F7" s="1">
        <f>F5*9/8</f>
        <v>495</v>
      </c>
      <c r="H7" t="s">
        <v>38</v>
      </c>
      <c r="I7" s="3" t="s">
        <v>16</v>
      </c>
      <c r="J7" t="s">
        <v>4</v>
      </c>
      <c r="M7" s="1"/>
    </row>
    <row r="8" spans="3:13" ht="12.75">
      <c r="C8" s="4">
        <f t="shared" si="0"/>
        <v>523.2511306011974</v>
      </c>
      <c r="E8" s="2"/>
      <c r="F8" s="1">
        <f>F5*19/16</f>
        <v>522.5</v>
      </c>
      <c r="H8" t="s">
        <v>39</v>
      </c>
      <c r="J8" t="s">
        <v>5</v>
      </c>
      <c r="M8" s="1"/>
    </row>
    <row r="9" spans="1:13" ht="12.75">
      <c r="A9" s="8" t="s">
        <v>15</v>
      </c>
      <c r="B9" s="3"/>
      <c r="C9" s="4">
        <f t="shared" si="0"/>
        <v>554.3652619537443</v>
      </c>
      <c r="E9" s="2"/>
      <c r="F9" s="1">
        <f>F5*5/4</f>
        <v>550</v>
      </c>
      <c r="H9" t="s">
        <v>40</v>
      </c>
      <c r="I9" s="3" t="s">
        <v>15</v>
      </c>
      <c r="J9" t="s">
        <v>2</v>
      </c>
      <c r="M9" s="1"/>
    </row>
    <row r="10" spans="1:13" ht="12.75">
      <c r="A10" s="8" t="s">
        <v>17</v>
      </c>
      <c r="B10" s="3"/>
      <c r="C10" s="4">
        <f t="shared" si="0"/>
        <v>587.3295358348153</v>
      </c>
      <c r="E10" s="2"/>
      <c r="F10" s="1">
        <f>F5*11/8</f>
        <v>605</v>
      </c>
      <c r="H10" t="s">
        <v>41</v>
      </c>
      <c r="I10" t="s">
        <v>17</v>
      </c>
      <c r="J10" t="s">
        <v>6</v>
      </c>
      <c r="M10" s="1"/>
    </row>
    <row r="11" spans="3:13" ht="12.75">
      <c r="C11" s="4">
        <f t="shared" si="0"/>
        <v>622.253967444162</v>
      </c>
      <c r="E11" s="2"/>
      <c r="F11" s="1">
        <f>F5*23/16</f>
        <v>632.5</v>
      </c>
      <c r="H11" t="s">
        <v>42</v>
      </c>
      <c r="J11" t="s">
        <v>7</v>
      </c>
      <c r="M11" s="1"/>
    </row>
    <row r="12" spans="1:13" ht="12.75">
      <c r="A12" s="8" t="s">
        <v>18</v>
      </c>
      <c r="B12" s="3"/>
      <c r="C12" s="4">
        <f t="shared" si="0"/>
        <v>659.2551138257401</v>
      </c>
      <c r="E12" s="2"/>
      <c r="F12" s="1">
        <f>F5*3/2</f>
        <v>660</v>
      </c>
      <c r="H12" t="s">
        <v>43</v>
      </c>
      <c r="I12" s="3" t="s">
        <v>18</v>
      </c>
      <c r="J12" t="s">
        <v>8</v>
      </c>
      <c r="M12" s="1"/>
    </row>
    <row r="13" spans="3:13" ht="12.75">
      <c r="C13" s="4">
        <f t="shared" si="0"/>
        <v>698.456462866008</v>
      </c>
      <c r="E13" s="2"/>
      <c r="F13" s="1">
        <f>F5*13/8</f>
        <v>715</v>
      </c>
      <c r="H13" t="s">
        <v>44</v>
      </c>
      <c r="J13" t="s">
        <v>9</v>
      </c>
      <c r="M13" s="1"/>
    </row>
    <row r="14" spans="1:13" ht="12.75">
      <c r="A14" s="8" t="s">
        <v>19</v>
      </c>
      <c r="B14" s="3"/>
      <c r="C14" s="4">
        <f t="shared" si="0"/>
        <v>739.988845423269</v>
      </c>
      <c r="E14" s="2"/>
      <c r="F14" s="1">
        <f>F5*27/16</f>
        <v>742.5</v>
      </c>
      <c r="H14" t="s">
        <v>45</v>
      </c>
      <c r="I14" s="3" t="s">
        <v>19</v>
      </c>
      <c r="J14" t="s">
        <v>10</v>
      </c>
      <c r="M14" s="1"/>
    </row>
    <row r="15" spans="3:13" ht="12.75">
      <c r="C15" s="4">
        <f t="shared" si="0"/>
        <v>783.9908719634989</v>
      </c>
      <c r="E15" s="2"/>
      <c r="F15" s="1">
        <f>F5*7/4</f>
        <v>770</v>
      </c>
      <c r="H15" t="s">
        <v>46</v>
      </c>
      <c r="J15" t="s">
        <v>11</v>
      </c>
      <c r="M15" s="1"/>
    </row>
    <row r="16" spans="1:13" ht="12.75">
      <c r="A16" t="s">
        <v>20</v>
      </c>
      <c r="B16" s="3"/>
      <c r="C16" s="4">
        <f t="shared" si="0"/>
        <v>830.6093951598906</v>
      </c>
      <c r="E16" s="2"/>
      <c r="F16" s="1">
        <f>F5*15/8</f>
        <v>825</v>
      </c>
      <c r="H16" t="s">
        <v>47</v>
      </c>
      <c r="I16" t="s">
        <v>20</v>
      </c>
      <c r="J16" t="s">
        <v>12</v>
      </c>
      <c r="M16" s="1"/>
    </row>
    <row r="17" spans="1:13" ht="12.75">
      <c r="A17" s="8" t="s">
        <v>14</v>
      </c>
      <c r="B17" s="3"/>
      <c r="C17" s="4">
        <f t="shared" si="0"/>
        <v>880.0000000000003</v>
      </c>
      <c r="E17" s="2"/>
      <c r="F17" s="1">
        <f>F5*2</f>
        <v>880</v>
      </c>
      <c r="H17" t="s">
        <v>36</v>
      </c>
      <c r="I17" s="3" t="s">
        <v>14</v>
      </c>
      <c r="J17" t="s">
        <v>13</v>
      </c>
      <c r="M17" s="1"/>
    </row>
    <row r="20" ht="12.75">
      <c r="C20" t="s">
        <v>21</v>
      </c>
    </row>
    <row r="21" ht="12.75">
      <c r="C21" t="s">
        <v>23</v>
      </c>
    </row>
    <row r="22" ht="12.75">
      <c r="C22" t="s">
        <v>25</v>
      </c>
    </row>
    <row r="23" spans="3:8" ht="12.75">
      <c r="C23" t="s">
        <v>22</v>
      </c>
      <c r="D23" t="s">
        <v>48</v>
      </c>
      <c r="E23" t="s">
        <v>49</v>
      </c>
      <c r="F23">
        <f>2^(1/12)</f>
        <v>1.0594630943592953</v>
      </c>
      <c r="H23" t="s">
        <v>51</v>
      </c>
    </row>
    <row r="25" ht="12.75">
      <c r="C25" t="s">
        <v>24</v>
      </c>
    </row>
    <row r="26" ht="12.75">
      <c r="C26" t="s">
        <v>26</v>
      </c>
    </row>
    <row r="27" ht="12.75">
      <c r="D27" t="s">
        <v>28</v>
      </c>
    </row>
    <row r="28" spans="4:11" ht="12.75">
      <c r="D28" t="s">
        <v>27</v>
      </c>
      <c r="K28" s="6">
        <f>F5*21/16</f>
        <v>577.5</v>
      </c>
    </row>
    <row r="29" spans="4:11" ht="12.75">
      <c r="D29" t="s">
        <v>34</v>
      </c>
      <c r="K29" s="6">
        <f>F5*25/16</f>
        <v>687.5</v>
      </c>
    </row>
    <row r="30" spans="4:11" ht="12.75">
      <c r="D30" t="s">
        <v>33</v>
      </c>
      <c r="K30" s="6">
        <f>F5*29/16</f>
        <v>797.5</v>
      </c>
    </row>
    <row r="31" spans="4:11" ht="12.75">
      <c r="D31" t="s">
        <v>35</v>
      </c>
      <c r="K31" s="6">
        <f>F5*31/16</f>
        <v>852.5</v>
      </c>
    </row>
    <row r="32" ht="12.75">
      <c r="K32" s="6"/>
    </row>
    <row r="34" spans="4:8" ht="12.75">
      <c r="D34" t="s">
        <v>31</v>
      </c>
      <c r="H34" s="7">
        <f>12586269025/20365011074</f>
        <v>0.6180339887498949</v>
      </c>
    </row>
    <row r="35" ht="12.75">
      <c r="K35" s="5"/>
    </row>
    <row r="36" spans="6:11" ht="12.75">
      <c r="F36" t="s">
        <v>32</v>
      </c>
      <c r="H36">
        <f>C5/C12</f>
        <v>0.667419927085017</v>
      </c>
      <c r="K36">
        <f>F5/F12</f>
        <v>0.6666666666666666</v>
      </c>
    </row>
    <row r="37" spans="6:11" ht="12.75">
      <c r="F37" t="s">
        <v>30</v>
      </c>
      <c r="H37">
        <f>C5/C13</f>
        <v>0.6299605249474364</v>
      </c>
      <c r="K37">
        <f>F5/F13</f>
        <v>0.6153846153846154</v>
      </c>
    </row>
    <row r="38" spans="6:11" ht="12.75">
      <c r="F38" t="s">
        <v>29</v>
      </c>
      <c r="H38">
        <f>C5/C14</f>
        <v>0.5946035575013604</v>
      </c>
      <c r="K38">
        <f>F5/F14</f>
        <v>0.5925925925925926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PNM-North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H. Jackson</dc:creator>
  <cp:keywords/>
  <dc:description/>
  <cp:lastModifiedBy>William H. Jackson</cp:lastModifiedBy>
  <cp:lastPrinted>2002-11-08T22:15:12Z</cp:lastPrinted>
  <dcterms:created xsi:type="dcterms:W3CDTF">2002-11-07T21:22:25Z</dcterms:created>
  <dcterms:modified xsi:type="dcterms:W3CDTF">2003-11-15T17:15:51Z</dcterms:modified>
  <cp:category/>
  <cp:version/>
  <cp:contentType/>
  <cp:contentStatus/>
</cp:coreProperties>
</file>