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<sst xmlns="http://schemas.openxmlformats.org/spreadsheetml/2006/main" count="727" uniqueCount="79">
  <si>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</si>
  <si>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</si>
  <si>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</si>
  <si>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</si>
  <si>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</si>
  <si>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</si>
  <si>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</si>
  <si>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</si>
  <si>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</si>
  <si>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</si>
  <si>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</si>
  <si>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</si>
  <si>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</si>
  <si>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</si>
  <si>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</si>
  <si>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</si>
  <si>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</si>
  <si>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</si>
  <si>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</si>
  <si>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</si>
  <si>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</si>
  <si>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</si>
  <si>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</si>
  <si>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</si>
  <si>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</si>
  <si>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</si>
  <si>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</si>
  <si>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</si>
  <si>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</si>
  <si>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</si>
  <si>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</si>
  <si>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</si>
  <si>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</si>
  <si>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</si>
  <si>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</si>
  <si>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</si>
  <si>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</si>
  <si>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</si>
  <si>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</si>
  <si>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</si>
  <si>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</si>
  <si>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</si>
  <si>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</si>
  <si>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</si>
  <si>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</si>
  <si>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</si>
  <si>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</si>
  <si>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</si>
  <si>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</si>
  <si>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</si>
  <si>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</si>
  <si>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</si>
  <si>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</si>
  <si>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</si>
  <si>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</si>
  <si>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</si>
  <si>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</si>
  <si>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</si>
  <si>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</si>
  <si>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</si>
  <si>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</si>
  <si>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LOAD</t>
  </si>
  <si>
    <t>Source:</t>
  </si>
  <si>
    <t>Light Loads</t>
  </si>
  <si>
    <t>ATC Mon: MW flow Custer - Ingledow SN (201)</t>
  </si>
  <si>
    <t>25F</t>
  </si>
  <si>
    <t>ATC Mon: MW flow Monroe-Echo Lake (@ Monroe) (208)</t>
  </si>
  <si>
    <t>13.0 (*.exe Date: 08/18/08)</t>
  </si>
  <si>
    <t>RS4F01\Wrkgrp\Tot\Northern Intertie\Archives\2009\WINTER_2009</t>
  </si>
  <si>
    <t>WINTER 2009</t>
  </si>
  <si>
    <t>FRP9899</t>
  </si>
  <si>
    <t>Branch MASS (46433)  TO  MASS (46435) CKT 2 [115.00 - 230.00 kV]</t>
  </si>
  <si>
    <t>N-2: Maple Valley - Sno-King #1&amp;2 230kV</t>
  </si>
  <si>
    <t>Branch HRTAP MS (40963)  TO  SNOH S4 (41330) CKT 2 [230.00 - 230.00 kV]</t>
  </si>
  <si>
    <t>N-1: Chief Joe - Monroe #1 500kV</t>
  </si>
  <si>
    <t>BFR: 4714 Chief Jo-Mon 500kV &amp; Mon Caps</t>
  </si>
  <si>
    <t>BFR: Bellingham 230kV Bus</t>
  </si>
  <si>
    <t>023WINTER09v1SNL</t>
  </si>
  <si>
    <t>Echo Lake-Monroe-Sno-King #1 500kV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</si>
</sst>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19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19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2" fillId="0" borderId="2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5">
    <dxf>
      <font>
        <color rgb="FF969696"/>
      </font>
      <fill>
        <patternFill>
          <bgColor rgb="FFFFFFFF"/>
        </patternFill>
      </fill>
      <border/>
    </dxf>
    <dxf>
      <font>
        <color rgb="FF969696"/>
      </font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36831875"/>
        <c:axId val="63051420"/>
      </c:scatterChart>
      <c:valAx>
        <c:axId val="3683187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051420"/>
        <c:crossesAt val="0"/>
        <c:crossBetween val="midCat"/>
        <c:dispUnits/>
        <c:majorUnit val="100"/>
        <c:minorUnit val="50"/>
      </c:valAx>
      <c:valAx>
        <c:axId val="6305142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683187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30591869"/>
        <c:axId val="6891366"/>
      </c:scatterChart>
      <c:valAx>
        <c:axId val="3059186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891366"/>
        <c:crossesAt val="0"/>
        <c:crossBetween val="midCat"/>
        <c:dispUnits/>
        <c:majorUnit val="100"/>
        <c:minorUnit val="50"/>
      </c:valAx>
      <c:valAx>
        <c:axId val="689136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059186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62022295"/>
        <c:axId val="21329744"/>
      </c:scatterChart>
      <c:valAx>
        <c:axId val="6202229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329744"/>
        <c:crossesAt val="0"/>
        <c:crossBetween val="midCat"/>
        <c:dispUnits/>
        <c:majorUnit val="100"/>
        <c:minorUnit val="50"/>
      </c:valAx>
      <c:valAx>
        <c:axId val="2132974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202229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7749969"/>
        <c:axId val="49987674"/>
      </c:scatterChart>
      <c:valAx>
        <c:axId val="5774996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987674"/>
        <c:crossesAt val="0"/>
        <c:crossBetween val="midCat"/>
        <c:dispUnits/>
        <c:majorUnit val="100"/>
        <c:minorUnit val="50"/>
      </c:valAx>
      <c:valAx>
        <c:axId val="4998767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774996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7235883"/>
        <c:axId val="22469764"/>
      </c:scatterChart>
      <c:valAx>
        <c:axId val="4723588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469764"/>
        <c:crossesAt val="0"/>
        <c:crossBetween val="midCat"/>
        <c:dispUnits/>
        <c:majorUnit val="100"/>
        <c:minorUnit val="50"/>
      </c:valAx>
      <c:valAx>
        <c:axId val="2246976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723588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E24" sqref="E24:F25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40" t="str">
        <f>Results!L2</f>
        <v>Echo Lake-Monroe-Sno-King #1 500kV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3294.644666666666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39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1486.96</v>
      </c>
      <c r="E21" s="76" t="str">
        <f>'Excel Sheet'!D3</f>
        <v>N-2: Maple Valley - Sno-King #1&amp;2 230kV</v>
      </c>
      <c r="F21" s="84" t="str">
        <f>'Excel Sheet'!C3</f>
        <v>Branch MASS (46433)  TO  MASS (46435) CKT 2 [115.00 - 230.00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1656.71</v>
      </c>
      <c r="V21" s="114" t="str">
        <f>E23</f>
        <v>BFR: 4714 Chief Jo-Mon 500kV &amp; Mon Caps</v>
      </c>
      <c r="W21" s="110" t="str">
        <f>F23</f>
        <v>Branch HRTAP MS (40963)  TO  SNOH S4 (41330)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1705.58</v>
      </c>
      <c r="E22" s="57" t="str">
        <f>'Excel Sheet'!D4</f>
        <v>N-1: Chief Joe - Monroe #1 500kV</v>
      </c>
      <c r="F22" s="58" t="str">
        <f>'Excel Sheet'!C4</f>
        <v>Branch HRTAP MS (40963)  TO  SNOH S4 (41330)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1762.18</v>
      </c>
      <c r="V22" s="108" t="str">
        <f>E26</f>
        <v>BFR: 4714 Chief Jo-Mon 500kV &amp; Mon Caps</v>
      </c>
      <c r="W22" s="109" t="str">
        <f>F26</f>
        <v>Branch HRTAP MS (40963)  TO  SNOH S4 (41330)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1656.71</v>
      </c>
      <c r="E23" s="76" t="str">
        <f>'Excel Sheet'!D5</f>
        <v>BFR: 4714 Chief Jo-Mon 500kV &amp; Mon Caps</v>
      </c>
      <c r="F23" s="58" t="str">
        <f>'Excel Sheet'!C5</f>
        <v>Branch HRTAP MS (40963)  TO  SNOH S4 (41330)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1980.88</v>
      </c>
      <c r="V23" s="112" t="str">
        <f>E29</f>
        <v>N-1: Chief Joe - Monroe #1 500kV</v>
      </c>
      <c r="W23" s="111" t="str">
        <f>F29</f>
        <v>Branch HRTAP MS (40963)  TO  SNOH S4 (41330)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1682.11</v>
      </c>
      <c r="E24" s="57" t="str">
        <f>'Excel Sheet'!D6</f>
        <v>N-2: Maple Valley - Sno-King #1&amp;2 230kV</v>
      </c>
      <c r="F24" s="84" t="str">
        <f>'Excel Sheet'!C6</f>
        <v>Branch MASS (46433)  TO  MASS (46435) CKT 2 [115.00 - 230.00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2109.87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1811.54</v>
      </c>
      <c r="E25" s="76" t="str">
        <f>'Excel Sheet'!D7</f>
        <v>BFR: 4714 Chief Jo-Mon 500kV &amp; Mon Caps</v>
      </c>
      <c r="F25" s="58" t="str">
        <f>'Excel Sheet'!C7</f>
        <v>Branch HRTAP MS (40963)  TO  SNOH S4 (41330)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814.42</v>
      </c>
      <c r="V25" s="108" t="str">
        <f>E35</f>
        <v>N-2: Murr - Cust #1 &amp; Belling - Cust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1762.18</v>
      </c>
      <c r="E26" s="57" t="str">
        <f>'Excel Sheet'!D8</f>
        <v>BFR: 4714 Chief Jo-Mon 500kV &amp; Mon Caps</v>
      </c>
      <c r="F26" s="84" t="str">
        <f>'Excel Sheet'!C8</f>
        <v>Branch HRTAP MS (40963)  TO  SNOH S4 (41330)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1705.58</v>
      </c>
      <c r="V26" s="112" t="str">
        <f>E22</f>
        <v>N-1: Chief Joe - Monroe #1 500kV</v>
      </c>
      <c r="W26" s="111" t="str">
        <f>F22</f>
        <v>Branch HRTAP MS (40963)  TO  SNOH S4 (41330)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1961.03</v>
      </c>
      <c r="E27" s="76" t="str">
        <f>'Excel Sheet'!D9</f>
        <v>N-2: Maple Valley - Sno-King #1&amp;2 230kV</v>
      </c>
      <c r="F27" s="135" t="str">
        <f>'Excel Sheet'!C9</f>
        <v>Branch MASS (46433)  TO  MASS (46435) CKT 2 [115.00 - 230.00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1811.54</v>
      </c>
      <c r="V27" s="115" t="str">
        <f>E25</f>
        <v>BFR: 4714 Chief Jo-Mon 500kV &amp; Mon Caps</v>
      </c>
      <c r="W27" s="109" t="str">
        <f>F25</f>
        <v>Branch HRTAP MS (40963)  TO  SNOH S4 (41330)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2027.4</v>
      </c>
      <c r="E28" s="57" t="str">
        <f>'Excel Sheet'!D10</f>
        <v>N-1: Chief Joe - Monroe #1 500kV</v>
      </c>
      <c r="F28" s="58" t="str">
        <f>'Excel Sheet'!C10</f>
        <v>Branch HRTAP MS (40963)  TO  SNOH S4 (41330)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2027.4</v>
      </c>
      <c r="V28" s="108" t="str">
        <f>E28</f>
        <v>N-1: Chief Joe - Monroe #1 500kV</v>
      </c>
      <c r="W28" s="109" t="str">
        <f>F28</f>
        <v>Branch HRTAP MS (40963)  TO  SNOH S4 (41330)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1980.88</v>
      </c>
      <c r="E29" s="76" t="str">
        <f>'Excel Sheet'!D11</f>
        <v>N-1: Chief Joe - Monroe #1 500kV</v>
      </c>
      <c r="F29" s="84" t="str">
        <f>'Excel Sheet'!C11</f>
        <v>Branch HRTAP MS (40963)  TO  SNOH S4 (41330)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2168.41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2226.16</v>
      </c>
      <c r="E30" s="57" t="str">
        <f>'Excel Sheet'!D12</f>
        <v>N-2: Murr - Cust #1 &amp; Belling - Cust #1 230kV</v>
      </c>
      <c r="F30" s="135" t="str">
        <f>'Excel Sheet'!C12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882.35</v>
      </c>
      <c r="V30" s="108" t="str">
        <f>E34</f>
        <v>N-2: Murr - Cust #1 &amp; Belling - Cust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2168.41</v>
      </c>
      <c r="E31" s="76" t="str">
        <f>'Excel Sheet'!D13</f>
        <v>N-2: Murr - Cust #1 &amp; Belling - Cust #1 230kV</v>
      </c>
      <c r="F31" s="135" t="str">
        <f>'Excel Sheet'!C13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1486.96</v>
      </c>
      <c r="V31" s="108" t="str">
        <f>E21</f>
        <v>N-2: Maple Valley - Sno-King #1&amp;2 230kV</v>
      </c>
      <c r="W31" s="109" t="str">
        <f>F21</f>
        <v>Branch MASS (46433)  TO  MASS (46435) CKT 2 [115.00 - 230.00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2109.87</v>
      </c>
      <c r="E32" s="57" t="str">
        <f>'Excel Sheet'!D14</f>
        <v>N-2: Murr - Cust #1 &amp; Belling - Cust #1 230kV</v>
      </c>
      <c r="F32" s="135" t="str">
        <f>'Excel Sheet'!C14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1682.11</v>
      </c>
      <c r="V32" s="108" t="str">
        <f>E24</f>
        <v>N-2: Maple Valley - Sno-King #1&amp;2 230kV</v>
      </c>
      <c r="W32" s="111" t="str">
        <f>F24</f>
        <v>Branch MASS (46433)  TO  MASS (46435) CKT 2 [115.00 - 230.00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952.36</v>
      </c>
      <c r="E33" s="76" t="str">
        <f>'Excel Sheet'!D15</f>
        <v>N-2: Murr - Cust #1 &amp; Belling - Cust #1 230kV</v>
      </c>
      <c r="F33" s="135" t="str">
        <f>'Excel Sheet'!C15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1961.03</v>
      </c>
      <c r="V33" s="112" t="str">
        <f>E27</f>
        <v>N-2: Maple Valley - Sno-King #1&amp;2 230kV</v>
      </c>
      <c r="W33" s="109" t="str">
        <f>F27</f>
        <v>Branch MASS (46433)  TO  MASS (46435) CKT 2 [115.00 - 230.00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882.35</v>
      </c>
      <c r="E34" s="57" t="str">
        <f>'Excel Sheet'!D16</f>
        <v>N-2: Murr - Cust #1 &amp; Belling - Cust #1 230kV</v>
      </c>
      <c r="F34" s="135" t="str">
        <f>'Excel Sheet'!C16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2226.16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814.42</v>
      </c>
      <c r="E35" s="81" t="str">
        <f>'Excel Sheet'!D17</f>
        <v>N-2: Murr - Cust #1 &amp; Belling - Cust #1 230kV</v>
      </c>
      <c r="F35" s="60" t="str">
        <f>'Excel Sheet'!C17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952.36</v>
      </c>
      <c r="V35" s="113" t="str">
        <f>E33</f>
        <v>N-2: Murr - Cust #1 &amp; Belling - Cust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Echo Lake-Monroe-Sno-King #1 500kV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2614.233333333333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1769.49</v>
      </c>
      <c r="E21" s="55" t="str">
        <f>'Excel Sheet'!D20</f>
        <v>BFR: 4714 Chief Jo-Mon 500kV &amp; Mon Caps</v>
      </c>
      <c r="F21" s="56" t="str">
        <f>'Excel Sheet'!C20</f>
        <v>Branch HRTAP MS (40963)  TO  SNOH S4 (41330)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1679.44</v>
      </c>
      <c r="V21" s="114" t="str">
        <f>E23</f>
        <v>BFR: 4714 Chief Jo-Mon 500kV &amp; Mon Caps</v>
      </c>
      <c r="W21" s="110" t="str">
        <f>F23</f>
        <v>Branch HRTAP MS (40963)  TO  SNOH S4 (41330)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1723.65</v>
      </c>
      <c r="E22" s="57" t="str">
        <f>'Excel Sheet'!D21</f>
        <v>N-1: Chief Joe - Monroe #1 500kV</v>
      </c>
      <c r="F22" s="58" t="str">
        <f>'Excel Sheet'!C21</f>
        <v>Branch HRTAP MS (40963)  TO  SNOH S4 (41330)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1797.44</v>
      </c>
      <c r="V22" s="108" t="str">
        <f>E26</f>
        <v>N-1: Chief Joe - Monroe #1 500kV</v>
      </c>
      <c r="W22" s="109" t="str">
        <f>F26</f>
        <v>Branch HRTAP MS (40963)  TO  SNOH S4 (41330)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1679.44</v>
      </c>
      <c r="E23" s="57" t="str">
        <f>'Excel Sheet'!D22</f>
        <v>BFR: 4714 Chief Jo-Mon 500kV &amp; Mon Caps</v>
      </c>
      <c r="F23" s="58" t="str">
        <f>'Excel Sheet'!C22</f>
        <v>Branch HRTAP MS (40963)  TO  SNOH S4 (41330)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2013.76</v>
      </c>
      <c r="V23" s="112" t="str">
        <f>E29</f>
        <v>BFR: 4714 Chief Jo-Mon 500kV &amp; Mon Caps</v>
      </c>
      <c r="W23" s="111" t="str">
        <f>F29</f>
        <v>Branch HRTAP MS (40963)  TO  SNOH S4 (41330)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1889.82</v>
      </c>
      <c r="E24" s="57" t="str">
        <f>'Excel Sheet'!D23</f>
        <v>BFR: 4714 Chief Jo-Mon 500kV &amp; Mon Caps</v>
      </c>
      <c r="F24" s="58" t="str">
        <f>'Excel Sheet'!C23</f>
        <v>Branch HRTAP MS (40963)  TO  SNOH S4 (41330)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1624.72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1841.62</v>
      </c>
      <c r="E25" s="57" t="str">
        <f>'Excel Sheet'!D24</f>
        <v>N-1: Chief Joe - Monroe #1 500kV</v>
      </c>
      <c r="F25" s="58" t="str">
        <f>'Excel Sheet'!C24</f>
        <v>Branch HRTAP MS (40963)  TO  SNOH S4 (41330)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313.01</v>
      </c>
      <c r="V25" s="108" t="str">
        <f>E35</f>
        <v>N-2: Murr - Cust #1 &amp; Belling - Cust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1797.44</v>
      </c>
      <c r="E26" s="57" t="str">
        <f>'Excel Sheet'!D25</f>
        <v>N-1: Chief Joe - Monroe #1 500kV</v>
      </c>
      <c r="F26" s="58" t="str">
        <f>'Excel Sheet'!C25</f>
        <v>Branch HRTAP MS (40963)  TO  SNOH S4 (41330)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1723.65</v>
      </c>
      <c r="V26" s="112" t="str">
        <f>E22</f>
        <v>N-1: Chief Joe - Monroe #1 500kV</v>
      </c>
      <c r="W26" s="111" t="str">
        <f>F22</f>
        <v>Branch HRTAP MS (40963)  TO  SNOH S4 (41330)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2105.39</v>
      </c>
      <c r="E27" s="57" t="str">
        <f>'Excel Sheet'!D26</f>
        <v>N-1: Chief Joe - Monroe #1 500kV</v>
      </c>
      <c r="F27" s="58" t="str">
        <f>'Excel Sheet'!C26</f>
        <v>Branch HRTAP MS (40963)  TO  SNOH S4 (41330)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1841.62</v>
      </c>
      <c r="V27" s="115" t="str">
        <f>E25</f>
        <v>N-1: Chief Joe - Monroe #1 500kV</v>
      </c>
      <c r="W27" s="109" t="str">
        <f>F25</f>
        <v>Branch HRTAP MS (40963)  TO  SNOH S4 (41330)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2057.27</v>
      </c>
      <c r="E28" s="57" t="str">
        <f>'Excel Sheet'!D27</f>
        <v>BFR: 4714 Chief Jo-Mon 500kV &amp; Mon Caps</v>
      </c>
      <c r="F28" s="58" t="str">
        <f>'Excel Sheet'!C27</f>
        <v>Branch HRTAP MS (40963)  TO  SNOH S4 (41330)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2057.27</v>
      </c>
      <c r="V28" s="108" t="str">
        <f>E28</f>
        <v>BFR: 4714 Chief Jo-Mon 500kV &amp; Mon Caps</v>
      </c>
      <c r="W28" s="109" t="str">
        <f>F28</f>
        <v>Branch HRTAP MS (40963)  TO  SNOH S4 (41330)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2013.76</v>
      </c>
      <c r="E29" s="57" t="str">
        <f>'Excel Sheet'!D28</f>
        <v>BFR: 4714 Chief Jo-Mon 500kV &amp; Mon Caps</v>
      </c>
      <c r="F29" s="58" t="str">
        <f>'Excel Sheet'!C28</f>
        <v>Branch HRTAP MS (40963)  TO  SNOH S4 (41330)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1693.8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1737.05</v>
      </c>
      <c r="E30" s="57" t="str">
        <f>'Excel Sheet'!D29</f>
        <v>N-2: Murr - Cust #1 &amp; Belling - Cust #1 230kV</v>
      </c>
      <c r="F30" s="58" t="str">
        <f>'Excel Sheet'!C29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376.98</v>
      </c>
      <c r="V30" s="108" t="str">
        <f>E34</f>
        <v>N-2: Murr - Cust #1 &amp; Belling - Cust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1693.8</v>
      </c>
      <c r="E31" s="76" t="str">
        <f>'Excel Sheet'!D30</f>
        <v>N-2: Murr - Cust #1 &amp; Belling - Cust #1 230kV</v>
      </c>
      <c r="F31" s="58" t="str">
        <f>'Excel Sheet'!C30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1769.49</v>
      </c>
      <c r="V31" s="108" t="str">
        <f>E21</f>
        <v>BFR: 4714 Chief Jo-Mon 500kV &amp; Mon Caps</v>
      </c>
      <c r="W31" s="109" t="str">
        <f>F21</f>
        <v>Branch HRTAP MS (40963)  TO  SNOH S4 (41330)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1624.72</v>
      </c>
      <c r="E32" s="136" t="str">
        <f>'Excel Sheet'!D31</f>
        <v>N-2: Murr - Cust #1 &amp; Belling - Cust #1 230kV</v>
      </c>
      <c r="F32" s="58" t="str">
        <f>'Excel Sheet'!C31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1889.82</v>
      </c>
      <c r="V32" s="108" t="str">
        <f>E24</f>
        <v>BFR: 4714 Chief Jo-Mon 500kV &amp; Mon Caps</v>
      </c>
      <c r="W32" s="111" t="str">
        <f>F24</f>
        <v>Branch HRTAP MS (40963)  TO  SNOH S4 (41330)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446.26</v>
      </c>
      <c r="E33" s="57" t="str">
        <f>'Excel Sheet'!D32</f>
        <v>N-2: Murr - Cust #1 &amp; Belling - Cust #1 230kV</v>
      </c>
      <c r="F33" s="58" t="str">
        <f>'Excel Sheet'!C32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2105.39</v>
      </c>
      <c r="V33" s="112" t="str">
        <f>E27</f>
        <v>N-1: Chief Joe - Monroe #1 500kV</v>
      </c>
      <c r="W33" s="109" t="str">
        <f>F27</f>
        <v>Branch HRTAP MS (40963)  TO  SNOH S4 (41330)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376.98</v>
      </c>
      <c r="E34" s="76" t="str">
        <f>'Excel Sheet'!D33</f>
        <v>N-2: Murr - Cust #1 &amp; Belling - Cust #1 230kV</v>
      </c>
      <c r="F34" s="58" t="str">
        <f>'Excel Sheet'!C33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1737.05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313.01</v>
      </c>
      <c r="E35" s="59" t="str">
        <f>'Excel Sheet'!D34</f>
        <v>N-2: Murr - Cust #1 &amp; Belling - Cust #1 230kV</v>
      </c>
      <c r="F35" s="60" t="str">
        <f>'Excel Sheet'!C34</f>
        <v>Branch CUST PW (95003)  TO  PORTALWY (42001) CKT 1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446.26</v>
      </c>
      <c r="V35" s="113" t="str">
        <f>E33</f>
        <v>N-2: Murr - Cust #1 &amp; Belling - Cust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Echo Lake-Monroe-Sno-King #1 500kV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2375.604666666667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1766.35</v>
      </c>
      <c r="E21" s="55" t="str">
        <f>'Excel Sheet'!D37</f>
        <v>N-1: Chief Joe - Monroe #1 500kV</v>
      </c>
      <c r="F21" s="106" t="str">
        <f>'Excel Sheet'!C37</f>
        <v>Branch HRTAP MS (40963)  TO  SNOH S4 (41330)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1672.49</v>
      </c>
      <c r="V21" s="114" t="str">
        <f>E23</f>
        <v>N-1: Chief Joe - Monroe #1 500kV</v>
      </c>
      <c r="W21" s="110" t="str">
        <f>F23</f>
        <v>Branch HRTAP MS (40963)  TO  SNOH S4 (41330)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1725.95</v>
      </c>
      <c r="E22" s="57" t="str">
        <f>'Excel Sheet'!D38</f>
        <v>BFR: 4714 Chief Jo-Mon 500kV &amp; Mon Caps</v>
      </c>
      <c r="F22" s="58" t="str">
        <f>'Excel Sheet'!C38</f>
        <v>Branch HRTAP MS (40963)  TO  SNOH S4 (41330)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1790.3</v>
      </c>
      <c r="V22" s="108" t="str">
        <f>E26</f>
        <v>N-1: Chief Joe - Monroe #1 500kV</v>
      </c>
      <c r="W22" s="109" t="str">
        <f>F26</f>
        <v>Branch HRTAP MS (40963)  TO  SNOH S4 (41330)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1672.49</v>
      </c>
      <c r="E23" s="57" t="str">
        <f>'Excel Sheet'!D39</f>
        <v>N-1: Chief Joe - Monroe #1 500kV</v>
      </c>
      <c r="F23" s="58" t="str">
        <f>'Excel Sheet'!C39</f>
        <v>Branch HRTAP MS (40963)  TO  SNOH S4 (41330)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2010.16</v>
      </c>
      <c r="V23" s="112" t="str">
        <f>E29</f>
        <v>N-1: Chief Joe - Monroe #1 500kV</v>
      </c>
      <c r="W23" s="111" t="str">
        <f>F29</f>
        <v>Branch HRTAP MS (40963)  TO  SNOH S4 (41330)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1885.46</v>
      </c>
      <c r="E24" s="57" t="str">
        <f>'Excel Sheet'!D40</f>
        <v>BFR: 4714 Chief Jo-Mon 500kV &amp; Mon Caps</v>
      </c>
      <c r="F24" s="58" t="str">
        <f>'Excel Sheet'!C40</f>
        <v>Branch HRTAP MS (40963)  TO  SNOH S4 (41330)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1022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1844.61</v>
      </c>
      <c r="E25" s="57" t="str">
        <f>'Excel Sheet'!D41</f>
        <v>N-1: Chief Joe - Monroe #1 500kV</v>
      </c>
      <c r="F25" s="58" t="str">
        <f>'Excel Sheet'!C41</f>
        <v>Branch HRTAP MS (40963)  TO  SNOH S4 (41330)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-521.34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1790.3</v>
      </c>
      <c r="E26" s="57" t="str">
        <f>'Excel Sheet'!D42</f>
        <v>N-1: Chief Joe - Monroe #1 500kV</v>
      </c>
      <c r="F26" s="58" t="str">
        <f>'Excel Sheet'!C42</f>
        <v>Branch HRTAP MS (40963)  TO  SNOH S4 (41330)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1725.95</v>
      </c>
      <c r="V26" s="112" t="str">
        <f>E22</f>
        <v>BFR: 4714 Chief Jo-Mon 500kV &amp; Mon Caps</v>
      </c>
      <c r="W26" s="111" t="str">
        <f>F22</f>
        <v>Branch HRTAP MS (40963)  TO  SNOH S4 (41330)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2102.48</v>
      </c>
      <c r="E27" s="57" t="str">
        <f>'Excel Sheet'!D43</f>
        <v>BFR: 4714 Chief Jo-Mon 500kV &amp; Mon Caps</v>
      </c>
      <c r="F27" s="58" t="str">
        <f>'Excel Sheet'!C43</f>
        <v>Branch HRTAP MS (40963)  TO  SNOH S4 (41330)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1844.61</v>
      </c>
      <c r="V27" s="115" t="str">
        <f>E25</f>
        <v>N-1: Chief Joe - Monroe #1 500kV</v>
      </c>
      <c r="W27" s="109" t="str">
        <f>F25</f>
        <v>Branch HRTAP MS (40963)  TO  SNOH S4 (41330)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2059.54</v>
      </c>
      <c r="E28" s="57" t="str">
        <f>'Excel Sheet'!D44</f>
        <v>N-1: Chief Joe - Monroe #1 500kV</v>
      </c>
      <c r="F28" s="58" t="str">
        <f>'Excel Sheet'!C44</f>
        <v>Branch HRTAP MS (40963)  TO  SNOH S4 (41330)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2059.54</v>
      </c>
      <c r="V28" s="108" t="str">
        <f>E28</f>
        <v>N-1: Chief Joe - Monroe #1 500kV</v>
      </c>
      <c r="W28" s="109" t="str">
        <f>F28</f>
        <v>Branch HRTAP MS (40963)  TO  SNOH S4 (41330)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2010.16</v>
      </c>
      <c r="E29" s="57" t="str">
        <f>'Excel Sheet'!D45</f>
        <v>N-1: Chief Joe - Monroe #1 500kV</v>
      </c>
      <c r="F29" s="58" t="str">
        <f>'Excel Sheet'!C45</f>
        <v>Branch HRTAP MS (40963)  TO  SNOH S4 (41330)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1086.72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1158.58</v>
      </c>
      <c r="E30" s="57" t="str">
        <f>'Excel Sheet'!D46</f>
        <v>N-2: Murr - Cust #1 &amp; Belling - Cust #1 230kV</v>
      </c>
      <c r="F30" s="58" t="str">
        <f>'Excel Sheet'!C46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-511.14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1086.72</v>
      </c>
      <c r="E31" s="57" t="str">
        <f>'Excel Sheet'!D47</f>
        <v>N-2: Murr - Cust #1 &amp; Belling - Cust #1 230kV</v>
      </c>
      <c r="F31" s="58" t="str">
        <f>'Excel Sheet'!C47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1766.35</v>
      </c>
      <c r="V31" s="108" t="str">
        <f>E21</f>
        <v>N-1: Chief Joe - Monroe #1 500kV</v>
      </c>
      <c r="W31" s="109" t="str">
        <f>F21</f>
        <v>Branch HRTAP MS (40963)  TO  SNOH S4 (41330)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1022</v>
      </c>
      <c r="E32" s="57" t="str">
        <f>'Excel Sheet'!D48</f>
        <v>N-2: Murr - Cust #1 &amp; Belling - Cust #1 230kV</v>
      </c>
      <c r="F32" s="58" t="str">
        <f>'Excel Sheet'!C48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1885.46</v>
      </c>
      <c r="V32" s="108" t="str">
        <f>E24</f>
        <v>BFR: 4714 Chief Jo-Mon 500kV &amp; Mon Caps</v>
      </c>
      <c r="W32" s="111" t="str">
        <f>F24</f>
        <v>Branch HRTAP MS (40963)  TO  SNOH S4 (41330)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-456.18</v>
      </c>
      <c r="E33" s="57" t="str">
        <f>'Excel Sheet'!D49</f>
        <v>BFR: Bellingham 230kV Bus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2102.48</v>
      </c>
      <c r="V33" s="112" t="str">
        <f>E27</f>
        <v>BFR: 4714 Chief Jo-Mon 500kV &amp; Mon Caps</v>
      </c>
      <c r="W33" s="109" t="str">
        <f>F27</f>
        <v>Branch HRTAP MS (40963)  TO  SNOH S4 (41330)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-511.14</v>
      </c>
      <c r="E34" s="57" t="str">
        <f>'Excel Sheet'!D50</f>
        <v>BFR: Bellingham 230kV Bus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1158.58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-521.34</v>
      </c>
      <c r="E35" s="59" t="str">
        <f>'Excel Sheet'!D51</f>
        <v>BFR: Bellingham 230kV Bus</v>
      </c>
      <c r="F35" s="107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-456.18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6" t="str">
        <f>Results!L2</f>
        <v>Echo Lake-Monroe-Sno-King #1 500kV Line (COV-CRES BYP @ COV)</v>
      </c>
      <c r="C4" s="247"/>
      <c r="D4" s="247"/>
      <c r="E4" s="247"/>
      <c r="F4" s="248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6"/>
      <c r="C5" s="247"/>
      <c r="D5" s="247"/>
      <c r="E5" s="247"/>
      <c r="F5" s="248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South-to-North (SN)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023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2898.319333333333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4" t="s">
        <v>38</v>
      </c>
      <c r="C18" s="245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1615.57</v>
      </c>
      <c r="E21" s="168" t="str">
        <f>'Excel Sheet'!$D54</f>
        <v>BFR: 4714 Chief Jo-Mon 500kV &amp; Mon Caps</v>
      </c>
      <c r="F21" s="169" t="str">
        <f>'Excel Sheet'!$C54</f>
        <v>Branch HRTAP MS (40963)  TO  SNOH S4 (41330) CKT 2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1517.06</v>
      </c>
      <c r="V21" s="114" t="str">
        <f>E23</f>
        <v>BFR: 4714 Chief Jo-Mon 500kV &amp; Mon Caps</v>
      </c>
      <c r="W21" s="110" t="str">
        <f>F23</f>
        <v>Branch HRTAP MS (40963)  TO  SNOH S4 (41330) CKT 2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1575.68</v>
      </c>
      <c r="E22" s="172" t="str">
        <f>'Excel Sheet'!$D55</f>
        <v>BFR: 4714 Chief Jo-Mon 500kV &amp; Mon Caps</v>
      </c>
      <c r="F22" s="173" t="str">
        <f>'Excel Sheet'!$C55</f>
        <v>Branch HRTAP MS (40963)  TO  SNOH S4 (41330) CKT 2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1647.34</v>
      </c>
      <c r="V22" s="108" t="str">
        <f>E26</f>
        <v>N-1: Chief Joe - Monroe #1 500kV</v>
      </c>
      <c r="W22" s="109" t="str">
        <f>F26</f>
        <v>Branch HRTAP MS (40963)  TO  SNOH S4 (41330) CKT 2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1517.06</v>
      </c>
      <c r="E23" s="172" t="str">
        <f>'Excel Sheet'!$D56</f>
        <v>BFR: 4714 Chief Jo-Mon 500kV &amp; Mon Caps</v>
      </c>
      <c r="F23" s="173" t="str">
        <f>'Excel Sheet'!$C56</f>
        <v>Branch HRTAP MS (40963)  TO  SNOH S4 (41330) CKT 2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1863.49</v>
      </c>
      <c r="V23" s="112" t="str">
        <f>E29</f>
        <v>N-1: Chief Joe - Monroe #1 500kV</v>
      </c>
      <c r="W23" s="111" t="str">
        <f>F29</f>
        <v>Branch HRTAP MS (40963)  TO  SNOH S4 (41330) CKT 2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1735.31</v>
      </c>
      <c r="E24" s="172" t="str">
        <f>'Excel Sheet'!$D57</f>
        <v>BFR: 4714 Chief Jo-Mon 500kV &amp; Mon Caps</v>
      </c>
      <c r="F24" s="173" t="str">
        <f>'Excel Sheet'!$C57</f>
        <v>Branch HRTAP MS (40963)  TO  SNOH S4 (41330) CKT 2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1299.53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1694.84</v>
      </c>
      <c r="E25" s="172" t="str">
        <f>'Excel Sheet'!$D58</f>
        <v>N-1: Chief Joe - Monroe #1 500kV</v>
      </c>
      <c r="F25" s="173" t="str">
        <f>'Excel Sheet'!$C58</f>
        <v>Branch HRTAP MS (40963)  TO  SNOH S4 (41330) CKT 2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-214.35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1647.34</v>
      </c>
      <c r="E26" s="172" t="str">
        <f>'Excel Sheet'!$D59</f>
        <v>N-1: Chief Joe - Monroe #1 500kV</v>
      </c>
      <c r="F26" s="173" t="str">
        <f>'Excel Sheet'!$C59</f>
        <v>Branch HRTAP MS (40963)  TO  SNOH S4 (41330) CKT 2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1575.68</v>
      </c>
      <c r="V26" s="112" t="str">
        <f>E22</f>
        <v>BFR: 4714 Chief Jo-Mon 500kV &amp; Mon Caps</v>
      </c>
      <c r="W26" s="111" t="str">
        <f>F22</f>
        <v>Branch HRTAP MS (40963)  TO  SNOH S4 (41330) CKT 2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1952.44</v>
      </c>
      <c r="E27" s="172" t="str">
        <f>'Excel Sheet'!$D60</f>
        <v>BFR: 4714 Chief Jo-Mon 500kV &amp; Mon Caps</v>
      </c>
      <c r="F27" s="173" t="str">
        <f>'Excel Sheet'!$C60</f>
        <v>Branch HRTAP MS (40963)  TO  SNOH S4 (41330) CKT 2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1694.84</v>
      </c>
      <c r="V27" s="115" t="str">
        <f>E25</f>
        <v>N-1: Chief Joe - Monroe #1 500kV</v>
      </c>
      <c r="W27" s="109" t="str">
        <f>F25</f>
        <v>Branch HRTAP MS (40963)  TO  SNOH S4 (41330) CKT 2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1909.88</v>
      </c>
      <c r="E28" s="172" t="str">
        <f>'Excel Sheet'!$D61</f>
        <v>BFR: 4714 Chief Jo-Mon 500kV &amp; Mon Caps</v>
      </c>
      <c r="F28" s="173" t="str">
        <f>'Excel Sheet'!$C61</f>
        <v>Branch HRTAP MS (40963)  TO  SNOH S4 (41330) CKT 2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1909.88</v>
      </c>
      <c r="V28" s="108" t="str">
        <f>E28</f>
        <v>BFR: 4714 Chief Jo-Mon 500kV &amp; Mon Caps</v>
      </c>
      <c r="W28" s="109" t="str">
        <f>F28</f>
        <v>Branch HRTAP MS (40963)  TO  SNOH S4 (41330) CKT 2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1863.49</v>
      </c>
      <c r="E29" s="172" t="str">
        <f>'Excel Sheet'!$D62</f>
        <v>N-1: Chief Joe - Monroe #1 500kV</v>
      </c>
      <c r="F29" s="173" t="str">
        <f>'Excel Sheet'!$C62</f>
        <v>Branch HRTAP MS (40963)  TO  SNOH S4 (41330) CKT 2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1362.84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1434.53</v>
      </c>
      <c r="E30" s="172" t="str">
        <f>'Excel Sheet'!$D63</f>
        <v>N-2: Murr - Cust #1 &amp; Belling - Cust #1 230kV</v>
      </c>
      <c r="F30" s="173" t="str">
        <f>'Excel Sheet'!$C63</f>
        <v>Branch CUST PW (95003)  TO  PORTALWY (42001) CKT 1 [230.00 - 115.00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-80.26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1362.84</v>
      </c>
      <c r="E31" s="172" t="str">
        <f>'Excel Sheet'!$D64</f>
        <v>N-2: Murr - Cust #1 &amp; Belling - Cust #1 230kV</v>
      </c>
      <c r="F31" s="173" t="str">
        <f>'Excel Sheet'!$C64</f>
        <v>Branch CUST PW (95003)  TO  PORTALWY (42001) CKT 1 [230.00 - 115.00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1615.57</v>
      </c>
      <c r="V31" s="108" t="str">
        <f>E21</f>
        <v>BFR: 4714 Chief Jo-Mon 500kV &amp; Mon Caps</v>
      </c>
      <c r="W31" s="109" t="str">
        <f>F21</f>
        <v>Branch HRTAP MS (40963)  TO  SNOH S4 (41330) CKT 2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1299.53</v>
      </c>
      <c r="E32" s="172" t="str">
        <f>'Excel Sheet'!$D65</f>
        <v>N-2: Murr - Cust #1 &amp; Belling - Cust #1 230kV</v>
      </c>
      <c r="F32" s="173" t="str">
        <f>'Excel Sheet'!$C65</f>
        <v>Branch CUST PW (95003)  TO  PORTALWY (42001) CKT 1 [230.00 - 115.00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1735.31</v>
      </c>
      <c r="V32" s="108" t="str">
        <f>E24</f>
        <v>BFR: 4714 Chief Jo-Mon 500kV &amp; Mon Caps</v>
      </c>
      <c r="W32" s="111" t="str">
        <f>F24</f>
        <v>Branch HRTAP MS (40963)  TO  SNOH S4 (41330) CKT 2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-54.88</v>
      </c>
      <c r="E33" s="172" t="str">
        <f>'Excel Sheet'!$D66</f>
        <v>BFR: Bellingham 230kV Bus</v>
      </c>
      <c r="F33" s="173" t="str">
        <f>'Excel Sheet'!$C66</f>
        <v>Branch CUST PW (95003)  TO  PORTALWY (42001) CKT 1 [230.00 - 115.00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1952.44</v>
      </c>
      <c r="V33" s="112" t="str">
        <f>E27</f>
        <v>BFR: 4714 Chief Jo-Mon 500kV &amp; Mon Caps</v>
      </c>
      <c r="W33" s="109" t="str">
        <f>F27</f>
        <v>Branch HRTAP MS (40963)  TO  SNOH S4 (41330) CKT 2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-80.26</v>
      </c>
      <c r="E34" s="172" t="str">
        <f>'Excel Sheet'!$D67</f>
        <v>BFR: Bellingham 230kV Bus</v>
      </c>
      <c r="F34" s="173" t="str">
        <f>'Excel Sheet'!$C67</f>
        <v>Branch CUST PW (95003)  TO  PORTALWY (42001) CKT 1 [230.00 - 115.00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1434.53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-214.35</v>
      </c>
      <c r="E35" s="177" t="str">
        <f>'Excel Sheet'!$D68</f>
        <v>BFR: Bellingham 230kV Bus</v>
      </c>
      <c r="F35" s="178" t="str">
        <f>'Excel Sheet'!$C68</f>
        <v>Branch CUST PW (95003)  TO  PORTALWY (42001) CKT 1 [230.00 - 115.00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-54.88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Echo Lake-Monroe-Sno-King #1 500kV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3250.1566666666668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1274.85</v>
      </c>
      <c r="E21" s="55" t="str">
        <f>'Excel Sheet'!D71</f>
        <v>N-2: Maple Valley - Sno-King #1&amp;2 230kV</v>
      </c>
      <c r="F21" s="56" t="str">
        <f>'Excel Sheet'!C71</f>
        <v>Branch MASS (46433)  TO  MASS (46435) CKT 2 [115.00 - 230.00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1456.29</v>
      </c>
      <c r="V21" s="114" t="str">
        <f>E23</f>
        <v>BFR: 4714 Chief Jo-Mon 500kV &amp; Mon Caps</v>
      </c>
      <c r="W21" s="110" t="str">
        <f>F23</f>
        <v>Branch HRTAP MS (40963)  TO  SNOH S4 (41330)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1485.48</v>
      </c>
      <c r="E22" s="57" t="str">
        <f>'Excel Sheet'!D72</f>
        <v>N-1: Chief Joe - Monroe #1 500kV</v>
      </c>
      <c r="F22" s="58" t="str">
        <f>'Excel Sheet'!C72</f>
        <v>Branch HRTAP MS (40963)  TO  SNOH S4 (41330)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1567.2</v>
      </c>
      <c r="V22" s="108" t="str">
        <f>E26</f>
        <v>BFR: 4714 Chief Jo-Mon 500kV &amp; Mon Caps</v>
      </c>
      <c r="W22" s="109" t="str">
        <f>F26</f>
        <v>Branch HRTAP MS (40963)  TO  SNOH S4 (41330)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1456.29</v>
      </c>
      <c r="E23" s="57" t="str">
        <f>'Excel Sheet'!D73</f>
        <v>BFR: 4714 Chief Jo-Mon 500kV &amp; Mon Caps</v>
      </c>
      <c r="F23" s="58" t="str">
        <f>'Excel Sheet'!C73</f>
        <v>Branch HRTAP MS (40963)  TO  SNOH S4 (41330)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1784.12</v>
      </c>
      <c r="V23" s="112" t="str">
        <f>E29</f>
        <v>N-1: Chief Joe - Monroe #1 500kV</v>
      </c>
      <c r="W23" s="111" t="str">
        <f>F29</f>
        <v>Branch HRTAP MS (40963)  TO  SNOH S4 (41330)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1497.62</v>
      </c>
      <c r="E24" s="57" t="str">
        <f>'Excel Sheet'!D74</f>
        <v>N-2: Maple Valley - Sno-King #1&amp;2 230kV</v>
      </c>
      <c r="F24" s="58" t="str">
        <f>'Excel Sheet'!C74</f>
        <v>Branch MASS (46433)  TO  MASS (46435) CKT 2 [115.00 - 230.00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1327.86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1620.87</v>
      </c>
      <c r="E25" s="57" t="str">
        <f>'Excel Sheet'!D75</f>
        <v>N-1: Chief Joe - Monroe #1 500kV</v>
      </c>
      <c r="F25" s="58" t="str">
        <f>'Excel Sheet'!C75</f>
        <v>Branch HRTAP MS (40963)  TO  SNOH S4 (41330)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-130.68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1567.2</v>
      </c>
      <c r="E26" s="57" t="str">
        <f>'Excel Sheet'!D76</f>
        <v>BFR: 4714 Chief Jo-Mon 500kV &amp; Mon Caps</v>
      </c>
      <c r="F26" s="58" t="str">
        <f>'Excel Sheet'!C76</f>
        <v>Branch HRTAP MS (40963)  TO  SNOH S4 (41330)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1485.48</v>
      </c>
      <c r="V26" s="112" t="str">
        <f>E22</f>
        <v>N-1: Chief Joe - Monroe #1 500kV</v>
      </c>
      <c r="W26" s="111" t="str">
        <f>F22</f>
        <v>Branch HRTAP MS (40963)  TO  SNOH S4 (41330)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1784.56</v>
      </c>
      <c r="E27" s="57" t="str">
        <f>'Excel Sheet'!D77</f>
        <v>N-2: Maple Valley - Sno-King #1&amp;2 230kV</v>
      </c>
      <c r="F27" s="58" t="str">
        <f>'Excel Sheet'!C77</f>
        <v>Branch MASS (46433)  TO  MASS (46435) CKT 2 [115.00 - 230.00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1620.87</v>
      </c>
      <c r="V27" s="115" t="str">
        <f>E25</f>
        <v>N-1: Chief Joe - Monroe #1 500kV</v>
      </c>
      <c r="W27" s="109" t="str">
        <f>F25</f>
        <v>Branch HRTAP MS (40963)  TO  SNOH S4 (41330)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1823.49</v>
      </c>
      <c r="E28" s="57" t="str">
        <f>'Excel Sheet'!D78</f>
        <v>BFR: 4714 Chief Jo-Mon 500kV &amp; Mon Caps</v>
      </c>
      <c r="F28" s="58" t="str">
        <f>'Excel Sheet'!C78</f>
        <v>Branch HRTAP MS (40963)  TO  SNOH S4 (41330)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1823.49</v>
      </c>
      <c r="V28" s="108" t="str">
        <f>E28</f>
        <v>BFR: 4714 Chief Jo-Mon 500kV &amp; Mon Caps</v>
      </c>
      <c r="W28" s="109" t="str">
        <f>F28</f>
        <v>Branch HRTAP MS (40963)  TO  SNOH S4 (41330)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1784.12</v>
      </c>
      <c r="E29" s="57" t="str">
        <f>'Excel Sheet'!D79</f>
        <v>N-1: Chief Joe - Monroe #1 500kV</v>
      </c>
      <c r="F29" s="58" t="str">
        <f>'Excel Sheet'!C79</f>
        <v>Branch HRTAP MS (40963)  TO  SNOH S4 (41330)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1395.86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1471.19</v>
      </c>
      <c r="E30" s="57" t="str">
        <f>'Excel Sheet'!D80</f>
        <v>N-2: Murr - Cust #1 &amp; Belling - Cust #1 230kV</v>
      </c>
      <c r="F30" s="58" t="str">
        <f>'Excel Sheet'!C80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-32.93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1395.86</v>
      </c>
      <c r="E31" s="57" t="str">
        <f>'Excel Sheet'!D81</f>
        <v>N-2: Murr - Cust #1 &amp; Belling - Cust #1 230kV</v>
      </c>
      <c r="F31" s="58" t="str">
        <f>'Excel Sheet'!C81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1274.85</v>
      </c>
      <c r="V31" s="108" t="str">
        <f>E21</f>
        <v>N-2: Maple Valley - Sno-King #1&amp;2 230kV</v>
      </c>
      <c r="W31" s="109" t="str">
        <f>F21</f>
        <v>Branch MASS (46433)  TO  MASS (46435) CKT 2 [115.00 - 230.00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1327.86</v>
      </c>
      <c r="E32" s="57" t="str">
        <f>'Excel Sheet'!D82</f>
        <v>N-2: Murr - Cust #1 &amp; Belling - Cust #1 230kV</v>
      </c>
      <c r="F32" s="58" t="str">
        <f>'Excel Sheet'!C82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1497.62</v>
      </c>
      <c r="V32" s="108" t="str">
        <f>E24</f>
        <v>N-2: Maple Valley - Sno-King #1&amp;2 230kV</v>
      </c>
      <c r="W32" s="111" t="str">
        <f>F24</f>
        <v>Branch MASS (46433)  TO  MASS (46435) CKT 2 [115.00 - 230.00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29.45</v>
      </c>
      <c r="E33" s="57" t="str">
        <f>'Excel Sheet'!D83</f>
        <v>BFR: Bellingham 230kV Bus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1784.56</v>
      </c>
      <c r="V33" s="112" t="str">
        <f>E27</f>
        <v>N-2: Maple Valley - Sno-King #1&amp;2 230kV</v>
      </c>
      <c r="W33" s="109" t="str">
        <f>F27</f>
        <v>Branch MASS (46433)  TO  MASS (46435) CKT 2 [115.00 - 230.00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-32.93</v>
      </c>
      <c r="E34" s="57" t="str">
        <f>'Excel Sheet'!D84</f>
        <v>BFR: Bellingham 230kV Bus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1471.19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-130.68</v>
      </c>
      <c r="E35" s="59" t="str">
        <f>'Excel Sheet'!D85</f>
        <v>BFR: Bellingham 230kV Bus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29.45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6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1.14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5" t="s">
        <v>16</v>
      </c>
      <c r="K2" s="256"/>
      <c r="L2" s="249" t="s">
        <v>78</v>
      </c>
      <c r="M2" s="250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3">
        <f>'Excel Sheet'!I3</f>
        <v>1486.96</v>
      </c>
      <c r="D3" s="204">
        <f>'Excel Sheet'!I20</f>
        <v>1769.49</v>
      </c>
      <c r="E3" s="205">
        <f>'Excel Sheet'!I37</f>
        <v>1766.35</v>
      </c>
      <c r="F3" s="205">
        <f>'Excel Sheet'!I54</f>
        <v>1615.57</v>
      </c>
      <c r="G3" s="206">
        <f>'Excel Sheet'!I71</f>
        <v>1274.85</v>
      </c>
      <c r="H3" s="122"/>
      <c r="I3" s="190"/>
      <c r="J3" s="191"/>
      <c r="K3" s="192"/>
      <c r="L3" s="251"/>
      <c r="M3" s="252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7">
        <f>'Excel Sheet'!I4</f>
        <v>1705.58</v>
      </c>
      <c r="D4" s="208">
        <f>'Excel Sheet'!I21</f>
        <v>1723.65</v>
      </c>
      <c r="E4" s="208">
        <f>'Excel Sheet'!I38</f>
        <v>1725.95</v>
      </c>
      <c r="F4" s="208">
        <f>'Excel Sheet'!I55</f>
        <v>1575.68</v>
      </c>
      <c r="G4" s="209">
        <f>'Excel Sheet'!I72</f>
        <v>1485.48</v>
      </c>
      <c r="H4" s="122"/>
      <c r="I4" s="190"/>
      <c r="J4" s="263" t="s">
        <v>26</v>
      </c>
      <c r="K4" s="264"/>
      <c r="L4" s="199" t="s">
        <v>69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7">
        <f>'Excel Sheet'!I5</f>
        <v>1656.71</v>
      </c>
      <c r="D5" s="208">
        <f>'Excel Sheet'!I22</f>
        <v>1679.44</v>
      </c>
      <c r="E5" s="208">
        <f>'Excel Sheet'!I39</f>
        <v>1672.49</v>
      </c>
      <c r="F5" s="208">
        <f>'Excel Sheet'!I56</f>
        <v>1517.06</v>
      </c>
      <c r="G5" s="209">
        <f>'Excel Sheet'!I73</f>
        <v>1456.29</v>
      </c>
      <c r="H5" s="122"/>
      <c r="I5" s="190"/>
      <c r="J5" s="253" t="s">
        <v>27</v>
      </c>
      <c r="K5" s="254"/>
      <c r="L5" s="199" t="s">
        <v>55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7">
        <f>'Excel Sheet'!I6</f>
        <v>1682.11</v>
      </c>
      <c r="D6" s="208">
        <f>'Excel Sheet'!I23</f>
        <v>1889.82</v>
      </c>
      <c r="E6" s="208">
        <f>'Excel Sheet'!I40</f>
        <v>1885.46</v>
      </c>
      <c r="F6" s="208">
        <f>'Excel Sheet'!I57</f>
        <v>1735.31</v>
      </c>
      <c r="G6" s="209">
        <f>'Excel Sheet'!I74</f>
        <v>1497.62</v>
      </c>
      <c r="H6" s="122"/>
      <c r="I6" s="190"/>
      <c r="J6" s="253" t="s">
        <v>35</v>
      </c>
      <c r="K6" s="254"/>
      <c r="L6" s="199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7">
        <f>'Excel Sheet'!I7</f>
        <v>1811.54</v>
      </c>
      <c r="D7" s="208">
        <f>'Excel Sheet'!I24</f>
        <v>1841.62</v>
      </c>
      <c r="E7" s="208">
        <f>'Excel Sheet'!I41</f>
        <v>1844.61</v>
      </c>
      <c r="F7" s="208">
        <f>'Excel Sheet'!I58</f>
        <v>1694.84</v>
      </c>
      <c r="G7" s="209">
        <f>'Excel Sheet'!I75</f>
        <v>1620.87</v>
      </c>
      <c r="H7" s="122"/>
      <c r="I7" s="190"/>
      <c r="J7" s="253" t="s">
        <v>30</v>
      </c>
      <c r="K7" s="254"/>
      <c r="L7" s="199" t="str">
        <f>IF(MID(L11,4,1)="R",MID(L11,1,5),MID(L11,1,3))</f>
        <v>023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0">
        <f>'Excel Sheet'!I8</f>
        <v>1762.18</v>
      </c>
      <c r="D8" s="208">
        <f>'Excel Sheet'!I25</f>
        <v>1797.44</v>
      </c>
      <c r="E8" s="208">
        <f>'Excel Sheet'!I42</f>
        <v>1790.3</v>
      </c>
      <c r="F8" s="208">
        <f>'Excel Sheet'!I59</f>
        <v>1647.34</v>
      </c>
      <c r="G8" s="209">
        <f>'Excel Sheet'!I76</f>
        <v>1567.2</v>
      </c>
      <c r="H8" s="122"/>
      <c r="I8" s="190"/>
      <c r="J8" s="263" t="s">
        <v>31</v>
      </c>
      <c r="K8" s="264"/>
      <c r="L8" s="200" t="s">
        <v>67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7">
        <f>'Excel Sheet'!I9</f>
        <v>1961.03</v>
      </c>
      <c r="D9" s="208">
        <f>'Excel Sheet'!I26</f>
        <v>2105.39</v>
      </c>
      <c r="E9" s="208">
        <f>'Excel Sheet'!I43</f>
        <v>2102.48</v>
      </c>
      <c r="F9" s="208">
        <f>'Excel Sheet'!I60</f>
        <v>1952.44</v>
      </c>
      <c r="G9" s="209">
        <f>'Excel Sheet'!I77</f>
        <v>1784.56</v>
      </c>
      <c r="H9" s="122"/>
      <c r="I9" s="190"/>
      <c r="J9" s="263" t="s">
        <v>28</v>
      </c>
      <c r="K9" s="264"/>
      <c r="L9" s="199" t="s">
        <v>68</v>
      </c>
      <c r="M9" s="202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7">
        <f>'Excel Sheet'!I10</f>
        <v>2027.4</v>
      </c>
      <c r="D10" s="211">
        <f>'Excel Sheet'!I27</f>
        <v>2057.27</v>
      </c>
      <c r="E10" s="211">
        <f>'Excel Sheet'!I44</f>
        <v>2059.54</v>
      </c>
      <c r="F10" s="211">
        <f>'Excel Sheet'!I61</f>
        <v>1909.88</v>
      </c>
      <c r="G10" s="212">
        <f>'Excel Sheet'!I78</f>
        <v>1823.49</v>
      </c>
      <c r="H10" s="122"/>
      <c r="I10" s="190"/>
      <c r="J10" s="263" t="s">
        <v>37</v>
      </c>
      <c r="K10" s="264"/>
      <c r="L10" s="201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7">
        <f>'Excel Sheet'!I11</f>
        <v>1980.88</v>
      </c>
      <c r="D11" s="208">
        <f>'Excel Sheet'!I28</f>
        <v>2013.76</v>
      </c>
      <c r="E11" s="208">
        <f>'Excel Sheet'!I45</f>
        <v>2010.16</v>
      </c>
      <c r="F11" s="208">
        <f>'Excel Sheet'!I62</f>
        <v>1863.49</v>
      </c>
      <c r="G11" s="209">
        <f>'Excel Sheet'!I79</f>
        <v>1784.12</v>
      </c>
      <c r="H11" s="122"/>
      <c r="I11" s="190"/>
      <c r="J11" s="261" t="s">
        <v>62</v>
      </c>
      <c r="K11" s="262"/>
      <c r="L11" s="234" t="str">
        <f>'Excel Sheet'!A87</f>
        <v>023WINTER09v1SNL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0">
        <f>'Excel Sheet'!I12</f>
        <v>2226.16</v>
      </c>
      <c r="D12" s="208">
        <f>'Excel Sheet'!I29</f>
        <v>1737.05</v>
      </c>
      <c r="E12" s="208">
        <f>'Excel Sheet'!I46</f>
        <v>1158.58</v>
      </c>
      <c r="F12" s="208">
        <f>'Excel Sheet'!I63</f>
        <v>1434.53</v>
      </c>
      <c r="G12" s="209">
        <f>'Excel Sheet'!I80</f>
        <v>1471.19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0">
        <f>'Excel Sheet'!I13</f>
        <v>2168.41</v>
      </c>
      <c r="D13" s="208">
        <f>'Excel Sheet'!I30</f>
        <v>1693.8</v>
      </c>
      <c r="E13" s="208">
        <f>'Excel Sheet'!I47</f>
        <v>1086.72</v>
      </c>
      <c r="F13" s="208">
        <f>'Excel Sheet'!I64</f>
        <v>1362.84</v>
      </c>
      <c r="G13" s="209">
        <f>'Excel Sheet'!I81</f>
        <v>1395.86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7">
        <f>'Excel Sheet'!I14</f>
        <v>2109.87</v>
      </c>
      <c r="D14" s="208">
        <f>'Excel Sheet'!I31</f>
        <v>1624.72</v>
      </c>
      <c r="E14" s="208">
        <f>'Excel Sheet'!I48</f>
        <v>1022</v>
      </c>
      <c r="F14" s="208">
        <f>'Excel Sheet'!I65</f>
        <v>1299.53</v>
      </c>
      <c r="G14" s="209">
        <f>'Excel Sheet'!I82</f>
        <v>1327.86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3"/>
      <c r="S14" s="213"/>
    </row>
    <row r="15" spans="1:19" ht="15.75" customHeight="1" thickBot="1">
      <c r="A15" s="125"/>
      <c r="B15" s="133" t="str">
        <f>'Excel Sheet'!A49</f>
        <v>G12</v>
      </c>
      <c r="C15" s="210">
        <f>'Excel Sheet'!I15</f>
        <v>952.36</v>
      </c>
      <c r="D15" s="208">
        <f>'Excel Sheet'!I32</f>
        <v>446.26</v>
      </c>
      <c r="E15" s="208">
        <f>'Excel Sheet'!I49</f>
        <v>-456.18</v>
      </c>
      <c r="F15" s="208">
        <f>'Excel Sheet'!I66</f>
        <v>-54.88</v>
      </c>
      <c r="G15" s="214">
        <f>'Excel Sheet'!I83</f>
        <v>29.45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3"/>
      <c r="S15" s="213"/>
    </row>
    <row r="16" spans="1:19" ht="15.75" customHeight="1" thickBot="1">
      <c r="A16" s="125"/>
      <c r="B16" s="132" t="str">
        <f>'Excel Sheet'!A50</f>
        <v>G13</v>
      </c>
      <c r="C16" s="215">
        <f>'Excel Sheet'!I16</f>
        <v>882.35</v>
      </c>
      <c r="D16" s="208">
        <f>'Excel Sheet'!I33</f>
        <v>376.98</v>
      </c>
      <c r="E16" s="208">
        <f>'Excel Sheet'!I50</f>
        <v>-511.14</v>
      </c>
      <c r="F16" s="208">
        <f>'Excel Sheet'!I67</f>
        <v>-80.26</v>
      </c>
      <c r="G16" s="214">
        <f>'Excel Sheet'!I84</f>
        <v>-32.93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3"/>
      <c r="S16" s="213"/>
    </row>
    <row r="17" spans="1:19" ht="15.75" customHeight="1" thickBot="1">
      <c r="A17" s="125"/>
      <c r="B17" s="132" t="str">
        <f>'Excel Sheet'!A51</f>
        <v>G14</v>
      </c>
      <c r="C17" s="207">
        <f>'Excel Sheet'!I17</f>
        <v>814.42</v>
      </c>
      <c r="D17" s="216">
        <f>'Excel Sheet'!I34</f>
        <v>313.01</v>
      </c>
      <c r="E17" s="216">
        <f>'Excel Sheet'!I51</f>
        <v>-521.34</v>
      </c>
      <c r="F17" s="216">
        <f>'Excel Sheet'!I68</f>
        <v>-214.35</v>
      </c>
      <c r="G17" s="214">
        <f>'Excel Sheet'!I85</f>
        <v>-130.68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3"/>
      <c r="S17" s="213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3"/>
      <c r="S18" s="213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8"/>
      <c r="S19" s="218"/>
    </row>
    <row r="20" spans="1:19" ht="12.75">
      <c r="A20" s="190"/>
      <c r="B20" s="219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3"/>
      <c r="S20" s="213"/>
    </row>
    <row r="21" spans="1:19" ht="12.75">
      <c r="A21" s="190"/>
      <c r="B21" s="190"/>
      <c r="C21" s="235"/>
      <c r="D21" s="235"/>
      <c r="E21" s="235"/>
      <c r="F21" s="235"/>
      <c r="G21" s="235"/>
      <c r="H21" s="235"/>
      <c r="I21" s="235"/>
      <c r="J21" s="190"/>
      <c r="K21" s="194"/>
      <c r="L21" s="190"/>
      <c r="M21" s="190"/>
      <c r="N21" s="190"/>
      <c r="O21" s="190"/>
      <c r="P21" s="190"/>
      <c r="Q21" s="190"/>
      <c r="R21" s="213"/>
      <c r="S21" s="213"/>
    </row>
    <row r="22" spans="1:19" ht="12.75">
      <c r="A22" s="190"/>
      <c r="B22" s="194"/>
      <c r="C22" s="236"/>
      <c r="D22" s="236"/>
      <c r="E22" s="236"/>
      <c r="F22" s="236"/>
      <c r="G22" s="236"/>
      <c r="H22" s="235"/>
      <c r="I22" s="235"/>
      <c r="J22" s="190"/>
      <c r="K22" s="190"/>
      <c r="L22" s="190"/>
      <c r="M22" s="190"/>
      <c r="N22" s="190"/>
      <c r="O22" s="190"/>
      <c r="P22" s="190"/>
      <c r="Q22" s="190"/>
      <c r="R22" s="213"/>
      <c r="S22" s="213"/>
    </row>
    <row r="23" spans="1:17" ht="12.75">
      <c r="A23" s="190"/>
      <c r="B23" s="194"/>
      <c r="C23" s="217" t="str">
        <f>'Excel Sheet'!K3</f>
        <v>FULL</v>
      </c>
      <c r="D23" s="217" t="str">
        <f>'Excel Sheet'!K20</f>
        <v>FULL</v>
      </c>
      <c r="E23" s="217" t="str">
        <f>'Excel Sheet'!K37</f>
        <v>FULL</v>
      </c>
      <c r="F23" s="217" t="str">
        <f>'Excel Sheet'!K54</f>
        <v>FULL</v>
      </c>
      <c r="G23" s="217" t="str">
        <f>'Excel Sheet'!K71</f>
        <v>FULL</v>
      </c>
      <c r="H23" s="235"/>
      <c r="I23" s="235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7" t="str">
        <f>'Excel Sheet'!K4</f>
        <v>FULL</v>
      </c>
      <c r="D24" s="217" t="str">
        <f>'Excel Sheet'!K21</f>
        <v>FULL</v>
      </c>
      <c r="E24" s="217" t="str">
        <f>'Excel Sheet'!K38</f>
        <v>FULL</v>
      </c>
      <c r="F24" s="217" t="str">
        <f>'Excel Sheet'!K55</f>
        <v>FULL</v>
      </c>
      <c r="G24" s="217" t="str">
        <f>'Excel Sheet'!K72</f>
        <v>FULL</v>
      </c>
      <c r="H24" s="235"/>
      <c r="I24" s="235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7" t="str">
        <f>'Excel Sheet'!K5</f>
        <v>FULL</v>
      </c>
      <c r="D25" s="217" t="str">
        <f>'Excel Sheet'!K22</f>
        <v>FULL</v>
      </c>
      <c r="E25" s="217" t="str">
        <f>'Excel Sheet'!K39</f>
        <v>FULL</v>
      </c>
      <c r="F25" s="217" t="str">
        <f>'Excel Sheet'!K56</f>
        <v>FULL</v>
      </c>
      <c r="G25" s="217" t="str">
        <f>'Excel Sheet'!K73</f>
        <v>FULL</v>
      </c>
      <c r="H25" s="235"/>
      <c r="I25" s="235"/>
      <c r="J25" s="190"/>
      <c r="K25" s="190"/>
      <c r="L25" s="195"/>
      <c r="M25" s="190"/>
      <c r="N25" s="190"/>
      <c r="O25" s="190"/>
      <c r="P25" s="190"/>
      <c r="Q25" s="190"/>
    </row>
    <row r="26" spans="1:17" ht="12.75">
      <c r="A26" s="190"/>
      <c r="B26" s="194"/>
      <c r="C26" s="217" t="str">
        <f>'Excel Sheet'!K6</f>
        <v>FULL</v>
      </c>
      <c r="D26" s="217" t="str">
        <f>'Excel Sheet'!K23</f>
        <v>FULL</v>
      </c>
      <c r="E26" s="217" t="str">
        <f>'Excel Sheet'!K40</f>
        <v>FULL</v>
      </c>
      <c r="F26" s="217" t="str">
        <f>'Excel Sheet'!K57</f>
        <v>FULL</v>
      </c>
      <c r="G26" s="217" t="str">
        <f>'Excel Sheet'!K74</f>
        <v>FULL</v>
      </c>
      <c r="H26" s="235"/>
      <c r="I26" s="235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7" t="str">
        <f>'Excel Sheet'!K7</f>
        <v>FULL</v>
      </c>
      <c r="D27" s="217" t="str">
        <f>'Excel Sheet'!K24</f>
        <v>FULL</v>
      </c>
      <c r="E27" s="217" t="str">
        <f>'Excel Sheet'!K41</f>
        <v>FULL</v>
      </c>
      <c r="F27" s="217" t="str">
        <f>'Excel Sheet'!K58</f>
        <v>FULL</v>
      </c>
      <c r="G27" s="217" t="str">
        <f>'Excel Sheet'!K75</f>
        <v>FULL</v>
      </c>
      <c r="H27" s="235"/>
      <c r="I27" s="235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7" t="str">
        <f>'Excel Sheet'!K8</f>
        <v>FULL</v>
      </c>
      <c r="D28" s="217" t="str">
        <f>'Excel Sheet'!K25</f>
        <v>FULL</v>
      </c>
      <c r="E28" s="217" t="str">
        <f>'Excel Sheet'!K42</f>
        <v>FULL</v>
      </c>
      <c r="F28" s="217" t="str">
        <f>'Excel Sheet'!K59</f>
        <v>FULL</v>
      </c>
      <c r="G28" s="217" t="str">
        <f>'Excel Sheet'!K76</f>
        <v>FULL</v>
      </c>
      <c r="H28" s="235"/>
      <c r="I28" s="235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7" t="str">
        <f>'Excel Sheet'!K9</f>
        <v>FULL</v>
      </c>
      <c r="D29" s="217" t="str">
        <f>'Excel Sheet'!K26</f>
        <v>FULL</v>
      </c>
      <c r="E29" s="217" t="str">
        <f>'Excel Sheet'!K43</f>
        <v>FULL</v>
      </c>
      <c r="F29" s="217" t="str">
        <f>'Excel Sheet'!K60</f>
        <v>FULL</v>
      </c>
      <c r="G29" s="217" t="str">
        <f>'Excel Sheet'!K77</f>
        <v>FULL</v>
      </c>
      <c r="H29" s="235"/>
      <c r="I29" s="235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7" t="str">
        <f>'Excel Sheet'!K10</f>
        <v>FULL</v>
      </c>
      <c r="D30" s="217" t="str">
        <f>'Excel Sheet'!K27</f>
        <v>FULL</v>
      </c>
      <c r="E30" s="217" t="str">
        <f>'Excel Sheet'!K44</f>
        <v>FULL</v>
      </c>
      <c r="F30" s="217" t="str">
        <f>'Excel Sheet'!K61</f>
        <v>FULL</v>
      </c>
      <c r="G30" s="217" t="str">
        <f>'Excel Sheet'!K78</f>
        <v>FULL</v>
      </c>
      <c r="H30" s="235"/>
      <c r="I30" s="235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7" t="str">
        <f>'Excel Sheet'!K11</f>
        <v>FULL</v>
      </c>
      <c r="D31" s="217" t="str">
        <f>'Excel Sheet'!K28</f>
        <v>FULL</v>
      </c>
      <c r="E31" s="217" t="str">
        <f>'Excel Sheet'!K45</f>
        <v>FULL</v>
      </c>
      <c r="F31" s="217" t="str">
        <f>'Excel Sheet'!K62</f>
        <v>FULL</v>
      </c>
      <c r="G31" s="217" t="str">
        <f>'Excel Sheet'!K79</f>
        <v>FULL</v>
      </c>
      <c r="H31" s="235"/>
      <c r="I31" s="235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7" t="str">
        <f>'Excel Sheet'!K12</f>
        <v>FULL</v>
      </c>
      <c r="D32" s="217" t="str">
        <f>'Excel Sheet'!K29</f>
        <v>FULL</v>
      </c>
      <c r="E32" s="217" t="str">
        <f>'Excel Sheet'!K46</f>
        <v>FULL</v>
      </c>
      <c r="F32" s="217" t="str">
        <f>'Excel Sheet'!K63</f>
        <v>FULL</v>
      </c>
      <c r="G32" s="217" t="str">
        <f>'Excel Sheet'!K80</f>
        <v>FULL</v>
      </c>
      <c r="H32" s="235"/>
      <c r="I32" s="235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7" t="str">
        <f>'Excel Sheet'!K13</f>
        <v>FULL</v>
      </c>
      <c r="D33" s="217" t="str">
        <f>'Excel Sheet'!K30</f>
        <v>FULL</v>
      </c>
      <c r="E33" s="217" t="str">
        <f>'Excel Sheet'!K47</f>
        <v>FULL</v>
      </c>
      <c r="F33" s="217" t="str">
        <f>'Excel Sheet'!K64</f>
        <v>FULL</v>
      </c>
      <c r="G33" s="217" t="str">
        <f>'Excel Sheet'!K81</f>
        <v>FULL</v>
      </c>
      <c r="H33" s="235"/>
      <c r="I33" s="235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7" t="str">
        <f>'Excel Sheet'!K14</f>
        <v>FULL</v>
      </c>
      <c r="D34" s="217" t="str">
        <f>'Excel Sheet'!K31</f>
        <v>FULL</v>
      </c>
      <c r="E34" s="217" t="str">
        <f>'Excel Sheet'!K48</f>
        <v>FULL</v>
      </c>
      <c r="F34" s="217" t="str">
        <f>'Excel Sheet'!K65</f>
        <v>FULL</v>
      </c>
      <c r="G34" s="217" t="str">
        <f>'Excel Sheet'!K82</f>
        <v>FULL</v>
      </c>
      <c r="H34" s="235"/>
      <c r="I34" s="235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7" t="str">
        <f>'Excel Sheet'!K15</f>
        <v>FULL</v>
      </c>
      <c r="D35" s="217" t="str">
        <f>'Excel Sheet'!K32</f>
        <v>FULL</v>
      </c>
      <c r="E35" s="217" t="str">
        <f>'Excel Sheet'!K49</f>
        <v>FULL</v>
      </c>
      <c r="F35" s="217" t="str">
        <f>'Excel Sheet'!K66</f>
        <v>FULL</v>
      </c>
      <c r="G35" s="217" t="str">
        <f>'Excel Sheet'!K83</f>
        <v>FULL</v>
      </c>
      <c r="H35" s="235"/>
      <c r="I35" s="235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7" t="str">
        <f>'Excel Sheet'!K16</f>
        <v>FULL</v>
      </c>
      <c r="D36" s="217" t="str">
        <f>'Excel Sheet'!K33</f>
        <v>FULL</v>
      </c>
      <c r="E36" s="217" t="str">
        <f>'Excel Sheet'!K50</f>
        <v>FULL</v>
      </c>
      <c r="F36" s="217" t="str">
        <f>'Excel Sheet'!K67</f>
        <v>FULL</v>
      </c>
      <c r="G36" s="217" t="str">
        <f>'Excel Sheet'!K84</f>
        <v>FULL</v>
      </c>
      <c r="H36" s="235"/>
      <c r="I36" s="235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7" t="str">
        <f>'Excel Sheet'!K17</f>
        <v>FULL</v>
      </c>
      <c r="D37" s="217" t="str">
        <f>'Excel Sheet'!K34</f>
        <v>FULL</v>
      </c>
      <c r="E37" s="217" t="str">
        <f>'Excel Sheet'!K51</f>
        <v>FULL</v>
      </c>
      <c r="F37" s="217" t="str">
        <f>'Excel Sheet'!K68</f>
        <v>FULL</v>
      </c>
      <c r="G37" s="217" t="str">
        <f>'Excel Sheet'!K85</f>
        <v>FULL</v>
      </c>
      <c r="H37" s="235"/>
      <c r="I37" s="235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237"/>
      <c r="D38" s="237"/>
      <c r="E38" s="235"/>
      <c r="F38" s="235"/>
      <c r="G38" s="235"/>
      <c r="H38" s="235"/>
      <c r="I38" s="235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237"/>
      <c r="D39" s="237"/>
      <c r="E39" s="235"/>
      <c r="F39" s="235"/>
      <c r="G39" s="235"/>
      <c r="H39" s="235"/>
      <c r="I39" s="235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235"/>
      <c r="D40" s="237"/>
      <c r="E40" s="235"/>
      <c r="F40" s="235"/>
      <c r="G40" s="235"/>
      <c r="H40" s="235"/>
      <c r="I40" s="235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235"/>
      <c r="D41" s="237"/>
      <c r="E41" s="235"/>
      <c r="F41" s="235"/>
      <c r="G41" s="235"/>
      <c r="H41" s="235"/>
      <c r="I41" s="235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6"/>
      <c r="M67" s="260"/>
      <c r="N67" s="258"/>
      <c r="O67" s="258"/>
      <c r="P67" s="258"/>
      <c r="Q67" s="258"/>
      <c r="R67" s="258"/>
      <c r="S67" s="258"/>
    </row>
    <row r="68" spans="12:19" ht="12.75">
      <c r="L68" s="196"/>
      <c r="M68" s="258"/>
      <c r="N68" s="258"/>
      <c r="O68" s="258"/>
      <c r="P68" s="258"/>
      <c r="Q68" s="258"/>
      <c r="R68" s="258"/>
      <c r="S68" s="258"/>
    </row>
    <row r="69" spans="12:19" ht="12.75">
      <c r="L69" s="196"/>
      <c r="M69" s="257"/>
      <c r="N69" s="258"/>
      <c r="P69" s="213"/>
      <c r="Q69" s="213"/>
      <c r="R69" s="213"/>
      <c r="S69" s="213"/>
    </row>
    <row r="70" spans="12:19" ht="12.75">
      <c r="L70" s="196"/>
      <c r="M70" s="198"/>
      <c r="N70" s="197"/>
      <c r="P70" s="213"/>
      <c r="Q70" s="213"/>
      <c r="R70" s="213"/>
      <c r="S70" s="213"/>
    </row>
    <row r="71" spans="12:19" ht="12.75">
      <c r="L71" s="196"/>
      <c r="M71" s="257"/>
      <c r="N71" s="258"/>
      <c r="P71" s="213"/>
      <c r="Q71" s="213"/>
      <c r="R71" s="213"/>
      <c r="S71" s="213"/>
    </row>
    <row r="72" spans="12:19" ht="12.75">
      <c r="L72" s="196"/>
      <c r="M72" s="257"/>
      <c r="N72" s="258"/>
      <c r="P72" s="213"/>
      <c r="Q72" s="213"/>
      <c r="R72" s="213"/>
      <c r="S72" s="213"/>
    </row>
    <row r="73" spans="12:19" ht="12.75">
      <c r="L73" s="196"/>
      <c r="M73" s="198"/>
      <c r="N73" s="197"/>
      <c r="P73" s="213"/>
      <c r="Q73" s="213"/>
      <c r="R73" s="213"/>
      <c r="S73" s="213"/>
    </row>
    <row r="74" spans="12:19" ht="12.75">
      <c r="L74" s="196"/>
      <c r="M74" s="198"/>
      <c r="N74" s="197"/>
      <c r="P74" s="213"/>
      <c r="Q74" s="213"/>
      <c r="R74" s="213"/>
      <c r="S74" s="213"/>
    </row>
    <row r="75" spans="12:19" ht="12.75">
      <c r="L75" s="196"/>
      <c r="M75" s="259"/>
      <c r="N75" s="258"/>
      <c r="O75" s="197"/>
      <c r="P75" s="213"/>
      <c r="Q75" s="213"/>
      <c r="R75" s="213"/>
      <c r="S75" s="213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2" stopIfTrue="1">
      <formula>$D23="Full"</formula>
    </cfRule>
    <cfRule type="expression" priority="2" dxfId="3" stopIfTrue="1">
      <formula>$D23="Yes"</formula>
    </cfRule>
    <cfRule type="expression" priority="3" dxfId="4" stopIfTrue="1">
      <formula>$D23="CTG_FAIL_IN_FULL"</formula>
    </cfRule>
  </conditionalFormatting>
  <conditionalFormatting sqref="E3:E17">
    <cfRule type="expression" priority="4" dxfId="2" stopIfTrue="1">
      <formula>$E23="Full"</formula>
    </cfRule>
    <cfRule type="expression" priority="5" dxfId="3" stopIfTrue="1">
      <formula>$E23="Yes"</formula>
    </cfRule>
    <cfRule type="expression" priority="6" dxfId="4" stopIfTrue="1">
      <formula>$E23="CTG_FAIL_IN_FULL"</formula>
    </cfRule>
  </conditionalFormatting>
  <conditionalFormatting sqref="F3:F17">
    <cfRule type="expression" priority="7" dxfId="2" stopIfTrue="1">
      <formula>$F23="Full"</formula>
    </cfRule>
    <cfRule type="expression" priority="8" dxfId="3" stopIfTrue="1">
      <formula>$F23="Yes"</formula>
    </cfRule>
    <cfRule type="expression" priority="9" dxfId="4" stopIfTrue="1">
      <formula>$F23="CTG_FAIL_IN_FULL"</formula>
    </cfRule>
  </conditionalFormatting>
  <conditionalFormatting sqref="G3:G17">
    <cfRule type="expression" priority="10" dxfId="2" stopIfTrue="1">
      <formula>$G23="Full"</formula>
    </cfRule>
    <cfRule type="expression" priority="11" dxfId="3" stopIfTrue="1">
      <formula>$G23="Yes"</formula>
    </cfRule>
    <cfRule type="expression" priority="12" dxfId="4" stopIfTrue="1">
      <formula>$G23="CTG_FAIL_IN_FULL"</formula>
    </cfRule>
  </conditionalFormatting>
  <conditionalFormatting sqref="C3:C17">
    <cfRule type="expression" priority="13" dxfId="2" stopIfTrue="1">
      <formula>$C23="Full"</formula>
    </cfRule>
    <cfRule type="expression" priority="14" dxfId="3" stopIfTrue="1">
      <formula>$C23="Yes"</formula>
    </cfRule>
    <cfRule type="expression" priority="15" dxfId="4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5" t="str">
        <f>Results!L5</f>
        <v>South-to-North (SN)</v>
      </c>
      <c r="C1" s="286"/>
      <c r="D1" s="267"/>
      <c r="E1" s="268"/>
      <c r="F1" s="281" t="str">
        <f>Results!L6</f>
        <v>Light Loads</v>
      </c>
      <c r="G1" s="282"/>
      <c r="H1" s="271"/>
      <c r="I1" s="279" t="str">
        <f>Results!L7</f>
        <v>023</v>
      </c>
      <c r="J1" s="273" t="str">
        <f>Results!L2</f>
        <v>Echo Lake-Monroe-Sno-King #1 500kV Line (COV-CRES BYP @ COV)</v>
      </c>
      <c r="K1" s="274"/>
      <c r="L1" s="274"/>
      <c r="M1" s="274"/>
      <c r="N1" s="274"/>
      <c r="O1" s="274"/>
      <c r="P1" s="274"/>
      <c r="Q1" s="274"/>
      <c r="R1" s="275"/>
    </row>
    <row r="2" spans="1:19" s="47" customFormat="1" ht="16.5" thickBot="1">
      <c r="A2" s="224"/>
      <c r="B2" s="287"/>
      <c r="C2" s="288"/>
      <c r="D2" s="269"/>
      <c r="E2" s="270"/>
      <c r="F2" s="283"/>
      <c r="G2" s="284"/>
      <c r="H2" s="272"/>
      <c r="I2" s="280"/>
      <c r="J2" s="276"/>
      <c r="K2" s="277"/>
      <c r="L2" s="277"/>
      <c r="M2" s="277"/>
      <c r="N2" s="277"/>
      <c r="O2" s="277"/>
      <c r="P2" s="277"/>
      <c r="Q2" s="277"/>
      <c r="R2" s="278"/>
      <c r="S2" s="223"/>
    </row>
    <row r="3" spans="2:20" s="48" customFormat="1" ht="12.75">
      <c r="B3" s="230" t="s">
        <v>33</v>
      </c>
      <c r="C3" s="265" t="s">
        <v>61</v>
      </c>
      <c r="D3" s="227">
        <v>100</v>
      </c>
      <c r="E3" s="231">
        <v>100</v>
      </c>
      <c r="F3" s="231">
        <v>100</v>
      </c>
      <c r="G3" s="231">
        <v>260</v>
      </c>
      <c r="H3" s="231">
        <v>260</v>
      </c>
      <c r="I3" s="231">
        <v>260</v>
      </c>
      <c r="J3" s="225">
        <v>525</v>
      </c>
      <c r="K3" s="231">
        <v>525</v>
      </c>
      <c r="L3" s="231">
        <v>525</v>
      </c>
      <c r="M3" s="231">
        <v>1000</v>
      </c>
      <c r="N3" s="231">
        <v>1000</v>
      </c>
      <c r="O3" s="225">
        <v>1000</v>
      </c>
      <c r="P3" s="227">
        <v>1400</v>
      </c>
      <c r="Q3" s="228">
        <v>1400</v>
      </c>
      <c r="R3" s="231">
        <v>1400</v>
      </c>
      <c r="S3" s="220"/>
      <c r="T3" s="220"/>
    </row>
    <row r="4" spans="2:20" s="48" customFormat="1" ht="12.75">
      <c r="B4" s="229" t="s">
        <v>34</v>
      </c>
      <c r="C4" s="266"/>
      <c r="D4" s="227">
        <v>140</v>
      </c>
      <c r="E4" s="229">
        <v>460</v>
      </c>
      <c r="F4" s="230">
        <v>775</v>
      </c>
      <c r="G4" s="230">
        <v>140</v>
      </c>
      <c r="H4" s="230">
        <v>460</v>
      </c>
      <c r="I4" s="230">
        <v>775</v>
      </c>
      <c r="J4" s="229">
        <v>140</v>
      </c>
      <c r="K4" s="230">
        <v>460</v>
      </c>
      <c r="L4" s="230">
        <v>775</v>
      </c>
      <c r="M4" s="230">
        <v>140</v>
      </c>
      <c r="N4" s="230">
        <v>460</v>
      </c>
      <c r="O4" s="225">
        <v>775</v>
      </c>
      <c r="P4" s="227">
        <v>140</v>
      </c>
      <c r="Q4" s="225">
        <v>460</v>
      </c>
      <c r="R4" s="229">
        <v>775</v>
      </c>
      <c r="S4" s="233"/>
      <c r="T4" s="220"/>
    </row>
    <row r="5" spans="2:18" s="54" customFormat="1" ht="14.25">
      <c r="B5" s="221" t="str">
        <f>'Excel Sheet'!A2</f>
        <v>25F</v>
      </c>
      <c r="C5" s="222">
        <f>AVERAGE('Excel Sheet'!H3:H17)</f>
        <v>3294.644666666666</v>
      </c>
      <c r="D5" s="222">
        <f>'Excel Sheet'!I3</f>
        <v>1486.96</v>
      </c>
      <c r="E5" s="222">
        <f>'Excel Sheet'!I4</f>
        <v>1705.58</v>
      </c>
      <c r="F5" s="222">
        <f>'Excel Sheet'!I5</f>
        <v>1656.71</v>
      </c>
      <c r="G5" s="222">
        <f>'Excel Sheet'!I6</f>
        <v>1682.11</v>
      </c>
      <c r="H5" s="222">
        <f>'Excel Sheet'!I7</f>
        <v>1811.54</v>
      </c>
      <c r="I5" s="232">
        <f>'Excel Sheet'!I8</f>
        <v>1762.18</v>
      </c>
      <c r="J5" s="222">
        <f>'Excel Sheet'!I9</f>
        <v>1961.03</v>
      </c>
      <c r="K5" s="232">
        <f>'Excel Sheet'!I10</f>
        <v>2027.4</v>
      </c>
      <c r="L5" s="222">
        <f>'Excel Sheet'!I11</f>
        <v>1980.88</v>
      </c>
      <c r="M5" s="222">
        <f>'Excel Sheet'!I12</f>
        <v>2226.16</v>
      </c>
      <c r="N5" s="222">
        <f>'Excel Sheet'!I13</f>
        <v>2168.41</v>
      </c>
      <c r="O5" s="222">
        <f>'Excel Sheet'!I14</f>
        <v>2109.87</v>
      </c>
      <c r="P5" s="226">
        <f>'Excel Sheet'!I15</f>
        <v>952.36</v>
      </c>
      <c r="Q5" s="226">
        <f>'Excel Sheet'!I16</f>
        <v>882.35</v>
      </c>
      <c r="R5" s="226">
        <f>'Excel Sheet'!I17</f>
        <v>814.42</v>
      </c>
    </row>
    <row r="6" spans="2:18" s="54" customFormat="1" ht="14.25">
      <c r="B6" s="221" t="str">
        <f>'Excel Sheet'!A19</f>
        <v>35F</v>
      </c>
      <c r="C6" s="222">
        <f>AVERAGE('Excel Sheet'!H20:H34)</f>
        <v>2614.233333333333</v>
      </c>
      <c r="D6" s="222">
        <f>'Excel Sheet'!I20</f>
        <v>1769.49</v>
      </c>
      <c r="E6" s="222">
        <f>'Excel Sheet'!I21</f>
        <v>1723.65</v>
      </c>
      <c r="F6" s="222">
        <f>'Excel Sheet'!I22</f>
        <v>1679.44</v>
      </c>
      <c r="G6" s="222">
        <f>'Excel Sheet'!I23</f>
        <v>1889.82</v>
      </c>
      <c r="H6" s="222">
        <f>'Excel Sheet'!I24</f>
        <v>1841.62</v>
      </c>
      <c r="I6" s="222">
        <f>'Excel Sheet'!I25</f>
        <v>1797.44</v>
      </c>
      <c r="J6" s="222">
        <f>'Excel Sheet'!I26</f>
        <v>2105.39</v>
      </c>
      <c r="K6" s="222">
        <f>'Excel Sheet'!I27</f>
        <v>2057.27</v>
      </c>
      <c r="L6" s="222">
        <f>'Excel Sheet'!I28</f>
        <v>2013.76</v>
      </c>
      <c r="M6" s="222">
        <f>'Excel Sheet'!I29</f>
        <v>1737.05</v>
      </c>
      <c r="N6" s="222">
        <f>'Excel Sheet'!I30</f>
        <v>1693.8</v>
      </c>
      <c r="O6" s="222">
        <f>'Excel Sheet'!I31</f>
        <v>1624.72</v>
      </c>
      <c r="P6" s="222">
        <f>'Excel Sheet'!I32</f>
        <v>446.26</v>
      </c>
      <c r="Q6" s="222">
        <f>'Excel Sheet'!I33</f>
        <v>376.98</v>
      </c>
      <c r="R6" s="222">
        <f>'Excel Sheet'!I34</f>
        <v>313.01</v>
      </c>
    </row>
    <row r="7" spans="2:18" s="54" customFormat="1" ht="14.25">
      <c r="B7" s="221" t="str">
        <f>'Excel Sheet'!A36</f>
        <v>45F</v>
      </c>
      <c r="C7" s="222">
        <f>AVERAGE('Excel Sheet'!H37:H51)</f>
        <v>2375.604666666667</v>
      </c>
      <c r="D7" s="222">
        <f>'Excel Sheet'!I37</f>
        <v>1766.35</v>
      </c>
      <c r="E7" s="222">
        <f>'Excel Sheet'!I38</f>
        <v>1725.95</v>
      </c>
      <c r="F7" s="222">
        <f>'Excel Sheet'!I39</f>
        <v>1672.49</v>
      </c>
      <c r="G7" s="222">
        <f>'Excel Sheet'!I40</f>
        <v>1885.46</v>
      </c>
      <c r="H7" s="222">
        <f>'Excel Sheet'!I41</f>
        <v>1844.61</v>
      </c>
      <c r="I7" s="222">
        <f>'Excel Sheet'!I42</f>
        <v>1790.3</v>
      </c>
      <c r="J7" s="222">
        <f>'Excel Sheet'!I43</f>
        <v>2102.48</v>
      </c>
      <c r="K7" s="222">
        <f>'Excel Sheet'!I44</f>
        <v>2059.54</v>
      </c>
      <c r="L7" s="222">
        <f>'Excel Sheet'!I45</f>
        <v>2010.16</v>
      </c>
      <c r="M7" s="222">
        <f>'Excel Sheet'!I46</f>
        <v>1158.58</v>
      </c>
      <c r="N7" s="222">
        <f>'Excel Sheet'!I47</f>
        <v>1086.72</v>
      </c>
      <c r="O7" s="222">
        <f>'Excel Sheet'!I48</f>
        <v>1022</v>
      </c>
      <c r="P7" s="222">
        <f>'Excel Sheet'!I49</f>
        <v>-456.18</v>
      </c>
      <c r="Q7" s="222">
        <f>'Excel Sheet'!I50</f>
        <v>-511.14</v>
      </c>
      <c r="R7" s="222">
        <f>'Excel Sheet'!I51</f>
        <v>-521.34</v>
      </c>
    </row>
    <row r="8" spans="2:18" s="54" customFormat="1" ht="14.25">
      <c r="B8" s="221" t="str">
        <f>'Excel Sheet'!A53</f>
        <v>60F</v>
      </c>
      <c r="C8" s="222">
        <f>AVERAGE('Excel Sheet'!H54:H68)</f>
        <v>2898.319333333333</v>
      </c>
      <c r="D8" s="222">
        <f>'Excel Sheet'!I54</f>
        <v>1615.57</v>
      </c>
      <c r="E8" s="222">
        <f>'Excel Sheet'!I55</f>
        <v>1575.68</v>
      </c>
      <c r="F8" s="222">
        <f>'Excel Sheet'!I56</f>
        <v>1517.06</v>
      </c>
      <c r="G8" s="222">
        <f>'Excel Sheet'!I57</f>
        <v>1735.31</v>
      </c>
      <c r="H8" s="222">
        <f>'Excel Sheet'!I58</f>
        <v>1694.84</v>
      </c>
      <c r="I8" s="222">
        <f>'Excel Sheet'!I59</f>
        <v>1647.34</v>
      </c>
      <c r="J8" s="222">
        <f>'Excel Sheet'!I60</f>
        <v>1952.44</v>
      </c>
      <c r="K8" s="222">
        <f>'Excel Sheet'!I61</f>
        <v>1909.88</v>
      </c>
      <c r="L8" s="222">
        <f>'Excel Sheet'!I62</f>
        <v>1863.49</v>
      </c>
      <c r="M8" s="222">
        <f>'Excel Sheet'!I63</f>
        <v>1434.53</v>
      </c>
      <c r="N8" s="222">
        <f>'Excel Sheet'!I64</f>
        <v>1362.84</v>
      </c>
      <c r="O8" s="222">
        <f>'Excel Sheet'!I65</f>
        <v>1299.53</v>
      </c>
      <c r="P8" s="222">
        <f>'Excel Sheet'!I66</f>
        <v>-54.88</v>
      </c>
      <c r="Q8" s="222">
        <f>'Excel Sheet'!I67</f>
        <v>-80.26</v>
      </c>
      <c r="R8" s="222">
        <f>'Excel Sheet'!I68</f>
        <v>-214.35</v>
      </c>
    </row>
    <row r="9" spans="2:18" s="54" customFormat="1" ht="14.25">
      <c r="B9" s="221" t="str">
        <f>'Excel Sheet'!A70</f>
        <v>70F</v>
      </c>
      <c r="C9" s="222">
        <f>AVERAGE('Excel Sheet'!H71:H85)</f>
        <v>3250.1566666666668</v>
      </c>
      <c r="D9" s="222">
        <f>'Excel Sheet'!I71</f>
        <v>1274.85</v>
      </c>
      <c r="E9" s="222">
        <f>'Excel Sheet'!I72</f>
        <v>1485.48</v>
      </c>
      <c r="F9" s="222">
        <f>'Excel Sheet'!I73</f>
        <v>1456.29</v>
      </c>
      <c r="G9" s="222">
        <f>'Excel Sheet'!I74</f>
        <v>1497.62</v>
      </c>
      <c r="H9" s="222">
        <f>'Excel Sheet'!I75</f>
        <v>1620.87</v>
      </c>
      <c r="I9" s="222">
        <f>'Excel Sheet'!I76</f>
        <v>1567.2</v>
      </c>
      <c r="J9" s="222">
        <f>'Excel Sheet'!I77</f>
        <v>1784.56</v>
      </c>
      <c r="K9" s="222">
        <f>'Excel Sheet'!I78</f>
        <v>1823.49</v>
      </c>
      <c r="L9" s="222">
        <f>'Excel Sheet'!I79</f>
        <v>1784.12</v>
      </c>
      <c r="M9" s="222">
        <f>'Excel Sheet'!I80</f>
        <v>1471.19</v>
      </c>
      <c r="N9" s="222">
        <f>'Excel Sheet'!I81</f>
        <v>1395.86</v>
      </c>
      <c r="O9" s="222">
        <f>'Excel Sheet'!I82</f>
        <v>1327.86</v>
      </c>
      <c r="P9" s="222">
        <f>'Excel Sheet'!I83</f>
        <v>29.45</v>
      </c>
      <c r="Q9" s="222">
        <f>'Excel Sheet'!I84</f>
        <v>-32.93</v>
      </c>
      <c r="R9" s="222">
        <f>'Excel Sheet'!I85</f>
        <v>-130.68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C47" sqref="C47"/>
    </sheetView>
  </sheetViews>
  <sheetFormatPr defaultColWidth="9.140625" defaultRowHeight="12.75"/>
  <cols>
    <col min="1" max="1" width="18.7109375" style="0" customWidth="1"/>
    <col min="3" max="3" width="69.7109375" style="0" customWidth="1"/>
    <col min="4" max="4" width="39.85156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bestFit="1" customWidth="1"/>
    <col min="10" max="10" width="49.421875" style="0" customWidth="1"/>
    <col min="11" max="11" width="14.57421875" style="0" customWidth="1"/>
    <col min="12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65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64</v>
      </c>
      <c r="J2" t="s">
        <v>66</v>
      </c>
      <c r="K2" t="s">
        <v>56</v>
      </c>
    </row>
    <row r="3" spans="1:11" ht="12.75">
      <c r="A3" t="s">
        <v>51</v>
      </c>
      <c r="B3">
        <v>1487.8</v>
      </c>
      <c r="C3" t="s">
        <v>71</v>
      </c>
      <c r="D3" t="s">
        <v>72</v>
      </c>
      <c r="E3">
        <v>-3.71</v>
      </c>
      <c r="F3">
        <v>-147.73</v>
      </c>
      <c r="G3">
        <v>-147.69</v>
      </c>
      <c r="H3">
        <v>3336.11</v>
      </c>
      <c r="I3">
        <v>1486.96</v>
      </c>
      <c r="J3">
        <v>0</v>
      </c>
      <c r="K3" t="s">
        <v>57</v>
      </c>
    </row>
    <row r="4" spans="1:11" ht="12.75">
      <c r="A4" t="s">
        <v>6</v>
      </c>
      <c r="B4">
        <v>1706.43</v>
      </c>
      <c r="C4" t="s">
        <v>73</v>
      </c>
      <c r="D4" t="s">
        <v>74</v>
      </c>
      <c r="E4">
        <v>-21.83</v>
      </c>
      <c r="F4">
        <v>-491.66</v>
      </c>
      <c r="G4">
        <v>-491.46</v>
      </c>
      <c r="H4">
        <v>3276</v>
      </c>
      <c r="I4">
        <v>1705.58</v>
      </c>
      <c r="J4">
        <v>0</v>
      </c>
      <c r="K4" t="s">
        <v>57</v>
      </c>
    </row>
    <row r="5" spans="1:11" ht="12.75">
      <c r="A5" t="s">
        <v>3</v>
      </c>
      <c r="B5">
        <v>1657.34</v>
      </c>
      <c r="C5" t="s">
        <v>73</v>
      </c>
      <c r="D5" t="s">
        <v>75</v>
      </c>
      <c r="E5">
        <v>-21.83</v>
      </c>
      <c r="F5">
        <v>-494.62</v>
      </c>
      <c r="G5">
        <v>-494.54</v>
      </c>
      <c r="H5">
        <v>3283.1</v>
      </c>
      <c r="I5">
        <v>1656.71</v>
      </c>
      <c r="J5">
        <v>0</v>
      </c>
      <c r="K5" t="s">
        <v>57</v>
      </c>
    </row>
    <row r="6" spans="1:11" ht="12.75">
      <c r="A6" t="s">
        <v>0</v>
      </c>
      <c r="B6">
        <v>1682.64</v>
      </c>
      <c r="C6" t="s">
        <v>71</v>
      </c>
      <c r="D6" t="s">
        <v>72</v>
      </c>
      <c r="E6">
        <v>-3.71</v>
      </c>
      <c r="F6">
        <v>-147.62</v>
      </c>
      <c r="G6">
        <v>-147.71</v>
      </c>
      <c r="H6">
        <v>3337.53</v>
      </c>
      <c r="I6">
        <v>1682.11</v>
      </c>
      <c r="J6">
        <v>0</v>
      </c>
      <c r="K6" t="s">
        <v>57</v>
      </c>
    </row>
    <row r="7" spans="1:11" ht="12.75">
      <c r="A7" t="s">
        <v>7</v>
      </c>
      <c r="B7">
        <v>1812.09</v>
      </c>
      <c r="C7" t="s">
        <v>73</v>
      </c>
      <c r="D7" t="s">
        <v>75</v>
      </c>
      <c r="E7">
        <v>-21.83</v>
      </c>
      <c r="F7">
        <v>-490.58</v>
      </c>
      <c r="G7">
        <v>-490.35</v>
      </c>
      <c r="H7">
        <v>3274.91</v>
      </c>
      <c r="I7">
        <v>1811.54</v>
      </c>
      <c r="J7">
        <v>0</v>
      </c>
      <c r="K7" t="s">
        <v>57</v>
      </c>
    </row>
    <row r="8" spans="1:11" ht="12.75">
      <c r="A8" t="s">
        <v>4</v>
      </c>
      <c r="B8">
        <v>1762.89</v>
      </c>
      <c r="C8" t="s">
        <v>73</v>
      </c>
      <c r="D8" t="s">
        <v>75</v>
      </c>
      <c r="E8">
        <v>-21.83</v>
      </c>
      <c r="F8">
        <v>-493.49</v>
      </c>
      <c r="G8">
        <v>-493.43</v>
      </c>
      <c r="H8">
        <v>3282.48</v>
      </c>
      <c r="I8">
        <v>1762.18</v>
      </c>
      <c r="J8">
        <v>0</v>
      </c>
      <c r="K8" t="s">
        <v>57</v>
      </c>
    </row>
    <row r="9" spans="1:11" ht="12.75">
      <c r="A9" t="s">
        <v>1</v>
      </c>
      <c r="B9">
        <v>1961.5</v>
      </c>
      <c r="C9" t="s">
        <v>71</v>
      </c>
      <c r="D9" t="s">
        <v>72</v>
      </c>
      <c r="E9">
        <v>-3.71</v>
      </c>
      <c r="F9">
        <v>-147.41</v>
      </c>
      <c r="G9">
        <v>-147.43</v>
      </c>
      <c r="H9">
        <v>3339.6</v>
      </c>
      <c r="I9">
        <v>1961.03</v>
      </c>
      <c r="J9">
        <v>0</v>
      </c>
      <c r="K9" t="s">
        <v>57</v>
      </c>
    </row>
    <row r="10" spans="1:11" ht="12.75">
      <c r="A10" t="s">
        <v>8</v>
      </c>
      <c r="B10">
        <v>2028.03</v>
      </c>
      <c r="C10" t="s">
        <v>73</v>
      </c>
      <c r="D10" t="s">
        <v>74</v>
      </c>
      <c r="E10">
        <v>-21.83</v>
      </c>
      <c r="F10">
        <v>-491.47</v>
      </c>
      <c r="G10">
        <v>-491.32</v>
      </c>
      <c r="H10">
        <v>3274.23</v>
      </c>
      <c r="I10">
        <v>2027.4</v>
      </c>
      <c r="J10">
        <v>0</v>
      </c>
      <c r="K10" t="s">
        <v>57</v>
      </c>
    </row>
    <row r="11" spans="1:11" ht="12.75">
      <c r="A11" t="s">
        <v>5</v>
      </c>
      <c r="B11">
        <v>1981.7</v>
      </c>
      <c r="C11" t="s">
        <v>73</v>
      </c>
      <c r="D11" t="s">
        <v>74</v>
      </c>
      <c r="E11">
        <v>-21.83</v>
      </c>
      <c r="F11">
        <v>-494.45</v>
      </c>
      <c r="G11">
        <v>-494.38</v>
      </c>
      <c r="H11">
        <v>3282.57</v>
      </c>
      <c r="I11">
        <v>1980.88</v>
      </c>
      <c r="J11">
        <v>0</v>
      </c>
      <c r="K11" t="s">
        <v>57</v>
      </c>
    </row>
    <row r="12" spans="1:11" ht="12.75">
      <c r="A12" t="s">
        <v>2</v>
      </c>
      <c r="B12">
        <v>2227.18</v>
      </c>
      <c r="C12" t="s">
        <v>59</v>
      </c>
      <c r="D12" t="s">
        <v>60</v>
      </c>
      <c r="E12">
        <v>-12.66</v>
      </c>
      <c r="F12">
        <v>-469.62</v>
      </c>
      <c r="G12">
        <v>-469.42</v>
      </c>
      <c r="H12">
        <v>3341.84</v>
      </c>
      <c r="I12">
        <v>2226.16</v>
      </c>
      <c r="J12">
        <v>0</v>
      </c>
      <c r="K12" t="s">
        <v>57</v>
      </c>
    </row>
    <row r="13" spans="1:11" ht="12.75">
      <c r="A13" t="s">
        <v>9</v>
      </c>
      <c r="B13">
        <v>2168.63</v>
      </c>
      <c r="C13" t="s">
        <v>59</v>
      </c>
      <c r="D13" t="s">
        <v>60</v>
      </c>
      <c r="E13">
        <v>-12.66</v>
      </c>
      <c r="F13">
        <v>-471.13</v>
      </c>
      <c r="G13">
        <v>-471</v>
      </c>
      <c r="H13">
        <v>3269.45</v>
      </c>
      <c r="I13">
        <v>2168.41</v>
      </c>
      <c r="J13">
        <v>0</v>
      </c>
      <c r="K13" t="s">
        <v>57</v>
      </c>
    </row>
    <row r="14" spans="1:11" ht="12.75">
      <c r="A14" t="s">
        <v>10</v>
      </c>
      <c r="B14">
        <v>2110.61</v>
      </c>
      <c r="C14" t="s">
        <v>59</v>
      </c>
      <c r="D14" t="s">
        <v>60</v>
      </c>
      <c r="E14">
        <v>-12.66</v>
      </c>
      <c r="F14">
        <v>-471.06</v>
      </c>
      <c r="G14">
        <v>-470.82</v>
      </c>
      <c r="H14">
        <v>3280.53</v>
      </c>
      <c r="I14">
        <v>2109.87</v>
      </c>
      <c r="J14">
        <v>0</v>
      </c>
      <c r="K14" t="s">
        <v>57</v>
      </c>
    </row>
    <row r="15" spans="1:11" ht="12.75">
      <c r="A15" t="s">
        <v>11</v>
      </c>
      <c r="B15">
        <v>952.77</v>
      </c>
      <c r="C15" t="s">
        <v>59</v>
      </c>
      <c r="D15" t="s">
        <v>60</v>
      </c>
      <c r="E15">
        <v>-12.66</v>
      </c>
      <c r="F15">
        <v>-457.5</v>
      </c>
      <c r="G15">
        <v>-457.48</v>
      </c>
      <c r="H15">
        <v>3319.26</v>
      </c>
      <c r="I15">
        <v>952.36</v>
      </c>
      <c r="J15">
        <v>0</v>
      </c>
      <c r="K15" t="s">
        <v>57</v>
      </c>
    </row>
    <row r="16" spans="1:11" ht="12.75">
      <c r="A16" t="s">
        <v>13</v>
      </c>
      <c r="B16">
        <v>883.02</v>
      </c>
      <c r="C16" t="s">
        <v>59</v>
      </c>
      <c r="D16" t="s">
        <v>60</v>
      </c>
      <c r="E16">
        <v>-12.66</v>
      </c>
      <c r="F16">
        <v>-457.19</v>
      </c>
      <c r="G16">
        <v>-457.17</v>
      </c>
      <c r="H16">
        <v>3252.6</v>
      </c>
      <c r="I16">
        <v>882.35</v>
      </c>
      <c r="J16">
        <v>0</v>
      </c>
      <c r="K16" t="s">
        <v>57</v>
      </c>
    </row>
    <row r="17" spans="1:11" ht="12.75">
      <c r="A17" t="s">
        <v>14</v>
      </c>
      <c r="B17">
        <v>815.04</v>
      </c>
      <c r="C17" t="s">
        <v>59</v>
      </c>
      <c r="D17" t="s">
        <v>60</v>
      </c>
      <c r="E17">
        <v>-12.66</v>
      </c>
      <c r="F17">
        <v>-456.95</v>
      </c>
      <c r="G17">
        <v>-456.93</v>
      </c>
      <c r="H17">
        <v>3269.46</v>
      </c>
      <c r="I17">
        <v>814.42</v>
      </c>
      <c r="J17">
        <v>0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64</v>
      </c>
      <c r="J19" t="s">
        <v>66</v>
      </c>
      <c r="K19" t="s">
        <v>56</v>
      </c>
    </row>
    <row r="20" spans="1:11" ht="12.75">
      <c r="A20" t="s">
        <v>51</v>
      </c>
      <c r="B20">
        <v>1769.98</v>
      </c>
      <c r="C20" t="s">
        <v>73</v>
      </c>
      <c r="D20" t="s">
        <v>75</v>
      </c>
      <c r="E20">
        <v>-21.83</v>
      </c>
      <c r="F20">
        <v>-478.38</v>
      </c>
      <c r="G20">
        <v>-478.3</v>
      </c>
      <c r="H20">
        <v>2662.95</v>
      </c>
      <c r="I20">
        <v>1769.49</v>
      </c>
      <c r="J20">
        <v>0</v>
      </c>
      <c r="K20" t="s">
        <v>57</v>
      </c>
    </row>
    <row r="21" spans="1:11" ht="12.75">
      <c r="A21" t="s">
        <v>6</v>
      </c>
      <c r="B21">
        <v>1724.48</v>
      </c>
      <c r="C21" t="s">
        <v>73</v>
      </c>
      <c r="D21" t="s">
        <v>74</v>
      </c>
      <c r="E21">
        <v>-21.83</v>
      </c>
      <c r="F21">
        <v>-482.33</v>
      </c>
      <c r="G21">
        <v>-482.87</v>
      </c>
      <c r="H21">
        <v>2590.3</v>
      </c>
      <c r="I21">
        <v>1723.65</v>
      </c>
      <c r="J21">
        <v>0</v>
      </c>
      <c r="K21" t="s">
        <v>57</v>
      </c>
    </row>
    <row r="22" spans="1:11" ht="12.75">
      <c r="A22" t="s">
        <v>3</v>
      </c>
      <c r="B22">
        <v>1680.14</v>
      </c>
      <c r="C22" t="s">
        <v>73</v>
      </c>
      <c r="D22" t="s">
        <v>75</v>
      </c>
      <c r="E22">
        <v>-21.83</v>
      </c>
      <c r="F22">
        <v>-485.34</v>
      </c>
      <c r="G22">
        <v>-485.66</v>
      </c>
      <c r="H22">
        <v>2600.93</v>
      </c>
      <c r="I22">
        <v>1679.44</v>
      </c>
      <c r="J22">
        <v>0</v>
      </c>
      <c r="K22" t="s">
        <v>57</v>
      </c>
    </row>
    <row r="23" spans="1:11" ht="12.75">
      <c r="A23" t="s">
        <v>0</v>
      </c>
      <c r="B23">
        <v>1889.93</v>
      </c>
      <c r="C23" t="s">
        <v>73</v>
      </c>
      <c r="D23" t="s">
        <v>75</v>
      </c>
      <c r="E23">
        <v>-21.83</v>
      </c>
      <c r="F23">
        <v>-479.39</v>
      </c>
      <c r="G23">
        <v>-479.31</v>
      </c>
      <c r="H23">
        <v>2662.5</v>
      </c>
      <c r="I23">
        <v>1889.82</v>
      </c>
      <c r="J23">
        <v>0</v>
      </c>
      <c r="K23" t="s">
        <v>57</v>
      </c>
    </row>
    <row r="24" spans="1:11" ht="12.75">
      <c r="A24" t="s">
        <v>7</v>
      </c>
      <c r="B24">
        <v>1842.23</v>
      </c>
      <c r="C24" t="s">
        <v>73</v>
      </c>
      <c r="D24" t="s">
        <v>74</v>
      </c>
      <c r="E24">
        <v>-21.83</v>
      </c>
      <c r="F24">
        <v>-483.19</v>
      </c>
      <c r="G24">
        <v>-483.69</v>
      </c>
      <c r="H24">
        <v>2590.09</v>
      </c>
      <c r="I24">
        <v>1841.62</v>
      </c>
      <c r="J24">
        <v>0</v>
      </c>
      <c r="K24" t="s">
        <v>57</v>
      </c>
    </row>
    <row r="25" spans="1:11" ht="12.75">
      <c r="A25" t="s">
        <v>4</v>
      </c>
      <c r="B25">
        <v>1798.53</v>
      </c>
      <c r="C25" t="s">
        <v>73</v>
      </c>
      <c r="D25" t="s">
        <v>74</v>
      </c>
      <c r="E25">
        <v>-21.83</v>
      </c>
      <c r="F25">
        <v>-486.63</v>
      </c>
      <c r="G25">
        <v>-486.98</v>
      </c>
      <c r="H25">
        <v>2601</v>
      </c>
      <c r="I25">
        <v>1797.44</v>
      </c>
      <c r="J25">
        <v>0</v>
      </c>
      <c r="K25" t="s">
        <v>57</v>
      </c>
    </row>
    <row r="26" spans="1:11" ht="12.75">
      <c r="A26" t="s">
        <v>1</v>
      </c>
      <c r="B26">
        <v>2106.59</v>
      </c>
      <c r="C26" t="s">
        <v>73</v>
      </c>
      <c r="D26" t="s">
        <v>74</v>
      </c>
      <c r="E26">
        <v>-21.83</v>
      </c>
      <c r="F26">
        <v>-481.38</v>
      </c>
      <c r="G26">
        <v>-481.3</v>
      </c>
      <c r="H26">
        <v>2663.68</v>
      </c>
      <c r="I26">
        <v>2105.39</v>
      </c>
      <c r="J26">
        <v>0</v>
      </c>
      <c r="K26" t="s">
        <v>57</v>
      </c>
    </row>
    <row r="27" spans="1:11" ht="12.75">
      <c r="A27" t="s">
        <v>8</v>
      </c>
      <c r="B27">
        <v>2058.75</v>
      </c>
      <c r="C27" t="s">
        <v>73</v>
      </c>
      <c r="D27" t="s">
        <v>75</v>
      </c>
      <c r="E27">
        <v>-21.83</v>
      </c>
      <c r="F27">
        <v>-484.08</v>
      </c>
      <c r="G27">
        <v>-484.65</v>
      </c>
      <c r="H27">
        <v>2590.63</v>
      </c>
      <c r="I27">
        <v>2057.27</v>
      </c>
      <c r="J27">
        <v>0</v>
      </c>
      <c r="K27" t="s">
        <v>57</v>
      </c>
    </row>
    <row r="28" spans="1:11" ht="12.75">
      <c r="A28" t="s">
        <v>5</v>
      </c>
      <c r="B28">
        <v>2014.61</v>
      </c>
      <c r="C28" t="s">
        <v>73</v>
      </c>
      <c r="D28" t="s">
        <v>75</v>
      </c>
      <c r="E28">
        <v>-21.83</v>
      </c>
      <c r="F28">
        <v>-487.14</v>
      </c>
      <c r="G28">
        <v>-487.26</v>
      </c>
      <c r="H28">
        <v>2601.42</v>
      </c>
      <c r="I28">
        <v>2013.76</v>
      </c>
      <c r="J28">
        <v>0</v>
      </c>
      <c r="K28" t="s">
        <v>57</v>
      </c>
    </row>
    <row r="29" spans="1:11" ht="12.75">
      <c r="A29" t="s">
        <v>2</v>
      </c>
      <c r="B29">
        <v>1736.85</v>
      </c>
      <c r="C29" t="s">
        <v>59</v>
      </c>
      <c r="D29" t="s">
        <v>60</v>
      </c>
      <c r="E29">
        <v>-12.66</v>
      </c>
      <c r="F29">
        <v>-450.02</v>
      </c>
      <c r="G29">
        <v>-449.99</v>
      </c>
      <c r="H29">
        <v>2645.04</v>
      </c>
      <c r="I29">
        <v>1737.05</v>
      </c>
      <c r="J29">
        <v>0</v>
      </c>
      <c r="K29" t="s">
        <v>57</v>
      </c>
    </row>
    <row r="30" spans="1:11" ht="12.75">
      <c r="A30" t="s">
        <v>9</v>
      </c>
      <c r="B30">
        <v>1693.6</v>
      </c>
      <c r="C30" t="s">
        <v>59</v>
      </c>
      <c r="D30" t="s">
        <v>60</v>
      </c>
      <c r="E30">
        <v>-12.66</v>
      </c>
      <c r="F30">
        <v>-455.97</v>
      </c>
      <c r="G30">
        <v>-455.67</v>
      </c>
      <c r="H30">
        <v>2577.02</v>
      </c>
      <c r="I30">
        <v>1693.8</v>
      </c>
      <c r="J30">
        <v>0</v>
      </c>
      <c r="K30" t="s">
        <v>57</v>
      </c>
    </row>
    <row r="31" spans="1:11" ht="12.75">
      <c r="A31" t="s">
        <v>10</v>
      </c>
      <c r="B31">
        <v>1626.51</v>
      </c>
      <c r="C31" t="s">
        <v>59</v>
      </c>
      <c r="D31" t="s">
        <v>60</v>
      </c>
      <c r="E31">
        <v>-12.66</v>
      </c>
      <c r="F31">
        <v>-454.9</v>
      </c>
      <c r="G31">
        <v>-454.54</v>
      </c>
      <c r="H31">
        <v>2590.18</v>
      </c>
      <c r="I31">
        <v>1624.72</v>
      </c>
      <c r="J31">
        <v>0</v>
      </c>
      <c r="K31" t="s">
        <v>57</v>
      </c>
    </row>
    <row r="32" spans="1:11" ht="12.75">
      <c r="A32" t="s">
        <v>11</v>
      </c>
      <c r="B32">
        <v>447.24</v>
      </c>
      <c r="C32" t="s">
        <v>59</v>
      </c>
      <c r="D32" t="s">
        <v>60</v>
      </c>
      <c r="E32">
        <v>-12.66</v>
      </c>
      <c r="F32">
        <v>-445.43</v>
      </c>
      <c r="G32">
        <v>-445.24</v>
      </c>
      <c r="H32">
        <v>2648.18</v>
      </c>
      <c r="I32">
        <v>446.26</v>
      </c>
      <c r="J32">
        <v>0</v>
      </c>
      <c r="K32" t="s">
        <v>57</v>
      </c>
    </row>
    <row r="33" spans="1:11" ht="12.75">
      <c r="A33" t="s">
        <v>13</v>
      </c>
      <c r="B33">
        <v>377.26</v>
      </c>
      <c r="C33" t="s">
        <v>59</v>
      </c>
      <c r="D33" t="s">
        <v>60</v>
      </c>
      <c r="E33">
        <v>-12.66</v>
      </c>
      <c r="F33">
        <v>-445.32</v>
      </c>
      <c r="G33">
        <v>-445.33</v>
      </c>
      <c r="H33">
        <v>2584.98</v>
      </c>
      <c r="I33">
        <v>376.98</v>
      </c>
      <c r="J33">
        <v>0</v>
      </c>
      <c r="K33" t="s">
        <v>57</v>
      </c>
    </row>
    <row r="34" spans="1:11" ht="12.75">
      <c r="A34" t="s">
        <v>14</v>
      </c>
      <c r="B34">
        <v>312.94</v>
      </c>
      <c r="C34" t="s">
        <v>59</v>
      </c>
      <c r="D34" t="s">
        <v>60</v>
      </c>
      <c r="E34">
        <v>-12.66</v>
      </c>
      <c r="F34">
        <v>-446</v>
      </c>
      <c r="G34">
        <v>-446.12</v>
      </c>
      <c r="H34">
        <v>2604.6</v>
      </c>
      <c r="I34">
        <v>313.01</v>
      </c>
      <c r="J34">
        <v>0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64</v>
      </c>
      <c r="J36" t="s">
        <v>66</v>
      </c>
      <c r="K36" t="s">
        <v>56</v>
      </c>
    </row>
    <row r="37" spans="1:11" ht="12.75">
      <c r="A37" t="s">
        <v>51</v>
      </c>
      <c r="B37">
        <v>1766.81</v>
      </c>
      <c r="C37" t="s">
        <v>73</v>
      </c>
      <c r="D37" t="s">
        <v>74</v>
      </c>
      <c r="E37">
        <v>-21.83</v>
      </c>
      <c r="F37">
        <v>-463.36</v>
      </c>
      <c r="G37">
        <v>-463.98</v>
      </c>
      <c r="H37">
        <v>2419.7</v>
      </c>
      <c r="I37">
        <v>1766.35</v>
      </c>
      <c r="J37">
        <v>0</v>
      </c>
      <c r="K37" t="s">
        <v>57</v>
      </c>
    </row>
    <row r="38" spans="1:11" ht="12.75">
      <c r="A38" t="s">
        <v>6</v>
      </c>
      <c r="B38">
        <v>1726.81</v>
      </c>
      <c r="C38" t="s">
        <v>73</v>
      </c>
      <c r="D38" t="s">
        <v>75</v>
      </c>
      <c r="E38">
        <v>-21.83</v>
      </c>
      <c r="F38">
        <v>-468.86</v>
      </c>
      <c r="G38">
        <v>-468.98</v>
      </c>
      <c r="H38">
        <v>2347.27</v>
      </c>
      <c r="I38">
        <v>1725.95</v>
      </c>
      <c r="J38">
        <v>0</v>
      </c>
      <c r="K38" t="s">
        <v>57</v>
      </c>
    </row>
    <row r="39" spans="1:11" ht="12.75">
      <c r="A39" t="s">
        <v>3</v>
      </c>
      <c r="B39">
        <v>1673.12</v>
      </c>
      <c r="C39" t="s">
        <v>73</v>
      </c>
      <c r="D39" t="s">
        <v>74</v>
      </c>
      <c r="E39">
        <v>-21.83</v>
      </c>
      <c r="F39">
        <v>-469.77</v>
      </c>
      <c r="G39">
        <v>-470.15</v>
      </c>
      <c r="H39">
        <v>2359.09</v>
      </c>
      <c r="I39">
        <v>1672.49</v>
      </c>
      <c r="J39">
        <v>0</v>
      </c>
      <c r="K39" t="s">
        <v>57</v>
      </c>
    </row>
    <row r="40" spans="1:11" ht="12.75">
      <c r="A40" t="s">
        <v>0</v>
      </c>
      <c r="B40">
        <v>1886.1</v>
      </c>
      <c r="C40" t="s">
        <v>73</v>
      </c>
      <c r="D40" t="s">
        <v>75</v>
      </c>
      <c r="E40">
        <v>-21.83</v>
      </c>
      <c r="F40">
        <v>-464.72</v>
      </c>
      <c r="G40">
        <v>-465.31</v>
      </c>
      <c r="H40">
        <v>2419.51</v>
      </c>
      <c r="I40">
        <v>1885.46</v>
      </c>
      <c r="J40">
        <v>0</v>
      </c>
      <c r="K40" t="s">
        <v>57</v>
      </c>
    </row>
    <row r="41" spans="1:11" ht="12.75">
      <c r="A41" t="s">
        <v>7</v>
      </c>
      <c r="B41">
        <v>1845.49</v>
      </c>
      <c r="C41" t="s">
        <v>73</v>
      </c>
      <c r="D41" t="s">
        <v>74</v>
      </c>
      <c r="E41">
        <v>-21.83</v>
      </c>
      <c r="F41">
        <v>-469.73</v>
      </c>
      <c r="G41">
        <v>-469.82</v>
      </c>
      <c r="H41">
        <v>2347.49</v>
      </c>
      <c r="I41">
        <v>1844.61</v>
      </c>
      <c r="J41">
        <v>0</v>
      </c>
      <c r="K41" t="s">
        <v>57</v>
      </c>
    </row>
    <row r="42" spans="1:11" ht="12.75">
      <c r="A42" t="s">
        <v>4</v>
      </c>
      <c r="B42">
        <v>1791.37</v>
      </c>
      <c r="C42" t="s">
        <v>73</v>
      </c>
      <c r="D42" t="s">
        <v>74</v>
      </c>
      <c r="E42">
        <v>-21.83</v>
      </c>
      <c r="F42">
        <v>-470.8</v>
      </c>
      <c r="G42">
        <v>-471.12</v>
      </c>
      <c r="H42">
        <v>2359.46</v>
      </c>
      <c r="I42">
        <v>1790.3</v>
      </c>
      <c r="J42">
        <v>0</v>
      </c>
      <c r="K42" t="s">
        <v>57</v>
      </c>
    </row>
    <row r="43" spans="1:11" ht="12.75">
      <c r="A43" t="s">
        <v>1</v>
      </c>
      <c r="B43">
        <v>2104.06</v>
      </c>
      <c r="C43" t="s">
        <v>73</v>
      </c>
      <c r="D43" t="s">
        <v>75</v>
      </c>
      <c r="E43">
        <v>-21.83</v>
      </c>
      <c r="F43">
        <v>-465.71</v>
      </c>
      <c r="G43">
        <v>-466.27</v>
      </c>
      <c r="H43">
        <v>2419.81</v>
      </c>
      <c r="I43">
        <v>2102.48</v>
      </c>
      <c r="J43">
        <v>0</v>
      </c>
      <c r="K43" t="s">
        <v>57</v>
      </c>
    </row>
    <row r="44" spans="1:11" ht="12.75">
      <c r="A44" t="s">
        <v>8</v>
      </c>
      <c r="B44">
        <v>2059.25</v>
      </c>
      <c r="C44" t="s">
        <v>73</v>
      </c>
      <c r="D44" t="s">
        <v>74</v>
      </c>
      <c r="E44">
        <v>-21.83</v>
      </c>
      <c r="F44">
        <v>-469.9</v>
      </c>
      <c r="G44">
        <v>-470.06</v>
      </c>
      <c r="H44">
        <v>2348.33</v>
      </c>
      <c r="I44">
        <v>2059.54</v>
      </c>
      <c r="J44">
        <v>0</v>
      </c>
      <c r="K44" t="s">
        <v>57</v>
      </c>
    </row>
    <row r="45" spans="1:11" ht="12.75">
      <c r="A45" t="s">
        <v>5</v>
      </c>
      <c r="B45">
        <v>2011.11</v>
      </c>
      <c r="C45" t="s">
        <v>73</v>
      </c>
      <c r="D45" t="s">
        <v>74</v>
      </c>
      <c r="E45">
        <v>-21.83</v>
      </c>
      <c r="F45">
        <v>-472.22</v>
      </c>
      <c r="G45">
        <v>-472.24</v>
      </c>
      <c r="H45">
        <v>2359.52</v>
      </c>
      <c r="I45">
        <v>2010.16</v>
      </c>
      <c r="J45">
        <v>0</v>
      </c>
      <c r="K45" t="s">
        <v>57</v>
      </c>
    </row>
    <row r="46" spans="1:11" ht="12.75">
      <c r="A46" t="s">
        <v>2</v>
      </c>
      <c r="B46">
        <v>1159.4</v>
      </c>
      <c r="C46" t="s">
        <v>59</v>
      </c>
      <c r="D46" t="s">
        <v>60</v>
      </c>
      <c r="E46">
        <v>-12.66</v>
      </c>
      <c r="F46">
        <v>-413.22</v>
      </c>
      <c r="G46">
        <v>-413.2</v>
      </c>
      <c r="H46">
        <v>2397.4</v>
      </c>
      <c r="I46">
        <v>1158.58</v>
      </c>
      <c r="J46">
        <v>0</v>
      </c>
      <c r="K46" t="s">
        <v>57</v>
      </c>
    </row>
    <row r="47" spans="1:11" ht="12.75">
      <c r="A47" t="s">
        <v>9</v>
      </c>
      <c r="B47">
        <v>1087.53</v>
      </c>
      <c r="C47" t="s">
        <v>59</v>
      </c>
      <c r="D47" t="s">
        <v>60</v>
      </c>
      <c r="E47">
        <v>-12.66</v>
      </c>
      <c r="F47">
        <v>-412.49</v>
      </c>
      <c r="G47">
        <v>-412.47</v>
      </c>
      <c r="H47">
        <v>2330.58</v>
      </c>
      <c r="I47">
        <v>1086.72</v>
      </c>
      <c r="J47">
        <v>0</v>
      </c>
      <c r="K47" t="s">
        <v>57</v>
      </c>
    </row>
    <row r="48" spans="1:11" ht="12.75">
      <c r="A48" t="s">
        <v>10</v>
      </c>
      <c r="B48">
        <v>1022.71</v>
      </c>
      <c r="C48" t="s">
        <v>59</v>
      </c>
      <c r="D48" t="s">
        <v>60</v>
      </c>
      <c r="E48">
        <v>-12.66</v>
      </c>
      <c r="F48">
        <v>-412.63</v>
      </c>
      <c r="G48">
        <v>-412.25</v>
      </c>
      <c r="H48">
        <v>2346.68</v>
      </c>
      <c r="I48">
        <v>1022</v>
      </c>
      <c r="J48">
        <v>0</v>
      </c>
      <c r="K48" t="s">
        <v>57</v>
      </c>
    </row>
    <row r="49" spans="1:11" ht="12.75">
      <c r="A49" t="s">
        <v>11</v>
      </c>
      <c r="B49">
        <v>-455.71</v>
      </c>
      <c r="C49" t="s">
        <v>59</v>
      </c>
      <c r="D49" t="s">
        <v>76</v>
      </c>
      <c r="E49">
        <v>-5.75</v>
      </c>
      <c r="F49">
        <v>-419.93</v>
      </c>
      <c r="G49">
        <v>-419.85</v>
      </c>
      <c r="H49">
        <v>2426.59</v>
      </c>
      <c r="I49">
        <v>-456.18</v>
      </c>
      <c r="J49">
        <v>0</v>
      </c>
      <c r="K49" t="s">
        <v>57</v>
      </c>
    </row>
    <row r="50" spans="1:11" ht="12.75">
      <c r="A50" t="s">
        <v>13</v>
      </c>
      <c r="B50">
        <v>-512.17</v>
      </c>
      <c r="C50" t="s">
        <v>59</v>
      </c>
      <c r="D50" t="s">
        <v>76</v>
      </c>
      <c r="E50">
        <v>-5.75</v>
      </c>
      <c r="F50">
        <v>-420.53</v>
      </c>
      <c r="G50">
        <v>-420.6</v>
      </c>
      <c r="H50">
        <v>2365.95</v>
      </c>
      <c r="I50">
        <v>-511.14</v>
      </c>
      <c r="J50">
        <v>0</v>
      </c>
      <c r="K50" t="s">
        <v>57</v>
      </c>
    </row>
    <row r="51" spans="1:11" ht="12.75">
      <c r="A51" t="s">
        <v>14</v>
      </c>
      <c r="B51">
        <v>-521.81</v>
      </c>
      <c r="C51" t="s">
        <v>59</v>
      </c>
      <c r="D51" t="s">
        <v>76</v>
      </c>
      <c r="E51">
        <v>-5.75</v>
      </c>
      <c r="F51">
        <v>-423.49</v>
      </c>
      <c r="G51">
        <v>-423.44</v>
      </c>
      <c r="H51">
        <v>2386.69</v>
      </c>
      <c r="I51">
        <v>-521.34</v>
      </c>
      <c r="J51">
        <v>0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64</v>
      </c>
      <c r="J53" t="s">
        <v>66</v>
      </c>
      <c r="K53" t="s">
        <v>56</v>
      </c>
    </row>
    <row r="54" spans="1:11" ht="12.75">
      <c r="A54" t="s">
        <v>51</v>
      </c>
      <c r="B54">
        <v>1616.12</v>
      </c>
      <c r="C54" t="s">
        <v>73</v>
      </c>
      <c r="D54" t="s">
        <v>75</v>
      </c>
      <c r="E54">
        <v>-21.83</v>
      </c>
      <c r="F54">
        <v>-436.32</v>
      </c>
      <c r="G54">
        <v>-436.93</v>
      </c>
      <c r="H54">
        <v>2945.3</v>
      </c>
      <c r="I54">
        <v>1615.57</v>
      </c>
      <c r="J54">
        <v>0</v>
      </c>
      <c r="K54" t="s">
        <v>57</v>
      </c>
    </row>
    <row r="55" spans="1:11" ht="12.75">
      <c r="A55" t="s">
        <v>6</v>
      </c>
      <c r="B55">
        <v>1576.47</v>
      </c>
      <c r="C55" t="s">
        <v>73</v>
      </c>
      <c r="D55" t="s">
        <v>75</v>
      </c>
      <c r="E55">
        <v>-21.83</v>
      </c>
      <c r="F55">
        <v>-441.51</v>
      </c>
      <c r="G55">
        <v>-441.83</v>
      </c>
      <c r="H55">
        <v>2871.99</v>
      </c>
      <c r="I55">
        <v>1575.68</v>
      </c>
      <c r="J55">
        <v>0</v>
      </c>
      <c r="K55" t="s">
        <v>57</v>
      </c>
    </row>
    <row r="56" spans="1:11" ht="12.75">
      <c r="A56" t="s">
        <v>3</v>
      </c>
      <c r="B56">
        <v>1518.81</v>
      </c>
      <c r="C56" t="s">
        <v>73</v>
      </c>
      <c r="D56" t="s">
        <v>75</v>
      </c>
      <c r="E56">
        <v>-21.83</v>
      </c>
      <c r="F56">
        <v>-442.36</v>
      </c>
      <c r="G56">
        <v>-442.54</v>
      </c>
      <c r="H56">
        <v>2882.5</v>
      </c>
      <c r="I56">
        <v>1517.06</v>
      </c>
      <c r="J56">
        <v>0</v>
      </c>
      <c r="K56" t="s">
        <v>57</v>
      </c>
    </row>
    <row r="57" spans="1:11" ht="12.75">
      <c r="A57" t="s">
        <v>0</v>
      </c>
      <c r="B57">
        <v>1736.24</v>
      </c>
      <c r="C57" t="s">
        <v>73</v>
      </c>
      <c r="D57" t="s">
        <v>75</v>
      </c>
      <c r="E57">
        <v>-21.83</v>
      </c>
      <c r="F57">
        <v>-437.58</v>
      </c>
      <c r="G57">
        <v>-438.08</v>
      </c>
      <c r="H57">
        <v>2944.61</v>
      </c>
      <c r="I57">
        <v>1735.31</v>
      </c>
      <c r="J57">
        <v>0</v>
      </c>
      <c r="K57" t="s">
        <v>57</v>
      </c>
    </row>
    <row r="58" spans="1:11" ht="12.75">
      <c r="A58" t="s">
        <v>7</v>
      </c>
      <c r="B58">
        <v>1695.13</v>
      </c>
      <c r="C58" t="s">
        <v>73</v>
      </c>
      <c r="D58" t="s">
        <v>74</v>
      </c>
      <c r="E58">
        <v>-21.83</v>
      </c>
      <c r="F58">
        <v>-442.27</v>
      </c>
      <c r="G58">
        <v>-442.48</v>
      </c>
      <c r="H58">
        <v>2871.79</v>
      </c>
      <c r="I58">
        <v>1694.84</v>
      </c>
      <c r="J58">
        <v>0</v>
      </c>
      <c r="K58" t="s">
        <v>57</v>
      </c>
    </row>
    <row r="59" spans="1:11" ht="12.75">
      <c r="A59" t="s">
        <v>4</v>
      </c>
      <c r="B59">
        <v>1649.01</v>
      </c>
      <c r="C59" t="s">
        <v>73</v>
      </c>
      <c r="D59" t="s">
        <v>74</v>
      </c>
      <c r="E59">
        <v>-21.83</v>
      </c>
      <c r="F59">
        <v>-445.21</v>
      </c>
      <c r="G59">
        <v>-445.17</v>
      </c>
      <c r="H59">
        <v>2882.14</v>
      </c>
      <c r="I59">
        <v>1647.34</v>
      </c>
      <c r="J59">
        <v>0</v>
      </c>
      <c r="K59" t="s">
        <v>57</v>
      </c>
    </row>
    <row r="60" spans="1:11" ht="12.75">
      <c r="A60" t="s">
        <v>1</v>
      </c>
      <c r="B60">
        <v>1953.26</v>
      </c>
      <c r="C60" t="s">
        <v>73</v>
      </c>
      <c r="D60" t="s">
        <v>75</v>
      </c>
      <c r="E60">
        <v>-21.83</v>
      </c>
      <c r="F60">
        <v>-438.31</v>
      </c>
      <c r="G60">
        <v>-438.76</v>
      </c>
      <c r="H60">
        <v>2944.75</v>
      </c>
      <c r="I60">
        <v>1952.44</v>
      </c>
      <c r="J60">
        <v>0</v>
      </c>
      <c r="K60" t="s">
        <v>57</v>
      </c>
    </row>
    <row r="61" spans="1:11" ht="12.75">
      <c r="A61" t="s">
        <v>8</v>
      </c>
      <c r="B61">
        <v>1910.93</v>
      </c>
      <c r="C61" t="s">
        <v>73</v>
      </c>
      <c r="D61" t="s">
        <v>75</v>
      </c>
      <c r="E61">
        <v>-21.83</v>
      </c>
      <c r="F61">
        <v>-443.2</v>
      </c>
      <c r="G61">
        <v>-443.27</v>
      </c>
      <c r="H61">
        <v>2872.6</v>
      </c>
      <c r="I61">
        <v>1909.88</v>
      </c>
      <c r="J61">
        <v>0</v>
      </c>
      <c r="K61" t="s">
        <v>57</v>
      </c>
    </row>
    <row r="62" spans="1:11" ht="12.75">
      <c r="A62" t="s">
        <v>5</v>
      </c>
      <c r="B62">
        <v>1863.6</v>
      </c>
      <c r="C62" t="s">
        <v>73</v>
      </c>
      <c r="D62" t="s">
        <v>74</v>
      </c>
      <c r="E62">
        <v>-21.83</v>
      </c>
      <c r="F62">
        <v>-445.68</v>
      </c>
      <c r="G62">
        <v>-445.52</v>
      </c>
      <c r="H62">
        <v>2882.82</v>
      </c>
      <c r="I62">
        <v>1863.49</v>
      </c>
      <c r="J62">
        <v>0</v>
      </c>
      <c r="K62" t="s">
        <v>57</v>
      </c>
    </row>
    <row r="63" spans="1:11" ht="12.75">
      <c r="A63" t="s">
        <v>2</v>
      </c>
      <c r="B63">
        <v>1435.21</v>
      </c>
      <c r="C63" t="s">
        <v>59</v>
      </c>
      <c r="D63" t="s">
        <v>60</v>
      </c>
      <c r="E63">
        <v>-12.66</v>
      </c>
      <c r="F63">
        <v>-419.34</v>
      </c>
      <c r="G63">
        <v>-419.03</v>
      </c>
      <c r="H63">
        <v>2927.27</v>
      </c>
      <c r="I63">
        <v>1434.53</v>
      </c>
      <c r="J63">
        <v>0</v>
      </c>
      <c r="K63" t="s">
        <v>57</v>
      </c>
    </row>
    <row r="64" spans="1:11" ht="12.75">
      <c r="A64" t="s">
        <v>9</v>
      </c>
      <c r="B64">
        <v>1363.76</v>
      </c>
      <c r="C64" t="s">
        <v>59</v>
      </c>
      <c r="D64" t="s">
        <v>60</v>
      </c>
      <c r="E64">
        <v>-12.66</v>
      </c>
      <c r="F64">
        <v>-418.16</v>
      </c>
      <c r="G64">
        <v>-417.79</v>
      </c>
      <c r="H64">
        <v>2858.14</v>
      </c>
      <c r="I64">
        <v>1362.84</v>
      </c>
      <c r="J64">
        <v>0</v>
      </c>
      <c r="K64" t="s">
        <v>57</v>
      </c>
    </row>
    <row r="65" spans="1:11" ht="12.75">
      <c r="A65" t="s">
        <v>10</v>
      </c>
      <c r="B65">
        <v>1300.15</v>
      </c>
      <c r="C65" t="s">
        <v>59</v>
      </c>
      <c r="D65" t="s">
        <v>60</v>
      </c>
      <c r="E65">
        <v>-12.66</v>
      </c>
      <c r="F65">
        <v>-418.05</v>
      </c>
      <c r="G65">
        <v>-417.8</v>
      </c>
      <c r="H65">
        <v>2872.24</v>
      </c>
      <c r="I65">
        <v>1299.53</v>
      </c>
      <c r="J65">
        <v>0</v>
      </c>
      <c r="K65" t="s">
        <v>57</v>
      </c>
    </row>
    <row r="66" spans="1:11" ht="12.75">
      <c r="A66" t="s">
        <v>11</v>
      </c>
      <c r="B66">
        <v>-54.51</v>
      </c>
      <c r="C66" t="s">
        <v>59</v>
      </c>
      <c r="D66" t="s">
        <v>76</v>
      </c>
      <c r="E66">
        <v>-5.75</v>
      </c>
      <c r="F66">
        <v>-415.5</v>
      </c>
      <c r="G66">
        <v>-415.54</v>
      </c>
      <c r="H66">
        <v>2942.42</v>
      </c>
      <c r="I66">
        <v>-54.88</v>
      </c>
      <c r="J66">
        <v>0</v>
      </c>
      <c r="K66" t="s">
        <v>57</v>
      </c>
    </row>
    <row r="67" spans="1:11" ht="12.75">
      <c r="A67" t="s">
        <v>13</v>
      </c>
      <c r="B67">
        <v>-80.03</v>
      </c>
      <c r="C67" t="s">
        <v>59</v>
      </c>
      <c r="D67" t="s">
        <v>76</v>
      </c>
      <c r="E67">
        <v>-5.75</v>
      </c>
      <c r="F67">
        <v>-417.9</v>
      </c>
      <c r="G67">
        <v>-417.89</v>
      </c>
      <c r="H67">
        <v>2878.13</v>
      </c>
      <c r="I67">
        <v>-80.26</v>
      </c>
      <c r="J67">
        <v>0</v>
      </c>
      <c r="K67" t="s">
        <v>57</v>
      </c>
    </row>
    <row r="68" spans="1:11" ht="12.75">
      <c r="A68" t="s">
        <v>14</v>
      </c>
      <c r="B68">
        <v>-213.85</v>
      </c>
      <c r="C68" t="s">
        <v>59</v>
      </c>
      <c r="D68" t="s">
        <v>76</v>
      </c>
      <c r="E68">
        <v>-5.75</v>
      </c>
      <c r="F68">
        <v>-415.01</v>
      </c>
      <c r="G68">
        <v>-415.02</v>
      </c>
      <c r="H68">
        <v>2898.09</v>
      </c>
      <c r="I68">
        <v>-214.35</v>
      </c>
      <c r="J68">
        <v>0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64</v>
      </c>
      <c r="J70" t="s">
        <v>66</v>
      </c>
      <c r="K70" t="s">
        <v>56</v>
      </c>
    </row>
    <row r="71" spans="1:11" ht="12.75">
      <c r="A71" t="s">
        <v>51</v>
      </c>
      <c r="B71">
        <v>1274.74</v>
      </c>
      <c r="C71" t="s">
        <v>71</v>
      </c>
      <c r="D71" t="s">
        <v>72</v>
      </c>
      <c r="E71">
        <v>-3.71</v>
      </c>
      <c r="F71">
        <v>-147.21</v>
      </c>
      <c r="G71">
        <v>-147.25</v>
      </c>
      <c r="H71">
        <v>3287.66</v>
      </c>
      <c r="I71">
        <v>1274.85</v>
      </c>
      <c r="J71">
        <v>0</v>
      </c>
      <c r="K71" t="s">
        <v>57</v>
      </c>
    </row>
    <row r="72" spans="1:11" ht="12.75">
      <c r="A72" t="s">
        <v>6</v>
      </c>
      <c r="B72">
        <v>1484.97</v>
      </c>
      <c r="C72" t="s">
        <v>73</v>
      </c>
      <c r="D72" t="s">
        <v>74</v>
      </c>
      <c r="E72">
        <v>-21.83</v>
      </c>
      <c r="F72">
        <v>-421.39</v>
      </c>
      <c r="G72">
        <v>-421.36</v>
      </c>
      <c r="H72">
        <v>3224.36</v>
      </c>
      <c r="I72">
        <v>1485.48</v>
      </c>
      <c r="J72">
        <v>0</v>
      </c>
      <c r="K72" t="s">
        <v>57</v>
      </c>
    </row>
    <row r="73" spans="1:11" ht="12.75">
      <c r="A73" t="s">
        <v>3</v>
      </c>
      <c r="B73">
        <v>1456.76</v>
      </c>
      <c r="C73" t="s">
        <v>73</v>
      </c>
      <c r="D73" t="s">
        <v>75</v>
      </c>
      <c r="E73">
        <v>-21.83</v>
      </c>
      <c r="F73">
        <v>-428.15</v>
      </c>
      <c r="G73">
        <v>-428.23</v>
      </c>
      <c r="H73">
        <v>3234.31</v>
      </c>
      <c r="I73">
        <v>1456.29</v>
      </c>
      <c r="J73">
        <v>0</v>
      </c>
      <c r="K73" t="s">
        <v>57</v>
      </c>
    </row>
    <row r="74" spans="1:11" ht="12.75">
      <c r="A74" t="s">
        <v>0</v>
      </c>
      <c r="B74">
        <v>1497.79</v>
      </c>
      <c r="C74" t="s">
        <v>71</v>
      </c>
      <c r="D74" t="s">
        <v>72</v>
      </c>
      <c r="E74">
        <v>-3.71</v>
      </c>
      <c r="F74">
        <v>-147.48</v>
      </c>
      <c r="G74">
        <v>-147.52</v>
      </c>
      <c r="H74">
        <v>3290.25</v>
      </c>
      <c r="I74">
        <v>1497.62</v>
      </c>
      <c r="J74">
        <v>0</v>
      </c>
      <c r="K74" t="s">
        <v>57</v>
      </c>
    </row>
    <row r="75" spans="1:11" ht="12.75">
      <c r="A75" t="s">
        <v>7</v>
      </c>
      <c r="B75">
        <v>1621.59</v>
      </c>
      <c r="C75" t="s">
        <v>73</v>
      </c>
      <c r="D75" t="s">
        <v>74</v>
      </c>
      <c r="E75">
        <v>-21.83</v>
      </c>
      <c r="F75">
        <v>-425.09</v>
      </c>
      <c r="G75">
        <v>-424.97</v>
      </c>
      <c r="H75">
        <v>3224.33</v>
      </c>
      <c r="I75">
        <v>1620.87</v>
      </c>
      <c r="J75">
        <v>0</v>
      </c>
      <c r="K75" t="s">
        <v>57</v>
      </c>
    </row>
    <row r="76" spans="1:11" ht="12.75">
      <c r="A76" t="s">
        <v>4</v>
      </c>
      <c r="B76">
        <v>1568.48</v>
      </c>
      <c r="C76" t="s">
        <v>73</v>
      </c>
      <c r="D76" t="s">
        <v>75</v>
      </c>
      <c r="E76">
        <v>-21.83</v>
      </c>
      <c r="F76">
        <v>-426.67</v>
      </c>
      <c r="G76">
        <v>-426.67</v>
      </c>
      <c r="H76">
        <v>3234.69</v>
      </c>
      <c r="I76">
        <v>1567.2</v>
      </c>
      <c r="J76">
        <v>0</v>
      </c>
      <c r="K76" t="s">
        <v>57</v>
      </c>
    </row>
    <row r="77" spans="1:11" ht="12.75">
      <c r="A77" t="s">
        <v>1</v>
      </c>
      <c r="B77">
        <v>1785.25</v>
      </c>
      <c r="C77" t="s">
        <v>71</v>
      </c>
      <c r="D77" t="s">
        <v>72</v>
      </c>
      <c r="E77">
        <v>-3.71</v>
      </c>
      <c r="F77">
        <v>-147.44</v>
      </c>
      <c r="G77">
        <v>-147.49</v>
      </c>
      <c r="H77">
        <v>3293.21</v>
      </c>
      <c r="I77">
        <v>1784.56</v>
      </c>
      <c r="J77">
        <v>0</v>
      </c>
      <c r="K77" t="s">
        <v>57</v>
      </c>
    </row>
    <row r="78" spans="1:11" ht="12.75">
      <c r="A78" t="s">
        <v>8</v>
      </c>
      <c r="B78">
        <v>1824.27</v>
      </c>
      <c r="C78" t="s">
        <v>73</v>
      </c>
      <c r="D78" t="s">
        <v>75</v>
      </c>
      <c r="E78">
        <v>-21.83</v>
      </c>
      <c r="F78">
        <v>-423.35</v>
      </c>
      <c r="G78">
        <v>-423.44</v>
      </c>
      <c r="H78">
        <v>3225.29</v>
      </c>
      <c r="I78">
        <v>1823.49</v>
      </c>
      <c r="J78">
        <v>0</v>
      </c>
      <c r="K78" t="s">
        <v>57</v>
      </c>
    </row>
    <row r="79" spans="1:11" ht="12.75">
      <c r="A79" t="s">
        <v>5</v>
      </c>
      <c r="B79">
        <v>1784.64</v>
      </c>
      <c r="C79" t="s">
        <v>73</v>
      </c>
      <c r="D79" t="s">
        <v>74</v>
      </c>
      <c r="E79">
        <v>-21.83</v>
      </c>
      <c r="F79">
        <v>-427.22</v>
      </c>
      <c r="G79">
        <v>-427.2</v>
      </c>
      <c r="H79">
        <v>3235.3</v>
      </c>
      <c r="I79">
        <v>1784.12</v>
      </c>
      <c r="J79">
        <v>0</v>
      </c>
      <c r="K79" t="s">
        <v>57</v>
      </c>
    </row>
    <row r="80" spans="1:11" ht="12.75">
      <c r="A80" t="s">
        <v>2</v>
      </c>
      <c r="B80">
        <v>1472.25</v>
      </c>
      <c r="C80" t="s">
        <v>59</v>
      </c>
      <c r="D80" t="s">
        <v>60</v>
      </c>
      <c r="E80">
        <v>-12.66</v>
      </c>
      <c r="F80">
        <v>-415.45</v>
      </c>
      <c r="G80">
        <v>-415.41</v>
      </c>
      <c r="H80">
        <v>3283.68</v>
      </c>
      <c r="I80">
        <v>1471.19</v>
      </c>
      <c r="J80">
        <v>0</v>
      </c>
      <c r="K80" t="s">
        <v>57</v>
      </c>
    </row>
    <row r="81" spans="1:11" ht="12.75">
      <c r="A81" t="s">
        <v>9</v>
      </c>
      <c r="B81">
        <v>1396.87</v>
      </c>
      <c r="C81" t="s">
        <v>59</v>
      </c>
      <c r="D81" t="s">
        <v>60</v>
      </c>
      <c r="E81">
        <v>-12.66</v>
      </c>
      <c r="F81">
        <v>-413.59</v>
      </c>
      <c r="G81">
        <v>-413.55</v>
      </c>
      <c r="H81">
        <v>3213.79</v>
      </c>
      <c r="I81">
        <v>1395.86</v>
      </c>
      <c r="J81">
        <v>0</v>
      </c>
      <c r="K81" t="s">
        <v>57</v>
      </c>
    </row>
    <row r="82" spans="1:11" ht="12.75">
      <c r="A82" t="s">
        <v>10</v>
      </c>
      <c r="B82">
        <v>1328.82</v>
      </c>
      <c r="C82" t="s">
        <v>59</v>
      </c>
      <c r="D82" t="s">
        <v>60</v>
      </c>
      <c r="E82">
        <v>-12.66</v>
      </c>
      <c r="F82">
        <v>-413</v>
      </c>
      <c r="G82">
        <v>-412.96</v>
      </c>
      <c r="H82">
        <v>3226.88</v>
      </c>
      <c r="I82">
        <v>1327.86</v>
      </c>
      <c r="J82">
        <v>0</v>
      </c>
      <c r="K82" t="s">
        <v>57</v>
      </c>
    </row>
    <row r="83" spans="1:11" ht="12.75">
      <c r="A83" t="s">
        <v>11</v>
      </c>
      <c r="B83">
        <v>29.78</v>
      </c>
      <c r="C83" t="s">
        <v>59</v>
      </c>
      <c r="D83" t="s">
        <v>76</v>
      </c>
      <c r="E83">
        <v>-5.75</v>
      </c>
      <c r="F83">
        <v>-414.85</v>
      </c>
      <c r="G83">
        <v>-414.87</v>
      </c>
      <c r="H83">
        <v>3295.83</v>
      </c>
      <c r="I83">
        <v>29.45</v>
      </c>
      <c r="J83">
        <v>0</v>
      </c>
      <c r="K83" t="s">
        <v>57</v>
      </c>
    </row>
    <row r="84" spans="1:11" ht="12.75">
      <c r="A84" t="s">
        <v>13</v>
      </c>
      <c r="B84">
        <v>-32.57</v>
      </c>
      <c r="C84" t="s">
        <v>59</v>
      </c>
      <c r="D84" t="s">
        <v>76</v>
      </c>
      <c r="E84">
        <v>-5.75</v>
      </c>
      <c r="F84">
        <v>-415.26</v>
      </c>
      <c r="G84">
        <v>-415.3</v>
      </c>
      <c r="H84">
        <v>3231.94</v>
      </c>
      <c r="I84">
        <v>-32.93</v>
      </c>
      <c r="J84">
        <v>0</v>
      </c>
      <c r="K84" t="s">
        <v>57</v>
      </c>
    </row>
    <row r="85" spans="1:11" ht="12.75">
      <c r="A85" t="s">
        <v>14</v>
      </c>
      <c r="B85">
        <v>-130.22</v>
      </c>
      <c r="C85" t="s">
        <v>59</v>
      </c>
      <c r="D85" t="s">
        <v>76</v>
      </c>
      <c r="E85">
        <v>-5.75</v>
      </c>
      <c r="F85">
        <v>-414.46</v>
      </c>
      <c r="G85">
        <v>-414.47</v>
      </c>
      <c r="H85">
        <v>3250.83</v>
      </c>
      <c r="I85">
        <v>-130.68</v>
      </c>
      <c r="J85">
        <v>0</v>
      </c>
      <c r="K85" t="s">
        <v>57</v>
      </c>
    </row>
    <row r="87" ht="12.75">
      <c r="A87" t="s">
        <v>77</v>
      </c>
    </row>
    <row r="218" spans="14:25" ht="12.75">
      <c r="N218" s="19"/>
      <c r="O218" s="289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</row>
    <row r="219" spans="14:25" ht="12.75">
      <c r="N219" s="19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2008-10-29T20:21:53Z</dcterms:modified>
  <cp:category/>
  <cp:version/>
  <cp:contentType/>
  <cp:contentStatus/>
</cp:coreProperties>
</file>