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<sst xmlns="http://schemas.openxmlformats.org/spreadsheetml/2006/main" count="727" uniqueCount="86">
  <si>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</si>
  <si>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</si>
  <si>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</si>
  <si>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</si>
  <si>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</si>
  <si>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</si>
  <si>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</si>
  <si>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</si>
  <si>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</si>
  <si>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</si>
  <si>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</si>
  <si>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</si>
  <si>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</si>
  <si>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</si>
  <si>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</si>
  <si>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</si>
  <si>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</si>
  <si>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</si>
  <si>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</si>
  <si>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</si>
  <si>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</si>
  <si>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</si>
  <si>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</si>
  <si>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</si>
  <si>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</si>
  <si>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</si>
  <si>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</si>
  <si>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</si>
  <si>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</si>
  <si>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</si>
  <si>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</si>
  <si>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</si>
  <si>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</si>
  <si>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</si>
  <si>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</si>
  <si>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</si>
  <si>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</si>
  <si>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</si>
  <si>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</si>
  <si>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</si>
  <si>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</si>
  <si>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</si>
  <si>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</si>
  <si>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</si>
  <si>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</si>
  <si>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</si>
  <si>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</si>
  <si>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</si>
  <si>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</si>
  <si>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</si>
  <si>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</si>
  <si>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</si>
  <si>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</si>
  <si>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</si>
  <si>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</si>
  <si>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</si>
  <si>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</si>
  <si>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</si>
  <si>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</si>
  <si>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</si>
  <si>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</si>
  <si>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</si>
  <si>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</si>
  <si>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</si>
  <si>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</si>
  <si>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</si>
  <si>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</si>
  <si>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</si>
  <si>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</si>
  <si>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</si>
  <si>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</si>
  <si>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COVINGTN (40303)  TO  CRESTON (46415) CKT 1 [230.00 - 230.00 kV]</t>
  </si>
  <si>
    <t>N-1: Schultz-Kangley Tap 500kV line</t>
  </si>
  <si>
    <t>CTG_FAIL_IN_FULL</t>
  </si>
  <si>
    <t>BFR: 5078 Shultz-Echo Lake 500kV</t>
  </si>
  <si>
    <t>N-1: Echo Lk-Kangley Tap 500kV line</t>
  </si>
  <si>
    <t>N-1: Shultz-Echo Lake 500kV line</t>
  </si>
  <si>
    <t>Branch CHRISTOP (42505)  TO  OBRIEN (42503) CKT 1 [230.00 - 230.00 kV]</t>
  </si>
  <si>
    <t>Branch CUST ING1 (95012)  TO  CUSTER W (40323) CKT 1 [500.00 - 500.00 kV]</t>
  </si>
  <si>
    <t>BFR: 4486 Cust-Ing #2 500kV &amp; Cust 500/230kV Bk#2</t>
  </si>
  <si>
    <t>Branch MURRAY (40767)  TO  SEDRO NT (42103) CKT 1 [230.00 - 230.00 kV]</t>
  </si>
  <si>
    <t>BFR: Horse Ranch 230kV Bus</t>
  </si>
  <si>
    <t>Branch CUST MON2 (95010)  TO  MONROE2 (95013) CKT 2 [500.00 - 500.00 kV]</t>
  </si>
  <si>
    <t>BFR: 4268 Mon-Cust #1 500kV &amp; Cust 500/230kV Bk#1</t>
  </si>
  <si>
    <t>033WINTER09v1SNH</t>
  </si>
  <si>
    <t>Raver-Echo Lake #1 500kV Line (Covington-Creston bypassed to Covington West Bus)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</si>
</sst>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2507426"/>
        <c:axId val="1240243"/>
      </c:scatterChart>
      <c:valAx>
        <c:axId val="2250742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40243"/>
        <c:crossesAt val="0"/>
        <c:crossBetween val="midCat"/>
        <c:dispUnits/>
        <c:majorUnit val="100"/>
        <c:minorUnit val="50"/>
      </c:valAx>
      <c:valAx>
        <c:axId val="12402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250742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1162188"/>
        <c:axId val="33350829"/>
      </c:scatterChart>
      <c:valAx>
        <c:axId val="1116218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350829"/>
        <c:crossesAt val="0"/>
        <c:crossBetween val="midCat"/>
        <c:dispUnits/>
        <c:majorUnit val="100"/>
        <c:minorUnit val="50"/>
      </c:valAx>
      <c:valAx>
        <c:axId val="3335082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16218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1722006"/>
        <c:axId val="17062599"/>
      </c:scatterChart>
      <c:valAx>
        <c:axId val="3172200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062599"/>
        <c:crossesAt val="0"/>
        <c:crossBetween val="midCat"/>
        <c:dispUnits/>
        <c:majorUnit val="100"/>
        <c:minorUnit val="50"/>
      </c:valAx>
      <c:valAx>
        <c:axId val="1706259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72200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9345664"/>
        <c:axId val="39893249"/>
      </c:scatterChart>
      <c:valAx>
        <c:axId val="1934566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893249"/>
        <c:crossesAt val="0"/>
        <c:crossBetween val="midCat"/>
        <c:dispUnits/>
        <c:majorUnit val="100"/>
        <c:minorUnit val="50"/>
      </c:valAx>
      <c:valAx>
        <c:axId val="3989324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934566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3494922"/>
        <c:axId val="10127707"/>
      </c:scatterChart>
      <c:valAx>
        <c:axId val="2349492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127707"/>
        <c:crossesAt val="0"/>
        <c:crossBetween val="midCat"/>
        <c:dispUnits/>
        <c:majorUnit val="100"/>
        <c:minorUnit val="50"/>
      </c:valAx>
      <c:valAx>
        <c:axId val="1012770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349492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Raver-Echo Lake #1 500kV Line (Covington-Creston bypassed to Covington West Bus)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6644.369333333333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538.95</v>
      </c>
      <c r="E21" s="76" t="str">
        <f>'Excel Sheet'!D3</f>
        <v>N-1: Schultz-Kangley Tap 500kV line</v>
      </c>
      <c r="F21" s="84" t="str">
        <f>'Excel Sheet'!C3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1170</v>
      </c>
      <c r="V21" s="113" t="str">
        <f>E23</f>
        <v>N-1: Schultz-Kangley Tap 500kV line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871.91</v>
      </c>
      <c r="E22" s="57" t="str">
        <f>'Excel Sheet'!D4</f>
        <v>N-1: Schultz-Kangley Tap 500kV line</v>
      </c>
      <c r="F22" s="58" t="str">
        <f>'Excel Sheet'!C4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1342.38</v>
      </c>
      <c r="V22" s="107" t="str">
        <f>E26</f>
        <v>N-1: Schultz-Kangley Tap 500kV line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1170</v>
      </c>
      <c r="E23" s="76" t="str">
        <f>'Excel Sheet'!D5</f>
        <v>N-1: Schultz-Kangley Tap 500kV line</v>
      </c>
      <c r="F23" s="58" t="str">
        <f>'Excel Sheet'!C5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1617.3</v>
      </c>
      <c r="V23" s="111" t="str">
        <f>E29</f>
        <v>N-1: Schultz-Kangley Tap 500kV line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697.1</v>
      </c>
      <c r="E24" s="57" t="str">
        <f>'Excel Sheet'!D6</f>
        <v>N-1: Schultz-Kangley Tap 500kV line</v>
      </c>
      <c r="F24" s="84" t="str">
        <f>'Excel Sheet'!C6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2095.66</v>
      </c>
      <c r="V24" s="107" t="str">
        <f>E32</f>
        <v>N-1: Schultz-Kangley Tap 500kV line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1058.37</v>
      </c>
      <c r="E25" s="76" t="str">
        <f>'Excel Sheet'!D7</f>
        <v>N-1: Schultz-Kangley Tap 500kV line</v>
      </c>
      <c r="F25" s="58" t="str">
        <f>'Excel Sheet'!C7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2474.1</v>
      </c>
      <c r="V25" s="107" t="str">
        <f>E35</f>
        <v>N-1: Echo Lk-Kangley Tap 500kV line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1342.38</v>
      </c>
      <c r="E26" s="57" t="str">
        <f>'Excel Sheet'!D8</f>
        <v>N-1: Schultz-Kangley Tap 500kV line</v>
      </c>
      <c r="F26" s="84" t="str">
        <f>'Excel Sheet'!C8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871.91</v>
      </c>
      <c r="V26" s="111" t="str">
        <f>E22</f>
        <v>N-1: Schultz-Kangley Tap 500kV line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988.39</v>
      </c>
      <c r="E27" s="76" t="str">
        <f>'Excel Sheet'!D9</f>
        <v>N-1: Schultz-Kangley Tap 500kV line</v>
      </c>
      <c r="F27" s="133" t="str">
        <f>'Excel Sheet'!C9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1058.37</v>
      </c>
      <c r="V27" s="114" t="str">
        <f>E25</f>
        <v>N-1: Schultz-Kangley Tap 500kV line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1333.51</v>
      </c>
      <c r="E28" s="57" t="str">
        <f>'Excel Sheet'!D10</f>
        <v>N-1: Schultz-Kangley Tap 500kV line</v>
      </c>
      <c r="F28" s="58" t="str">
        <f>'Excel Sheet'!C10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1333.51</v>
      </c>
      <c r="V28" s="107" t="str">
        <f>E28</f>
        <v>N-1: Schultz-Kangley Tap 500kV line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1617.3</v>
      </c>
      <c r="E29" s="76" t="str">
        <f>'Excel Sheet'!D11</f>
        <v>N-1: Schultz-Kangley Tap 500kV line</v>
      </c>
      <c r="F29" s="84" t="str">
        <f>'Excel Sheet'!C11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1808.27</v>
      </c>
      <c r="V29" s="107" t="str">
        <f>E31</f>
        <v>N-1: Schultz-Kangley Tap 500kV line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1497.59</v>
      </c>
      <c r="E30" s="57" t="str">
        <f>'Excel Sheet'!D12</f>
        <v>N-1: Schultz-Kangley Tap 500kV line</v>
      </c>
      <c r="F30" s="133" t="str">
        <f>'Excel Sheet'!C12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2154.76</v>
      </c>
      <c r="V30" s="107" t="str">
        <f>E34</f>
        <v>BFR: 5078 Shultz-Echo Lake 500kV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1808.27</v>
      </c>
      <c r="E31" s="76" t="str">
        <f>'Excel Sheet'!D13</f>
        <v>N-1: Schultz-Kangley Tap 500kV line</v>
      </c>
      <c r="F31" s="133" t="str">
        <f>'Excel Sheet'!C13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538.95</v>
      </c>
      <c r="V31" s="107" t="str">
        <f>E21</f>
        <v>N-1: Schultz-Kangley Tap 500kV line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2095.66</v>
      </c>
      <c r="E32" s="57" t="str">
        <f>'Excel Sheet'!D14</f>
        <v>N-1: Schultz-Kangley Tap 500kV line</v>
      </c>
      <c r="F32" s="133" t="str">
        <f>'Excel Sheet'!C14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697.1</v>
      </c>
      <c r="V32" s="107" t="str">
        <f>E24</f>
        <v>N-1: Schultz-Kangley Tap 500kV line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1818.85</v>
      </c>
      <c r="E33" s="76" t="str">
        <f>'Excel Sheet'!D15</f>
        <v>BFR: 5078 Shultz-Echo Lake 500kV</v>
      </c>
      <c r="F33" s="133" t="str">
        <f>'Excel Sheet'!C15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988.39</v>
      </c>
      <c r="V33" s="111" t="str">
        <f>E27</f>
        <v>N-1: Schultz-Kangley Tap 500kV line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2154.76</v>
      </c>
      <c r="E34" s="57" t="str">
        <f>'Excel Sheet'!D16</f>
        <v>BFR: 5078 Shultz-Echo Lake 500kV</v>
      </c>
      <c r="F34" s="133" t="str">
        <f>'Excel Sheet'!C16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1497.59</v>
      </c>
      <c r="V34" s="107" t="str">
        <f>E30</f>
        <v>N-1: Schultz-Kangley Tap 500kV line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2474.1</v>
      </c>
      <c r="E35" s="81" t="str">
        <f>'Excel Sheet'!D17</f>
        <v>N-1: Echo Lk-Kangley Tap 500kV line</v>
      </c>
      <c r="F35" s="60" t="str">
        <f>'Excel Sheet'!C17</f>
        <v>Branch COVINGTN (40303)  TO  CRESTON (46415)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1818.85</v>
      </c>
      <c r="V35" s="112" t="str">
        <f>E33</f>
        <v>BFR: 5078 Shultz-Echo Lake 500kV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Raver-Echo Lake #1 500kV Line (Covington-Creston bypassed to Covington West Bus)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033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6315.576666666666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784.57</v>
      </c>
      <c r="E21" s="55" t="str">
        <f>'Excel Sheet'!D20</f>
        <v>N-1: Schultz-Kangley Tap 500kV line</v>
      </c>
      <c r="F21" s="56" t="str">
        <f>'Excel Sheet'!C20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1432.17</v>
      </c>
      <c r="V21" s="113" t="str">
        <f>E23</f>
        <v>N-1: Schultz-Kangley Tap 500kV line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1118.72</v>
      </c>
      <c r="E22" s="76" t="str">
        <f>'Excel Sheet'!D21</f>
        <v>N-1: Schultz-Kangley Tap 500kV line</v>
      </c>
      <c r="F22" s="58" t="str">
        <f>'Excel Sheet'!C21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1593.68</v>
      </c>
      <c r="V22" s="107" t="str">
        <f>E26</f>
        <v>N-1: Schultz-Kangley Tap 500kV line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1432.17</v>
      </c>
      <c r="E23" s="234" t="str">
        <f>'Excel Sheet'!D22</f>
        <v>N-1: Schultz-Kangley Tap 500kV line</v>
      </c>
      <c r="F23" s="58" t="str">
        <f>'Excel Sheet'!C22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1803.79</v>
      </c>
      <c r="V23" s="111" t="str">
        <f>E29</f>
        <v>BFR: 5078 Shultz-Echo Lake 500kV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888.57</v>
      </c>
      <c r="E24" s="234" t="str">
        <f>'Excel Sheet'!D23</f>
        <v>N-1: Shultz-Echo Lake 500kV line</v>
      </c>
      <c r="F24" s="58" t="str">
        <f>'Excel Sheet'!C23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2275.36</v>
      </c>
      <c r="V24" s="107" t="str">
        <f>E32</f>
        <v>BFR: 5078 Shultz-Echo Lake 500kV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1267.88</v>
      </c>
      <c r="E25" s="57" t="str">
        <f>'Excel Sheet'!D24</f>
        <v>N-1: Schultz-Kangley Tap 500kV line</v>
      </c>
      <c r="F25" s="58" t="str">
        <f>'Excel Sheet'!C24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2717.47</v>
      </c>
      <c r="V25" s="107" t="str">
        <f>E35</f>
        <v>N-1: Shultz-Echo Lake 500kV line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1593.68</v>
      </c>
      <c r="E26" s="57" t="str">
        <f>'Excel Sheet'!D25</f>
        <v>N-1: Schultz-Kangley Tap 500kV line</v>
      </c>
      <c r="F26" s="58" t="str">
        <f>'Excel Sheet'!C25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1118.72</v>
      </c>
      <c r="V26" s="111" t="str">
        <f>E22</f>
        <v>N-1: Schultz-Kangley Tap 500kV line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1166.24</v>
      </c>
      <c r="E27" s="76" t="str">
        <f>'Excel Sheet'!D26</f>
        <v>BFR: 5078 Shultz-Echo Lake 500kV</v>
      </c>
      <c r="F27" s="58" t="str">
        <f>'Excel Sheet'!C26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1267.88</v>
      </c>
      <c r="V27" s="114" t="str">
        <f>E25</f>
        <v>N-1: Schultz-Kangley Tap 500kV line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1483.13</v>
      </c>
      <c r="E28" s="134" t="str">
        <f>'Excel Sheet'!D27</f>
        <v>BFR: 5078 Shultz-Echo Lake 500kV</v>
      </c>
      <c r="F28" s="58" t="str">
        <f>'Excel Sheet'!C27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1483.13</v>
      </c>
      <c r="V28" s="107" t="str">
        <f>E28</f>
        <v>BFR: 5078 Shultz-Echo Lake 500kV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1803.79</v>
      </c>
      <c r="E29" s="134" t="str">
        <f>'Excel Sheet'!D28</f>
        <v>BFR: 5078 Shultz-Echo Lake 500kV</v>
      </c>
      <c r="F29" s="58" t="str">
        <f>'Excel Sheet'!C28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1956.17</v>
      </c>
      <c r="V29" s="107" t="str">
        <f>E31</f>
        <v>BFR: 5078 Shultz-Echo Lake 500kV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1648.53</v>
      </c>
      <c r="E30" s="57" t="str">
        <f>'Excel Sheet'!D29</f>
        <v>BFR: 5078 Shultz-Echo Lake 500kV</v>
      </c>
      <c r="F30" s="58" t="str">
        <f>'Excel Sheet'!C29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2407.87</v>
      </c>
      <c r="V30" s="107" t="str">
        <f>E34</f>
        <v>N-1: Shultz-Echo Lake 500kV line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1956.17</v>
      </c>
      <c r="E31" s="76" t="str">
        <f>'Excel Sheet'!D30</f>
        <v>BFR: 5078 Shultz-Echo Lake 500kV</v>
      </c>
      <c r="F31" s="58" t="str">
        <f>'Excel Sheet'!C30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784.57</v>
      </c>
      <c r="V31" s="107" t="str">
        <f>E21</f>
        <v>N-1: Schultz-Kangley Tap 500kV line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2275.36</v>
      </c>
      <c r="E32" s="134" t="str">
        <f>'Excel Sheet'!D31</f>
        <v>BFR: 5078 Shultz-Echo Lake 500kV</v>
      </c>
      <c r="F32" s="58" t="str">
        <f>'Excel Sheet'!C31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888.57</v>
      </c>
      <c r="V32" s="107" t="str">
        <f>E24</f>
        <v>N-1: Shultz-Echo Lake 500kV line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2054.99</v>
      </c>
      <c r="E33" s="57" t="str">
        <f>'Excel Sheet'!D32</f>
        <v>N-1: Echo Lk-Kangley Tap 500kV line</v>
      </c>
      <c r="F33" s="58" t="str">
        <f>'Excel Sheet'!C32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1166.24</v>
      </c>
      <c r="V33" s="111" t="str">
        <f>E27</f>
        <v>BFR: 5078 Shultz-Echo Lake 500kV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2407.87</v>
      </c>
      <c r="E34" s="76" t="str">
        <f>'Excel Sheet'!D33</f>
        <v>N-1: Shultz-Echo Lake 500kV line</v>
      </c>
      <c r="F34" s="58" t="str">
        <f>'Excel Sheet'!C33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1648.53</v>
      </c>
      <c r="V34" s="107" t="str">
        <f>E30</f>
        <v>BFR: 5078 Shultz-Echo Lake 500kV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2717.47</v>
      </c>
      <c r="E35" s="59" t="str">
        <f>'Excel Sheet'!D34</f>
        <v>N-1: Shultz-Echo Lake 500kV line</v>
      </c>
      <c r="F35" s="60" t="str">
        <f>'Excel Sheet'!C34</f>
        <v>Branch COVINGTN (40303)  TO  CRESTON (46415)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2054.99</v>
      </c>
      <c r="V35" s="112" t="str">
        <f>E33</f>
        <v>N-1: Echo Lk-Kangley Tap 500kV line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Raver-Echo Lake #1 500kV Line (Covington-Creston bypassed to Covington West Bus)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6035.726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914.05</v>
      </c>
      <c r="E21" s="55" t="str">
        <f>'Excel Sheet'!D37</f>
        <v>BFR: 5078 Shultz-Echo Lake 500kV</v>
      </c>
      <c r="F21" s="105" t="str">
        <f>'Excel Sheet'!C37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1600.36</v>
      </c>
      <c r="V21" s="113" t="str">
        <f>E23</f>
        <v>N-1: Schultz-Kangley Tap 500kV line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1247.35</v>
      </c>
      <c r="E22" s="57" t="str">
        <f>'Excel Sheet'!D38</f>
        <v>N-1: Echo Lk-Kangley Tap 500kV line</v>
      </c>
      <c r="F22" s="58" t="str">
        <f>'Excel Sheet'!C38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1721.48</v>
      </c>
      <c r="V22" s="107" t="str">
        <f>E26</f>
        <v>N-1: Echo Lk-Kangley Tap 500kV line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1600.36</v>
      </c>
      <c r="E23" s="57" t="str">
        <f>'Excel Sheet'!D39</f>
        <v>N-1: Schultz-Kangley Tap 500kV line</v>
      </c>
      <c r="F23" s="58" t="str">
        <f>'Excel Sheet'!C39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1993.61</v>
      </c>
      <c r="V23" s="111" t="str">
        <f>E29</f>
        <v>N-1: Shultz-Echo Lake 500kV line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1058.16</v>
      </c>
      <c r="E24" s="57" t="str">
        <f>'Excel Sheet'!D40</f>
        <v>BFR: 5078 Shultz-Echo Lake 500kV</v>
      </c>
      <c r="F24" s="58" t="str">
        <f>'Excel Sheet'!C40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2473.32</v>
      </c>
      <c r="V24" s="107" t="str">
        <f>E32</f>
        <v>BFR: 5078 Shultz-Echo Lake 500kV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1404.12</v>
      </c>
      <c r="E25" s="57" t="str">
        <f>'Excel Sheet'!D41</f>
        <v>N-1: Shultz-Echo Lake 500kV line</v>
      </c>
      <c r="F25" s="58" t="str">
        <f>'Excel Sheet'!C41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2880.45</v>
      </c>
      <c r="V25" s="107" t="str">
        <f>E35</f>
        <v>N-1: Echo Lk-Kangley Tap 500kV line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1721.48</v>
      </c>
      <c r="E26" s="57" t="str">
        <f>'Excel Sheet'!D42</f>
        <v>N-1: Echo Lk-Kangley Tap 500kV line</v>
      </c>
      <c r="F26" s="58" t="str">
        <f>'Excel Sheet'!C42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1247.35</v>
      </c>
      <c r="V26" s="111" t="str">
        <f>E22</f>
        <v>N-1: Echo Lk-Kangley Tap 500kV line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1366.88</v>
      </c>
      <c r="E27" s="57" t="str">
        <f>'Excel Sheet'!D43</f>
        <v>N-1: Shultz-Echo Lake 500kV line</v>
      </c>
      <c r="F27" s="58" t="str">
        <f>'Excel Sheet'!C43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1404.12</v>
      </c>
      <c r="V27" s="114" t="str">
        <f>E25</f>
        <v>N-1: Shultz-Echo Lake 500kV line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1706.62</v>
      </c>
      <c r="E28" s="57" t="str">
        <f>'Excel Sheet'!D44</f>
        <v>N-1: Shultz-Echo Lake 500kV line</v>
      </c>
      <c r="F28" s="58" t="str">
        <f>'Excel Sheet'!C44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1706.62</v>
      </c>
      <c r="V28" s="107" t="str">
        <f>E28</f>
        <v>N-1: Shultz-Echo Lake 500kV line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1993.61</v>
      </c>
      <c r="E29" s="57" t="str">
        <f>'Excel Sheet'!D45</f>
        <v>N-1: Shultz-Echo Lake 500kV line</v>
      </c>
      <c r="F29" s="58" t="str">
        <f>'Excel Sheet'!C45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2158.22</v>
      </c>
      <c r="V29" s="107" t="str">
        <f>E31</f>
        <v>BFR: 5078 Shultz-Echo Lake 500kV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1839.05</v>
      </c>
      <c r="E30" s="57" t="str">
        <f>'Excel Sheet'!D46</f>
        <v>BFR: 5078 Shultz-Echo Lake 500kV</v>
      </c>
      <c r="F30" s="58" t="str">
        <f>'Excel Sheet'!C46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2588.5</v>
      </c>
      <c r="V30" s="107" t="str">
        <f>E34</f>
        <v>BFR: 5078 Shultz-Echo Lake 500kV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2158.22</v>
      </c>
      <c r="E31" s="57" t="str">
        <f>'Excel Sheet'!D47</f>
        <v>BFR: 5078 Shultz-Echo Lake 500kV</v>
      </c>
      <c r="F31" s="58" t="str">
        <f>'Excel Sheet'!C47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914.05</v>
      </c>
      <c r="V31" s="107" t="str">
        <f>E21</f>
        <v>BFR: 5078 Shultz-Echo Lake 500kV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2473.32</v>
      </c>
      <c r="E32" s="57" t="str">
        <f>'Excel Sheet'!D48</f>
        <v>BFR: 5078 Shultz-Echo Lake 500kV</v>
      </c>
      <c r="F32" s="58" t="str">
        <f>'Excel Sheet'!C48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1058.16</v>
      </c>
      <c r="V32" s="107" t="str">
        <f>E24</f>
        <v>BFR: 5078 Shultz-Echo Lake 500kV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2234.25</v>
      </c>
      <c r="E33" s="57" t="str">
        <f>'Excel Sheet'!D49</f>
        <v>N-1: Echo Lk-Kangley Tap 500kV line</v>
      </c>
      <c r="F33" s="58" t="str">
        <f>'Excel Sheet'!C49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1366.88</v>
      </c>
      <c r="V33" s="111" t="str">
        <f>E27</f>
        <v>N-1: Shultz-Echo Lake 500kV line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2588.5</v>
      </c>
      <c r="E34" s="57" t="str">
        <f>'Excel Sheet'!D50</f>
        <v>BFR: 5078 Shultz-Echo Lake 500kV</v>
      </c>
      <c r="F34" s="58" t="str">
        <f>'Excel Sheet'!C50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1839.05</v>
      </c>
      <c r="V34" s="107" t="str">
        <f>E30</f>
        <v>BFR: 5078 Shultz-Echo Lake 500kV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2880.45</v>
      </c>
      <c r="E35" s="59" t="str">
        <f>'Excel Sheet'!D51</f>
        <v>N-1: Echo Lk-Kangley Tap 500kV line</v>
      </c>
      <c r="F35" s="106" t="str">
        <f>'Excel Sheet'!C51</f>
        <v>Branch COVINGTN (40303)  TO  CRESTON (46415)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2234.25</v>
      </c>
      <c r="V35" s="112" t="str">
        <f>E33</f>
        <v>N-1: Echo Lk-Kangley Tap 500kV line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Raver-Echo Lake #1 500kV Line (Covington-Creston bypassed to Covington West Bus)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033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4970.636666666667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1812.96</v>
      </c>
      <c r="E21" s="165" t="str">
        <f>'Excel Sheet'!$D54</f>
        <v>N-1: Shultz-Echo Lake 500kV line</v>
      </c>
      <c r="F21" s="166" t="str">
        <f>'Excel Sheet'!$C54</f>
        <v>Branch CHRISTOP (42505)  TO  OBRIEN (42503) CKT 1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2460.12</v>
      </c>
      <c r="V21" s="113" t="str">
        <f>E23</f>
        <v>N-1: Echo Lk-Kangley Tap 500kV line</v>
      </c>
      <c r="W21" s="109" t="str">
        <f>F23</f>
        <v>Branch CHRISTOP (42505)  TO  OBRIEN (42503)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2146.06</v>
      </c>
      <c r="E22" s="169" t="str">
        <f>'Excel Sheet'!$D55</f>
        <v>BFR: 5078 Shultz-Echo Lake 500kV</v>
      </c>
      <c r="F22" s="170" t="str">
        <f>'Excel Sheet'!$C55</f>
        <v>Branch CHRISTOP (42505)  TO  OBRIEN (42503) CKT 1 [230.00 - 230.00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2618.07</v>
      </c>
      <c r="V22" s="107" t="str">
        <f>E26</f>
        <v>N-1: Echo Lk-Kangley Tap 500kV line</v>
      </c>
      <c r="W22" s="108" t="str">
        <f>F26</f>
        <v>Branch CHRISTOP (42505)  TO  OBRIEN (42503) CKT 1 [230.00 - 230.00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2460.12</v>
      </c>
      <c r="E23" s="169" t="str">
        <f>'Excel Sheet'!$D56</f>
        <v>N-1: Echo Lk-Kangley Tap 500kV line</v>
      </c>
      <c r="F23" s="170" t="str">
        <f>'Excel Sheet'!$C56</f>
        <v>Branch CHRISTOP (42505)  TO  OBRIEN (42503)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2934.39</v>
      </c>
      <c r="V23" s="111" t="str">
        <f>E29</f>
        <v>N-1: Schultz-Kangley Tap 500kV line</v>
      </c>
      <c r="W23" s="110" t="str">
        <f>F29</f>
        <v>Branch CHRISTOP (42505)  TO  OBRIEN (42503) CKT 1 [230.00 - 230.00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1982</v>
      </c>
      <c r="E24" s="169" t="str">
        <f>'Excel Sheet'!$D57</f>
        <v>BFR: 5078 Shultz-Echo Lake 500kV</v>
      </c>
      <c r="F24" s="170" t="str">
        <f>'Excel Sheet'!$C57</f>
        <v>Branch CHRISTOP (42505)  TO  OBRIEN (42503) CKT 1 [230.00 - 230.00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3314.55</v>
      </c>
      <c r="V24" s="107" t="str">
        <f>E32</f>
        <v>BFR: 4486 Cust-Ing #2 500kV &amp; Cust 500/230kV Bk#2</v>
      </c>
      <c r="W24" s="108" t="str">
        <f>F32</f>
        <v>Branch CUST ING1 (95012)  TO  CUSTER W (40323)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2304.05</v>
      </c>
      <c r="E25" s="169" t="str">
        <f>'Excel Sheet'!$D58</f>
        <v>BFR: 5078 Shultz-Echo Lake 500kV</v>
      </c>
      <c r="F25" s="170" t="str">
        <f>'Excel Sheet'!$C58</f>
        <v>Branch CHRISTOP (42505)  TO  OBRIEN (42503) CKT 1 [230.00 - 230.00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1765.95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2618.07</v>
      </c>
      <c r="E26" s="169" t="str">
        <f>'Excel Sheet'!$D59</f>
        <v>N-1: Echo Lk-Kangley Tap 500kV line</v>
      </c>
      <c r="F26" s="170" t="str">
        <f>'Excel Sheet'!$C59</f>
        <v>Branch CHRISTOP (42505)  TO  OBRIEN (42503) CKT 1 [230.00 - 230.00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2146.06</v>
      </c>
      <c r="V26" s="111" t="str">
        <f>E22</f>
        <v>BFR: 5078 Shultz-Echo Lake 500kV</v>
      </c>
      <c r="W26" s="110" t="str">
        <f>F22</f>
        <v>Branch CHRISTOP (42505)  TO  OBRIEN (42503) CKT 1 [230.00 - 230.00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2243.08</v>
      </c>
      <c r="E27" s="169" t="str">
        <f>'Excel Sheet'!$D60</f>
        <v>BFR: 5078 Shultz-Echo Lake 500kV</v>
      </c>
      <c r="F27" s="170" t="str">
        <f>'Excel Sheet'!$C60</f>
        <v>Branch CHRISTOP (42505)  TO  OBRIEN (42503) CKT 1 [230.00 - 230.00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2304.05</v>
      </c>
      <c r="V27" s="114" t="str">
        <f>E25</f>
        <v>BFR: 5078 Shultz-Echo Lake 500kV</v>
      </c>
      <c r="W27" s="108" t="str">
        <f>F25</f>
        <v>Branch CHRISTOP (42505)  TO  OBRIEN (42503) CKT 1 [230.00 - 230.00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2592.28</v>
      </c>
      <c r="E28" s="169" t="str">
        <f>'Excel Sheet'!$D61</f>
        <v>N-1: Shultz-Echo Lake 500kV line</v>
      </c>
      <c r="F28" s="170" t="str">
        <f>'Excel Sheet'!$C61</f>
        <v>Branch CHRISTOP (42505)  TO  OBRIEN (42503) CKT 1 [230.00 - 230.00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2592.28</v>
      </c>
      <c r="V28" s="107" t="str">
        <f>E28</f>
        <v>N-1: Shultz-Echo Lake 500kV line</v>
      </c>
      <c r="W28" s="108" t="str">
        <f>F28</f>
        <v>Branch CHRISTOP (42505)  TO  OBRIEN (42503) CKT 1 [230.00 - 230.00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2934.39</v>
      </c>
      <c r="E29" s="169" t="str">
        <f>'Excel Sheet'!$D62</f>
        <v>N-1: Schultz-Kangley Tap 500kV line</v>
      </c>
      <c r="F29" s="170" t="str">
        <f>'Excel Sheet'!$C62</f>
        <v>Branch CHRISTOP (42505)  TO  OBRIEN (42503) CKT 1 [230.00 - 230.00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3073.83</v>
      </c>
      <c r="V29" s="107" t="str">
        <f>E31</f>
        <v>BFR: 5078 Shultz-Echo Lake 500kV</v>
      </c>
      <c r="W29" s="116" t="str">
        <f>F31</f>
        <v>Branch CHRISTOP (42505)  TO  OBRIEN (42503) CKT 1 [230.00 - 230.00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2761.31</v>
      </c>
      <c r="E30" s="169" t="str">
        <f>'Excel Sheet'!$D63</f>
        <v>BFR: 5078 Shultz-Echo Lake 500kV</v>
      </c>
      <c r="F30" s="170" t="str">
        <f>'Excel Sheet'!$C63</f>
        <v>Branch CHRISTOP (42505)  TO  OBRIEN (42503) CKT 1 [230.00 - 230.00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1863.27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3073.83</v>
      </c>
      <c r="E31" s="169" t="str">
        <f>'Excel Sheet'!$D64</f>
        <v>BFR: 5078 Shultz-Echo Lake 500kV</v>
      </c>
      <c r="F31" s="170" t="str">
        <f>'Excel Sheet'!$C64</f>
        <v>Branch CHRISTOP (42505)  TO  OBRIEN (42503) CKT 1 [230.00 - 230.00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1812.96</v>
      </c>
      <c r="V31" s="107" t="str">
        <f>E21</f>
        <v>N-1: Shultz-Echo Lake 500kV line</v>
      </c>
      <c r="W31" s="108" t="str">
        <f>F21</f>
        <v>Branch CHRISTOP (42505)  TO  OBRIEN (42503) CKT 1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3314.55</v>
      </c>
      <c r="E32" s="169" t="str">
        <f>'Excel Sheet'!$D65</f>
        <v>BFR: 4486 Cust-Ing #2 500kV &amp; Cust 500/230kV Bk#2</v>
      </c>
      <c r="F32" s="170" t="str">
        <f>'Excel Sheet'!$C65</f>
        <v>Branch CUST ING1 (95012)  TO  CUSTER W (40323)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1982</v>
      </c>
      <c r="V32" s="107" t="str">
        <f>E24</f>
        <v>BFR: 5078 Shultz-Echo Lake 500kV</v>
      </c>
      <c r="W32" s="110" t="str">
        <f>F24</f>
        <v>Branch CHRISTOP (42505)  TO  OBRIEN (42503) CKT 1 [230.00 - 230.00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1965.17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2243.08</v>
      </c>
      <c r="V33" s="111" t="str">
        <f>E27</f>
        <v>BFR: 5078 Shultz-Echo Lake 500kV</v>
      </c>
      <c r="W33" s="108" t="str">
        <f>F27</f>
        <v>Branch CHRISTOP (42505)  TO  OBRIEN (42503) CKT 1 [230.00 - 230.00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1863.27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2761.31</v>
      </c>
      <c r="V34" s="107" t="str">
        <f>E30</f>
        <v>BFR: 5078 Shultz-Echo Lake 500kV</v>
      </c>
      <c r="W34" s="108" t="str">
        <f>F30</f>
        <v>Branch CHRISTOP (42505)  TO  OBRIEN (42503) CKT 1 [230.00 - 230.00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1765.95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1965.17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Raver-Echo Lake #1 500kV Line (Covington-Creston bypassed to Covington West Bus)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4635.84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2020.46</v>
      </c>
      <c r="E21" s="55" t="str">
        <f>'Excel Sheet'!D71</f>
        <v>N-1: Shultz-Echo Lake 500kV line</v>
      </c>
      <c r="F21" s="56" t="str">
        <f>'Excel Sheet'!C71</f>
        <v>Branch CHRISTOP (42505)  TO  OBRIEN (42503)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2628.95</v>
      </c>
      <c r="V21" s="113" t="str">
        <f>E23</f>
        <v>BFR: Horse Ranch 230kV Bus</v>
      </c>
      <c r="W21" s="109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2350.71</v>
      </c>
      <c r="E22" s="57" t="str">
        <f>'Excel Sheet'!D72</f>
        <v>BFR: 5078 Shultz-Echo Lake 500kV</v>
      </c>
      <c r="F22" s="58" t="str">
        <f>'Excel Sheet'!C72</f>
        <v>Branch CHRISTOP (42505)  TO  OBRIEN (42503)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2577.63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2628.95</v>
      </c>
      <c r="E23" s="57" t="str">
        <f>'Excel Sheet'!D73</f>
        <v>BFR: Horse Ranch 230kV Bus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2784.97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2202.72</v>
      </c>
      <c r="E24" s="57" t="str">
        <f>'Excel Sheet'!D74</f>
        <v>N-1: Shultz-Echo Lake 500kV line</v>
      </c>
      <c r="F24" s="58" t="str">
        <f>'Excel Sheet'!C74</f>
        <v>Branch CHRISTOP (42505)  TO  OBRIEN (42503)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3087.42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2509.69</v>
      </c>
      <c r="E25" s="57" t="str">
        <f>'Excel Sheet'!D75</f>
        <v>N-1: Shultz-Echo Lake 500kV line</v>
      </c>
      <c r="F25" s="58" t="str">
        <f>'Excel Sheet'!C75</f>
        <v>Branch CHRISTOP (42505)  TO  OBRIEN (42503)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1586.92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2577.63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2350.71</v>
      </c>
      <c r="V26" s="111" t="str">
        <f>E22</f>
        <v>BFR: 5078 Shultz-Echo Lake 500kV</v>
      </c>
      <c r="W26" s="110" t="str">
        <f>F22</f>
        <v>Branch CHRISTOP (42505)  TO  OBRIEN (42503)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2495.38</v>
      </c>
      <c r="E27" s="57" t="str">
        <f>'Excel Sheet'!D77</f>
        <v>N-1: Echo Lk-Kangley Tap 500kV line</v>
      </c>
      <c r="F27" s="58" t="str">
        <f>'Excel Sheet'!C77</f>
        <v>Branch CHRISTOP (42505)  TO  OBRIEN (42503)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2509.69</v>
      </c>
      <c r="V27" s="114" t="str">
        <f>E25</f>
        <v>N-1: Shultz-Echo Lake 500kV line</v>
      </c>
      <c r="W27" s="108" t="str">
        <f>F25</f>
        <v>Branch CHRISTOP (42505)  TO  OBRIEN (42503)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2769.47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2769.47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2784.97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3071.45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2938.71</v>
      </c>
      <c r="E30" s="57" t="str">
        <f>'Excel Sheet'!D80</f>
        <v>N-1: Shultz-Echo Lake 500kV line</v>
      </c>
      <c r="F30" s="58" t="str">
        <f>'Excel Sheet'!C80</f>
        <v>Branch CHRISTOP (42505)  TO  OBRIEN (42503)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1676.99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3071.45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2020.46</v>
      </c>
      <c r="V31" s="107" t="str">
        <f>E21</f>
        <v>N-1: Shultz-Echo Lake 500kV line</v>
      </c>
      <c r="W31" s="108" t="str">
        <f>F21</f>
        <v>Branch CHRISTOP (42505)  TO  OBRIEN (42503)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3087.42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2202.72</v>
      </c>
      <c r="V32" s="107" t="str">
        <f>E24</f>
        <v>N-1: Shultz-Echo Lake 500kV line</v>
      </c>
      <c r="W32" s="110" t="str">
        <f>F24</f>
        <v>Branch CHRISTOP (42505)  TO  OBRIEN (42503)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1777.59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2495.38</v>
      </c>
      <c r="V33" s="111" t="str">
        <f>E27</f>
        <v>N-1: Echo Lk-Kangley Tap 500kV line</v>
      </c>
      <c r="W33" s="108" t="str">
        <f>F27</f>
        <v>Branch CHRISTOP (42505)  TO  OBRIEN (42503)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1676.99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2938.71</v>
      </c>
      <c r="V34" s="107" t="str">
        <f>E30</f>
        <v>N-1: Shultz-Echo Lake 500kV line</v>
      </c>
      <c r="W34" s="108" t="str">
        <f>F30</f>
        <v>Branch CHRISTOP (42505)  TO  OBRIEN (42503)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1586.92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1777.59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85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538.95</v>
      </c>
      <c r="D3" s="202">
        <f>'Excel Sheet'!I20</f>
        <v>784.57</v>
      </c>
      <c r="E3" s="203">
        <f>'Excel Sheet'!I37</f>
        <v>914.05</v>
      </c>
      <c r="F3" s="203">
        <f>'Excel Sheet'!I54</f>
        <v>1812.96</v>
      </c>
      <c r="G3" s="204">
        <f>'Excel Sheet'!I71</f>
        <v>2020.46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871.91</v>
      </c>
      <c r="D4" s="206">
        <f>'Excel Sheet'!I21</f>
        <v>1118.72</v>
      </c>
      <c r="E4" s="206">
        <f>'Excel Sheet'!I38</f>
        <v>1247.35</v>
      </c>
      <c r="F4" s="206">
        <f>'Excel Sheet'!I55</f>
        <v>2146.06</v>
      </c>
      <c r="G4" s="207">
        <f>'Excel Sheet'!I72</f>
        <v>2350.71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1170</v>
      </c>
      <c r="D5" s="206">
        <f>'Excel Sheet'!I22</f>
        <v>1432.17</v>
      </c>
      <c r="E5" s="206">
        <f>'Excel Sheet'!I39</f>
        <v>1600.36</v>
      </c>
      <c r="F5" s="206">
        <f>'Excel Sheet'!I56</f>
        <v>2460.12</v>
      </c>
      <c r="G5" s="207">
        <f>'Excel Sheet'!I73</f>
        <v>2628.95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697.1</v>
      </c>
      <c r="D6" s="206">
        <f>'Excel Sheet'!I23</f>
        <v>888.57</v>
      </c>
      <c r="E6" s="206">
        <f>'Excel Sheet'!I40</f>
        <v>1058.16</v>
      </c>
      <c r="F6" s="206">
        <f>'Excel Sheet'!I57</f>
        <v>1982</v>
      </c>
      <c r="G6" s="207">
        <f>'Excel Sheet'!I74</f>
        <v>2202.72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1058.37</v>
      </c>
      <c r="D7" s="206">
        <f>'Excel Sheet'!I24</f>
        <v>1267.88</v>
      </c>
      <c r="E7" s="206">
        <f>'Excel Sheet'!I41</f>
        <v>1404.12</v>
      </c>
      <c r="F7" s="206">
        <f>'Excel Sheet'!I58</f>
        <v>2304.05</v>
      </c>
      <c r="G7" s="207">
        <f>'Excel Sheet'!I75</f>
        <v>2509.69</v>
      </c>
      <c r="H7" s="120"/>
      <c r="I7" s="187"/>
      <c r="J7" s="258" t="s">
        <v>30</v>
      </c>
      <c r="K7" s="259"/>
      <c r="L7" s="197" t="str">
        <f>IF(MID(L11,4,1)="R",MID(L11,1,5),MID(L11,1,3))</f>
        <v>033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1342.38</v>
      </c>
      <c r="D8" s="206">
        <f>'Excel Sheet'!I25</f>
        <v>1593.68</v>
      </c>
      <c r="E8" s="206">
        <f>'Excel Sheet'!I42</f>
        <v>1721.48</v>
      </c>
      <c r="F8" s="206">
        <f>'Excel Sheet'!I59</f>
        <v>2618.07</v>
      </c>
      <c r="G8" s="207">
        <f>'Excel Sheet'!I76</f>
        <v>2577.63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988.39</v>
      </c>
      <c r="D9" s="206">
        <f>'Excel Sheet'!I26</f>
        <v>1166.24</v>
      </c>
      <c r="E9" s="206">
        <f>'Excel Sheet'!I43</f>
        <v>1366.88</v>
      </c>
      <c r="F9" s="206">
        <f>'Excel Sheet'!I60</f>
        <v>2243.08</v>
      </c>
      <c r="G9" s="207">
        <f>'Excel Sheet'!I77</f>
        <v>2495.38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1333.51</v>
      </c>
      <c r="D10" s="209">
        <f>'Excel Sheet'!I27</f>
        <v>1483.13</v>
      </c>
      <c r="E10" s="209">
        <f>'Excel Sheet'!I44</f>
        <v>1706.62</v>
      </c>
      <c r="F10" s="209">
        <f>'Excel Sheet'!I61</f>
        <v>2592.28</v>
      </c>
      <c r="G10" s="210">
        <f>'Excel Sheet'!I78</f>
        <v>2769.47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1617.3</v>
      </c>
      <c r="D11" s="206">
        <f>'Excel Sheet'!I28</f>
        <v>1803.79</v>
      </c>
      <c r="E11" s="206">
        <f>'Excel Sheet'!I45</f>
        <v>1993.61</v>
      </c>
      <c r="F11" s="206">
        <f>'Excel Sheet'!I62</f>
        <v>2934.39</v>
      </c>
      <c r="G11" s="207">
        <f>'Excel Sheet'!I79</f>
        <v>2784.97</v>
      </c>
      <c r="H11" s="120"/>
      <c r="I11" s="187"/>
      <c r="J11" s="266" t="s">
        <v>61</v>
      </c>
      <c r="K11" s="267"/>
      <c r="L11" s="232" t="str">
        <f>'Excel Sheet'!A87</f>
        <v>033WINTER09v1SNH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1497.59</v>
      </c>
      <c r="D12" s="206">
        <f>'Excel Sheet'!I29</f>
        <v>1648.53</v>
      </c>
      <c r="E12" s="206">
        <f>'Excel Sheet'!I46</f>
        <v>1839.05</v>
      </c>
      <c r="F12" s="206">
        <f>'Excel Sheet'!I63</f>
        <v>2761.31</v>
      </c>
      <c r="G12" s="207">
        <f>'Excel Sheet'!I80</f>
        <v>2938.71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1808.27</v>
      </c>
      <c r="D13" s="206">
        <f>'Excel Sheet'!I30</f>
        <v>1956.17</v>
      </c>
      <c r="E13" s="206">
        <f>'Excel Sheet'!I47</f>
        <v>2158.22</v>
      </c>
      <c r="F13" s="206">
        <f>'Excel Sheet'!I64</f>
        <v>3073.83</v>
      </c>
      <c r="G13" s="207">
        <f>'Excel Sheet'!I81</f>
        <v>3071.45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2095.66</v>
      </c>
      <c r="D14" s="206">
        <f>'Excel Sheet'!I31</f>
        <v>2275.36</v>
      </c>
      <c r="E14" s="206">
        <f>'Excel Sheet'!I48</f>
        <v>2473.32</v>
      </c>
      <c r="F14" s="206">
        <f>'Excel Sheet'!I65</f>
        <v>3314.55</v>
      </c>
      <c r="G14" s="207">
        <f>'Excel Sheet'!I82</f>
        <v>3087.42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1818.85</v>
      </c>
      <c r="D15" s="206">
        <f>'Excel Sheet'!I32</f>
        <v>2054.99</v>
      </c>
      <c r="E15" s="206">
        <f>'Excel Sheet'!I49</f>
        <v>2234.25</v>
      </c>
      <c r="F15" s="206">
        <f>'Excel Sheet'!I66</f>
        <v>1965.17</v>
      </c>
      <c r="G15" s="212">
        <f>'Excel Sheet'!I83</f>
        <v>1777.59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2154.76</v>
      </c>
      <c r="D16" s="206">
        <f>'Excel Sheet'!I33</f>
        <v>2407.87</v>
      </c>
      <c r="E16" s="206">
        <f>'Excel Sheet'!I50</f>
        <v>2588.5</v>
      </c>
      <c r="F16" s="206">
        <f>'Excel Sheet'!I67</f>
        <v>1863.27</v>
      </c>
      <c r="G16" s="212">
        <f>'Excel Sheet'!I84</f>
        <v>1676.99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2474.1</v>
      </c>
      <c r="D17" s="214">
        <f>'Excel Sheet'!I34</f>
        <v>2717.47</v>
      </c>
      <c r="E17" s="214">
        <f>'Excel Sheet'!I51</f>
        <v>2880.45</v>
      </c>
      <c r="F17" s="214">
        <f>'Excel Sheet'!I68</f>
        <v>1765.95</v>
      </c>
      <c r="G17" s="212">
        <f>'Excel Sheet'!I85</f>
        <v>1586.92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CTG_FAIL_IN_FULL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FULL</v>
      </c>
      <c r="D34" s="215" t="str">
        <f>'Excel Sheet'!K31</f>
        <v>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033</v>
      </c>
      <c r="J1" s="278" t="str">
        <f>Results!L2</f>
        <v>Raver-Echo Lake #1 500kV Line (Covington-Creston bypassed to Covington West Bus)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6644.369333333333</v>
      </c>
      <c r="D5" s="220">
        <f>'Excel Sheet'!I3</f>
        <v>538.95</v>
      </c>
      <c r="E5" s="220">
        <f>'Excel Sheet'!I4</f>
        <v>871.91</v>
      </c>
      <c r="F5" s="220">
        <f>'Excel Sheet'!I5</f>
        <v>1170</v>
      </c>
      <c r="G5" s="220">
        <f>'Excel Sheet'!I6</f>
        <v>697.1</v>
      </c>
      <c r="H5" s="220">
        <f>'Excel Sheet'!I7</f>
        <v>1058.37</v>
      </c>
      <c r="I5" s="230">
        <f>'Excel Sheet'!I8</f>
        <v>1342.38</v>
      </c>
      <c r="J5" s="220">
        <f>'Excel Sheet'!I9</f>
        <v>988.39</v>
      </c>
      <c r="K5" s="230">
        <f>'Excel Sheet'!I10</f>
        <v>1333.51</v>
      </c>
      <c r="L5" s="220">
        <f>'Excel Sheet'!I11</f>
        <v>1617.3</v>
      </c>
      <c r="M5" s="220">
        <f>'Excel Sheet'!I12</f>
        <v>1497.59</v>
      </c>
      <c r="N5" s="220">
        <f>'Excel Sheet'!I13</f>
        <v>1808.27</v>
      </c>
      <c r="O5" s="220">
        <f>'Excel Sheet'!I14</f>
        <v>2095.66</v>
      </c>
      <c r="P5" s="224">
        <f>'Excel Sheet'!I15</f>
        <v>1818.85</v>
      </c>
      <c r="Q5" s="224">
        <f>'Excel Sheet'!I16</f>
        <v>2154.76</v>
      </c>
      <c r="R5" s="224">
        <f>'Excel Sheet'!I17</f>
        <v>2474.1</v>
      </c>
    </row>
    <row r="6" spans="2:18" s="54" customFormat="1" ht="14.25">
      <c r="B6" s="219" t="str">
        <f>'Excel Sheet'!A19</f>
        <v>35F</v>
      </c>
      <c r="C6" s="220">
        <f>AVERAGE('Excel Sheet'!H20:H34)</f>
        <v>6315.576666666666</v>
      </c>
      <c r="D6" s="220">
        <f>'Excel Sheet'!I20</f>
        <v>784.57</v>
      </c>
      <c r="E6" s="220">
        <f>'Excel Sheet'!I21</f>
        <v>1118.72</v>
      </c>
      <c r="F6" s="220">
        <f>'Excel Sheet'!I22</f>
        <v>1432.17</v>
      </c>
      <c r="G6" s="220">
        <f>'Excel Sheet'!I23</f>
        <v>888.57</v>
      </c>
      <c r="H6" s="220">
        <f>'Excel Sheet'!I24</f>
        <v>1267.88</v>
      </c>
      <c r="I6" s="220">
        <f>'Excel Sheet'!I25</f>
        <v>1593.68</v>
      </c>
      <c r="J6" s="220">
        <f>'Excel Sheet'!I26</f>
        <v>1166.24</v>
      </c>
      <c r="K6" s="220">
        <f>'Excel Sheet'!I27</f>
        <v>1483.13</v>
      </c>
      <c r="L6" s="220">
        <f>'Excel Sheet'!I28</f>
        <v>1803.79</v>
      </c>
      <c r="M6" s="220">
        <f>'Excel Sheet'!I29</f>
        <v>1648.53</v>
      </c>
      <c r="N6" s="220">
        <f>'Excel Sheet'!I30</f>
        <v>1956.17</v>
      </c>
      <c r="O6" s="220">
        <f>'Excel Sheet'!I31</f>
        <v>2275.36</v>
      </c>
      <c r="P6" s="220">
        <f>'Excel Sheet'!I32</f>
        <v>2054.99</v>
      </c>
      <c r="Q6" s="220">
        <f>'Excel Sheet'!I33</f>
        <v>2407.87</v>
      </c>
      <c r="R6" s="220">
        <f>'Excel Sheet'!I34</f>
        <v>2717.47</v>
      </c>
    </row>
    <row r="7" spans="2:18" s="54" customFormat="1" ht="14.25">
      <c r="B7" s="219" t="str">
        <f>'Excel Sheet'!A36</f>
        <v>45F</v>
      </c>
      <c r="C7" s="220">
        <f>AVERAGE('Excel Sheet'!H37:H51)</f>
        <v>6035.726</v>
      </c>
      <c r="D7" s="220">
        <f>'Excel Sheet'!I37</f>
        <v>914.05</v>
      </c>
      <c r="E7" s="220">
        <f>'Excel Sheet'!I38</f>
        <v>1247.35</v>
      </c>
      <c r="F7" s="220">
        <f>'Excel Sheet'!I39</f>
        <v>1600.36</v>
      </c>
      <c r="G7" s="220">
        <f>'Excel Sheet'!I40</f>
        <v>1058.16</v>
      </c>
      <c r="H7" s="220">
        <f>'Excel Sheet'!I41</f>
        <v>1404.12</v>
      </c>
      <c r="I7" s="220">
        <f>'Excel Sheet'!I42</f>
        <v>1721.48</v>
      </c>
      <c r="J7" s="220">
        <f>'Excel Sheet'!I43</f>
        <v>1366.88</v>
      </c>
      <c r="K7" s="220">
        <f>'Excel Sheet'!I44</f>
        <v>1706.62</v>
      </c>
      <c r="L7" s="220">
        <f>'Excel Sheet'!I45</f>
        <v>1993.61</v>
      </c>
      <c r="M7" s="220">
        <f>'Excel Sheet'!I46</f>
        <v>1839.05</v>
      </c>
      <c r="N7" s="220">
        <f>'Excel Sheet'!I47</f>
        <v>2158.22</v>
      </c>
      <c r="O7" s="220">
        <f>'Excel Sheet'!I48</f>
        <v>2473.32</v>
      </c>
      <c r="P7" s="220">
        <f>'Excel Sheet'!I49</f>
        <v>2234.25</v>
      </c>
      <c r="Q7" s="220">
        <f>'Excel Sheet'!I50</f>
        <v>2588.5</v>
      </c>
      <c r="R7" s="220">
        <f>'Excel Sheet'!I51</f>
        <v>2880.45</v>
      </c>
    </row>
    <row r="8" spans="2:18" s="54" customFormat="1" ht="14.25">
      <c r="B8" s="219" t="str">
        <f>'Excel Sheet'!A53</f>
        <v>60F</v>
      </c>
      <c r="C8" s="220">
        <f>AVERAGE('Excel Sheet'!H54:H68)</f>
        <v>4970.636666666667</v>
      </c>
      <c r="D8" s="220">
        <f>'Excel Sheet'!I54</f>
        <v>1812.96</v>
      </c>
      <c r="E8" s="220">
        <f>'Excel Sheet'!I55</f>
        <v>2146.06</v>
      </c>
      <c r="F8" s="220">
        <f>'Excel Sheet'!I56</f>
        <v>2460.12</v>
      </c>
      <c r="G8" s="220">
        <f>'Excel Sheet'!I57</f>
        <v>1982</v>
      </c>
      <c r="H8" s="220">
        <f>'Excel Sheet'!I58</f>
        <v>2304.05</v>
      </c>
      <c r="I8" s="220">
        <f>'Excel Sheet'!I59</f>
        <v>2618.07</v>
      </c>
      <c r="J8" s="220">
        <f>'Excel Sheet'!I60</f>
        <v>2243.08</v>
      </c>
      <c r="K8" s="220">
        <f>'Excel Sheet'!I61</f>
        <v>2592.28</v>
      </c>
      <c r="L8" s="220">
        <f>'Excel Sheet'!I62</f>
        <v>2934.39</v>
      </c>
      <c r="M8" s="220">
        <f>'Excel Sheet'!I63</f>
        <v>2761.31</v>
      </c>
      <c r="N8" s="220">
        <f>'Excel Sheet'!I64</f>
        <v>3073.83</v>
      </c>
      <c r="O8" s="220">
        <f>'Excel Sheet'!I65</f>
        <v>3314.55</v>
      </c>
      <c r="P8" s="220">
        <f>'Excel Sheet'!I66</f>
        <v>1965.17</v>
      </c>
      <c r="Q8" s="220">
        <f>'Excel Sheet'!I67</f>
        <v>1863.27</v>
      </c>
      <c r="R8" s="220">
        <f>'Excel Sheet'!I68</f>
        <v>1765.95</v>
      </c>
    </row>
    <row r="9" spans="2:18" s="54" customFormat="1" ht="14.25">
      <c r="B9" s="219" t="str">
        <f>'Excel Sheet'!A70</f>
        <v>70F</v>
      </c>
      <c r="C9" s="220">
        <f>AVERAGE('Excel Sheet'!H71:H85)</f>
        <v>4635.84</v>
      </c>
      <c r="D9" s="220">
        <f>'Excel Sheet'!I71</f>
        <v>2020.46</v>
      </c>
      <c r="E9" s="220">
        <f>'Excel Sheet'!I72</f>
        <v>2350.71</v>
      </c>
      <c r="F9" s="220">
        <f>'Excel Sheet'!I73</f>
        <v>2628.95</v>
      </c>
      <c r="G9" s="220">
        <f>'Excel Sheet'!I74</f>
        <v>2202.72</v>
      </c>
      <c r="H9" s="220">
        <f>'Excel Sheet'!I75</f>
        <v>2509.69</v>
      </c>
      <c r="I9" s="220">
        <f>'Excel Sheet'!I76</f>
        <v>2577.63</v>
      </c>
      <c r="J9" s="220">
        <f>'Excel Sheet'!I77</f>
        <v>2495.38</v>
      </c>
      <c r="K9" s="220">
        <f>'Excel Sheet'!I78</f>
        <v>2769.47</v>
      </c>
      <c r="L9" s="220">
        <f>'Excel Sheet'!I79</f>
        <v>2784.97</v>
      </c>
      <c r="M9" s="220">
        <f>'Excel Sheet'!I80</f>
        <v>2938.71</v>
      </c>
      <c r="N9" s="220">
        <f>'Excel Sheet'!I81</f>
        <v>3071.45</v>
      </c>
      <c r="O9" s="220">
        <f>'Excel Sheet'!I82</f>
        <v>3087.42</v>
      </c>
      <c r="P9" s="220">
        <f>'Excel Sheet'!I83</f>
        <v>1777.59</v>
      </c>
      <c r="Q9" s="220">
        <f>'Excel Sheet'!I84</f>
        <v>1676.99</v>
      </c>
      <c r="R9" s="220">
        <f>'Excel Sheet'!I85</f>
        <v>1586.92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F1">
      <selection activeCell="I5" sqref="I5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538.22</v>
      </c>
      <c r="C3" t="s">
        <v>71</v>
      </c>
      <c r="D3" t="s">
        <v>72</v>
      </c>
      <c r="E3">
        <v>7.64</v>
      </c>
      <c r="F3">
        <v>509.38</v>
      </c>
      <c r="G3">
        <v>509.26</v>
      </c>
      <c r="H3">
        <v>6675.28</v>
      </c>
      <c r="I3">
        <v>538.95</v>
      </c>
      <c r="J3">
        <v>-375.42</v>
      </c>
      <c r="K3" t="s">
        <v>58</v>
      </c>
    </row>
    <row r="4" spans="1:11" ht="12.75">
      <c r="A4" t="s">
        <v>6</v>
      </c>
      <c r="B4">
        <v>871.38</v>
      </c>
      <c r="C4" t="s">
        <v>71</v>
      </c>
      <c r="D4" t="s">
        <v>72</v>
      </c>
      <c r="E4">
        <v>7.64</v>
      </c>
      <c r="F4">
        <v>509.16</v>
      </c>
      <c r="G4">
        <v>509.35</v>
      </c>
      <c r="H4">
        <v>6612.75</v>
      </c>
      <c r="I4">
        <v>871.91</v>
      </c>
      <c r="J4">
        <v>-531.25</v>
      </c>
      <c r="K4" t="s">
        <v>58</v>
      </c>
    </row>
    <row r="5" spans="1:11" ht="12.75">
      <c r="A5" t="s">
        <v>3</v>
      </c>
      <c r="B5">
        <v>1508.86</v>
      </c>
      <c r="C5" t="s">
        <v>71</v>
      </c>
      <c r="D5" t="s">
        <v>72</v>
      </c>
      <c r="E5">
        <v>7.53</v>
      </c>
      <c r="F5">
        <v>530.86</v>
      </c>
      <c r="G5">
        <v>530.83</v>
      </c>
      <c r="H5">
        <v>6641.8</v>
      </c>
      <c r="I5">
        <v>1170</v>
      </c>
      <c r="J5">
        <v>-851.11</v>
      </c>
      <c r="K5" t="s">
        <v>73</v>
      </c>
    </row>
    <row r="6" spans="1:11" ht="12.75">
      <c r="A6" t="s">
        <v>0</v>
      </c>
      <c r="B6">
        <v>696.67</v>
      </c>
      <c r="C6" t="s">
        <v>71</v>
      </c>
      <c r="D6" t="s">
        <v>72</v>
      </c>
      <c r="E6">
        <v>7.64</v>
      </c>
      <c r="F6">
        <v>509.45</v>
      </c>
      <c r="G6">
        <v>509.67</v>
      </c>
      <c r="H6">
        <v>6674.64</v>
      </c>
      <c r="I6">
        <v>697.1</v>
      </c>
      <c r="J6">
        <v>-395.65</v>
      </c>
      <c r="K6" t="s">
        <v>58</v>
      </c>
    </row>
    <row r="7" spans="1:11" ht="12.75">
      <c r="A7" t="s">
        <v>7</v>
      </c>
      <c r="B7">
        <v>1057.93</v>
      </c>
      <c r="C7" t="s">
        <v>71</v>
      </c>
      <c r="D7" t="s">
        <v>72</v>
      </c>
      <c r="E7">
        <v>7.64</v>
      </c>
      <c r="F7">
        <v>510.24</v>
      </c>
      <c r="G7">
        <v>510.12</v>
      </c>
      <c r="H7">
        <v>6612.39</v>
      </c>
      <c r="I7">
        <v>1058.37</v>
      </c>
      <c r="J7">
        <v>-570.43</v>
      </c>
      <c r="K7" t="s">
        <v>58</v>
      </c>
    </row>
    <row r="8" spans="1:11" ht="12.75">
      <c r="A8" t="s">
        <v>4</v>
      </c>
      <c r="B8">
        <v>1342.04</v>
      </c>
      <c r="C8" t="s">
        <v>71</v>
      </c>
      <c r="D8" t="s">
        <v>72</v>
      </c>
      <c r="E8">
        <v>7.64</v>
      </c>
      <c r="F8">
        <v>509.27</v>
      </c>
      <c r="G8">
        <v>509.17</v>
      </c>
      <c r="H8">
        <v>6632.28</v>
      </c>
      <c r="I8">
        <v>1342.38</v>
      </c>
      <c r="J8">
        <v>-693.47</v>
      </c>
      <c r="K8" t="s">
        <v>58</v>
      </c>
    </row>
    <row r="9" spans="1:11" ht="12.75">
      <c r="A9" t="s">
        <v>1</v>
      </c>
      <c r="B9">
        <v>988.23</v>
      </c>
      <c r="C9" t="s">
        <v>71</v>
      </c>
      <c r="D9" t="s">
        <v>72</v>
      </c>
      <c r="E9">
        <v>7.64</v>
      </c>
      <c r="F9">
        <v>510.43</v>
      </c>
      <c r="G9">
        <v>510.54</v>
      </c>
      <c r="H9">
        <v>6675.17</v>
      </c>
      <c r="I9">
        <v>988.39</v>
      </c>
      <c r="J9">
        <v>-438.31</v>
      </c>
      <c r="K9" t="s">
        <v>58</v>
      </c>
    </row>
    <row r="10" spans="1:11" ht="12.75">
      <c r="A10" t="s">
        <v>8</v>
      </c>
      <c r="B10">
        <v>1333.37</v>
      </c>
      <c r="C10" t="s">
        <v>71</v>
      </c>
      <c r="D10" t="s">
        <v>72</v>
      </c>
      <c r="E10">
        <v>7.64</v>
      </c>
      <c r="F10">
        <v>510.68</v>
      </c>
      <c r="G10">
        <v>510.87</v>
      </c>
      <c r="H10">
        <v>6612.81</v>
      </c>
      <c r="I10">
        <v>1333.51</v>
      </c>
      <c r="J10">
        <v>-607.25</v>
      </c>
      <c r="K10" t="s">
        <v>58</v>
      </c>
    </row>
    <row r="11" spans="1:11" ht="12.75">
      <c r="A11" t="s">
        <v>5</v>
      </c>
      <c r="B11">
        <v>1616.76</v>
      </c>
      <c r="C11" t="s">
        <v>71</v>
      </c>
      <c r="D11" t="s">
        <v>72</v>
      </c>
      <c r="E11">
        <v>7.64</v>
      </c>
      <c r="F11">
        <v>510.33</v>
      </c>
      <c r="G11">
        <v>510.51</v>
      </c>
      <c r="H11">
        <v>6633.48</v>
      </c>
      <c r="I11">
        <v>1617.3</v>
      </c>
      <c r="J11">
        <v>-747.4</v>
      </c>
      <c r="K11" t="s">
        <v>58</v>
      </c>
    </row>
    <row r="12" spans="1:11" ht="12.75">
      <c r="A12" t="s">
        <v>2</v>
      </c>
      <c r="B12">
        <v>1497.56</v>
      </c>
      <c r="C12" t="s">
        <v>71</v>
      </c>
      <c r="D12" t="s">
        <v>72</v>
      </c>
      <c r="E12">
        <v>7.64</v>
      </c>
      <c r="F12">
        <v>511.73</v>
      </c>
      <c r="G12">
        <v>511.55</v>
      </c>
      <c r="H12">
        <v>6680.89</v>
      </c>
      <c r="I12">
        <v>1497.59</v>
      </c>
      <c r="J12">
        <v>-525.76</v>
      </c>
      <c r="K12" t="s">
        <v>58</v>
      </c>
    </row>
    <row r="13" spans="1:11" ht="12.75">
      <c r="A13" t="s">
        <v>9</v>
      </c>
      <c r="B13">
        <v>1808.05</v>
      </c>
      <c r="C13" t="s">
        <v>71</v>
      </c>
      <c r="D13" t="s">
        <v>72</v>
      </c>
      <c r="E13">
        <v>7.64</v>
      </c>
      <c r="F13">
        <v>510.86</v>
      </c>
      <c r="G13">
        <v>510.98</v>
      </c>
      <c r="H13">
        <v>6618.64</v>
      </c>
      <c r="I13">
        <v>1808.27</v>
      </c>
      <c r="J13">
        <v>-671.44</v>
      </c>
      <c r="K13" t="s">
        <v>58</v>
      </c>
    </row>
    <row r="14" spans="1:11" ht="12.75">
      <c r="A14" t="s">
        <v>10</v>
      </c>
      <c r="B14">
        <v>2096.15</v>
      </c>
      <c r="C14" t="s">
        <v>71</v>
      </c>
      <c r="D14" t="s">
        <v>72</v>
      </c>
      <c r="E14">
        <v>7.64</v>
      </c>
      <c r="F14">
        <v>510.93</v>
      </c>
      <c r="G14">
        <v>510.73</v>
      </c>
      <c r="H14">
        <v>6639.42</v>
      </c>
      <c r="I14">
        <v>2095.66</v>
      </c>
      <c r="J14">
        <v>-813.79</v>
      </c>
      <c r="K14" t="s">
        <v>58</v>
      </c>
    </row>
    <row r="15" spans="1:11" ht="12.75">
      <c r="A15" t="s">
        <v>11</v>
      </c>
      <c r="B15">
        <v>1818.99</v>
      </c>
      <c r="C15" t="s">
        <v>71</v>
      </c>
      <c r="D15" t="s">
        <v>74</v>
      </c>
      <c r="E15">
        <v>7.64</v>
      </c>
      <c r="F15">
        <v>506.91</v>
      </c>
      <c r="G15">
        <v>507.06</v>
      </c>
      <c r="H15">
        <v>6685.71</v>
      </c>
      <c r="I15">
        <v>1818.85</v>
      </c>
      <c r="J15">
        <v>-558.51</v>
      </c>
      <c r="K15" t="s">
        <v>58</v>
      </c>
    </row>
    <row r="16" spans="1:11" ht="12.75">
      <c r="A16" t="s">
        <v>13</v>
      </c>
      <c r="B16">
        <v>2154.85</v>
      </c>
      <c r="C16" t="s">
        <v>71</v>
      </c>
      <c r="D16" t="s">
        <v>74</v>
      </c>
      <c r="E16">
        <v>7.64</v>
      </c>
      <c r="F16">
        <v>507.82</v>
      </c>
      <c r="G16">
        <v>508.01</v>
      </c>
      <c r="H16">
        <v>6624.81</v>
      </c>
      <c r="I16">
        <v>2154.76</v>
      </c>
      <c r="J16">
        <v>-719.17</v>
      </c>
      <c r="K16" t="s">
        <v>58</v>
      </c>
    </row>
    <row r="17" spans="1:11" ht="12.75">
      <c r="A17" t="s">
        <v>14</v>
      </c>
      <c r="B17">
        <v>2473.95</v>
      </c>
      <c r="C17" t="s">
        <v>71</v>
      </c>
      <c r="D17" t="s">
        <v>75</v>
      </c>
      <c r="E17">
        <v>7.64</v>
      </c>
      <c r="F17">
        <v>507.67</v>
      </c>
      <c r="G17">
        <v>507.51</v>
      </c>
      <c r="H17">
        <v>6645.47</v>
      </c>
      <c r="I17">
        <v>2474.1</v>
      </c>
      <c r="J17">
        <v>-869.73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784.18</v>
      </c>
      <c r="C20" t="s">
        <v>71</v>
      </c>
      <c r="D20" t="s">
        <v>72</v>
      </c>
      <c r="E20">
        <v>7.64</v>
      </c>
      <c r="F20">
        <v>495.89</v>
      </c>
      <c r="G20">
        <v>495.74</v>
      </c>
      <c r="H20">
        <v>6346.13</v>
      </c>
      <c r="I20">
        <v>784.57</v>
      </c>
      <c r="J20">
        <v>-477.09</v>
      </c>
      <c r="K20" t="s">
        <v>58</v>
      </c>
    </row>
    <row r="21" spans="1:11" ht="12.75">
      <c r="A21" t="s">
        <v>6</v>
      </c>
      <c r="B21">
        <v>1118.38</v>
      </c>
      <c r="C21" t="s">
        <v>71</v>
      </c>
      <c r="D21" t="s">
        <v>72</v>
      </c>
      <c r="E21">
        <v>7.64</v>
      </c>
      <c r="F21">
        <v>495.8</v>
      </c>
      <c r="G21">
        <v>495.68</v>
      </c>
      <c r="H21">
        <v>6284.9</v>
      </c>
      <c r="I21">
        <v>1118.72</v>
      </c>
      <c r="J21">
        <v>-633.27</v>
      </c>
      <c r="K21" t="s">
        <v>58</v>
      </c>
    </row>
    <row r="22" spans="1:11" ht="12.75">
      <c r="A22" t="s">
        <v>3</v>
      </c>
      <c r="B22">
        <v>1431.61</v>
      </c>
      <c r="C22" t="s">
        <v>71</v>
      </c>
      <c r="D22" t="s">
        <v>72</v>
      </c>
      <c r="E22">
        <v>7.64</v>
      </c>
      <c r="F22">
        <v>496.78</v>
      </c>
      <c r="G22">
        <v>496.65</v>
      </c>
      <c r="H22">
        <v>6305.87</v>
      </c>
      <c r="I22">
        <v>1432.17</v>
      </c>
      <c r="J22">
        <v>-781.63</v>
      </c>
      <c r="K22" t="s">
        <v>58</v>
      </c>
    </row>
    <row r="23" spans="1:11" ht="12.75">
      <c r="A23" t="s">
        <v>0</v>
      </c>
      <c r="B23">
        <v>888.22</v>
      </c>
      <c r="C23" t="s">
        <v>71</v>
      </c>
      <c r="D23" t="s">
        <v>76</v>
      </c>
      <c r="E23">
        <v>7.64</v>
      </c>
      <c r="F23">
        <v>491.93</v>
      </c>
      <c r="G23">
        <v>492.09</v>
      </c>
      <c r="H23">
        <v>6344</v>
      </c>
      <c r="I23">
        <v>888.57</v>
      </c>
      <c r="J23">
        <v>-474.17</v>
      </c>
      <c r="K23" t="s">
        <v>58</v>
      </c>
    </row>
    <row r="24" spans="1:11" ht="12.75">
      <c r="A24" t="s">
        <v>7</v>
      </c>
      <c r="B24">
        <v>1267.39</v>
      </c>
      <c r="C24" t="s">
        <v>71</v>
      </c>
      <c r="D24" t="s">
        <v>72</v>
      </c>
      <c r="E24">
        <v>7.64</v>
      </c>
      <c r="F24">
        <v>495.66</v>
      </c>
      <c r="G24">
        <v>495.79</v>
      </c>
      <c r="H24">
        <v>6283.98</v>
      </c>
      <c r="I24">
        <v>1267.88</v>
      </c>
      <c r="J24">
        <v>-657.36</v>
      </c>
      <c r="K24" t="s">
        <v>58</v>
      </c>
    </row>
    <row r="25" spans="1:11" ht="12.75">
      <c r="A25" t="s">
        <v>4</v>
      </c>
      <c r="B25">
        <v>1593.25</v>
      </c>
      <c r="C25" t="s">
        <v>71</v>
      </c>
      <c r="D25" t="s">
        <v>72</v>
      </c>
      <c r="E25">
        <v>7.64</v>
      </c>
      <c r="F25">
        <v>495.94</v>
      </c>
      <c r="G25">
        <v>496.14</v>
      </c>
      <c r="H25">
        <v>6305.36</v>
      </c>
      <c r="I25">
        <v>1593.68</v>
      </c>
      <c r="J25">
        <v>-812.54</v>
      </c>
      <c r="K25" t="s">
        <v>58</v>
      </c>
    </row>
    <row r="26" spans="1:11" ht="12.75">
      <c r="A26" t="s">
        <v>1</v>
      </c>
      <c r="B26">
        <v>1166.06</v>
      </c>
      <c r="C26" t="s">
        <v>71</v>
      </c>
      <c r="D26" t="s">
        <v>74</v>
      </c>
      <c r="E26">
        <v>7.64</v>
      </c>
      <c r="F26">
        <v>492.63</v>
      </c>
      <c r="G26">
        <v>492.75</v>
      </c>
      <c r="H26">
        <v>6344.94</v>
      </c>
      <c r="I26">
        <v>1166.24</v>
      </c>
      <c r="J26">
        <v>-514.15</v>
      </c>
      <c r="K26" t="s">
        <v>58</v>
      </c>
    </row>
    <row r="27" spans="1:11" ht="12.75">
      <c r="A27" t="s">
        <v>8</v>
      </c>
      <c r="B27">
        <v>1482.68</v>
      </c>
      <c r="C27" t="s">
        <v>71</v>
      </c>
      <c r="D27" t="s">
        <v>74</v>
      </c>
      <c r="E27">
        <v>7.64</v>
      </c>
      <c r="F27">
        <v>491.93</v>
      </c>
      <c r="G27">
        <v>492.09</v>
      </c>
      <c r="H27">
        <v>6283.56</v>
      </c>
      <c r="I27">
        <v>1483.13</v>
      </c>
      <c r="J27">
        <v>-662.49</v>
      </c>
      <c r="K27" t="s">
        <v>58</v>
      </c>
    </row>
    <row r="28" spans="1:11" ht="12.75">
      <c r="A28" t="s">
        <v>5</v>
      </c>
      <c r="B28">
        <v>1803.17</v>
      </c>
      <c r="C28" t="s">
        <v>71</v>
      </c>
      <c r="D28" t="s">
        <v>74</v>
      </c>
      <c r="E28">
        <v>7.64</v>
      </c>
      <c r="F28">
        <v>491.88</v>
      </c>
      <c r="G28">
        <v>492.03</v>
      </c>
      <c r="H28">
        <v>6304.51</v>
      </c>
      <c r="I28">
        <v>1803.79</v>
      </c>
      <c r="J28">
        <v>-815.65</v>
      </c>
      <c r="K28" t="s">
        <v>58</v>
      </c>
    </row>
    <row r="29" spans="1:11" ht="12.75">
      <c r="A29" t="s">
        <v>2</v>
      </c>
      <c r="B29">
        <v>1648.57</v>
      </c>
      <c r="C29" t="s">
        <v>71</v>
      </c>
      <c r="D29" t="s">
        <v>74</v>
      </c>
      <c r="E29">
        <v>7.64</v>
      </c>
      <c r="F29">
        <v>492.86</v>
      </c>
      <c r="G29">
        <v>492.96</v>
      </c>
      <c r="H29">
        <v>6351.36</v>
      </c>
      <c r="I29">
        <v>1648.53</v>
      </c>
      <c r="J29">
        <v>-581.58</v>
      </c>
      <c r="K29" t="s">
        <v>58</v>
      </c>
    </row>
    <row r="30" spans="1:11" ht="12.75">
      <c r="A30" t="s">
        <v>9</v>
      </c>
      <c r="B30">
        <v>1955.52</v>
      </c>
      <c r="C30" t="s">
        <v>71</v>
      </c>
      <c r="D30" t="s">
        <v>74</v>
      </c>
      <c r="E30">
        <v>7.64</v>
      </c>
      <c r="F30">
        <v>492.34</v>
      </c>
      <c r="G30">
        <v>492.49</v>
      </c>
      <c r="H30">
        <v>6290.17</v>
      </c>
      <c r="I30">
        <v>1956.17</v>
      </c>
      <c r="J30">
        <v>-725.84</v>
      </c>
      <c r="K30" t="s">
        <v>58</v>
      </c>
    </row>
    <row r="31" spans="1:11" ht="12.75">
      <c r="A31" t="s">
        <v>10</v>
      </c>
      <c r="B31">
        <v>2275.07</v>
      </c>
      <c r="C31" t="s">
        <v>71</v>
      </c>
      <c r="D31" t="s">
        <v>74</v>
      </c>
      <c r="E31">
        <v>7.64</v>
      </c>
      <c r="F31">
        <v>492</v>
      </c>
      <c r="G31">
        <v>491.86</v>
      </c>
      <c r="H31">
        <v>6311.48</v>
      </c>
      <c r="I31">
        <v>2275.36</v>
      </c>
      <c r="J31">
        <v>-878.28</v>
      </c>
      <c r="K31" t="s">
        <v>58</v>
      </c>
    </row>
    <row r="32" spans="1:11" ht="12.75">
      <c r="A32" t="s">
        <v>11</v>
      </c>
      <c r="B32">
        <v>2055.14</v>
      </c>
      <c r="C32" t="s">
        <v>71</v>
      </c>
      <c r="D32" t="s">
        <v>75</v>
      </c>
      <c r="E32">
        <v>7.64</v>
      </c>
      <c r="F32">
        <v>493.3</v>
      </c>
      <c r="G32">
        <v>493.09</v>
      </c>
      <c r="H32">
        <v>6358.51</v>
      </c>
      <c r="I32">
        <v>2054.99</v>
      </c>
      <c r="J32">
        <v>-659.15</v>
      </c>
      <c r="K32" t="s">
        <v>58</v>
      </c>
    </row>
    <row r="33" spans="1:11" ht="12.75">
      <c r="A33" t="s">
        <v>13</v>
      </c>
      <c r="B33">
        <v>2408.22</v>
      </c>
      <c r="C33" t="s">
        <v>71</v>
      </c>
      <c r="D33" t="s">
        <v>76</v>
      </c>
      <c r="E33">
        <v>7.64</v>
      </c>
      <c r="F33">
        <v>494.3</v>
      </c>
      <c r="G33">
        <v>494.1</v>
      </c>
      <c r="H33">
        <v>6298.42</v>
      </c>
      <c r="I33">
        <v>2407.87</v>
      </c>
      <c r="J33">
        <v>-826.14</v>
      </c>
      <c r="K33" t="s">
        <v>58</v>
      </c>
    </row>
    <row r="34" spans="1:11" ht="12.75">
      <c r="A34" t="s">
        <v>14</v>
      </c>
      <c r="B34">
        <v>2717.91</v>
      </c>
      <c r="C34" t="s">
        <v>71</v>
      </c>
      <c r="D34" t="s">
        <v>76</v>
      </c>
      <c r="E34">
        <v>7.64</v>
      </c>
      <c r="F34">
        <v>493.99</v>
      </c>
      <c r="G34">
        <v>493.88</v>
      </c>
      <c r="H34">
        <v>6320.46</v>
      </c>
      <c r="I34">
        <v>2717.47</v>
      </c>
      <c r="J34">
        <v>-978.5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913.79</v>
      </c>
      <c r="C37" t="s">
        <v>71</v>
      </c>
      <c r="D37" t="s">
        <v>74</v>
      </c>
      <c r="E37">
        <v>7.64</v>
      </c>
      <c r="F37">
        <v>480.2</v>
      </c>
      <c r="G37">
        <v>480.4</v>
      </c>
      <c r="H37">
        <v>6064.01</v>
      </c>
      <c r="I37">
        <v>914.05</v>
      </c>
      <c r="J37">
        <v>-537.29</v>
      </c>
      <c r="K37" t="s">
        <v>58</v>
      </c>
    </row>
    <row r="38" spans="1:11" ht="12.75">
      <c r="A38" t="s">
        <v>6</v>
      </c>
      <c r="B38">
        <v>1247.07</v>
      </c>
      <c r="C38" t="s">
        <v>71</v>
      </c>
      <c r="D38" t="s">
        <v>75</v>
      </c>
      <c r="E38">
        <v>7.64</v>
      </c>
      <c r="F38">
        <v>480.34</v>
      </c>
      <c r="G38">
        <v>480.51</v>
      </c>
      <c r="H38">
        <v>6003.36</v>
      </c>
      <c r="I38">
        <v>1247.35</v>
      </c>
      <c r="J38">
        <v>-692.33</v>
      </c>
      <c r="K38" t="s">
        <v>58</v>
      </c>
    </row>
    <row r="39" spans="1:11" ht="12.75">
      <c r="A39" t="s">
        <v>3</v>
      </c>
      <c r="B39">
        <v>1600.41</v>
      </c>
      <c r="C39" t="s">
        <v>71</v>
      </c>
      <c r="D39" t="s">
        <v>72</v>
      </c>
      <c r="E39">
        <v>7.64</v>
      </c>
      <c r="F39">
        <v>483.6</v>
      </c>
      <c r="G39">
        <v>483.72</v>
      </c>
      <c r="H39">
        <v>6026.78</v>
      </c>
      <c r="I39">
        <v>1600.36</v>
      </c>
      <c r="J39">
        <v>-853.93</v>
      </c>
      <c r="K39" t="s">
        <v>58</v>
      </c>
    </row>
    <row r="40" spans="1:11" ht="12.75">
      <c r="A40" t="s">
        <v>0</v>
      </c>
      <c r="B40">
        <v>1057.82</v>
      </c>
      <c r="C40" t="s">
        <v>71</v>
      </c>
      <c r="D40" t="s">
        <v>74</v>
      </c>
      <c r="E40">
        <v>7.64</v>
      </c>
      <c r="F40">
        <v>480.26</v>
      </c>
      <c r="G40">
        <v>480.37</v>
      </c>
      <c r="H40">
        <v>6063.83</v>
      </c>
      <c r="I40">
        <v>1058.16</v>
      </c>
      <c r="J40">
        <v>-551.53</v>
      </c>
      <c r="K40" t="s">
        <v>58</v>
      </c>
    </row>
    <row r="41" spans="1:11" ht="12.75">
      <c r="A41" t="s">
        <v>7</v>
      </c>
      <c r="B41">
        <v>1403.8</v>
      </c>
      <c r="C41" t="s">
        <v>71</v>
      </c>
      <c r="D41" t="s">
        <v>76</v>
      </c>
      <c r="E41">
        <v>7.64</v>
      </c>
      <c r="F41">
        <v>480.47</v>
      </c>
      <c r="G41">
        <v>480.69</v>
      </c>
      <c r="H41">
        <v>6003.4</v>
      </c>
      <c r="I41">
        <v>1404.12</v>
      </c>
      <c r="J41">
        <v>-710.62</v>
      </c>
      <c r="K41" t="s">
        <v>58</v>
      </c>
    </row>
    <row r="42" spans="1:11" ht="12.75">
      <c r="A42" t="s">
        <v>4</v>
      </c>
      <c r="B42">
        <v>1720.93</v>
      </c>
      <c r="C42" t="s">
        <v>71</v>
      </c>
      <c r="D42" t="s">
        <v>75</v>
      </c>
      <c r="E42">
        <v>7.64</v>
      </c>
      <c r="F42">
        <v>480.32</v>
      </c>
      <c r="G42">
        <v>480.53</v>
      </c>
      <c r="H42">
        <v>6024.56</v>
      </c>
      <c r="I42">
        <v>1721.48</v>
      </c>
      <c r="J42">
        <v>-868.29</v>
      </c>
      <c r="K42" t="s">
        <v>58</v>
      </c>
    </row>
    <row r="43" spans="1:11" ht="12.75">
      <c r="A43" t="s">
        <v>1</v>
      </c>
      <c r="B43">
        <v>1366.79</v>
      </c>
      <c r="C43" t="s">
        <v>71</v>
      </c>
      <c r="D43" t="s">
        <v>76</v>
      </c>
      <c r="E43">
        <v>7.64</v>
      </c>
      <c r="F43">
        <v>481.51</v>
      </c>
      <c r="G43">
        <v>481.62</v>
      </c>
      <c r="H43">
        <v>6065.03</v>
      </c>
      <c r="I43">
        <v>1366.88</v>
      </c>
      <c r="J43">
        <v>-611.63</v>
      </c>
      <c r="K43" t="s">
        <v>58</v>
      </c>
    </row>
    <row r="44" spans="1:11" ht="12.75">
      <c r="A44" t="s">
        <v>8</v>
      </c>
      <c r="B44">
        <v>1706.22</v>
      </c>
      <c r="C44" t="s">
        <v>71</v>
      </c>
      <c r="D44" t="s">
        <v>76</v>
      </c>
      <c r="E44">
        <v>7.64</v>
      </c>
      <c r="F44">
        <v>481.91</v>
      </c>
      <c r="G44">
        <v>481.77</v>
      </c>
      <c r="H44">
        <v>6004.68</v>
      </c>
      <c r="I44">
        <v>1706.62</v>
      </c>
      <c r="J44">
        <v>-767.99</v>
      </c>
      <c r="K44" t="s">
        <v>58</v>
      </c>
    </row>
    <row r="45" spans="1:11" ht="12.75">
      <c r="A45" t="s">
        <v>5</v>
      </c>
      <c r="B45">
        <v>1992.77</v>
      </c>
      <c r="C45" t="s">
        <v>71</v>
      </c>
      <c r="D45" t="s">
        <v>76</v>
      </c>
      <c r="E45">
        <v>7.64</v>
      </c>
      <c r="F45">
        <v>480.67</v>
      </c>
      <c r="G45">
        <v>480.83</v>
      </c>
      <c r="H45">
        <v>6025.81</v>
      </c>
      <c r="I45">
        <v>1993.61</v>
      </c>
      <c r="J45">
        <v>-903.72</v>
      </c>
      <c r="K45" t="s">
        <v>58</v>
      </c>
    </row>
    <row r="46" spans="1:11" ht="12.75">
      <c r="A46" t="s">
        <v>2</v>
      </c>
      <c r="B46">
        <v>1838.82</v>
      </c>
      <c r="C46" t="s">
        <v>71</v>
      </c>
      <c r="D46" t="s">
        <v>74</v>
      </c>
      <c r="E46">
        <v>7.64</v>
      </c>
      <c r="F46">
        <v>481.86</v>
      </c>
      <c r="G46">
        <v>481.75</v>
      </c>
      <c r="H46">
        <v>6072.12</v>
      </c>
      <c r="I46">
        <v>1839.05</v>
      </c>
      <c r="J46">
        <v>-674.59</v>
      </c>
      <c r="K46" t="s">
        <v>58</v>
      </c>
    </row>
    <row r="47" spans="1:11" ht="12.75">
      <c r="A47" t="s">
        <v>9</v>
      </c>
      <c r="B47">
        <v>2157.4</v>
      </c>
      <c r="C47" t="s">
        <v>71</v>
      </c>
      <c r="D47" t="s">
        <v>74</v>
      </c>
      <c r="E47">
        <v>7.64</v>
      </c>
      <c r="F47">
        <v>481.57</v>
      </c>
      <c r="G47">
        <v>481.37</v>
      </c>
      <c r="H47">
        <v>6011.59</v>
      </c>
      <c r="I47">
        <v>2158.22</v>
      </c>
      <c r="J47">
        <v>-824.17</v>
      </c>
      <c r="K47" t="s">
        <v>58</v>
      </c>
    </row>
    <row r="48" spans="1:11" ht="12.75">
      <c r="A48" t="s">
        <v>10</v>
      </c>
      <c r="B48">
        <v>2472.92</v>
      </c>
      <c r="C48" t="s">
        <v>71</v>
      </c>
      <c r="D48" t="s">
        <v>74</v>
      </c>
      <c r="E48">
        <v>7.64</v>
      </c>
      <c r="F48">
        <v>481.39</v>
      </c>
      <c r="G48">
        <v>481.17</v>
      </c>
      <c r="H48">
        <v>6033.76</v>
      </c>
      <c r="I48">
        <v>2473.32</v>
      </c>
      <c r="J48">
        <v>-975.55</v>
      </c>
      <c r="K48" t="s">
        <v>58</v>
      </c>
    </row>
    <row r="49" spans="1:11" ht="12.75">
      <c r="A49" t="s">
        <v>11</v>
      </c>
      <c r="B49">
        <v>2233.97</v>
      </c>
      <c r="C49" t="s">
        <v>71</v>
      </c>
      <c r="D49" t="s">
        <v>75</v>
      </c>
      <c r="E49">
        <v>7.64</v>
      </c>
      <c r="F49">
        <v>481.79</v>
      </c>
      <c r="G49">
        <v>481.95</v>
      </c>
      <c r="H49">
        <v>6079.94</v>
      </c>
      <c r="I49">
        <v>2234.25</v>
      </c>
      <c r="J49">
        <v>-747.52</v>
      </c>
      <c r="K49" t="s">
        <v>58</v>
      </c>
    </row>
    <row r="50" spans="1:11" ht="12.75">
      <c r="A50" t="s">
        <v>13</v>
      </c>
      <c r="B50">
        <v>2588.87</v>
      </c>
      <c r="C50" t="s">
        <v>71</v>
      </c>
      <c r="D50" t="s">
        <v>74</v>
      </c>
      <c r="E50">
        <v>7.64</v>
      </c>
      <c r="F50">
        <v>482.55</v>
      </c>
      <c r="G50">
        <v>482.41</v>
      </c>
      <c r="H50">
        <v>6019.78</v>
      </c>
      <c r="I50">
        <v>2588.5</v>
      </c>
      <c r="J50">
        <v>-915.52</v>
      </c>
      <c r="K50" t="s">
        <v>58</v>
      </c>
    </row>
    <row r="51" spans="1:11" ht="12.75">
      <c r="A51" t="s">
        <v>14</v>
      </c>
      <c r="B51">
        <v>2880.93</v>
      </c>
      <c r="C51" t="s">
        <v>71</v>
      </c>
      <c r="D51" t="s">
        <v>75</v>
      </c>
      <c r="E51">
        <v>7.64</v>
      </c>
      <c r="F51">
        <v>482.16</v>
      </c>
      <c r="G51">
        <v>482.3</v>
      </c>
      <c r="H51">
        <v>6037.24</v>
      </c>
      <c r="I51">
        <v>2880.45</v>
      </c>
      <c r="J51">
        <v>-1048.87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1812.99</v>
      </c>
      <c r="C54" t="s">
        <v>77</v>
      </c>
      <c r="D54" t="s">
        <v>76</v>
      </c>
      <c r="E54">
        <v>18.1</v>
      </c>
      <c r="F54">
        <v>973.99</v>
      </c>
      <c r="G54">
        <v>974.51</v>
      </c>
      <c r="H54">
        <v>5004.85</v>
      </c>
      <c r="I54">
        <v>1812.96</v>
      </c>
      <c r="J54">
        <v>-933.08</v>
      </c>
      <c r="K54" t="s">
        <v>58</v>
      </c>
    </row>
    <row r="55" spans="1:11" ht="12.75">
      <c r="A55" t="s">
        <v>6</v>
      </c>
      <c r="B55">
        <v>2146.3</v>
      </c>
      <c r="C55" t="s">
        <v>77</v>
      </c>
      <c r="D55" t="s">
        <v>74</v>
      </c>
      <c r="E55">
        <v>18.1</v>
      </c>
      <c r="F55">
        <v>975.56</v>
      </c>
      <c r="G55">
        <v>975.1</v>
      </c>
      <c r="H55">
        <v>4947.28</v>
      </c>
      <c r="I55">
        <v>2146.06</v>
      </c>
      <c r="J55">
        <v>-1091.03</v>
      </c>
      <c r="K55" t="s">
        <v>58</v>
      </c>
    </row>
    <row r="56" spans="1:11" ht="12.75">
      <c r="A56" t="s">
        <v>3</v>
      </c>
      <c r="B56">
        <v>2458.29</v>
      </c>
      <c r="C56" t="s">
        <v>77</v>
      </c>
      <c r="D56" t="s">
        <v>75</v>
      </c>
      <c r="E56">
        <v>18.1</v>
      </c>
      <c r="F56">
        <v>977.65</v>
      </c>
      <c r="G56">
        <v>977.84</v>
      </c>
      <c r="H56">
        <v>4973.79</v>
      </c>
      <c r="I56">
        <v>2460.12</v>
      </c>
      <c r="J56">
        <v>-1234.86</v>
      </c>
      <c r="K56" t="s">
        <v>58</v>
      </c>
    </row>
    <row r="57" spans="1:11" ht="12.75">
      <c r="A57" t="s">
        <v>0</v>
      </c>
      <c r="B57">
        <v>1982.76</v>
      </c>
      <c r="C57" t="s">
        <v>77</v>
      </c>
      <c r="D57" t="s">
        <v>74</v>
      </c>
      <c r="E57">
        <v>18.1</v>
      </c>
      <c r="F57">
        <v>975.97</v>
      </c>
      <c r="G57">
        <v>975.76</v>
      </c>
      <c r="H57">
        <v>5006</v>
      </c>
      <c r="I57">
        <v>1982</v>
      </c>
      <c r="J57">
        <v>-964.21</v>
      </c>
      <c r="K57" t="s">
        <v>58</v>
      </c>
    </row>
    <row r="58" spans="1:11" ht="12.75">
      <c r="A58" t="s">
        <v>7</v>
      </c>
      <c r="B58">
        <v>2304.88</v>
      </c>
      <c r="C58" t="s">
        <v>77</v>
      </c>
      <c r="D58" t="s">
        <v>74</v>
      </c>
      <c r="E58">
        <v>18.1</v>
      </c>
      <c r="F58">
        <v>976.06</v>
      </c>
      <c r="G58">
        <v>975.82</v>
      </c>
      <c r="H58">
        <v>4948.72</v>
      </c>
      <c r="I58">
        <v>2304.05</v>
      </c>
      <c r="J58">
        <v>-1113.26</v>
      </c>
      <c r="K58" t="s">
        <v>58</v>
      </c>
    </row>
    <row r="59" spans="1:11" ht="12.75">
      <c r="A59" t="s">
        <v>4</v>
      </c>
      <c r="B59">
        <v>2617.92</v>
      </c>
      <c r="C59" t="s">
        <v>77</v>
      </c>
      <c r="D59" t="s">
        <v>75</v>
      </c>
      <c r="E59">
        <v>18.1</v>
      </c>
      <c r="F59">
        <v>979.41</v>
      </c>
      <c r="G59">
        <v>979.14</v>
      </c>
      <c r="H59">
        <v>4973.45</v>
      </c>
      <c r="I59">
        <v>2618.07</v>
      </c>
      <c r="J59">
        <v>-1272.46</v>
      </c>
      <c r="K59" t="s">
        <v>58</v>
      </c>
    </row>
    <row r="60" spans="1:11" ht="12.75">
      <c r="A60" t="s">
        <v>1</v>
      </c>
      <c r="B60">
        <v>2243.36</v>
      </c>
      <c r="C60" t="s">
        <v>77</v>
      </c>
      <c r="D60" t="s">
        <v>74</v>
      </c>
      <c r="E60">
        <v>18.1</v>
      </c>
      <c r="F60">
        <v>975.21</v>
      </c>
      <c r="G60">
        <v>975.75</v>
      </c>
      <c r="H60">
        <v>5007.91</v>
      </c>
      <c r="I60">
        <v>2243.08</v>
      </c>
      <c r="J60">
        <v>-999.2</v>
      </c>
      <c r="K60" t="s">
        <v>58</v>
      </c>
    </row>
    <row r="61" spans="1:11" ht="12.75">
      <c r="A61" t="s">
        <v>8</v>
      </c>
      <c r="B61">
        <v>2590.33</v>
      </c>
      <c r="C61" t="s">
        <v>77</v>
      </c>
      <c r="D61" t="s">
        <v>76</v>
      </c>
      <c r="E61">
        <v>18.1</v>
      </c>
      <c r="F61">
        <v>979.03</v>
      </c>
      <c r="G61">
        <v>979.54</v>
      </c>
      <c r="H61">
        <v>4950.94</v>
      </c>
      <c r="I61">
        <v>2592.28</v>
      </c>
      <c r="J61">
        <v>-1170.48</v>
      </c>
      <c r="K61" t="s">
        <v>58</v>
      </c>
    </row>
    <row r="62" spans="1:11" ht="12.75">
      <c r="A62" t="s">
        <v>5</v>
      </c>
      <c r="B62">
        <v>2934.92</v>
      </c>
      <c r="C62" t="s">
        <v>77</v>
      </c>
      <c r="D62" t="s">
        <v>72</v>
      </c>
      <c r="E62">
        <v>18.1</v>
      </c>
      <c r="F62">
        <v>988.65</v>
      </c>
      <c r="G62">
        <v>988.95</v>
      </c>
      <c r="H62">
        <v>4976.14</v>
      </c>
      <c r="I62">
        <v>2934.39</v>
      </c>
      <c r="J62">
        <v>-1332.52</v>
      </c>
      <c r="K62" t="s">
        <v>58</v>
      </c>
    </row>
    <row r="63" spans="1:11" ht="12.75">
      <c r="A63" t="s">
        <v>2</v>
      </c>
      <c r="B63">
        <v>2761.78</v>
      </c>
      <c r="C63" t="s">
        <v>77</v>
      </c>
      <c r="D63" t="s">
        <v>74</v>
      </c>
      <c r="E63">
        <v>18.1</v>
      </c>
      <c r="F63">
        <v>980.96</v>
      </c>
      <c r="G63">
        <v>981.24</v>
      </c>
      <c r="H63">
        <v>5016.77</v>
      </c>
      <c r="I63">
        <v>2761.31</v>
      </c>
      <c r="J63">
        <v>-1088.39</v>
      </c>
      <c r="K63" t="s">
        <v>58</v>
      </c>
    </row>
    <row r="64" spans="1:11" ht="12.75">
      <c r="A64" t="s">
        <v>9</v>
      </c>
      <c r="B64">
        <v>3075.92</v>
      </c>
      <c r="C64" t="s">
        <v>77</v>
      </c>
      <c r="D64" t="s">
        <v>74</v>
      </c>
      <c r="E64">
        <v>18.1</v>
      </c>
      <c r="F64">
        <v>980.57</v>
      </c>
      <c r="G64">
        <v>980.98</v>
      </c>
      <c r="H64">
        <v>4960.1</v>
      </c>
      <c r="I64">
        <v>3073.83</v>
      </c>
      <c r="J64">
        <v>-1237.69</v>
      </c>
      <c r="K64" t="s">
        <v>58</v>
      </c>
    </row>
    <row r="65" spans="1:11" ht="12.75">
      <c r="A65" t="s">
        <v>10</v>
      </c>
      <c r="B65">
        <v>3317.03</v>
      </c>
      <c r="C65" t="s">
        <v>78</v>
      </c>
      <c r="D65" t="s">
        <v>79</v>
      </c>
      <c r="E65">
        <v>-100</v>
      </c>
      <c r="F65">
        <v>-3286.85</v>
      </c>
      <c r="G65">
        <v>-3287.41</v>
      </c>
      <c r="H65">
        <v>4977.35</v>
      </c>
      <c r="I65">
        <v>3314.55</v>
      </c>
      <c r="J65">
        <v>-1347.47</v>
      </c>
      <c r="K65" t="s">
        <v>58</v>
      </c>
    </row>
    <row r="66" spans="1:11" ht="12.75">
      <c r="A66" t="s">
        <v>11</v>
      </c>
      <c r="B66">
        <v>1965.32</v>
      </c>
      <c r="C66" t="s">
        <v>63</v>
      </c>
      <c r="D66" t="s">
        <v>64</v>
      </c>
      <c r="E66">
        <v>-8.77</v>
      </c>
      <c r="F66">
        <v>-424.4</v>
      </c>
      <c r="G66">
        <v>-424.33</v>
      </c>
      <c r="H66">
        <v>4982.41</v>
      </c>
      <c r="I66">
        <v>1965.17</v>
      </c>
      <c r="J66">
        <v>-525.57</v>
      </c>
      <c r="K66" t="s">
        <v>58</v>
      </c>
    </row>
    <row r="67" spans="1:11" ht="12.75">
      <c r="A67" t="s">
        <v>13</v>
      </c>
      <c r="B67">
        <v>1863.25</v>
      </c>
      <c r="C67" t="s">
        <v>63</v>
      </c>
      <c r="D67" t="s">
        <v>64</v>
      </c>
      <c r="E67">
        <v>-8.77</v>
      </c>
      <c r="F67">
        <v>-423</v>
      </c>
      <c r="G67">
        <v>-422.99</v>
      </c>
      <c r="H67">
        <v>4911.42</v>
      </c>
      <c r="I67">
        <v>1863.27</v>
      </c>
      <c r="J67">
        <v>-452.21</v>
      </c>
      <c r="K67" t="s">
        <v>58</v>
      </c>
    </row>
    <row r="68" spans="1:11" ht="12.75">
      <c r="A68" t="s">
        <v>14</v>
      </c>
      <c r="B68">
        <v>1765.87</v>
      </c>
      <c r="C68" t="s">
        <v>63</v>
      </c>
      <c r="D68" t="s">
        <v>64</v>
      </c>
      <c r="E68">
        <v>-8.77</v>
      </c>
      <c r="F68">
        <v>-422.02</v>
      </c>
      <c r="G68">
        <v>-421.95</v>
      </c>
      <c r="H68">
        <v>4922.42</v>
      </c>
      <c r="I68">
        <v>1765.95</v>
      </c>
      <c r="J68">
        <v>-380.76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2020.04</v>
      </c>
      <c r="C71" t="s">
        <v>77</v>
      </c>
      <c r="D71" t="s">
        <v>76</v>
      </c>
      <c r="E71">
        <v>18.1</v>
      </c>
      <c r="F71">
        <v>947.16</v>
      </c>
      <c r="G71">
        <v>947.65</v>
      </c>
      <c r="H71">
        <v>4675.63</v>
      </c>
      <c r="I71">
        <v>2020.46</v>
      </c>
      <c r="J71">
        <v>-1022.73</v>
      </c>
      <c r="K71" t="s">
        <v>58</v>
      </c>
    </row>
    <row r="72" spans="1:11" ht="12.75">
      <c r="A72" t="s">
        <v>6</v>
      </c>
      <c r="B72">
        <v>2350.84</v>
      </c>
      <c r="C72" t="s">
        <v>77</v>
      </c>
      <c r="D72" t="s">
        <v>74</v>
      </c>
      <c r="E72">
        <v>18.1</v>
      </c>
      <c r="F72">
        <v>945.55</v>
      </c>
      <c r="G72">
        <v>945.92</v>
      </c>
      <c r="H72">
        <v>4617.85</v>
      </c>
      <c r="I72">
        <v>2350.71</v>
      </c>
      <c r="J72">
        <v>-1179.11</v>
      </c>
      <c r="K72" t="s">
        <v>58</v>
      </c>
    </row>
    <row r="73" spans="1:11" ht="12.75">
      <c r="A73" t="s">
        <v>3</v>
      </c>
      <c r="B73">
        <v>2629.4</v>
      </c>
      <c r="C73" t="s">
        <v>80</v>
      </c>
      <c r="D73" t="s">
        <v>81</v>
      </c>
      <c r="E73">
        <v>12.71</v>
      </c>
      <c r="F73">
        <v>451.32</v>
      </c>
      <c r="G73">
        <v>451.66</v>
      </c>
      <c r="H73">
        <v>4637.21</v>
      </c>
      <c r="I73">
        <v>2628.95</v>
      </c>
      <c r="J73">
        <v>-1315.34</v>
      </c>
      <c r="K73" t="s">
        <v>58</v>
      </c>
    </row>
    <row r="74" spans="1:11" ht="12.75">
      <c r="A74" t="s">
        <v>0</v>
      </c>
      <c r="B74">
        <v>2202.85</v>
      </c>
      <c r="C74" t="s">
        <v>77</v>
      </c>
      <c r="D74" t="s">
        <v>76</v>
      </c>
      <c r="E74">
        <v>18.1</v>
      </c>
      <c r="F74">
        <v>947.04</v>
      </c>
      <c r="G74">
        <v>947.22</v>
      </c>
      <c r="H74">
        <v>4675.79</v>
      </c>
      <c r="I74">
        <v>2202.72</v>
      </c>
      <c r="J74">
        <v>-1062.04</v>
      </c>
      <c r="K74" t="s">
        <v>58</v>
      </c>
    </row>
    <row r="75" spans="1:11" ht="12.75">
      <c r="A75" t="s">
        <v>7</v>
      </c>
      <c r="B75">
        <v>2510.41</v>
      </c>
      <c r="C75" t="s">
        <v>77</v>
      </c>
      <c r="D75" t="s">
        <v>76</v>
      </c>
      <c r="E75">
        <v>18.1</v>
      </c>
      <c r="F75">
        <v>948.6</v>
      </c>
      <c r="G75">
        <v>948.92</v>
      </c>
      <c r="H75">
        <v>4620.67</v>
      </c>
      <c r="I75">
        <v>2509.69</v>
      </c>
      <c r="J75">
        <v>-1207.55</v>
      </c>
      <c r="K75" t="s">
        <v>58</v>
      </c>
    </row>
    <row r="76" spans="1:11" ht="12.75">
      <c r="A76" t="s">
        <v>4</v>
      </c>
      <c r="B76">
        <v>2579.88</v>
      </c>
      <c r="C76" t="s">
        <v>82</v>
      </c>
      <c r="D76" t="s">
        <v>83</v>
      </c>
      <c r="E76">
        <v>-68.07</v>
      </c>
      <c r="F76">
        <v>-2148.33</v>
      </c>
      <c r="G76">
        <v>-2150.08</v>
      </c>
      <c r="H76">
        <v>4632.55</v>
      </c>
      <c r="I76">
        <v>2577.63</v>
      </c>
      <c r="J76">
        <v>-1223.11</v>
      </c>
      <c r="K76" t="s">
        <v>58</v>
      </c>
    </row>
    <row r="77" spans="1:11" ht="12.75">
      <c r="A77" t="s">
        <v>1</v>
      </c>
      <c r="B77">
        <v>2495.78</v>
      </c>
      <c r="C77" t="s">
        <v>77</v>
      </c>
      <c r="D77" t="s">
        <v>75</v>
      </c>
      <c r="E77">
        <v>18.1</v>
      </c>
      <c r="F77">
        <v>951.34</v>
      </c>
      <c r="G77">
        <v>951.57</v>
      </c>
      <c r="H77">
        <v>4678.44</v>
      </c>
      <c r="I77">
        <v>2495.38</v>
      </c>
      <c r="J77">
        <v>-1113.42</v>
      </c>
      <c r="K77" t="s">
        <v>58</v>
      </c>
    </row>
    <row r="78" spans="1:11" ht="12.75">
      <c r="A78" t="s">
        <v>8</v>
      </c>
      <c r="B78">
        <v>2769.76</v>
      </c>
      <c r="C78" t="s">
        <v>82</v>
      </c>
      <c r="D78" t="s">
        <v>83</v>
      </c>
      <c r="E78">
        <v>-68.07</v>
      </c>
      <c r="F78">
        <v>-2161</v>
      </c>
      <c r="G78">
        <v>-2159.9</v>
      </c>
      <c r="H78">
        <v>4621</v>
      </c>
      <c r="I78">
        <v>2769.47</v>
      </c>
      <c r="J78">
        <v>-1245.78</v>
      </c>
      <c r="K78" t="s">
        <v>58</v>
      </c>
    </row>
    <row r="79" spans="1:11" ht="12.75">
      <c r="A79" t="s">
        <v>5</v>
      </c>
      <c r="B79">
        <v>2786.73</v>
      </c>
      <c r="C79" t="s">
        <v>82</v>
      </c>
      <c r="D79" t="s">
        <v>83</v>
      </c>
      <c r="E79">
        <v>-68.07</v>
      </c>
      <c r="F79">
        <v>-2161.85</v>
      </c>
      <c r="G79">
        <v>-2162.52</v>
      </c>
      <c r="H79">
        <v>4631.37</v>
      </c>
      <c r="I79">
        <v>2784.97</v>
      </c>
      <c r="J79">
        <v>-1234.35</v>
      </c>
      <c r="K79" t="s">
        <v>58</v>
      </c>
    </row>
    <row r="80" spans="1:11" ht="12.75">
      <c r="A80" t="s">
        <v>2</v>
      </c>
      <c r="B80">
        <v>2936.77</v>
      </c>
      <c r="C80" t="s">
        <v>77</v>
      </c>
      <c r="D80" t="s">
        <v>76</v>
      </c>
      <c r="E80">
        <v>18.1</v>
      </c>
      <c r="F80">
        <v>950.48</v>
      </c>
      <c r="G80">
        <v>950.73</v>
      </c>
      <c r="H80">
        <v>4687.74</v>
      </c>
      <c r="I80">
        <v>2938.71</v>
      </c>
      <c r="J80">
        <v>-1168.85</v>
      </c>
      <c r="K80" t="s">
        <v>58</v>
      </c>
    </row>
    <row r="81" spans="1:11" ht="12.75">
      <c r="A81" t="s">
        <v>9</v>
      </c>
      <c r="B81">
        <v>3071.88</v>
      </c>
      <c r="C81" t="s">
        <v>82</v>
      </c>
      <c r="D81" t="s">
        <v>83</v>
      </c>
      <c r="E81">
        <v>-68.07</v>
      </c>
      <c r="F81">
        <v>-2153.17</v>
      </c>
      <c r="G81">
        <v>-2151.34</v>
      </c>
      <c r="H81">
        <v>4622.26</v>
      </c>
      <c r="I81">
        <v>3071.45</v>
      </c>
      <c r="J81">
        <v>-1220.25</v>
      </c>
      <c r="K81" t="s">
        <v>58</v>
      </c>
    </row>
    <row r="82" spans="1:11" ht="12.75">
      <c r="A82" t="s">
        <v>10</v>
      </c>
      <c r="B82">
        <v>3090.09</v>
      </c>
      <c r="C82" t="s">
        <v>82</v>
      </c>
      <c r="D82" t="s">
        <v>83</v>
      </c>
      <c r="E82">
        <v>-68.07</v>
      </c>
      <c r="F82">
        <v>-2154.26</v>
      </c>
      <c r="G82">
        <v>-2152.51</v>
      </c>
      <c r="H82">
        <v>4633.6</v>
      </c>
      <c r="I82">
        <v>3087.42</v>
      </c>
      <c r="J82">
        <v>-1209.38</v>
      </c>
      <c r="K82" t="s">
        <v>58</v>
      </c>
    </row>
    <row r="83" spans="1:11" ht="12.75">
      <c r="A83" t="s">
        <v>11</v>
      </c>
      <c r="B83">
        <v>1777.92</v>
      </c>
      <c r="C83" t="s">
        <v>63</v>
      </c>
      <c r="D83" t="s">
        <v>64</v>
      </c>
      <c r="E83">
        <v>-8.77</v>
      </c>
      <c r="F83">
        <v>-425.1</v>
      </c>
      <c r="G83">
        <v>-425.06</v>
      </c>
      <c r="H83">
        <v>4643.4</v>
      </c>
      <c r="I83">
        <v>1777.59</v>
      </c>
      <c r="J83">
        <v>-406.83</v>
      </c>
      <c r="K83" t="s">
        <v>58</v>
      </c>
    </row>
    <row r="84" spans="1:11" ht="12.75">
      <c r="A84" t="s">
        <v>13</v>
      </c>
      <c r="B84">
        <v>1676.75</v>
      </c>
      <c r="C84" t="s">
        <v>63</v>
      </c>
      <c r="D84" t="s">
        <v>64</v>
      </c>
      <c r="E84">
        <v>-8.77</v>
      </c>
      <c r="F84">
        <v>-424.31</v>
      </c>
      <c r="G84">
        <v>-424.26</v>
      </c>
      <c r="H84">
        <v>4573.5</v>
      </c>
      <c r="I84">
        <v>1676.99</v>
      </c>
      <c r="J84">
        <v>-334.32</v>
      </c>
      <c r="K84" t="s">
        <v>58</v>
      </c>
    </row>
    <row r="85" spans="1:11" ht="12.75">
      <c r="A85" t="s">
        <v>14</v>
      </c>
      <c r="B85">
        <v>1586.77</v>
      </c>
      <c r="C85" t="s">
        <v>63</v>
      </c>
      <c r="D85" t="s">
        <v>64</v>
      </c>
      <c r="E85">
        <v>-8.77</v>
      </c>
      <c r="F85">
        <v>-423.63</v>
      </c>
      <c r="G85">
        <v>-423.59</v>
      </c>
      <c r="H85">
        <v>4586.59</v>
      </c>
      <c r="I85">
        <v>1586.92</v>
      </c>
      <c r="J85">
        <v>-267.47</v>
      </c>
      <c r="K85" t="s">
        <v>58</v>
      </c>
    </row>
    <row r="87" ht="12.75">
      <c r="A87" t="s">
        <v>84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2008-10-21T21:17:28Z</dcterms:modified>
  <cp:category/>
  <cp:version/>
  <cp:contentType/>
  <cp:contentStatus/>
</cp:coreProperties>
</file>