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40" windowWidth="15360" windowHeight="10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<sst xmlns="http://schemas.openxmlformats.org/spreadsheetml/2006/main" count="72" uniqueCount="48">
  <si>
    <t>temp comp</t>
  </si>
  <si>
    <t xml:space="preserve">sequence </t>
  </si>
  <si>
    <t>Brel</t>
  </si>
  <si>
    <t>normal quad</t>
  </si>
  <si>
    <t>skew quad</t>
  </si>
  <si>
    <t>normal sex</t>
  </si>
  <si>
    <t>skew sex</t>
  </si>
  <si>
    <t>normal oct</t>
  </si>
  <si>
    <t>skew oct</t>
  </si>
  <si>
    <t>normal deca</t>
  </si>
  <si>
    <t>skew deca</t>
  </si>
  <si>
    <t>normal 12</t>
  </si>
  <si>
    <t>skew 12</t>
  </si>
  <si>
    <t>14 pole</t>
  </si>
  <si>
    <t>skw 14p</t>
  </si>
  <si>
    <t xml:space="preserve">18 pole </t>
  </si>
  <si>
    <t>skw 18p</t>
  </si>
  <si>
    <t>Bend Center</t>
  </si>
  <si>
    <t>Z offset</t>
  </si>
  <si>
    <t>check</t>
  </si>
  <si>
    <t>delta z mon</t>
  </si>
  <si>
    <t>MGD001</t>
  </si>
  <si>
    <t>MGD002</t>
  </si>
  <si>
    <t>MGD003</t>
  </si>
  <si>
    <t>MGD004</t>
  </si>
  <si>
    <t>MGD005</t>
  </si>
  <si>
    <t>MGD006</t>
  </si>
  <si>
    <t>Spet 8</t>
  </si>
  <si>
    <t>J Volk</t>
  </si>
  <si>
    <t>ave</t>
  </si>
  <si>
    <t>std dev</t>
  </si>
  <si>
    <t>max</t>
  </si>
  <si>
    <t>min</t>
  </si>
  <si>
    <t xml:space="preserve"> </t>
  </si>
  <si>
    <t>MDA001</t>
  </si>
  <si>
    <t>MGS001</t>
  </si>
  <si>
    <t>MGS002</t>
  </si>
  <si>
    <t>Masgnets</t>
  </si>
  <si>
    <t>in proper</t>
  </si>
  <si>
    <t>rotation</t>
  </si>
  <si>
    <t>H</t>
  </si>
  <si>
    <t>A</t>
  </si>
  <si>
    <t>E</t>
  </si>
  <si>
    <t>D</t>
  </si>
  <si>
    <t>R</t>
  </si>
  <si>
    <t>J</t>
  </si>
  <si>
    <t>N</t>
  </si>
  <si>
    <t>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</si>
</sst>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5">
    <font>
      <sz val="10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V30" sqref="V30"/>
    </sheetView>
  </sheetViews>
  <sheetFormatPr defaultColWidth="11.00390625" defaultRowHeight="12.75"/>
  <cols>
    <col min="1" max="1" width="12.375" style="0" customWidth="1"/>
    <col min="2" max="2" width="9.75390625" style="0" customWidth="1"/>
    <col min="3" max="3" width="8.00390625" style="0" bestFit="1" customWidth="1"/>
    <col min="4" max="4" width="7.375" style="0" bestFit="1" customWidth="1"/>
    <col min="5" max="5" width="9.375" style="0" bestFit="1" customWidth="1"/>
    <col min="6" max="6" width="7.875" style="0" bestFit="1" customWidth="1"/>
    <col min="7" max="7" width="8.75390625" style="0" bestFit="1" customWidth="1"/>
    <col min="8" max="8" width="7.125" style="0" bestFit="1" customWidth="1"/>
    <col min="9" max="9" width="8.375" style="0" bestFit="1" customWidth="1"/>
    <col min="10" max="10" width="6.875" style="0" bestFit="1" customWidth="1"/>
    <col min="11" max="11" width="9.25390625" style="0" bestFit="1" customWidth="1"/>
    <col min="12" max="12" width="7.75390625" style="0" bestFit="1" customWidth="1"/>
    <col min="13" max="13" width="8.375" style="0" bestFit="1" customWidth="1"/>
    <col min="14" max="14" width="6.875" style="0" bestFit="1" customWidth="1"/>
    <col min="15" max="15" width="6.25390625" style="0" bestFit="1" customWidth="1"/>
    <col min="16" max="16" width="7.00390625" style="0" bestFit="1" customWidth="1"/>
    <col min="17" max="17" width="6.75390625" style="0" bestFit="1" customWidth="1"/>
    <col min="18" max="18" width="7.00390625" style="0" bestFit="1" customWidth="1"/>
    <col min="19" max="19" width="12.375" style="0" customWidth="1"/>
    <col min="20" max="20" width="7.125" style="0" bestFit="1" customWidth="1"/>
    <col min="21" max="21" width="9.25390625" style="0" bestFit="1" customWidth="1"/>
    <col min="22" max="23" width="6.375" style="0" bestFit="1" customWidth="1"/>
    <col min="24" max="24" width="8.75390625" style="0" bestFit="1" customWidth="1"/>
    <col min="25" max="25" width="12.375" style="0" customWidth="1"/>
    <col min="26" max="26" width="7.125" style="0" customWidth="1"/>
    <col min="27" max="34" width="6.375" style="0" bestFit="1" customWidth="1"/>
    <col min="35" max="16384" width="12.375" style="0" customWidth="1"/>
  </cols>
  <sheetData>
    <row r="1" s="1" customFormat="1" ht="12.75">
      <c r="AA1" s="1" t="s">
        <v>33</v>
      </c>
    </row>
    <row r="2" s="1" customFormat="1" ht="12.75"/>
    <row r="3" spans="2:4" s="1" customFormat="1" ht="12.75">
      <c r="B3" s="1" t="s">
        <v>37</v>
      </c>
      <c r="D3" s="1" t="s">
        <v>27</v>
      </c>
    </row>
    <row r="4" spans="2:4" s="1" customFormat="1" ht="12.75">
      <c r="B4" s="1" t="s">
        <v>38</v>
      </c>
      <c r="C4" s="1" t="s">
        <v>33</v>
      </c>
      <c r="D4" s="1">
        <v>1998</v>
      </c>
    </row>
    <row r="5" spans="2:4" s="1" customFormat="1" ht="12.75">
      <c r="B5" s="1" t="s">
        <v>39</v>
      </c>
      <c r="D5" s="1" t="s">
        <v>28</v>
      </c>
    </row>
    <row r="6" s="1" customFormat="1" ht="12.75"/>
    <row r="7" s="1" customFormat="1" ht="12.75"/>
    <row r="8" s="1" customFormat="1" ht="12.75"/>
    <row r="9" spans="2:34" s="1" customFormat="1" ht="12.75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33</v>
      </c>
      <c r="U9" s="1" t="s">
        <v>17</v>
      </c>
      <c r="V9" s="1" t="s">
        <v>18</v>
      </c>
      <c r="W9" s="1" t="s">
        <v>19</v>
      </c>
      <c r="X9" s="1" t="s">
        <v>20</v>
      </c>
      <c r="AA9" s="1" t="s">
        <v>40</v>
      </c>
      <c r="AB9" s="1" t="s">
        <v>41</v>
      </c>
      <c r="AC9" s="1" t="s">
        <v>42</v>
      </c>
      <c r="AD9" s="1" t="s">
        <v>43</v>
      </c>
      <c r="AE9" s="1" t="s">
        <v>44</v>
      </c>
      <c r="AF9" s="1" t="s">
        <v>45</v>
      </c>
      <c r="AG9" s="1" t="s">
        <v>46</v>
      </c>
      <c r="AH9" s="1" t="s">
        <v>47</v>
      </c>
    </row>
    <row r="10" s="1" customFormat="1" ht="12.75"/>
    <row r="11" spans="1:34" s="1" customFormat="1" ht="12.75">
      <c r="A11" s="1" t="s">
        <v>21</v>
      </c>
      <c r="B11" s="3">
        <v>0.15</v>
      </c>
      <c r="C11" s="1">
        <v>2288946</v>
      </c>
      <c r="D11" s="2">
        <v>-7.2</v>
      </c>
      <c r="E11" s="2">
        <v>-596.82</v>
      </c>
      <c r="F11" s="2">
        <v>-1.43</v>
      </c>
      <c r="G11" s="2">
        <v>-16.12</v>
      </c>
      <c r="H11" s="2">
        <v>-1.06</v>
      </c>
      <c r="I11" s="2">
        <v>0.3</v>
      </c>
      <c r="J11" s="2">
        <v>-0.84</v>
      </c>
      <c r="K11" s="2">
        <v>-0.47</v>
      </c>
      <c r="L11" s="2">
        <v>-0.38</v>
      </c>
      <c r="M11" s="2">
        <v>-0.42</v>
      </c>
      <c r="N11" s="2">
        <v>1.27</v>
      </c>
      <c r="O11" s="2">
        <v>1.12</v>
      </c>
      <c r="P11" s="2">
        <v>0.48</v>
      </c>
      <c r="Q11" s="2">
        <v>-0.45</v>
      </c>
      <c r="R11" s="1">
        <v>-0.45</v>
      </c>
      <c r="T11" s="1" t="s">
        <v>21</v>
      </c>
      <c r="U11" s="1">
        <v>93.547</v>
      </c>
      <c r="V11" s="1">
        <v>1.547</v>
      </c>
      <c r="W11" s="3">
        <f aca="true" t="shared" si="0" ref="W11:W16">(U11-V11)</f>
        <v>92</v>
      </c>
      <c r="X11" s="1">
        <v>0.0226</v>
      </c>
      <c r="Z11" s="1" t="s">
        <v>21</v>
      </c>
      <c r="AA11" s="3">
        <v>1.688</v>
      </c>
      <c r="AB11" s="3">
        <v>1.688</v>
      </c>
      <c r="AC11" s="1">
        <v>8.178</v>
      </c>
      <c r="AD11" s="1">
        <v>8.179</v>
      </c>
      <c r="AE11" s="3">
        <v>1.688</v>
      </c>
      <c r="AF11" s="3">
        <v>1.688</v>
      </c>
      <c r="AG11" s="1">
        <v>8.195</v>
      </c>
      <c r="AH11" s="1">
        <v>8.195</v>
      </c>
    </row>
    <row r="12" spans="1:34" s="1" customFormat="1" ht="12.75">
      <c r="A12" s="1" t="s">
        <v>22</v>
      </c>
      <c r="B12" s="3">
        <v>-0.02</v>
      </c>
      <c r="C12" s="1">
        <v>2289097</v>
      </c>
      <c r="D12" s="2">
        <v>0</v>
      </c>
      <c r="E12" s="2">
        <v>-593.68</v>
      </c>
      <c r="F12" s="2">
        <v>-0.91</v>
      </c>
      <c r="G12" s="2">
        <v>-16.54</v>
      </c>
      <c r="H12" s="2">
        <v>0.31</v>
      </c>
      <c r="I12" s="2">
        <v>0.49</v>
      </c>
      <c r="J12" s="2">
        <v>-0.6</v>
      </c>
      <c r="K12" s="2">
        <v>-0.43</v>
      </c>
      <c r="L12" s="2">
        <v>-0.43</v>
      </c>
      <c r="M12" s="2">
        <v>-0.61</v>
      </c>
      <c r="N12" s="2">
        <v>1.22</v>
      </c>
      <c r="O12" s="2">
        <v>1.32</v>
      </c>
      <c r="P12" s="2">
        <v>0.66</v>
      </c>
      <c r="Q12" s="2">
        <v>-0.88</v>
      </c>
      <c r="R12" s="2">
        <v>-0.49</v>
      </c>
      <c r="T12" s="1" t="s">
        <v>22</v>
      </c>
      <c r="U12" s="1">
        <v>92.896</v>
      </c>
      <c r="V12" s="1">
        <v>0.896</v>
      </c>
      <c r="W12" s="3">
        <f t="shared" si="0"/>
        <v>92</v>
      </c>
      <c r="X12" s="1">
        <v>0.0396</v>
      </c>
      <c r="Z12" s="1" t="s">
        <v>22</v>
      </c>
      <c r="AA12" s="3">
        <v>1.688</v>
      </c>
      <c r="AB12" s="3">
        <v>1.688</v>
      </c>
      <c r="AC12" s="3">
        <v>8.196</v>
      </c>
      <c r="AD12" s="3">
        <v>8.2</v>
      </c>
      <c r="AE12" s="3">
        <v>1.688</v>
      </c>
      <c r="AF12" s="3">
        <v>1.688</v>
      </c>
      <c r="AG12" s="3">
        <v>8.207</v>
      </c>
      <c r="AH12" s="3">
        <v>8.223</v>
      </c>
    </row>
    <row r="13" spans="1:34" s="1" customFormat="1" ht="12.75">
      <c r="A13" s="1" t="s">
        <v>23</v>
      </c>
      <c r="B13" s="3">
        <v>0.208</v>
      </c>
      <c r="C13" s="1">
        <v>2291047</v>
      </c>
      <c r="D13" s="2">
        <v>8.8</v>
      </c>
      <c r="E13" s="2">
        <v>-597.68</v>
      </c>
      <c r="F13" s="2">
        <v>-1.05</v>
      </c>
      <c r="G13" s="2">
        <v>-15.2</v>
      </c>
      <c r="H13" s="2">
        <v>0.09</v>
      </c>
      <c r="I13" s="2">
        <v>-0.23</v>
      </c>
      <c r="J13" s="2">
        <v>0.92</v>
      </c>
      <c r="K13" s="2">
        <v>0.25</v>
      </c>
      <c r="L13" s="2">
        <v>-0.38</v>
      </c>
      <c r="M13" s="2">
        <v>-0.24</v>
      </c>
      <c r="N13" s="2">
        <v>-0.19</v>
      </c>
      <c r="O13" s="2">
        <v>0.77</v>
      </c>
      <c r="P13" s="2">
        <v>-0.66</v>
      </c>
      <c r="Q13" s="2">
        <v>-1.07</v>
      </c>
      <c r="R13" s="1">
        <v>0.63</v>
      </c>
      <c r="T13" s="1" t="s">
        <v>23</v>
      </c>
      <c r="U13" s="1">
        <v>91.626</v>
      </c>
      <c r="V13" s="3">
        <v>-0.374</v>
      </c>
      <c r="W13" s="3">
        <f t="shared" si="0"/>
        <v>92</v>
      </c>
      <c r="X13" s="1">
        <v>0.0208</v>
      </c>
      <c r="Z13" s="1" t="s">
        <v>23</v>
      </c>
      <c r="AA13" s="3">
        <v>8.205</v>
      </c>
      <c r="AB13" s="3">
        <v>8.199</v>
      </c>
      <c r="AC13" s="3">
        <v>1.688</v>
      </c>
      <c r="AD13" s="3">
        <v>1.688</v>
      </c>
      <c r="AE13" s="3">
        <v>8.2</v>
      </c>
      <c r="AF13" s="3">
        <v>8.198</v>
      </c>
      <c r="AG13" s="3">
        <v>1.688</v>
      </c>
      <c r="AH13" s="3">
        <v>1.688</v>
      </c>
    </row>
    <row r="14" spans="1:34" s="1" customFormat="1" ht="12.75">
      <c r="A14" s="1" t="s">
        <v>24</v>
      </c>
      <c r="B14" s="3">
        <v>0.107</v>
      </c>
      <c r="C14" s="1">
        <v>2289342</v>
      </c>
      <c r="D14" s="2">
        <v>0</v>
      </c>
      <c r="E14" s="2">
        <v>-593.38</v>
      </c>
      <c r="F14" s="2">
        <v>0.1</v>
      </c>
      <c r="G14" s="2">
        <v>-15.96</v>
      </c>
      <c r="H14" s="2">
        <v>0.39</v>
      </c>
      <c r="I14" s="2">
        <v>0.28</v>
      </c>
      <c r="J14" s="2">
        <v>-0.52</v>
      </c>
      <c r="K14" s="2">
        <v>-0.46</v>
      </c>
      <c r="L14" s="2">
        <v>-0.33</v>
      </c>
      <c r="M14" s="2">
        <v>-0.76</v>
      </c>
      <c r="N14" s="2">
        <v>1.26</v>
      </c>
      <c r="O14" s="2">
        <v>1.35</v>
      </c>
      <c r="P14" s="2">
        <v>0.83</v>
      </c>
      <c r="Q14" s="2">
        <v>-1.02</v>
      </c>
      <c r="R14" s="2">
        <v>-0.58</v>
      </c>
      <c r="T14" s="1" t="s">
        <v>24</v>
      </c>
      <c r="U14" s="1">
        <v>92.681</v>
      </c>
      <c r="V14" s="1">
        <v>0.681</v>
      </c>
      <c r="W14" s="3">
        <f t="shared" si="0"/>
        <v>92</v>
      </c>
      <c r="X14" s="1">
        <v>0.0276</v>
      </c>
      <c r="Z14" s="1" t="s">
        <v>24</v>
      </c>
      <c r="AA14" s="3">
        <v>1.688</v>
      </c>
      <c r="AB14" s="3">
        <v>1.688</v>
      </c>
      <c r="AC14" s="3">
        <v>8.173</v>
      </c>
      <c r="AD14" s="3">
        <v>8.17</v>
      </c>
      <c r="AE14" s="3">
        <v>1.688</v>
      </c>
      <c r="AF14" s="3">
        <v>1.688</v>
      </c>
      <c r="AG14" s="3">
        <v>8.192</v>
      </c>
      <c r="AH14" s="3">
        <v>8.196</v>
      </c>
    </row>
    <row r="15" spans="1:34" s="1" customFormat="1" ht="12.75">
      <c r="A15" s="1" t="s">
        <v>25</v>
      </c>
      <c r="B15" s="3">
        <v>0.073</v>
      </c>
      <c r="C15" s="1">
        <v>2289987</v>
      </c>
      <c r="D15" s="2">
        <v>-6.4</v>
      </c>
      <c r="E15" s="2">
        <v>-592.86</v>
      </c>
      <c r="F15" s="2">
        <v>-1.67</v>
      </c>
      <c r="G15" s="2">
        <v>-15.85</v>
      </c>
      <c r="H15" s="2">
        <v>-1.3</v>
      </c>
      <c r="I15" s="2">
        <v>-0.43</v>
      </c>
      <c r="J15" s="2">
        <v>-1.07</v>
      </c>
      <c r="K15" s="2">
        <v>-0.4</v>
      </c>
      <c r="L15" s="2">
        <v>0.11</v>
      </c>
      <c r="M15" s="2">
        <v>-0.34</v>
      </c>
      <c r="N15" s="2">
        <v>1.32</v>
      </c>
      <c r="O15" s="2">
        <v>1.48</v>
      </c>
      <c r="P15" s="2">
        <v>0.64</v>
      </c>
      <c r="Q15" s="2">
        <v>-1.41</v>
      </c>
      <c r="R15" s="1">
        <v>-0.56</v>
      </c>
      <c r="T15" s="1" t="s">
        <v>25</v>
      </c>
      <c r="U15" s="1">
        <v>92.798</v>
      </c>
      <c r="V15" s="1">
        <v>0.798</v>
      </c>
      <c r="W15" s="3">
        <f t="shared" si="0"/>
        <v>92</v>
      </c>
      <c r="X15" s="1">
        <v>0.0155</v>
      </c>
      <c r="Z15" s="1" t="s">
        <v>25</v>
      </c>
      <c r="AA15" s="3">
        <v>1.688</v>
      </c>
      <c r="AB15" s="3">
        <v>1.688</v>
      </c>
      <c r="AC15" s="1">
        <v>8.162</v>
      </c>
      <c r="AD15" s="1">
        <v>8.164</v>
      </c>
      <c r="AE15" s="3">
        <v>1.688</v>
      </c>
      <c r="AF15" s="3">
        <v>1.688</v>
      </c>
      <c r="AG15" s="1">
        <v>8.215</v>
      </c>
      <c r="AH15" s="1">
        <v>8.211</v>
      </c>
    </row>
    <row r="16" spans="1:34" s="1" customFormat="1" ht="12.75">
      <c r="A16" s="1" t="s">
        <v>26</v>
      </c>
      <c r="B16" s="3">
        <v>-0.243</v>
      </c>
      <c r="C16" s="1">
        <v>2296506</v>
      </c>
      <c r="D16" s="2">
        <v>1.3</v>
      </c>
      <c r="E16" s="2">
        <v>-597.97</v>
      </c>
      <c r="F16" s="2">
        <v>-1.21</v>
      </c>
      <c r="G16" s="2">
        <v>-15.61</v>
      </c>
      <c r="H16" s="2">
        <v>0.97</v>
      </c>
      <c r="I16" s="2">
        <v>-0.77</v>
      </c>
      <c r="J16" s="2">
        <v>0.95</v>
      </c>
      <c r="K16" s="2">
        <v>0.64</v>
      </c>
      <c r="L16" s="2">
        <v>-0.52</v>
      </c>
      <c r="M16" s="2">
        <v>-0.28</v>
      </c>
      <c r="N16" s="2">
        <v>-0.16</v>
      </c>
      <c r="O16" s="2">
        <v>0.7</v>
      </c>
      <c r="P16" s="2">
        <v>-0.76</v>
      </c>
      <c r="Q16" s="2">
        <v>-1.04</v>
      </c>
      <c r="R16" s="1">
        <v>0.67</v>
      </c>
      <c r="T16" s="1" t="s">
        <v>26</v>
      </c>
      <c r="U16" s="1">
        <v>92.083</v>
      </c>
      <c r="V16" s="1">
        <v>0.083</v>
      </c>
      <c r="W16" s="3">
        <f t="shared" si="0"/>
        <v>92</v>
      </c>
      <c r="X16" s="1">
        <v>0.019</v>
      </c>
      <c r="Z16" s="1" t="s">
        <v>26</v>
      </c>
      <c r="AA16" s="1">
        <v>8.171</v>
      </c>
      <c r="AB16" s="1">
        <v>8.176</v>
      </c>
      <c r="AC16" s="3">
        <v>1.688</v>
      </c>
      <c r="AD16" s="3">
        <v>1.688</v>
      </c>
      <c r="AE16" s="1">
        <v>8.207</v>
      </c>
      <c r="AF16" s="1">
        <v>8.207</v>
      </c>
      <c r="AG16" s="3">
        <v>1.688</v>
      </c>
      <c r="AH16" s="3">
        <v>1.688</v>
      </c>
    </row>
    <row r="17" spans="4:17" s="1" customFormat="1" ht="12.7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4:17" s="1" customFormat="1" ht="12.7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="1" customFormat="1" ht="12.75"/>
    <row r="20" spans="1:24" s="1" customFormat="1" ht="12.75">
      <c r="A20" s="1" t="s">
        <v>29</v>
      </c>
      <c r="B20" s="3">
        <f>AVERAGE(B11:B16)</f>
        <v>0.045833333333333316</v>
      </c>
      <c r="D20" s="2">
        <f aca="true" t="shared" si="1" ref="D20:R20">AVERAGE(D11:D16)</f>
        <v>-0.5833333333333334</v>
      </c>
      <c r="E20" s="4">
        <f t="shared" si="1"/>
        <v>-595.3983333333334</v>
      </c>
      <c r="F20" s="4">
        <f t="shared" si="1"/>
        <v>-1.028333333333333</v>
      </c>
      <c r="G20" s="4">
        <f t="shared" si="1"/>
        <v>-15.88</v>
      </c>
      <c r="H20" s="4">
        <f t="shared" si="1"/>
        <v>-0.10000000000000002</v>
      </c>
      <c r="I20" s="4">
        <f t="shared" si="1"/>
        <v>-0.05999999999999999</v>
      </c>
      <c r="J20" s="4">
        <f t="shared" si="1"/>
        <v>-0.19333333333333338</v>
      </c>
      <c r="K20" s="4">
        <f t="shared" si="1"/>
        <v>-0.14499999999999996</v>
      </c>
      <c r="L20" s="4">
        <f t="shared" si="1"/>
        <v>-0.32166666666666666</v>
      </c>
      <c r="M20" s="4">
        <f t="shared" si="1"/>
        <v>-0.4416666666666667</v>
      </c>
      <c r="N20" s="4">
        <f t="shared" si="1"/>
        <v>0.7866666666666667</v>
      </c>
      <c r="O20" s="4">
        <f t="shared" si="1"/>
        <v>1.1233333333333335</v>
      </c>
      <c r="P20" s="4">
        <f t="shared" si="1"/>
        <v>0.19833333333333336</v>
      </c>
      <c r="Q20" s="4">
        <f t="shared" si="1"/>
        <v>-0.9783333333333334</v>
      </c>
      <c r="R20" s="4">
        <f t="shared" si="1"/>
        <v>-0.12999999999999998</v>
      </c>
      <c r="T20" s="1" t="s">
        <v>29</v>
      </c>
      <c r="U20" s="4">
        <f>AVERAGE(U11:U16)</f>
        <v>92.60516666666666</v>
      </c>
      <c r="V20" s="4">
        <f>AVERAGE(V11:V16)</f>
        <v>0.6051666666666667</v>
      </c>
      <c r="W20" s="4">
        <f>AVERAGE(W11:W16)</f>
        <v>92</v>
      </c>
      <c r="X20" s="4">
        <f>AVERAGE(X11:X16)</f>
        <v>0.02418333333333333</v>
      </c>
    </row>
    <row r="21" spans="4:24" s="1" customFormat="1" ht="12.75">
      <c r="D21" s="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U21" s="4"/>
      <c r="V21" s="4"/>
      <c r="W21" s="4"/>
      <c r="X21" s="4"/>
    </row>
    <row r="22" spans="1:24" s="1" customFormat="1" ht="12.75">
      <c r="A22" s="1" t="s">
        <v>30</v>
      </c>
      <c r="B22" s="3">
        <f>STDEV(B11:B16)</f>
        <v>0.1608644356800678</v>
      </c>
      <c r="D22" s="2">
        <f aca="true" t="shared" si="2" ref="D22:R22">STDEV(D11:D16)</f>
        <v>5.829036512723752</v>
      </c>
      <c r="E22" s="4">
        <f t="shared" si="2"/>
        <v>2.3370957760835225</v>
      </c>
      <c r="F22" s="4">
        <f t="shared" si="2"/>
        <v>0.6154158485663717</v>
      </c>
      <c r="G22" s="4">
        <f t="shared" si="2"/>
        <v>0.45514832747135986</v>
      </c>
      <c r="H22" s="4">
        <f t="shared" si="2"/>
        <v>0.8889094442067764</v>
      </c>
      <c r="I22" s="4">
        <f t="shared" si="2"/>
        <v>0.4934774564253164</v>
      </c>
      <c r="J22" s="4">
        <f t="shared" si="2"/>
        <v>0.8950456226733176</v>
      </c>
      <c r="K22" s="4">
        <f t="shared" si="2"/>
        <v>0.4739936708438205</v>
      </c>
      <c r="L22" s="4">
        <f t="shared" si="2"/>
        <v>0.22103544210525755</v>
      </c>
      <c r="M22" s="4">
        <f t="shared" si="2"/>
        <v>0.2036091026124977</v>
      </c>
      <c r="N22" s="4">
        <f t="shared" si="2"/>
        <v>0.7456451345423414</v>
      </c>
      <c r="O22" s="4">
        <f t="shared" si="2"/>
        <v>0.32290349435499516</v>
      </c>
      <c r="P22" s="4">
        <f t="shared" si="2"/>
        <v>0.7129773254926604</v>
      </c>
      <c r="Q22" s="4">
        <f t="shared" si="2"/>
        <v>0.31275656134870533</v>
      </c>
      <c r="R22" s="4">
        <f t="shared" si="2"/>
        <v>0.6061352984276696</v>
      </c>
      <c r="T22" s="1" t="s">
        <v>30</v>
      </c>
      <c r="U22" s="4">
        <f>STDEV(U11:U16)</f>
        <v>0.6702230723198</v>
      </c>
      <c r="V22" s="4">
        <f>STDEV(V11:V16)</f>
        <v>0.6702230723174685</v>
      </c>
      <c r="W22" s="4">
        <f>STDEV(W11:W16)</f>
        <v>0</v>
      </c>
      <c r="X22" s="4">
        <f>STDEV(X11:X16)</f>
        <v>0.008550652996506584</v>
      </c>
    </row>
    <row r="23" spans="4:24" s="1" customFormat="1" ht="12.75"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U23" s="4"/>
      <c r="V23" s="4"/>
      <c r="W23" s="4"/>
      <c r="X23" s="4"/>
    </row>
    <row r="24" spans="1:24" s="1" customFormat="1" ht="12.75">
      <c r="A24" s="1" t="s">
        <v>31</v>
      </c>
      <c r="B24" s="3">
        <f>MAX(B11:B16)</f>
        <v>0.208</v>
      </c>
      <c r="D24" s="2">
        <f aca="true" t="shared" si="3" ref="D24:R24">MAX(D11:D16)</f>
        <v>8.8</v>
      </c>
      <c r="E24" s="4">
        <f t="shared" si="3"/>
        <v>-592.86</v>
      </c>
      <c r="F24" s="4">
        <f t="shared" si="3"/>
        <v>0.1</v>
      </c>
      <c r="G24" s="4">
        <f t="shared" si="3"/>
        <v>-15.2</v>
      </c>
      <c r="H24" s="4">
        <f t="shared" si="3"/>
        <v>0.97</v>
      </c>
      <c r="I24" s="4">
        <f t="shared" si="3"/>
        <v>0.49</v>
      </c>
      <c r="J24" s="4">
        <f t="shared" si="3"/>
        <v>0.95</v>
      </c>
      <c r="K24" s="4">
        <f t="shared" si="3"/>
        <v>0.64</v>
      </c>
      <c r="L24" s="4">
        <f t="shared" si="3"/>
        <v>0.11</v>
      </c>
      <c r="M24" s="4">
        <f t="shared" si="3"/>
        <v>-0.24</v>
      </c>
      <c r="N24" s="4">
        <f t="shared" si="3"/>
        <v>1.32</v>
      </c>
      <c r="O24" s="4">
        <f t="shared" si="3"/>
        <v>1.48</v>
      </c>
      <c r="P24" s="4">
        <f t="shared" si="3"/>
        <v>0.83</v>
      </c>
      <c r="Q24" s="4">
        <f t="shared" si="3"/>
        <v>-0.45</v>
      </c>
      <c r="R24" s="4">
        <f t="shared" si="3"/>
        <v>0.67</v>
      </c>
      <c r="T24" s="1" t="s">
        <v>31</v>
      </c>
      <c r="U24" s="4">
        <f>MAX(U11:U16)</f>
        <v>93.547</v>
      </c>
      <c r="V24" s="4">
        <f>MAX(V11:V16)</f>
        <v>1.547</v>
      </c>
      <c r="W24" s="4">
        <f>MAX(W11:W16)</f>
        <v>92</v>
      </c>
      <c r="X24" s="4">
        <f>MAX(X11:X16)</f>
        <v>0.0396</v>
      </c>
    </row>
    <row r="25" spans="4:24" s="1" customFormat="1" ht="12.75">
      <c r="D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U25" s="4"/>
      <c r="V25" s="4"/>
      <c r="W25" s="4"/>
      <c r="X25" s="4"/>
    </row>
    <row r="26" spans="1:24" s="1" customFormat="1" ht="12.75">
      <c r="A26" s="1" t="s">
        <v>32</v>
      </c>
      <c r="B26" s="3">
        <f>MIN(B11:B16)</f>
        <v>-0.243</v>
      </c>
      <c r="D26" s="2">
        <f aca="true" t="shared" si="4" ref="D26:R26">MIN(D11:D16)</f>
        <v>-7.2</v>
      </c>
      <c r="E26" s="4">
        <f t="shared" si="4"/>
        <v>-597.97</v>
      </c>
      <c r="F26" s="4">
        <f t="shared" si="4"/>
        <v>-1.67</v>
      </c>
      <c r="G26" s="4">
        <f t="shared" si="4"/>
        <v>-16.54</v>
      </c>
      <c r="H26" s="4">
        <f t="shared" si="4"/>
        <v>-1.3</v>
      </c>
      <c r="I26" s="4">
        <f t="shared" si="4"/>
        <v>-0.77</v>
      </c>
      <c r="J26" s="4">
        <f t="shared" si="4"/>
        <v>-1.07</v>
      </c>
      <c r="K26" s="4">
        <f t="shared" si="4"/>
        <v>-0.47</v>
      </c>
      <c r="L26" s="4">
        <f t="shared" si="4"/>
        <v>-0.52</v>
      </c>
      <c r="M26" s="4">
        <f t="shared" si="4"/>
        <v>-0.76</v>
      </c>
      <c r="N26" s="4">
        <f t="shared" si="4"/>
        <v>-0.19</v>
      </c>
      <c r="O26" s="4">
        <f t="shared" si="4"/>
        <v>0.7</v>
      </c>
      <c r="P26" s="4">
        <f t="shared" si="4"/>
        <v>-0.76</v>
      </c>
      <c r="Q26" s="4">
        <f t="shared" si="4"/>
        <v>-1.41</v>
      </c>
      <c r="R26" s="4">
        <f t="shared" si="4"/>
        <v>-0.58</v>
      </c>
      <c r="T26" s="1" t="s">
        <v>32</v>
      </c>
      <c r="U26" s="4">
        <f>MIN(U11:U16)</f>
        <v>91.626</v>
      </c>
      <c r="V26" s="4">
        <f>MIN(V11:V16)</f>
        <v>-0.374</v>
      </c>
      <c r="W26" s="4">
        <f>MIN(W11:W16)</f>
        <v>92</v>
      </c>
      <c r="X26" s="4">
        <f>MIN(X11:X16)</f>
        <v>0.0155</v>
      </c>
    </row>
    <row r="27" s="1" customFormat="1" ht="12.75"/>
    <row r="28" s="1" customFormat="1" ht="12.75"/>
    <row r="29" s="1" customFormat="1" ht="12.75"/>
    <row r="30" spans="1:34" s="1" customFormat="1" ht="12.75">
      <c r="A30" s="1" t="s">
        <v>34</v>
      </c>
      <c r="B30" s="1">
        <v>-0.391</v>
      </c>
      <c r="C30" s="1">
        <v>2284170</v>
      </c>
      <c r="D30" s="1">
        <v>10.6</v>
      </c>
      <c r="E30" s="1">
        <v>-0.61</v>
      </c>
      <c r="F30" s="1">
        <v>1.94</v>
      </c>
      <c r="G30" s="1">
        <v>-0.63</v>
      </c>
      <c r="H30" s="1">
        <v>-1.39</v>
      </c>
      <c r="I30" s="1">
        <v>1.85</v>
      </c>
      <c r="J30" s="1">
        <v>-3.16</v>
      </c>
      <c r="K30" s="1">
        <v>2.79</v>
      </c>
      <c r="L30" s="1">
        <v>1.87</v>
      </c>
      <c r="M30" s="1">
        <v>-1.97</v>
      </c>
      <c r="N30" s="1">
        <v>0.99</v>
      </c>
      <c r="O30" s="1">
        <v>-0.83</v>
      </c>
      <c r="P30" s="1">
        <v>-1.87</v>
      </c>
      <c r="Q30" s="1">
        <v>1.23</v>
      </c>
      <c r="R30" s="1">
        <v>1.82</v>
      </c>
      <c r="T30" s="1" t="s">
        <v>34</v>
      </c>
      <c r="U30" s="1">
        <v>93.411</v>
      </c>
      <c r="V30" s="1">
        <v>1.411</v>
      </c>
      <c r="W30" s="3">
        <f>(U30-V30)</f>
        <v>92</v>
      </c>
      <c r="Z30" s="1" t="s">
        <v>34</v>
      </c>
      <c r="AA30" s="1">
        <v>8.186</v>
      </c>
      <c r="AB30" s="1">
        <v>8.187</v>
      </c>
      <c r="AC30" s="1">
        <v>1.688</v>
      </c>
      <c r="AD30" s="1">
        <v>1.688</v>
      </c>
      <c r="AE30" s="1">
        <v>8.228</v>
      </c>
      <c r="AF30" s="1">
        <v>8.223</v>
      </c>
      <c r="AG30" s="1">
        <v>1.688</v>
      </c>
      <c r="AH30" s="1">
        <v>1.688</v>
      </c>
    </row>
    <row r="31" s="1" customFormat="1" ht="12.75"/>
    <row r="32" s="1" customFormat="1" ht="12.75"/>
    <row r="33" spans="1:34" s="1" customFormat="1" ht="12.75">
      <c r="A33" s="1" t="s">
        <v>35</v>
      </c>
      <c r="B33" s="1">
        <v>-0.27</v>
      </c>
      <c r="C33" s="1">
        <v>2264320</v>
      </c>
      <c r="D33" s="1">
        <v>-1.3</v>
      </c>
      <c r="E33" s="1">
        <v>-1275.38</v>
      </c>
      <c r="F33" s="1">
        <v>1.1</v>
      </c>
      <c r="G33" s="1">
        <v>0.06</v>
      </c>
      <c r="H33" s="1">
        <v>2.51</v>
      </c>
      <c r="I33" s="1">
        <v>0.88</v>
      </c>
      <c r="J33" s="1">
        <v>0.09</v>
      </c>
      <c r="K33" s="1">
        <v>0.17</v>
      </c>
      <c r="L33" s="1">
        <v>-1.45</v>
      </c>
      <c r="M33" s="1">
        <v>0.34</v>
      </c>
      <c r="N33" s="1">
        <v>-0.15</v>
      </c>
      <c r="O33" s="1">
        <v>0.45</v>
      </c>
      <c r="P33" s="1">
        <v>0.92</v>
      </c>
      <c r="Q33" s="1">
        <v>0.46</v>
      </c>
      <c r="R33" s="1">
        <v>0.21</v>
      </c>
      <c r="T33" s="1" t="s">
        <v>35</v>
      </c>
      <c r="U33" s="3">
        <v>64.88</v>
      </c>
      <c r="V33" s="3">
        <v>0.38</v>
      </c>
      <c r="W33" s="3">
        <f>(U33-V33)</f>
        <v>64.5</v>
      </c>
      <c r="X33" s="1">
        <v>0.0402</v>
      </c>
      <c r="Z33" s="1" t="s">
        <v>35</v>
      </c>
      <c r="AA33" s="1">
        <v>8.448</v>
      </c>
      <c r="AB33" s="1">
        <v>8.449</v>
      </c>
      <c r="AC33" s="3">
        <v>1.688</v>
      </c>
      <c r="AD33" s="3">
        <v>1.688</v>
      </c>
      <c r="AE33" s="1">
        <v>8.456</v>
      </c>
      <c r="AF33" s="1">
        <v>8.454</v>
      </c>
      <c r="AG33" s="3">
        <v>1.688</v>
      </c>
      <c r="AH33" s="3">
        <v>1.688</v>
      </c>
    </row>
    <row r="34" spans="1:34" s="1" customFormat="1" ht="12.75">
      <c r="A34" s="1" t="s">
        <v>36</v>
      </c>
      <c r="B34" s="1">
        <v>0.502</v>
      </c>
      <c r="C34" s="1">
        <v>2264691</v>
      </c>
      <c r="D34" s="1">
        <v>5.4</v>
      </c>
      <c r="E34" s="1">
        <v>-1270.53</v>
      </c>
      <c r="F34" s="1">
        <v>0.17</v>
      </c>
      <c r="G34" s="1">
        <v>-2.11</v>
      </c>
      <c r="H34" s="1">
        <v>-0.04</v>
      </c>
      <c r="I34" s="1">
        <v>1.57</v>
      </c>
      <c r="J34" s="1">
        <v>-0.73</v>
      </c>
      <c r="K34" s="1">
        <v>0.02</v>
      </c>
      <c r="L34" s="1">
        <v>-1.66</v>
      </c>
      <c r="M34" s="1">
        <v>0.01</v>
      </c>
      <c r="N34" s="1">
        <v>-0.04</v>
      </c>
      <c r="O34" s="1">
        <v>0.46</v>
      </c>
      <c r="P34" s="1">
        <v>0.78</v>
      </c>
      <c r="Q34" s="1">
        <v>0.39</v>
      </c>
      <c r="R34" s="1">
        <v>0.41</v>
      </c>
      <c r="T34" s="1" t="s">
        <v>36</v>
      </c>
      <c r="U34" s="1">
        <v>65.411</v>
      </c>
      <c r="V34" s="1">
        <v>0.911</v>
      </c>
      <c r="W34" s="3">
        <f>(U34-V34)</f>
        <v>64.5</v>
      </c>
      <c r="X34" s="1">
        <v>0.0293</v>
      </c>
      <c r="Z34" s="1" t="s">
        <v>36</v>
      </c>
      <c r="AA34" s="3">
        <v>8.45</v>
      </c>
      <c r="AB34" s="1">
        <v>8.449</v>
      </c>
      <c r="AC34" s="3">
        <v>1.688</v>
      </c>
      <c r="AD34" s="3">
        <v>1.688</v>
      </c>
      <c r="AE34" s="3">
        <v>8.45</v>
      </c>
      <c r="AF34" s="1">
        <v>8.442</v>
      </c>
      <c r="AG34" s="3">
        <v>1.688</v>
      </c>
      <c r="AH34" s="3">
        <v>1.688</v>
      </c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</sheetData>
  <printOptions gridLines="1" headings="1"/>
  <pageMargins left="0.75" right="0.75" top="1" bottom="1" header="0.5" footer="0.5"/>
  <pageSetup orientation="landscape" paperSize="9" scale="85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Beams Div. / 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 Mac Setup</dc:creator>
  <cp:keywords/>
  <dc:description/>
  <cp:lastModifiedBy>BD Mac Setup</cp:lastModifiedBy>
  <cp:lastPrinted>1998-09-21T13:14:39Z</cp:lastPrinted>
  <dcterms:created xsi:type="dcterms:W3CDTF">1998-09-08T13:40:10Z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