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<sst xmlns="http://schemas.openxmlformats.org/spreadsheetml/2006/main" count="20" uniqueCount="19">
  <si>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0-.5</t>
  </si>
  <si>
    <t>.5-1</t>
  </si>
  <si>
    <t>1-1.5</t>
  </si>
  <si>
    <t>1.5-2</t>
  </si>
  <si>
    <t>2-2.5</t>
  </si>
  <si>
    <t>2.5-3</t>
  </si>
  <si>
    <t>3-3.5</t>
  </si>
  <si>
    <t>3.5-4</t>
  </si>
  <si>
    <t>4-4.5</t>
  </si>
  <si>
    <t>4.5-5</t>
  </si>
  <si>
    <t>pT</t>
  </si>
  <si>
    <t>&lt;pT&gt;</t>
  </si>
  <si>
    <t>pp</t>
  </si>
  <si>
    <t>sig</t>
  </si>
  <si>
    <t>dAu</t>
  </si>
  <si>
    <t>R</t>
  </si>
  <si>
    <t>dR</t>
  </si>
  <si>
    <t>Alpha</t>
  </si>
  <si>
    <t>dAlpha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</si>
</sst>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2" sqref="I2:J11"/>
    </sheetView>
  </sheetViews>
  <sheetFormatPr defaultColWidth="9.140625" defaultRowHeight="12.75"/>
  <cols>
    <col min="1" max="16384" width="9.140625" style="1" customWidth="1"/>
  </cols>
  <sheetData>
    <row r="1" spans="1:10" s="2" customFormat="1" ht="12.75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13</v>
      </c>
      <c r="G1" s="2" t="s">
        <v>15</v>
      </c>
      <c r="H1" s="2" t="s">
        <v>16</v>
      </c>
      <c r="I1" s="2" t="s">
        <v>17</v>
      </c>
      <c r="J1" s="2" t="s">
        <v>18</v>
      </c>
    </row>
    <row r="2" spans="1:10" ht="12.75">
      <c r="A2" s="1" t="s">
        <v>0</v>
      </c>
      <c r="B2" s="1">
        <v>0.25</v>
      </c>
      <c r="C2" s="3">
        <v>6.20278</v>
      </c>
      <c r="D2" s="3">
        <v>1.78131</v>
      </c>
      <c r="E2" s="3">
        <v>1652.96</v>
      </c>
      <c r="F2" s="3">
        <v>299.229</v>
      </c>
      <c r="G2" s="3">
        <f aca="true" t="shared" si="0" ref="G2:G11">E2/(2*197*C2)</f>
        <v>0.6763628484709402</v>
      </c>
      <c r="H2" s="3">
        <f>SQRT((D2/C2)^2+(F2/E2)^2)*G2</f>
        <v>0.22960742455258423</v>
      </c>
      <c r="I2" s="3">
        <f>1+LN(G2)/LN(2*197)</f>
        <v>0.934571179841396</v>
      </c>
      <c r="J2" s="3">
        <f>H2/G2/LN(2*197)</f>
        <v>0.05680284564208353</v>
      </c>
    </row>
    <row r="3" spans="1:10" ht="12.75">
      <c r="A3" s="1" t="s">
        <v>1</v>
      </c>
      <c r="B3" s="1">
        <v>0.75</v>
      </c>
      <c r="C3" s="3">
        <v>2.48895</v>
      </c>
      <c r="D3" s="3">
        <v>0.855534</v>
      </c>
      <c r="E3" s="3">
        <v>1038.29</v>
      </c>
      <c r="F3" s="3">
        <v>153.38</v>
      </c>
      <c r="G3" s="3">
        <f t="shared" si="0"/>
        <v>1.0587813363493035</v>
      </c>
      <c r="H3" s="3">
        <f aca="true" t="shared" si="1" ref="H3:H11">SQRT((D3/C3)^2+(F3/E3)^2)*G3</f>
        <v>0.3961237422629936</v>
      </c>
      <c r="I3" s="3">
        <f aca="true" t="shared" si="2" ref="I3:I11">1+LN(G3)/LN(2*197)</f>
        <v>1.0095574314342313</v>
      </c>
      <c r="J3" s="3">
        <f aca="true" t="shared" si="3" ref="J3:J11">H3/G3/LN(2*197)</f>
        <v>0.06260204297729632</v>
      </c>
    </row>
    <row r="4" spans="1:10" ht="12.75">
      <c r="A4" s="1" t="s">
        <v>2</v>
      </c>
      <c r="B4" s="1">
        <v>1.25</v>
      </c>
      <c r="C4" s="3">
        <v>1.89977</v>
      </c>
      <c r="D4" s="3">
        <v>0.54129</v>
      </c>
      <c r="E4" s="3">
        <v>697.226</v>
      </c>
      <c r="F4" s="3">
        <v>107.978</v>
      </c>
      <c r="G4" s="3">
        <f t="shared" si="0"/>
        <v>0.9314859888596186</v>
      </c>
      <c r="H4" s="3">
        <f t="shared" si="1"/>
        <v>0.3020741198223061</v>
      </c>
      <c r="I4" s="3">
        <f t="shared" si="2"/>
        <v>0.9881241694785545</v>
      </c>
      <c r="J4" s="3">
        <f t="shared" si="3"/>
        <v>0.05426266285167927</v>
      </c>
    </row>
    <row r="5" spans="1:10" ht="12.75">
      <c r="A5" s="1" t="s">
        <v>3</v>
      </c>
      <c r="B5" s="1">
        <v>1.75</v>
      </c>
      <c r="C5" s="3">
        <v>1.02333</v>
      </c>
      <c r="D5" s="3">
        <v>0.337604</v>
      </c>
      <c r="E5" s="3">
        <v>376.267</v>
      </c>
      <c r="F5" s="3">
        <v>84.8016</v>
      </c>
      <c r="G5" s="3">
        <f t="shared" si="0"/>
        <v>0.9332203549068258</v>
      </c>
      <c r="H5" s="3">
        <f t="shared" si="1"/>
        <v>0.3728600174226212</v>
      </c>
      <c r="I5" s="3">
        <f t="shared" si="2"/>
        <v>0.9884354302187178</v>
      </c>
      <c r="J5" s="3">
        <f t="shared" si="3"/>
        <v>0.066853711515136</v>
      </c>
    </row>
    <row r="6" spans="1:10" ht="12.75">
      <c r="A6" s="1" t="s">
        <v>4</v>
      </c>
      <c r="B6" s="1">
        <v>2.25</v>
      </c>
      <c r="C6" s="3">
        <v>0.911726</v>
      </c>
      <c r="D6" s="3">
        <v>0.290609</v>
      </c>
      <c r="E6" s="3">
        <v>341.567</v>
      </c>
      <c r="F6" s="3">
        <v>64.8511</v>
      </c>
      <c r="G6" s="3">
        <f t="shared" si="0"/>
        <v>0.9508572968160985</v>
      </c>
      <c r="H6" s="3">
        <f t="shared" si="1"/>
        <v>0.3527759297408064</v>
      </c>
      <c r="I6" s="3">
        <f t="shared" si="2"/>
        <v>0.991568218736612</v>
      </c>
      <c r="J6" s="3">
        <f t="shared" si="3"/>
        <v>0.06207940014395496</v>
      </c>
    </row>
    <row r="7" spans="1:10" ht="12.75">
      <c r="A7" s="1" t="s">
        <v>5</v>
      </c>
      <c r="B7" s="1">
        <v>2.75</v>
      </c>
      <c r="C7" s="3">
        <v>0.26178</v>
      </c>
      <c r="D7" s="3">
        <v>0.151499</v>
      </c>
      <c r="E7" s="3">
        <v>207.367</v>
      </c>
      <c r="F7" s="3">
        <v>46.5318</v>
      </c>
      <c r="G7" s="3">
        <f t="shared" si="0"/>
        <v>2.0105133422764028</v>
      </c>
      <c r="H7" s="3">
        <f t="shared" si="1"/>
        <v>1.2479389073377525</v>
      </c>
      <c r="I7" s="3">
        <f t="shared" si="2"/>
        <v>1.1168589485842044</v>
      </c>
      <c r="J7" s="3">
        <f t="shared" si="3"/>
        <v>0.1038604681356557</v>
      </c>
    </row>
    <row r="8" spans="1:10" ht="12.75">
      <c r="A8" s="1" t="s">
        <v>6</v>
      </c>
      <c r="B8" s="1">
        <v>3.25</v>
      </c>
      <c r="C8" s="3">
        <v>0.331708</v>
      </c>
      <c r="D8" s="3">
        <v>0.203479</v>
      </c>
      <c r="E8" s="3">
        <v>25.5243</v>
      </c>
      <c r="F8" s="3">
        <v>25.5383</v>
      </c>
      <c r="G8" s="3">
        <f t="shared" si="0"/>
        <v>0.1952997434781334</v>
      </c>
      <c r="H8" s="3">
        <f t="shared" si="1"/>
        <v>0.2292083001381882</v>
      </c>
      <c r="I8" s="3">
        <f t="shared" si="2"/>
        <v>0.7267195686191313</v>
      </c>
      <c r="J8" s="3">
        <f t="shared" si="3"/>
        <v>0.19637788473739415</v>
      </c>
    </row>
    <row r="9" spans="1:10" ht="12.75">
      <c r="A9" s="1" t="s">
        <v>7</v>
      </c>
      <c r="B9" s="1">
        <v>3.75</v>
      </c>
      <c r="C9" s="3">
        <v>0.0702951</v>
      </c>
      <c r="D9" s="3">
        <v>0.0703408</v>
      </c>
      <c r="E9" s="3">
        <v>0</v>
      </c>
      <c r="F9" s="3">
        <v>20.0235</v>
      </c>
      <c r="G9" s="3">
        <f t="shared" si="0"/>
        <v>0</v>
      </c>
      <c r="H9" s="3" t="e">
        <f t="shared" si="1"/>
        <v>#DIV/0!</v>
      </c>
      <c r="I9" s="3" t="e">
        <f t="shared" si="2"/>
        <v>#NUM!</v>
      </c>
      <c r="J9" s="3" t="e">
        <f t="shared" si="3"/>
        <v>#DIV/0!</v>
      </c>
    </row>
    <row r="10" spans="1:10" ht="12.75">
      <c r="A10" s="1" t="s">
        <v>8</v>
      </c>
      <c r="B10" s="1">
        <v>4.25</v>
      </c>
      <c r="C10" s="3">
        <v>0.112907</v>
      </c>
      <c r="D10" s="3">
        <v>0.0799311</v>
      </c>
      <c r="E10" s="3">
        <v>13.154</v>
      </c>
      <c r="F10" s="3">
        <v>11.6084</v>
      </c>
      <c r="G10" s="3">
        <f t="shared" si="0"/>
        <v>0.2956927985158622</v>
      </c>
      <c r="H10" s="3">
        <f t="shared" si="1"/>
        <v>0.3345357418298364</v>
      </c>
      <c r="I10" s="3">
        <f t="shared" si="2"/>
        <v>0.7961240521291885</v>
      </c>
      <c r="J10" s="3">
        <f t="shared" si="3"/>
        <v>0.18930657028676</v>
      </c>
    </row>
    <row r="11" spans="1:10" ht="12.75">
      <c r="A11" s="1" t="s">
        <v>9</v>
      </c>
      <c r="B11" s="1">
        <v>4.75</v>
      </c>
      <c r="C11" s="3">
        <v>0</v>
      </c>
      <c r="D11" s="3">
        <v>0</v>
      </c>
      <c r="E11" s="3">
        <v>17.0017</v>
      </c>
      <c r="F11" s="3">
        <v>8.53534</v>
      </c>
      <c r="G11" s="3" t="e">
        <f t="shared" si="0"/>
        <v>#DIV/0!</v>
      </c>
      <c r="H11" s="3" t="e">
        <f t="shared" si="1"/>
        <v>#DIV/0!</v>
      </c>
      <c r="I11" s="3" t="e">
        <f t="shared" si="2"/>
        <v>#DIV/0!</v>
      </c>
      <c r="J11" s="3" t="e">
        <f t="shared" si="3"/>
        <v>#DIV/0!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leitch</cp:lastModifiedBy>
  <dcterms:created xsi:type="dcterms:W3CDTF">1996-10-14T23:33:28Z</dcterms:created>
  <dcterms:modified xsi:type="dcterms:W3CDTF">2004-01-09T19:50:12Z</dcterms:modified>
  <cp:category/>
  <cp:version/>
  <cp:contentType/>
  <cp:contentStatus/>
</cp:coreProperties>
</file>