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2120" windowHeight="9030" activeTab="0"/>
  </bookViews>
  <sheets>
    <sheet name="final 2-2-04" sheetId="1" r:id="rId1"/>
  </sheets>
  <definedNames>
    <definedName name="_xlnm.Print_Area" localSheetId="0">'final 2-2-04'!$A$1:$I$70</definedName>
    <definedName name="_xlnm.Print_Titles" localSheetId="0">'final 2-2-04'!$A:$E,'final 2-2-04'!$1:$9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<sst xmlns="http://schemas.openxmlformats.org/spreadsheetml/2006/main" count="126" uniqueCount="105">
  <si>
    <t>PROJECT LOCATION AND DESCRIPTION</t>
  </si>
  <si>
    <t>STATE</t>
  </si>
  <si>
    <t>GA</t>
  </si>
  <si>
    <t>TX</t>
  </si>
  <si>
    <t>VA</t>
  </si>
  <si>
    <t>MD</t>
  </si>
  <si>
    <t>AL</t>
  </si>
  <si>
    <t>MA</t>
  </si>
  <si>
    <t>OH</t>
  </si>
  <si>
    <t>FL</t>
  </si>
  <si>
    <t>NC</t>
  </si>
  <si>
    <t>IL</t>
  </si>
  <si>
    <t>CO</t>
  </si>
  <si>
    <t>CT</t>
  </si>
  <si>
    <t>UT</t>
  </si>
  <si>
    <t>PA</t>
  </si>
  <si>
    <t>CA</t>
  </si>
  <si>
    <t>IN</t>
  </si>
  <si>
    <t>AR</t>
  </si>
  <si>
    <t>NY</t>
  </si>
  <si>
    <t>TN</t>
  </si>
  <si>
    <t>NJ</t>
  </si>
  <si>
    <t>AZ</t>
  </si>
  <si>
    <t>OR</t>
  </si>
  <si>
    <t>WA</t>
  </si>
  <si>
    <t>RI</t>
  </si>
  <si>
    <t>PR</t>
  </si>
  <si>
    <t>MN</t>
  </si>
  <si>
    <t>FEDERAL TRANSIT ADMINISTRATION</t>
  </si>
  <si>
    <t>TOTAL ALLOCATION</t>
  </si>
  <si>
    <t xml:space="preserve">TABLE 8 </t>
  </si>
  <si>
    <t>Conference</t>
  </si>
  <si>
    <t>LA</t>
  </si>
  <si>
    <t>Oversight</t>
  </si>
  <si>
    <t>Allocation</t>
  </si>
  <si>
    <t>AK/HI</t>
  </si>
  <si>
    <t>Cleveland, Ohio, Euclid Corridor Transportation Project</t>
  </si>
  <si>
    <t>ALLOCATION</t>
  </si>
  <si>
    <t>Little Rock, Arkansas, River Rail Streetcar Project</t>
  </si>
  <si>
    <t>DC</t>
  </si>
  <si>
    <t>DE</t>
  </si>
  <si>
    <t>Wilmington, Delaware, Train Station Improvements</t>
  </si>
  <si>
    <t>New Orleans, Louisiana,  Canal Street Streetcar Project</t>
  </si>
  <si>
    <t>NV</t>
  </si>
  <si>
    <t xml:space="preserve">New York, Second Avenue Subway </t>
  </si>
  <si>
    <t xml:space="preserve">Portland, Oregon, Interstate MAX Light Rail Extension </t>
  </si>
  <si>
    <t xml:space="preserve">Pittsburgh, Pennsylvania, North Shore Connector </t>
  </si>
  <si>
    <t xml:space="preserve">Pittsburgh, Pennsylvania, Stage II Light Rail  Transit Reconstruction </t>
  </si>
  <si>
    <t xml:space="preserve">Memphis, Tennessee, Medical Center Rail Extension </t>
  </si>
  <si>
    <t xml:space="preserve">Dallas, Texas, North Central Light Rail Extension </t>
  </si>
  <si>
    <t>FY 2004 SECTION 5309 NEW STARTS ALLOCATIONS</t>
  </si>
  <si>
    <t xml:space="preserve">AVAILABLE </t>
  </si>
  <si>
    <t>Atlanta, Georgia, Northwest Corridor BRT</t>
  </si>
  <si>
    <t>BART San Francisco Airport (SFO), California, Extension Project</t>
  </si>
  <si>
    <t>Birmingham Transit Corridor, Alabama</t>
  </si>
  <si>
    <t>Charlotte, North Carolina, South Corridor  Light Rail Project</t>
  </si>
  <si>
    <t>Chicago, Illinois, Metra Commuter Rail Expansions and Extensions</t>
  </si>
  <si>
    <t xml:space="preserve">Chicago, Illinois, Ravenswood Reconstruction </t>
  </si>
  <si>
    <t>Boston, Massachusetts, Silver Line Phase III</t>
  </si>
  <si>
    <t>Baltimore, Maryland, Central Light Rail Double Track Project</t>
  </si>
  <si>
    <t>Denver, Colorado,  Southeast Corridor LRT (T-REX)</t>
  </si>
  <si>
    <t>Eastside Access Project, New York, Phase I</t>
  </si>
  <si>
    <t xml:space="preserve">Fort Lauderdale, Florida, Tri-Rail Commuter Project </t>
  </si>
  <si>
    <t>Hawaii and Alaska Ferry Boats</t>
  </si>
  <si>
    <t>Houston  Advanced Metro Transit Plan, Texas</t>
  </si>
  <si>
    <t>Integrated Intermodal Project, Rhode Island</t>
  </si>
  <si>
    <t>WI</t>
  </si>
  <si>
    <t>Las Vegas, Nevada, Resort Corridor Fixed Guideway, MOS</t>
  </si>
  <si>
    <t>ME</t>
  </si>
  <si>
    <t>Maine Marine Highway</t>
  </si>
  <si>
    <t>Minneapolis, Minnesota,  Hiawatha Corridor Light Rail Transit (LRT)</t>
  </si>
  <si>
    <t xml:space="preserve">Minneapolis, Minnesota,  Northstar Corridor Rail Project </t>
  </si>
  <si>
    <t>Newark-Elizabeth, New Jersey,  Rail Link (NERL) MOS-1</t>
  </si>
  <si>
    <t>OK</t>
  </si>
  <si>
    <t>Northern Oklahoma Regional Multimodal Transportation System</t>
  </si>
  <si>
    <t>Phase II, LA to Pasadena Metro Gold Line Light Rail Project</t>
  </si>
  <si>
    <t xml:space="preserve">Philadelphia, Pennsylvania, Schuylkill Valley Metro </t>
  </si>
  <si>
    <t>Phoenix, Arizona, Central Phoenix/East Valley Light Rail Transit Project</t>
  </si>
  <si>
    <t>Raleigh, North Carolina, Triangle Transit Regional Rail Project</t>
  </si>
  <si>
    <t>Regional Commuter Rail (Weber County to Salt Lake City), Utah</t>
  </si>
  <si>
    <t xml:space="preserve">Salt Lake City, Utah, Medical Center LRT Extension </t>
  </si>
  <si>
    <t>San Diego, California, Mission Valley East Light Rail Transit Extension</t>
  </si>
  <si>
    <t>San Diego, California, Oceanside - Escondido Rail Project</t>
  </si>
  <si>
    <t>San Francisco, California, Muni Third Street Light Rail Project</t>
  </si>
  <si>
    <t xml:space="preserve">San Jose, California, Silicon Valley Rapid Transit Corridor </t>
  </si>
  <si>
    <t>Scranton, Pennsylvania, New York City Rail Service</t>
  </si>
  <si>
    <t>Seattle, Washington, South Transit Central Link Initial Segment</t>
  </si>
  <si>
    <t>South Shore Commuter Rail Service Capacity Enhancement, Indiana</t>
  </si>
  <si>
    <t>Stamford, Connecticut, Urban Transitway &amp; Intermodal Transportation Center Improvements</t>
  </si>
  <si>
    <t>Tren Urbano Rapid Transit System, San Juan, Puerto Rico</t>
  </si>
  <si>
    <t>VRE Parking Improvements, Virginia</t>
  </si>
  <si>
    <t>Washington, DC/VA Dulles Corridor Rapid Transit Project</t>
  </si>
  <si>
    <t>Washington, DC/MD, Largo Extension</t>
  </si>
  <si>
    <t>Western North Carolina Rail Passenger Service</t>
  </si>
  <si>
    <t xml:space="preserve">Wilsonville to Beaverton, Oregon, Commuter Rail </t>
  </si>
  <si>
    <t>Yarmouth to Auburn Line, Maine</t>
  </si>
  <si>
    <t xml:space="preserve">     Administration  is directed to permit the Memphis Area Transit  Authority to use all of those funds for planning, engineering, design, construction</t>
  </si>
  <si>
    <t xml:space="preserve">    </t>
  </si>
  <si>
    <t xml:space="preserve">     or acquisition projects pertaining to the Memphis Regional Rail Plan.  Such funds shall remain available until expended.</t>
  </si>
  <si>
    <t xml:space="preserve">     extension project through the Section 5309 new fixed guideway systems program remain available upon the closeout of the project, Federal Transit</t>
  </si>
  <si>
    <t>a/</t>
  </si>
  <si>
    <t>Kenosha-Racine-Milwaukee Commuter Rail Extension, Wisconsin</t>
  </si>
  <si>
    <t>Chicago, Illinois Transit Authority,  Douglas Branch Reconstruction</t>
  </si>
  <si>
    <t>Northern, New Jersey Hudson - Bergen Light Rail MOS-2</t>
  </si>
  <si>
    <t xml:space="preserve">a/  SEC. 174 of the Consolidated Appropriations Act, 2004 provides that to the extent that funds provided by the Congress for the Memphis Medical Center light rail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</si>
</sst>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00"/>
    <numFmt numFmtId="168" formatCode="&quot;$&quot;#,##0.0"/>
    <numFmt numFmtId="169" formatCode="&quot;$&quot;#,##0.00"/>
    <numFmt numFmtId="170" formatCode="#,##0.000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70" fontId="3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1">
      <selection activeCell="A1" sqref="A1:I1"/>
    </sheetView>
  </sheetViews>
  <sheetFormatPr defaultColWidth="9.140625" defaultRowHeight="12.75"/>
  <cols>
    <col min="1" max="1" width="10.57421875" style="1" customWidth="1"/>
    <col min="2" max="2" width="97.00390625" style="1" bestFit="1" customWidth="1"/>
    <col min="3" max="3" width="18.00390625" style="1" hidden="1" customWidth="1"/>
    <col min="4" max="4" width="21.8515625" style="1" hidden="1" customWidth="1"/>
    <col min="5" max="5" width="20.7109375" style="6" hidden="1" customWidth="1"/>
    <col min="6" max="6" width="3.7109375" style="1" hidden="1" customWidth="1"/>
    <col min="7" max="7" width="18.00390625" style="6" bestFit="1" customWidth="1"/>
    <col min="8" max="8" width="2.57421875" style="1" customWidth="1"/>
    <col min="9" max="9" width="18.00390625" style="1" customWidth="1"/>
    <col min="10" max="10" width="15.421875" style="1" customWidth="1"/>
    <col min="11" max="16384" width="9.140625" style="1" customWidth="1"/>
  </cols>
  <sheetData>
    <row r="1" spans="1:9" s="2" customFormat="1" ht="18">
      <c r="A1" s="33" t="s">
        <v>28</v>
      </c>
      <c r="B1" s="33"/>
      <c r="C1" s="33"/>
      <c r="D1" s="33"/>
      <c r="E1" s="33"/>
      <c r="F1" s="33"/>
      <c r="G1" s="33"/>
      <c r="H1" s="33"/>
      <c r="I1" s="33"/>
    </row>
    <row r="2" ht="6.75" customHeight="1"/>
    <row r="3" spans="1:9" s="2" customFormat="1" ht="18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ht="6.75" customHeight="1" thickBot="1"/>
    <row r="5" spans="1:9" s="2" customFormat="1" ht="26.25" customHeight="1" thickBot="1">
      <c r="A5" s="32" t="s">
        <v>50</v>
      </c>
      <c r="B5" s="32"/>
      <c r="C5" s="32"/>
      <c r="D5" s="32"/>
      <c r="E5" s="32"/>
      <c r="F5" s="32"/>
      <c r="G5" s="32"/>
      <c r="H5" s="32"/>
      <c r="I5" s="32"/>
    </row>
    <row r="6" spans="1:9" s="2" customFormat="1" ht="15.75" customHeight="1">
      <c r="A6" s="10"/>
      <c r="B6" s="10"/>
      <c r="C6" s="10"/>
      <c r="D6" s="10"/>
      <c r="E6" s="10"/>
      <c r="F6" s="10"/>
      <c r="G6" s="10"/>
      <c r="I6" s="28"/>
    </row>
    <row r="7" spans="2:9" ht="18.75" customHeight="1">
      <c r="B7" s="3"/>
      <c r="C7" s="3"/>
      <c r="D7" s="3"/>
      <c r="E7" s="8"/>
      <c r="I7" s="20" t="s">
        <v>51</v>
      </c>
    </row>
    <row r="8" spans="1:9" ht="15.75">
      <c r="A8" s="11" t="s">
        <v>1</v>
      </c>
      <c r="B8" s="12" t="s">
        <v>0</v>
      </c>
      <c r="C8" s="12" t="s">
        <v>31</v>
      </c>
      <c r="D8" s="12" t="s">
        <v>33</v>
      </c>
      <c r="E8" s="13" t="s">
        <v>34</v>
      </c>
      <c r="F8" s="14"/>
      <c r="G8" s="15" t="s">
        <v>37</v>
      </c>
      <c r="I8" s="15" t="s">
        <v>37</v>
      </c>
    </row>
    <row r="9" ht="8.25" customHeight="1">
      <c r="I9" s="21"/>
    </row>
    <row r="10" spans="1:10" ht="18" customHeight="1">
      <c r="A10" s="16" t="s">
        <v>35</v>
      </c>
      <c r="B10" s="16" t="s">
        <v>63</v>
      </c>
      <c r="C10" s="6">
        <v>10296000</v>
      </c>
      <c r="D10" s="6">
        <v>8168.836104</v>
      </c>
      <c r="E10" s="6">
        <v>10287831.163896</v>
      </c>
      <c r="F10" s="1">
        <v>169749.214204284</v>
      </c>
      <c r="G10" s="6">
        <v>10133105</v>
      </c>
      <c r="I10" s="22">
        <v>5192897</v>
      </c>
      <c r="J10" s="22"/>
    </row>
    <row r="11" spans="1:10" ht="18" customHeight="1">
      <c r="A11" s="16" t="s">
        <v>6</v>
      </c>
      <c r="B11" s="16" t="s">
        <v>54</v>
      </c>
      <c r="C11" s="6">
        <v>2000000</v>
      </c>
      <c r="D11" s="6">
        <v>1586.798</v>
      </c>
      <c r="E11" s="6">
        <v>1998413.202</v>
      </c>
      <c r="F11" s="1">
        <v>32973.817833</v>
      </c>
      <c r="G11" s="6">
        <v>3444626</v>
      </c>
      <c r="I11" s="22">
        <v>1765272</v>
      </c>
      <c r="J11" s="22"/>
    </row>
    <row r="12" spans="1:10" ht="18" customHeight="1">
      <c r="A12" s="16" t="s">
        <v>18</v>
      </c>
      <c r="B12" s="16" t="s">
        <v>38</v>
      </c>
      <c r="C12" s="6">
        <v>1700000</v>
      </c>
      <c r="D12" s="6">
        <v>1348.7783</v>
      </c>
      <c r="E12" s="6">
        <v>1698651.2217</v>
      </c>
      <c r="F12" s="1">
        <v>28027.745158050002</v>
      </c>
      <c r="G12" s="6">
        <v>2952537</v>
      </c>
      <c r="I12" s="22">
        <v>1513093</v>
      </c>
      <c r="J12" s="22"/>
    </row>
    <row r="13" spans="1:10" ht="18" customHeight="1">
      <c r="A13" s="16" t="s">
        <v>22</v>
      </c>
      <c r="B13" s="16" t="s">
        <v>77</v>
      </c>
      <c r="C13" s="6">
        <v>12000000</v>
      </c>
      <c r="D13" s="6">
        <v>9520.788</v>
      </c>
      <c r="E13" s="6">
        <v>11990479.212</v>
      </c>
      <c r="F13" s="1">
        <v>197842.906998</v>
      </c>
      <c r="G13" s="6">
        <v>12794325</v>
      </c>
      <c r="I13" s="22">
        <v>6556684</v>
      </c>
      <c r="J13" s="22"/>
    </row>
    <row r="14" spans="1:10" ht="18" customHeight="1">
      <c r="A14" s="16" t="s">
        <v>16</v>
      </c>
      <c r="B14" s="16" t="s">
        <v>53</v>
      </c>
      <c r="C14" s="6">
        <v>100000000</v>
      </c>
      <c r="D14" s="6">
        <v>79339.9</v>
      </c>
      <c r="E14" s="6">
        <v>99920660.1</v>
      </c>
      <c r="F14" s="1">
        <v>1648690.89165</v>
      </c>
      <c r="G14" s="6">
        <f>98417885+5</f>
        <v>98417890</v>
      </c>
      <c r="I14" s="22">
        <v>50435960</v>
      </c>
      <c r="J14" s="22"/>
    </row>
    <row r="15" spans="1:10" ht="18.75" customHeight="1">
      <c r="A15" s="16" t="s">
        <v>16</v>
      </c>
      <c r="B15" s="16" t="s">
        <v>75</v>
      </c>
      <c r="C15" s="6"/>
      <c r="D15" s="6"/>
      <c r="G15" s="6">
        <v>3936715</v>
      </c>
      <c r="I15" s="22">
        <v>2017452</v>
      </c>
      <c r="J15" s="22"/>
    </row>
    <row r="16" spans="1:10" ht="18" customHeight="1">
      <c r="A16" s="16" t="s">
        <v>16</v>
      </c>
      <c r="B16" s="16" t="s">
        <v>81</v>
      </c>
      <c r="C16" s="6">
        <v>65000000</v>
      </c>
      <c r="D16" s="6">
        <v>51570.935</v>
      </c>
      <c r="E16" s="6">
        <v>64948429.065</v>
      </c>
      <c r="F16" s="1">
        <v>1071649.0795725</v>
      </c>
      <c r="G16" s="6">
        <v>63971625</v>
      </c>
      <c r="I16" s="22">
        <v>32783362</v>
      </c>
      <c r="J16" s="22"/>
    </row>
    <row r="17" spans="1:10" ht="18" customHeight="1">
      <c r="A17" s="16" t="s">
        <v>16</v>
      </c>
      <c r="B17" s="16" t="s">
        <v>82</v>
      </c>
      <c r="C17" s="6">
        <v>13600000</v>
      </c>
      <c r="D17" s="6">
        <v>10790.2264</v>
      </c>
      <c r="E17" s="6">
        <v>13589209.7736</v>
      </c>
      <c r="F17" s="1">
        <v>224221.96126440002</v>
      </c>
      <c r="G17" s="6">
        <v>47240585</v>
      </c>
      <c r="I17" s="22">
        <v>24209256</v>
      </c>
      <c r="J17" s="22"/>
    </row>
    <row r="18" spans="1:10" ht="18" customHeight="1">
      <c r="A18" s="16" t="s">
        <v>16</v>
      </c>
      <c r="B18" s="16" t="s">
        <v>83</v>
      </c>
      <c r="C18" s="6"/>
      <c r="D18" s="6"/>
      <c r="G18" s="6">
        <v>8857610</v>
      </c>
      <c r="I18" s="22">
        <v>4539248</v>
      </c>
      <c r="J18" s="22"/>
    </row>
    <row r="19" spans="1:10" ht="18" customHeight="1">
      <c r="A19" s="16" t="s">
        <v>16</v>
      </c>
      <c r="B19" s="16" t="s">
        <v>84</v>
      </c>
      <c r="C19" s="6">
        <v>250000</v>
      </c>
      <c r="D19" s="6">
        <v>198.34975</v>
      </c>
      <c r="E19" s="6">
        <v>249801.65025</v>
      </c>
      <c r="F19" s="1">
        <v>4121.727229125</v>
      </c>
      <c r="G19" s="6">
        <v>1968358</v>
      </c>
      <c r="I19" s="22">
        <v>1008734</v>
      </c>
      <c r="J19" s="22"/>
    </row>
    <row r="20" spans="1:10" ht="18" customHeight="1">
      <c r="A20" s="16" t="s">
        <v>12</v>
      </c>
      <c r="B20" s="16" t="s">
        <v>60</v>
      </c>
      <c r="C20" s="6">
        <v>70000000</v>
      </c>
      <c r="D20" s="6">
        <v>55537.93</v>
      </c>
      <c r="E20" s="6">
        <v>69944462.07</v>
      </c>
      <c r="F20" s="1">
        <v>1154083.6241549999</v>
      </c>
      <c r="G20" s="6">
        <v>78734308</v>
      </c>
      <c r="I20" s="22">
        <v>40348750</v>
      </c>
      <c r="J20" s="22"/>
    </row>
    <row r="21" spans="1:10" ht="18" customHeight="1">
      <c r="A21" s="16" t="s">
        <v>13</v>
      </c>
      <c r="B21" s="16" t="s">
        <v>88</v>
      </c>
      <c r="C21" s="6">
        <v>10000000</v>
      </c>
      <c r="D21" s="6">
        <v>7933.99</v>
      </c>
      <c r="E21" s="6">
        <v>9992066.01</v>
      </c>
      <c r="F21" s="1">
        <v>164869.089165</v>
      </c>
      <c r="G21" s="6">
        <v>3936715</v>
      </c>
      <c r="I21" s="22">
        <v>2017452</v>
      </c>
      <c r="J21" s="22"/>
    </row>
    <row r="22" spans="1:10" ht="18" customHeight="1">
      <c r="A22" s="16" t="s">
        <v>39</v>
      </c>
      <c r="B22" s="16" t="s">
        <v>91</v>
      </c>
      <c r="C22" s="6">
        <v>26500000</v>
      </c>
      <c r="D22" s="6">
        <v>21025.0735</v>
      </c>
      <c r="E22" s="6">
        <v>26478974.9265</v>
      </c>
      <c r="F22" s="1">
        <v>436903.08628725004</v>
      </c>
      <c r="G22" s="6">
        <v>19683577</v>
      </c>
      <c r="I22" s="22">
        <v>10087199</v>
      </c>
      <c r="J22" s="22"/>
    </row>
    <row r="23" spans="1:10" ht="18" customHeight="1">
      <c r="A23" s="16" t="s">
        <v>40</v>
      </c>
      <c r="B23" s="16" t="s">
        <v>41</v>
      </c>
      <c r="C23" s="6">
        <v>2000000</v>
      </c>
      <c r="D23" s="6">
        <v>1586.798</v>
      </c>
      <c r="E23" s="6">
        <v>1998413.202</v>
      </c>
      <c r="F23" s="1">
        <v>32973.817833</v>
      </c>
      <c r="G23" s="6">
        <v>1476268</v>
      </c>
      <c r="I23" s="22">
        <v>756554</v>
      </c>
      <c r="J23" s="22"/>
    </row>
    <row r="24" spans="1:10" ht="18" customHeight="1">
      <c r="A24" s="16" t="s">
        <v>9</v>
      </c>
      <c r="B24" s="16" t="s">
        <v>62</v>
      </c>
      <c r="C24" s="6">
        <v>29250000</v>
      </c>
      <c r="D24" s="6">
        <v>23206.920749999997</v>
      </c>
      <c r="E24" s="6">
        <v>29226793.07925</v>
      </c>
      <c r="F24" s="1">
        <v>482242.08580762503</v>
      </c>
      <c r="G24" s="6">
        <v>18118733</v>
      </c>
      <c r="I24" s="22">
        <v>9285268</v>
      </c>
      <c r="J24" s="22"/>
    </row>
    <row r="25" spans="1:10" ht="18" customHeight="1">
      <c r="A25" s="16" t="s">
        <v>2</v>
      </c>
      <c r="B25" s="16" t="s">
        <v>52</v>
      </c>
      <c r="C25" s="6"/>
      <c r="D25" s="6"/>
      <c r="G25" s="6">
        <v>2115407</v>
      </c>
      <c r="I25" s="22">
        <v>1084090</v>
      </c>
      <c r="J25" s="22"/>
    </row>
    <row r="26" spans="1:10" ht="18" customHeight="1">
      <c r="A26" s="16" t="s">
        <v>11</v>
      </c>
      <c r="B26" s="16" t="s">
        <v>56</v>
      </c>
      <c r="C26" s="6">
        <v>52000000</v>
      </c>
      <c r="D26" s="6">
        <v>41256.748</v>
      </c>
      <c r="E26" s="6">
        <v>51958743.252</v>
      </c>
      <c r="F26" s="1">
        <v>857319.263658</v>
      </c>
      <c r="G26" s="6">
        <v>51177300</v>
      </c>
      <c r="I26" s="22">
        <v>26226692</v>
      </c>
      <c r="J26" s="22"/>
    </row>
    <row r="27" spans="1:10" ht="18" customHeight="1">
      <c r="A27" s="16" t="s">
        <v>11</v>
      </c>
      <c r="B27" s="16" t="s">
        <v>102</v>
      </c>
      <c r="C27" s="6">
        <v>55000000</v>
      </c>
      <c r="D27" s="6">
        <v>43636.945</v>
      </c>
      <c r="E27" s="6">
        <v>54956363.055</v>
      </c>
      <c r="F27" s="1">
        <v>906779.9904075001</v>
      </c>
      <c r="G27" s="6">
        <v>83655202</v>
      </c>
      <c r="I27" s="22">
        <v>42870545</v>
      </c>
      <c r="J27" s="22"/>
    </row>
    <row r="28" spans="1:10" ht="18" customHeight="1">
      <c r="A28" s="16" t="s">
        <v>11</v>
      </c>
      <c r="B28" s="16" t="s">
        <v>57</v>
      </c>
      <c r="C28" s="6">
        <v>3000000</v>
      </c>
      <c r="D28" s="6">
        <v>2380.197</v>
      </c>
      <c r="E28" s="6">
        <v>2997619.803</v>
      </c>
      <c r="F28" s="1">
        <v>49460.7267495</v>
      </c>
      <c r="G28" s="6">
        <v>9841789</v>
      </c>
      <c r="I28" s="22">
        <v>5043607</v>
      </c>
      <c r="J28" s="22"/>
    </row>
    <row r="29" spans="1:10" ht="18" customHeight="1">
      <c r="A29" s="16" t="s">
        <v>17</v>
      </c>
      <c r="B29" s="16" t="s">
        <v>87</v>
      </c>
      <c r="C29" s="6">
        <v>2500000</v>
      </c>
      <c r="D29" s="6">
        <v>1983.4975</v>
      </c>
      <c r="E29" s="6">
        <v>2498016.5025</v>
      </c>
      <c r="F29" s="1">
        <v>41217.27229125</v>
      </c>
      <c r="G29" s="6">
        <v>984179</v>
      </c>
      <c r="I29" s="22">
        <v>504374</v>
      </c>
      <c r="J29" s="22"/>
    </row>
    <row r="30" spans="1:10" ht="18" customHeight="1">
      <c r="A30" s="16" t="s">
        <v>32</v>
      </c>
      <c r="B30" s="16" t="s">
        <v>42</v>
      </c>
      <c r="C30" s="6">
        <v>22000000</v>
      </c>
      <c r="D30" s="6">
        <v>17454.778</v>
      </c>
      <c r="E30" s="6">
        <v>21982545.222</v>
      </c>
      <c r="F30" s="1">
        <v>362711.996163</v>
      </c>
      <c r="G30" s="6">
        <v>22922877</v>
      </c>
      <c r="I30" s="22">
        <v>11747233</v>
      </c>
      <c r="J30" s="22"/>
    </row>
    <row r="31" spans="1:10" ht="18" customHeight="1">
      <c r="A31" s="16" t="s">
        <v>7</v>
      </c>
      <c r="B31" s="16" t="s">
        <v>58</v>
      </c>
      <c r="C31" s="6"/>
      <c r="D31" s="6"/>
      <c r="G31" s="6">
        <v>1968358</v>
      </c>
      <c r="I31" s="22">
        <v>1008734</v>
      </c>
      <c r="J31" s="22"/>
    </row>
    <row r="32" spans="1:10" ht="18" customHeight="1">
      <c r="A32" s="16" t="s">
        <v>5</v>
      </c>
      <c r="B32" s="16" t="s">
        <v>59</v>
      </c>
      <c r="C32" s="6">
        <v>18000000</v>
      </c>
      <c r="D32" s="6">
        <v>14281.181999999999</v>
      </c>
      <c r="E32" s="6">
        <v>17985718.818</v>
      </c>
      <c r="F32" s="1">
        <v>296764.360497</v>
      </c>
      <c r="G32" s="6">
        <v>39367154</v>
      </c>
      <c r="I32" s="22">
        <v>20174382</v>
      </c>
      <c r="J32" s="22"/>
    </row>
    <row r="33" spans="1:10" ht="18" customHeight="1">
      <c r="A33" s="16" t="s">
        <v>5</v>
      </c>
      <c r="B33" s="16" t="s">
        <v>92</v>
      </c>
      <c r="C33" s="6"/>
      <c r="D33" s="6"/>
      <c r="G33" s="6">
        <v>63971625</v>
      </c>
      <c r="I33" s="22">
        <v>32783362</v>
      </c>
      <c r="J33" s="22"/>
    </row>
    <row r="34" spans="1:10" ht="18" customHeight="1">
      <c r="A34" s="16" t="s">
        <v>68</v>
      </c>
      <c r="B34" s="16" t="s">
        <v>69</v>
      </c>
      <c r="C34" s="6"/>
      <c r="D34" s="6"/>
      <c r="G34" s="6">
        <v>1525477</v>
      </c>
      <c r="I34" s="22">
        <v>781772</v>
      </c>
      <c r="J34" s="22"/>
    </row>
    <row r="35" spans="1:10" ht="18" customHeight="1">
      <c r="A35" s="16" t="s">
        <v>68</v>
      </c>
      <c r="B35" s="16" t="s">
        <v>95</v>
      </c>
      <c r="C35" s="6"/>
      <c r="D35" s="6"/>
      <c r="G35" s="6">
        <v>984179</v>
      </c>
      <c r="I35" s="22">
        <v>504374</v>
      </c>
      <c r="J35" s="22"/>
    </row>
    <row r="36" spans="1:10" ht="18" customHeight="1">
      <c r="A36" s="16" t="s">
        <v>27</v>
      </c>
      <c r="B36" s="16" t="s">
        <v>70</v>
      </c>
      <c r="C36" s="6">
        <v>60000000</v>
      </c>
      <c r="D36" s="6">
        <v>47603.94</v>
      </c>
      <c r="E36" s="6">
        <v>59952396.06</v>
      </c>
      <c r="F36" s="1">
        <v>989214.5349900001</v>
      </c>
      <c r="G36" s="6">
        <v>73793730</v>
      </c>
      <c r="I36" s="22">
        <v>37816866</v>
      </c>
      <c r="J36" s="22"/>
    </row>
    <row r="37" spans="1:10" ht="18" customHeight="1">
      <c r="A37" s="16" t="s">
        <v>27</v>
      </c>
      <c r="B37" s="16" t="s">
        <v>71</v>
      </c>
      <c r="C37" s="6">
        <v>5000000</v>
      </c>
      <c r="D37" s="6">
        <v>3966.995</v>
      </c>
      <c r="E37" s="6">
        <v>4996033.005</v>
      </c>
      <c r="F37" s="1">
        <v>82434.5445825</v>
      </c>
      <c r="G37" s="6">
        <v>5659028</v>
      </c>
      <c r="I37" s="22">
        <v>2900080</v>
      </c>
      <c r="J37" s="22"/>
    </row>
    <row r="38" spans="1:10" ht="18" customHeight="1">
      <c r="A38" s="16" t="s">
        <v>10</v>
      </c>
      <c r="B38" s="16" t="s">
        <v>55</v>
      </c>
      <c r="C38" s="6">
        <v>11000000</v>
      </c>
      <c r="D38" s="6">
        <v>8727.389</v>
      </c>
      <c r="E38" s="6">
        <v>10991272.611</v>
      </c>
      <c r="F38" s="1">
        <v>181355.9980815</v>
      </c>
      <c r="G38" s="6">
        <v>11810146</v>
      </c>
      <c r="I38" s="22">
        <v>6052325</v>
      </c>
      <c r="J38" s="22"/>
    </row>
    <row r="39" spans="1:10" ht="18" customHeight="1">
      <c r="A39" s="16" t="s">
        <v>10</v>
      </c>
      <c r="B39" s="16" t="s">
        <v>78</v>
      </c>
      <c r="C39" s="6">
        <v>9000000</v>
      </c>
      <c r="D39" s="6">
        <v>7140.590999999999</v>
      </c>
      <c r="E39" s="6">
        <v>8992859.409</v>
      </c>
      <c r="F39" s="1">
        <v>148382.1802485</v>
      </c>
      <c r="G39" s="6">
        <v>5412984</v>
      </c>
      <c r="I39" s="22">
        <v>2773991</v>
      </c>
      <c r="J39" s="22"/>
    </row>
    <row r="40" spans="1:10" ht="18" customHeight="1">
      <c r="A40" s="16" t="s">
        <v>10</v>
      </c>
      <c r="B40" s="16" t="s">
        <v>93</v>
      </c>
      <c r="C40" s="6"/>
      <c r="D40" s="6"/>
      <c r="G40" s="6">
        <v>984179</v>
      </c>
      <c r="I40" s="22">
        <v>504374</v>
      </c>
      <c r="J40" s="22"/>
    </row>
    <row r="41" spans="1:10" ht="18" customHeight="1">
      <c r="A41" s="16" t="s">
        <v>21</v>
      </c>
      <c r="B41" s="16" t="s">
        <v>72</v>
      </c>
      <c r="C41" s="6">
        <v>60000000</v>
      </c>
      <c r="D41" s="6">
        <v>47603.94</v>
      </c>
      <c r="E41" s="6">
        <v>59952396.06</v>
      </c>
      <c r="F41" s="1">
        <v>989214.5349900001</v>
      </c>
      <c r="G41" s="6">
        <v>22209000</v>
      </c>
      <c r="I41" s="22">
        <v>11381395</v>
      </c>
      <c r="J41" s="22"/>
    </row>
    <row r="42" spans="1:10" ht="18" customHeight="1">
      <c r="A42" s="16" t="s">
        <v>21</v>
      </c>
      <c r="B42" s="16" t="s">
        <v>103</v>
      </c>
      <c r="C42" s="6">
        <v>50000000</v>
      </c>
      <c r="D42" s="6">
        <v>39669.95</v>
      </c>
      <c r="E42" s="6">
        <v>49960330.05</v>
      </c>
      <c r="F42" s="1">
        <v>824345.445825</v>
      </c>
      <c r="G42" s="6">
        <v>98417885</v>
      </c>
      <c r="I42" s="22">
        <v>50435933</v>
      </c>
      <c r="J42" s="22"/>
    </row>
    <row r="43" spans="1:10" ht="18" customHeight="1">
      <c r="A43" s="16" t="s">
        <v>43</v>
      </c>
      <c r="B43" s="16" t="s">
        <v>67</v>
      </c>
      <c r="C43" s="6">
        <v>7000000</v>
      </c>
      <c r="D43" s="6">
        <v>5553.793</v>
      </c>
      <c r="E43" s="6">
        <v>6994446.207</v>
      </c>
      <c r="F43" s="1">
        <v>115408.36241550001</v>
      </c>
      <c r="G43" s="6">
        <v>19683577</v>
      </c>
      <c r="I43" s="22">
        <v>10087199</v>
      </c>
      <c r="J43" s="22"/>
    </row>
    <row r="44" spans="1:10" ht="18" customHeight="1">
      <c r="A44" s="16" t="s">
        <v>19</v>
      </c>
      <c r="B44" s="16" t="s">
        <v>61</v>
      </c>
      <c r="C44" s="6">
        <v>13500000</v>
      </c>
      <c r="D44" s="6">
        <v>10710.886499999999</v>
      </c>
      <c r="E44" s="6">
        <v>13489289.1135</v>
      </c>
      <c r="F44" s="1">
        <v>222573.27037275003</v>
      </c>
      <c r="G44" s="6">
        <v>73813414</v>
      </c>
      <c r="I44" s="22">
        <v>37826954</v>
      </c>
      <c r="J44" s="22"/>
    </row>
    <row r="45" spans="1:10" ht="18" customHeight="1">
      <c r="A45" s="16" t="s">
        <v>19</v>
      </c>
      <c r="B45" s="16" t="s">
        <v>44</v>
      </c>
      <c r="C45" s="6">
        <v>2000000</v>
      </c>
      <c r="D45" s="6">
        <v>1586.798</v>
      </c>
      <c r="E45" s="6">
        <v>1998413.202</v>
      </c>
      <c r="F45" s="1">
        <v>32973.817833</v>
      </c>
      <c r="G45" s="6">
        <v>1968358</v>
      </c>
      <c r="I45" s="22">
        <v>1008734</v>
      </c>
      <c r="J45" s="22"/>
    </row>
    <row r="46" spans="1:10" ht="18" customHeight="1">
      <c r="A46" s="16" t="s">
        <v>8</v>
      </c>
      <c r="B46" s="16" t="s">
        <v>36</v>
      </c>
      <c r="C46" s="6">
        <v>6000000</v>
      </c>
      <c r="D46" s="6">
        <v>4760.394</v>
      </c>
      <c r="E46" s="6">
        <v>5995239.606</v>
      </c>
      <c r="F46" s="1">
        <v>98921.453499</v>
      </c>
      <c r="G46" s="6">
        <v>10825967</v>
      </c>
      <c r="I46" s="22">
        <v>5547966</v>
      </c>
      <c r="J46" s="22"/>
    </row>
    <row r="47" spans="1:10" ht="18" customHeight="1">
      <c r="A47" s="16" t="s">
        <v>73</v>
      </c>
      <c r="B47" s="16" t="s">
        <v>74</v>
      </c>
      <c r="C47" s="6"/>
      <c r="D47" s="6"/>
      <c r="G47" s="6">
        <v>2952537</v>
      </c>
      <c r="I47" s="22">
        <v>1513093</v>
      </c>
      <c r="J47" s="22"/>
    </row>
    <row r="48" spans="1:10" ht="18" customHeight="1">
      <c r="A48" s="16" t="s">
        <v>23</v>
      </c>
      <c r="B48" s="16" t="s">
        <v>45</v>
      </c>
      <c r="C48" s="6">
        <v>70000000</v>
      </c>
      <c r="D48" s="6">
        <v>55537.93</v>
      </c>
      <c r="E48" s="6">
        <v>69944462.07</v>
      </c>
      <c r="F48" s="1">
        <v>1154083.6241549999</v>
      </c>
      <c r="G48" s="6">
        <v>76273861</v>
      </c>
      <c r="I48" s="22">
        <v>39087852</v>
      </c>
      <c r="J48" s="22"/>
    </row>
    <row r="49" spans="1:10" ht="18" customHeight="1">
      <c r="A49" s="16" t="s">
        <v>23</v>
      </c>
      <c r="B49" s="16" t="s">
        <v>94</v>
      </c>
      <c r="C49" s="6">
        <v>2500000</v>
      </c>
      <c r="D49" s="6">
        <v>1983.4975</v>
      </c>
      <c r="E49" s="6">
        <v>2498016.5025</v>
      </c>
      <c r="F49" s="1">
        <v>41217.27229125</v>
      </c>
      <c r="G49" s="6">
        <v>3198581</v>
      </c>
      <c r="I49" s="22">
        <v>1639182</v>
      </c>
      <c r="J49" s="22"/>
    </row>
    <row r="50" spans="1:10" ht="18" customHeight="1">
      <c r="A50" s="16" t="s">
        <v>15</v>
      </c>
      <c r="B50" s="16" t="s">
        <v>76</v>
      </c>
      <c r="C50" s="6">
        <v>9000000</v>
      </c>
      <c r="D50" s="6">
        <v>7140.590999999999</v>
      </c>
      <c r="E50" s="6">
        <v>8992859.409</v>
      </c>
      <c r="F50" s="1">
        <v>148382.1802485</v>
      </c>
      <c r="G50" s="6">
        <v>13778504</v>
      </c>
      <c r="I50" s="22">
        <v>7061044</v>
      </c>
      <c r="J50" s="22"/>
    </row>
    <row r="51" spans="1:10" ht="18" customHeight="1">
      <c r="A51" s="16" t="s">
        <v>15</v>
      </c>
      <c r="B51" s="16" t="s">
        <v>46</v>
      </c>
      <c r="C51" s="6">
        <v>7025000</v>
      </c>
      <c r="D51" s="6">
        <v>5573.627974999999</v>
      </c>
      <c r="E51" s="6">
        <v>7019426.372025</v>
      </c>
      <c r="F51" s="1">
        <v>115820.53513841251</v>
      </c>
      <c r="G51" s="6">
        <v>9841789</v>
      </c>
      <c r="I51" s="22">
        <v>5043607</v>
      </c>
      <c r="J51" s="22"/>
    </row>
    <row r="52" spans="1:10" ht="18" customHeight="1">
      <c r="A52" s="16" t="s">
        <v>15</v>
      </c>
      <c r="B52" s="16" t="s">
        <v>47</v>
      </c>
      <c r="C52" s="6">
        <v>26250000</v>
      </c>
      <c r="D52" s="6">
        <v>20826.72375</v>
      </c>
      <c r="E52" s="6">
        <v>26229173.27625</v>
      </c>
      <c r="F52" s="1">
        <v>432781.35905812506</v>
      </c>
      <c r="G52" s="6">
        <v>31733314</v>
      </c>
      <c r="I52" s="22">
        <v>16262291</v>
      </c>
      <c r="J52" s="22"/>
    </row>
    <row r="53" spans="1:10" ht="18" customHeight="1">
      <c r="A53" s="16" t="s">
        <v>15</v>
      </c>
      <c r="B53" s="16" t="s">
        <v>85</v>
      </c>
      <c r="C53" s="6">
        <v>2000000</v>
      </c>
      <c r="D53" s="6">
        <v>1586.798</v>
      </c>
      <c r="E53" s="6">
        <v>1998413.202</v>
      </c>
      <c r="F53" s="1">
        <v>32973.817833</v>
      </c>
      <c r="G53" s="6">
        <v>2460447</v>
      </c>
      <c r="I53" s="22">
        <v>1260913</v>
      </c>
      <c r="J53" s="22"/>
    </row>
    <row r="54" spans="1:10" ht="18" customHeight="1">
      <c r="A54" s="16" t="s">
        <v>26</v>
      </c>
      <c r="B54" s="16" t="s">
        <v>89</v>
      </c>
      <c r="C54" s="6">
        <v>40000000</v>
      </c>
      <c r="D54" s="6">
        <v>31735.96</v>
      </c>
      <c r="E54" s="6">
        <v>39968264.04</v>
      </c>
      <c r="F54" s="1">
        <v>659476.35666</v>
      </c>
      <c r="G54" s="6">
        <v>19683577</v>
      </c>
      <c r="I54" s="22">
        <v>10087199</v>
      </c>
      <c r="J54" s="22"/>
    </row>
    <row r="55" spans="1:10" ht="18" customHeight="1">
      <c r="A55" s="16" t="s">
        <v>25</v>
      </c>
      <c r="B55" s="16" t="s">
        <v>65</v>
      </c>
      <c r="C55" s="6"/>
      <c r="D55" s="6"/>
      <c r="G55" s="6">
        <v>2952537</v>
      </c>
      <c r="I55" s="22">
        <v>1513093</v>
      </c>
      <c r="J55" s="22"/>
    </row>
    <row r="56" spans="1:10" ht="18" customHeight="1">
      <c r="A56" s="16" t="s">
        <v>20</v>
      </c>
      <c r="B56" s="16" t="s">
        <v>48</v>
      </c>
      <c r="C56" s="6">
        <v>15610000</v>
      </c>
      <c r="D56" s="6">
        <v>12384.95839</v>
      </c>
      <c r="E56" s="6">
        <v>15597615.04161</v>
      </c>
      <c r="F56" s="1">
        <v>257360.64818656503</v>
      </c>
      <c r="G56" s="6">
        <v>9101281</v>
      </c>
      <c r="H56" s="19" t="s">
        <v>100</v>
      </c>
      <c r="I56" s="22">
        <v>4664121</v>
      </c>
      <c r="J56" s="22"/>
    </row>
    <row r="57" spans="1:10" ht="18" customHeight="1">
      <c r="A57" s="16" t="s">
        <v>3</v>
      </c>
      <c r="B57" s="16" t="s">
        <v>49</v>
      </c>
      <c r="C57" s="6">
        <v>60000000</v>
      </c>
      <c r="D57" s="6">
        <v>47603.94</v>
      </c>
      <c r="E57" s="6">
        <v>59952396.06</v>
      </c>
      <c r="F57" s="1">
        <v>989214.5349900001</v>
      </c>
      <c r="G57" s="6">
        <v>29684097</v>
      </c>
      <c r="I57" s="22">
        <v>15212135</v>
      </c>
      <c r="J57" s="22"/>
    </row>
    <row r="58" spans="1:10" ht="18" customHeight="1">
      <c r="A58" s="16" t="s">
        <v>3</v>
      </c>
      <c r="B58" s="16" t="s">
        <v>64</v>
      </c>
      <c r="C58" s="6">
        <v>11000000</v>
      </c>
      <c r="D58" s="6">
        <v>8727.389</v>
      </c>
      <c r="E58" s="6">
        <v>10991272.611</v>
      </c>
      <c r="F58" s="1">
        <v>181355.9980815</v>
      </c>
      <c r="G58" s="6">
        <v>7873431</v>
      </c>
      <c r="I58" s="22">
        <v>4034889</v>
      </c>
      <c r="J58" s="22"/>
    </row>
    <row r="59" spans="1:10" ht="18" customHeight="1">
      <c r="A59" s="16" t="s">
        <v>14</v>
      </c>
      <c r="B59" s="16" t="s">
        <v>79</v>
      </c>
      <c r="C59" s="6"/>
      <c r="D59" s="6"/>
      <c r="G59" s="6">
        <v>8857610</v>
      </c>
      <c r="I59" s="22">
        <v>4539248</v>
      </c>
      <c r="J59" s="22"/>
    </row>
    <row r="60" spans="1:10" ht="18" customHeight="1">
      <c r="A60" s="16" t="s">
        <v>14</v>
      </c>
      <c r="B60" s="16" t="s">
        <v>80</v>
      </c>
      <c r="C60" s="6">
        <v>12000000</v>
      </c>
      <c r="D60" s="6">
        <v>9520.788</v>
      </c>
      <c r="E60" s="6">
        <v>11990479.212</v>
      </c>
      <c r="F60" s="1">
        <v>197842.906998</v>
      </c>
      <c r="G60" s="6">
        <v>30178231</v>
      </c>
      <c r="I60" s="22">
        <v>15465363</v>
      </c>
      <c r="J60" s="22"/>
    </row>
    <row r="61" spans="1:10" ht="18" customHeight="1">
      <c r="A61" s="16" t="s">
        <v>4</v>
      </c>
      <c r="B61" s="16" t="s">
        <v>90</v>
      </c>
      <c r="C61" s="6">
        <v>2000000</v>
      </c>
      <c r="D61" s="6">
        <v>1586.798</v>
      </c>
      <c r="E61" s="6">
        <v>1998413.202</v>
      </c>
      <c r="F61" s="1">
        <v>32973.817833</v>
      </c>
      <c r="G61" s="6">
        <v>2952537</v>
      </c>
      <c r="I61" s="22">
        <v>1513093</v>
      </c>
      <c r="J61" s="22"/>
    </row>
    <row r="62" spans="1:10" ht="18" customHeight="1">
      <c r="A62" s="16" t="s">
        <v>24</v>
      </c>
      <c r="B62" s="16" t="s">
        <v>86</v>
      </c>
      <c r="C62" s="6">
        <v>30000000</v>
      </c>
      <c r="D62" s="6">
        <v>23801.97</v>
      </c>
      <c r="E62" s="6">
        <v>29976198.03</v>
      </c>
      <c r="F62" s="1">
        <v>494607.26749500004</v>
      </c>
      <c r="G62" s="6">
        <v>73813414</v>
      </c>
      <c r="I62" s="22">
        <v>37826954</v>
      </c>
      <c r="J62" s="22"/>
    </row>
    <row r="63" spans="1:10" ht="18" customHeight="1">
      <c r="A63" s="16" t="s">
        <v>66</v>
      </c>
      <c r="B63" s="16" t="s">
        <v>101</v>
      </c>
      <c r="C63" s="6"/>
      <c r="D63" s="6"/>
      <c r="G63" s="6">
        <v>3198581</v>
      </c>
      <c r="I63" s="22">
        <v>1639182</v>
      </c>
      <c r="J63" s="22"/>
    </row>
    <row r="64" ht="8.25" customHeight="1" thickBot="1">
      <c r="I64" s="22"/>
    </row>
    <row r="65" spans="1:10" s="2" customFormat="1" ht="21.75" customHeight="1" thickBot="1">
      <c r="A65" s="24"/>
      <c r="B65" s="24" t="s">
        <v>29</v>
      </c>
      <c r="C65" s="25">
        <f>SUM(C9:C62)</f>
        <v>1005981000</v>
      </c>
      <c r="D65" s="25">
        <v>11364000</v>
      </c>
      <c r="E65" s="26">
        <f>+C65-D65</f>
        <v>994617000</v>
      </c>
      <c r="F65" s="27"/>
      <c r="G65" s="23">
        <f>SUM(G10:G64)</f>
        <v>1307293121</v>
      </c>
      <c r="I65" s="23">
        <f>SUM(I10:I64)</f>
        <v>669945422</v>
      </c>
      <c r="J65" s="29"/>
    </row>
    <row r="66" spans="1:7" s="2" customFormat="1" ht="12.75" customHeight="1">
      <c r="A66" s="5"/>
      <c r="B66" s="5"/>
      <c r="C66" s="5"/>
      <c r="D66" s="5"/>
      <c r="E66" s="7"/>
      <c r="F66" s="4"/>
      <c r="G66" s="9"/>
    </row>
    <row r="67" spans="1:10" s="2" customFormat="1" ht="20.25" customHeight="1">
      <c r="A67" s="18" t="s">
        <v>104</v>
      </c>
      <c r="B67" s="17"/>
      <c r="C67" s="17"/>
      <c r="D67" s="17"/>
      <c r="E67" s="17"/>
      <c r="F67" s="17"/>
      <c r="G67" s="17"/>
      <c r="H67" s="17"/>
      <c r="I67" s="17"/>
      <c r="J67" s="31"/>
    </row>
    <row r="68" spans="1:9" s="2" customFormat="1" ht="14.25" customHeight="1">
      <c r="A68" s="18" t="s">
        <v>99</v>
      </c>
      <c r="B68" s="17"/>
      <c r="C68" s="17"/>
      <c r="D68" s="17"/>
      <c r="E68" s="17"/>
      <c r="F68" s="17"/>
      <c r="G68" s="17"/>
      <c r="H68" s="17"/>
      <c r="I68" s="17"/>
    </row>
    <row r="69" spans="1:9" s="2" customFormat="1" ht="15" customHeight="1">
      <c r="A69" s="18" t="s">
        <v>96</v>
      </c>
      <c r="B69" s="17"/>
      <c r="C69" s="17"/>
      <c r="D69" s="17"/>
      <c r="E69" s="17"/>
      <c r="F69" s="17"/>
      <c r="G69" s="17"/>
      <c r="H69" s="17"/>
      <c r="I69" s="17"/>
    </row>
    <row r="70" ht="15">
      <c r="A70" s="19" t="s">
        <v>98</v>
      </c>
    </row>
    <row r="71" ht="15">
      <c r="A71" s="19" t="s">
        <v>97</v>
      </c>
    </row>
    <row r="73" ht="15">
      <c r="I73" s="30"/>
    </row>
  </sheetData>
  <mergeCells count="3">
    <mergeCell ref="A5:I5"/>
    <mergeCell ref="A3:I3"/>
    <mergeCell ref="A1:I1"/>
  </mergeCells>
  <printOptions horizontalCentered="1"/>
  <pageMargins left="0.5" right="0.5" top="0.75" bottom="0.28" header="0.5" footer="0.5"/>
  <pageSetup horizontalDpi="300" verticalDpi="300" orientation="portrait" scale="60" r:id="rId1"/>
  <headerFooter alignWithMargins="0">
    <oddHeader>&amp;C
&amp;R&amp;"Arial,Bold"&amp;9Page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JohnsonK</cp:lastModifiedBy>
  <cp:lastPrinted>2004-02-03T21:08:25Z</cp:lastPrinted>
  <dcterms:created xsi:type="dcterms:W3CDTF">2000-10-06T12:40:40Z</dcterms:created>
  <dcterms:modified xsi:type="dcterms:W3CDTF">2004-02-04T13:23:16Z</dcterms:modified>
  <cp:category/>
  <cp:version/>
  <cp:contentType/>
  <cp:contentStatus/>
</cp:coreProperties>
</file>