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1970" windowHeight="2370" activeTab="0"/>
  </bookViews>
  <sheets>
    <sheet name="new table" sheetId="1" r:id="rId1"/>
  </sheets>
  <definedNames>
    <definedName name="HTML_CodePage" hidden="1">1252</definedName>
    <definedName name="HTML_Control" hidden="1">{"'new table'!$A$1:$R$55"}</definedName>
    <definedName name="HTML_Description" hidden="1">""</definedName>
    <definedName name="HTML_Email" hidden="1">""</definedName>
    <definedName name="HTML_Header" hidden="1">"USDA Data Table"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"M:\833SHARE\Travis\usda_tbl.htm"</definedName>
    <definedName name="HTML_Title" hidden="1">"USDA Data Table"</definedName>
    <definedName name="_xlnm.Print_Area" localSheetId="0">'new table'!$A$1:$R$55</definedName>
    <definedName name="_xlnm.Print_Titles" localSheetId="0">'new table'!$A:$A,'new table'!$1:$3</definedName>
    <definedName name="State_Summaries">#REF!</definedName>
  </definedNames>
  <calcPr fullCalcOnLoad="1"/>
</workbook>
</file>

<file path=xl/sharedStrings.xml><?xml version="1.0" encoding="utf-8"?>
<sst xmlns="http://schemas.openxmlformats.org/spreadsheetml/2006/main" count="73" uniqueCount="73">
  <si>
    <t>AK</t>
  </si>
  <si>
    <t>AZ</t>
  </si>
  <si>
    <t>CA</t>
  </si>
  <si>
    <t>CO</t>
  </si>
  <si>
    <t>FL</t>
  </si>
  <si>
    <t>IA</t>
  </si>
  <si>
    <t>IL</t>
  </si>
  <si>
    <t>KY</t>
  </si>
  <si>
    <t>MN</t>
  </si>
  <si>
    <t>ND</t>
  </si>
  <si>
    <t>NM</t>
  </si>
  <si>
    <t>PA</t>
  </si>
  <si>
    <t>SC</t>
  </si>
  <si>
    <t>SD</t>
  </si>
  <si>
    <t>TN</t>
  </si>
  <si>
    <t>TX</t>
  </si>
  <si>
    <t>UT</t>
  </si>
  <si>
    <t>STATE</t>
  </si>
  <si>
    <t>AL</t>
  </si>
  <si>
    <t>AR</t>
  </si>
  <si>
    <t>CT</t>
  </si>
  <si>
    <t>DE</t>
  </si>
  <si>
    <t>GA</t>
  </si>
  <si>
    <t>HI</t>
  </si>
  <si>
    <t>ID</t>
  </si>
  <si>
    <t>IN</t>
  </si>
  <si>
    <t>KS</t>
  </si>
  <si>
    <t>LA</t>
  </si>
  <si>
    <t>MA</t>
  </si>
  <si>
    <t>MD</t>
  </si>
  <si>
    <t>ME</t>
  </si>
  <si>
    <t>MI</t>
  </si>
  <si>
    <t>MO</t>
  </si>
  <si>
    <t>MS</t>
  </si>
  <si>
    <t>MT</t>
  </si>
  <si>
    <t>NC</t>
  </si>
  <si>
    <t>NE</t>
  </si>
  <si>
    <t>NH</t>
  </si>
  <si>
    <t>NJ</t>
  </si>
  <si>
    <t>NV</t>
  </si>
  <si>
    <t>NY</t>
  </si>
  <si>
    <t>OH</t>
  </si>
  <si>
    <t>OK</t>
  </si>
  <si>
    <t>OR</t>
  </si>
  <si>
    <t>PR</t>
  </si>
  <si>
    <t>RI</t>
  </si>
  <si>
    <t>VA</t>
  </si>
  <si>
    <t>VT</t>
  </si>
  <si>
    <t>WA</t>
  </si>
  <si>
    <t>WI</t>
  </si>
  <si>
    <t>WV</t>
  </si>
  <si>
    <t>WY</t>
  </si>
  <si>
    <t>Totals</t>
  </si>
  <si>
    <t>Loan Only</t>
  </si>
  <si>
    <t>Grant Only</t>
  </si>
  <si>
    <t>Combination Loans
and Grants</t>
  </si>
  <si>
    <t>Borrower (Municipality)</t>
  </si>
  <si>
    <t>State/County</t>
  </si>
  <si>
    <t>EPA (SRF)</t>
  </si>
  <si>
    <t>Private/ Commercial</t>
  </si>
  <si>
    <t>Total Joint Funding</t>
  </si>
  <si>
    <t>Loan Amount</t>
  </si>
  <si>
    <t>Grant Amount</t>
  </si>
  <si>
    <t>TOTAL RUS FUNDING PLUS JOINT FUNDING SOURCES</t>
  </si>
  <si>
    <t>Other</t>
  </si>
  <si>
    <t>TOTAL SEWER USERS SERVED BY WASTE WATER PROJECTS (1992–1998)</t>
  </si>
  <si>
    <t>TOTAL NUMBER OF LOANS/
GRANTS</t>
  </si>
  <si>
    <t>TYPE OF ASSISTANCE
(NUMBER OF PROJECTS)</t>
  </si>
  <si>
    <t>TOTAL RUS FUNDING</t>
  </si>
  <si>
    <t>JOINT PROJECT FUNDING (SOURCES OF FUNDS OTHER THAN RURAL UTILITIES)</t>
  </si>
  <si>
    <t>RUS LOAN AND GRANT FUNDING</t>
  </si>
  <si>
    <t>Regional (Water Authority)</t>
  </si>
  <si>
    <t>TOTAL POPULATION SERVED BY ALL PROJECTS (1992–1998)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</si>
</sst>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"/>
    <numFmt numFmtId="167" formatCode="&quot;$&quot;#,##0.00;\(&quot;$&quot;#,##0.00\)"/>
    <numFmt numFmtId="168" formatCode="&quot;$&quot;#,##0.0;\(&quot;$&quot;#,##0.0\)"/>
    <numFmt numFmtId="169" formatCode="&quot;$&quot;#,##0;\(&quot;$&quot;#,##0\)"/>
    <numFmt numFmtId="170" formatCode="_(* #,##0.0_);_(* \(#,##0.0\);_(* &quot;-&quot;??_);_(@_)"/>
    <numFmt numFmtId="171" formatCode="_(* #,##0_);_(* \(#,##0\);_(* &quot;-&quot;??_);_(@_)"/>
    <numFmt numFmtId="172" formatCode="00000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MS Sans Serif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23" applyFont="1" applyBorder="1" applyAlignment="1">
      <alignment/>
      <protection/>
    </xf>
    <xf numFmtId="0" fontId="8" fillId="0" borderId="0" xfId="23" applyFont="1">
      <alignment/>
      <protection/>
    </xf>
    <xf numFmtId="0" fontId="2" fillId="0" borderId="0" xfId="23" applyFont="1">
      <alignment/>
      <protection/>
    </xf>
    <xf numFmtId="0" fontId="8" fillId="0" borderId="0" xfId="23" applyFont="1" applyAlignment="1">
      <alignment/>
      <protection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5" xfId="21" applyFont="1" applyFill="1" applyBorder="1" applyAlignment="1">
      <alignment horizontal="left" wrapText="1"/>
      <protection/>
    </xf>
    <xf numFmtId="171" fontId="2" fillId="0" borderId="5" xfId="15" applyNumberFormat="1" applyFont="1" applyFill="1" applyBorder="1" applyAlignment="1">
      <alignment horizontal="right" wrapText="1"/>
    </xf>
    <xf numFmtId="3" fontId="2" fillId="0" borderId="5" xfId="15" applyNumberFormat="1" applyFont="1" applyFill="1" applyBorder="1" applyAlignment="1">
      <alignment horizontal="right" wrapText="1"/>
    </xf>
    <xf numFmtId="169" fontId="2" fillId="0" borderId="5" xfId="21" applyNumberFormat="1" applyFont="1" applyFill="1" applyBorder="1" applyAlignment="1">
      <alignment wrapText="1"/>
      <protection/>
    </xf>
    <xf numFmtId="169" fontId="2" fillId="0" borderId="2" xfId="21" applyNumberFormat="1" applyFont="1" applyFill="1" applyBorder="1" applyAlignment="1">
      <alignment wrapText="1"/>
      <protection/>
    </xf>
    <xf numFmtId="0" fontId="1" fillId="0" borderId="3" xfId="21" applyFont="1" applyFill="1" applyBorder="1" applyAlignment="1">
      <alignment horizontal="left" wrapText="1"/>
      <protection/>
    </xf>
    <xf numFmtId="171" fontId="2" fillId="0" borderId="3" xfId="15" applyNumberFormat="1" applyFont="1" applyFill="1" applyBorder="1" applyAlignment="1">
      <alignment horizontal="right" wrapText="1"/>
    </xf>
    <xf numFmtId="169" fontId="2" fillId="0" borderId="3" xfId="21" applyNumberFormat="1" applyFont="1" applyFill="1" applyBorder="1" applyAlignment="1">
      <alignment wrapText="1"/>
      <protection/>
    </xf>
    <xf numFmtId="0" fontId="1" fillId="0" borderId="6" xfId="21" applyFont="1" applyFill="1" applyBorder="1" applyAlignment="1">
      <alignment horizontal="left" wrapText="1"/>
      <protection/>
    </xf>
    <xf numFmtId="171" fontId="2" fillId="0" borderId="6" xfId="15" applyNumberFormat="1" applyFont="1" applyFill="1" applyBorder="1" applyAlignment="1">
      <alignment horizontal="right" wrapText="1"/>
    </xf>
    <xf numFmtId="3" fontId="2" fillId="0" borderId="7" xfId="15" applyNumberFormat="1" applyFont="1" applyFill="1" applyBorder="1" applyAlignment="1">
      <alignment horizontal="right" wrapText="1"/>
    </xf>
    <xf numFmtId="169" fontId="2" fillId="0" borderId="6" xfId="21" applyNumberFormat="1" applyFont="1" applyFill="1" applyBorder="1" applyAlignment="1">
      <alignment wrapText="1"/>
      <protection/>
    </xf>
    <xf numFmtId="169" fontId="2" fillId="0" borderId="4" xfId="21" applyNumberFormat="1" applyFont="1" applyFill="1" applyBorder="1" applyAlignment="1">
      <alignment wrapText="1"/>
      <protection/>
    </xf>
    <xf numFmtId="171" fontId="1" fillId="0" borderId="1" xfId="15" applyNumberFormat="1" applyFont="1" applyFill="1" applyBorder="1" applyAlignment="1">
      <alignment horizontal="right" wrapText="1"/>
    </xf>
    <xf numFmtId="3" fontId="1" fillId="0" borderId="1" xfId="15" applyNumberFormat="1" applyFont="1" applyFill="1" applyBorder="1" applyAlignment="1">
      <alignment horizontal="right" wrapText="1"/>
    </xf>
    <xf numFmtId="169" fontId="1" fillId="0" borderId="8" xfId="21" applyNumberFormat="1" applyFont="1" applyFill="1" applyBorder="1" applyAlignment="1">
      <alignment wrapText="1"/>
      <protection/>
    </xf>
    <xf numFmtId="169" fontId="1" fillId="0" borderId="9" xfId="21" applyNumberFormat="1" applyFont="1" applyFill="1" applyBorder="1" applyAlignment="1">
      <alignment wrapText="1"/>
      <protection/>
    </xf>
    <xf numFmtId="169" fontId="1" fillId="0" borderId="1" xfId="21" applyNumberFormat="1" applyFont="1" applyFill="1" applyBorder="1" applyAlignment="1">
      <alignment wrapText="1"/>
      <protection/>
    </xf>
    <xf numFmtId="164" fontId="1" fillId="0" borderId="6" xfId="24" applyNumberFormat="1" applyFont="1" applyBorder="1" applyAlignment="1">
      <alignment horizontal="center" wrapText="1"/>
      <protection/>
    </xf>
    <xf numFmtId="164" fontId="1" fillId="0" borderId="10" xfId="24" applyNumberFormat="1" applyFont="1" applyBorder="1" applyAlignment="1">
      <alignment horizontal="center" wrapText="1"/>
      <protection/>
    </xf>
    <xf numFmtId="0" fontId="1" fillId="0" borderId="3" xfId="23" applyFont="1" applyBorder="1" applyAlignment="1">
      <alignment horizontal="center" wrapText="1"/>
      <protection/>
    </xf>
    <xf numFmtId="0" fontId="9" fillId="0" borderId="4" xfId="22" applyFont="1" applyBorder="1" applyAlignment="1">
      <alignment horizontal="center" wrapText="1"/>
      <protection/>
    </xf>
    <xf numFmtId="0" fontId="1" fillId="0" borderId="6" xfId="23" applyFont="1" applyBorder="1" applyAlignment="1">
      <alignment horizontal="center" wrapText="1"/>
      <protection/>
    </xf>
    <xf numFmtId="0" fontId="9" fillId="0" borderId="7" xfId="22" applyFont="1" applyBorder="1" applyAlignment="1">
      <alignment horizontal="center" wrapText="1"/>
      <protection/>
    </xf>
    <xf numFmtId="0" fontId="9" fillId="0" borderId="10" xfId="22" applyFont="1" applyBorder="1" applyAlignment="1">
      <alignment horizontal="center" wrapText="1"/>
      <protection/>
    </xf>
    <xf numFmtId="164" fontId="1" fillId="0" borderId="3" xfId="24" applyNumberFormat="1" applyFont="1" applyBorder="1" applyAlignment="1">
      <alignment horizontal="center" wrapText="1"/>
      <protection/>
    </xf>
    <xf numFmtId="0" fontId="9" fillId="0" borderId="4" xfId="22" applyFont="1" applyBorder="1" applyAlignment="1">
      <alignment wrapText="1"/>
      <protection/>
    </xf>
    <xf numFmtId="0" fontId="1" fillId="0" borderId="11" xfId="23" applyFont="1" applyBorder="1" applyAlignment="1">
      <alignment horizontal="center" wrapText="1"/>
      <protection/>
    </xf>
    <xf numFmtId="0" fontId="5" fillId="0" borderId="12" xfId="22" applyFont="1" applyBorder="1" applyAlignment="1">
      <alignment horizontal="center" wrapText="1"/>
      <protection/>
    </xf>
    <xf numFmtId="0" fontId="1" fillId="0" borderId="13" xfId="23" applyFont="1" applyBorder="1" applyAlignment="1">
      <alignment horizontal="center" wrapText="1"/>
      <protection/>
    </xf>
    <xf numFmtId="0" fontId="5" fillId="0" borderId="12" xfId="22" applyFont="1" applyBorder="1" applyAlignment="1">
      <alignment/>
      <protection/>
    </xf>
    <xf numFmtId="0" fontId="1" fillId="0" borderId="6" xfId="23" applyFont="1" applyBorder="1" applyAlignment="1">
      <alignment horizontal="center"/>
      <protection/>
    </xf>
    <xf numFmtId="0" fontId="1" fillId="0" borderId="7" xfId="23" applyFont="1" applyBorder="1" applyAlignment="1">
      <alignment horizontal="center"/>
      <protection/>
    </xf>
    <xf numFmtId="0" fontId="1" fillId="0" borderId="10" xfId="23" applyFont="1" applyBorder="1" applyAlignment="1">
      <alignment horizontal="center"/>
      <protection/>
    </xf>
    <xf numFmtId="0" fontId="1" fillId="0" borderId="6" xfId="23" applyFont="1" applyFill="1" applyBorder="1" applyAlignment="1">
      <alignment horizontal="center" wrapText="1"/>
      <protection/>
    </xf>
    <xf numFmtId="0" fontId="1" fillId="0" borderId="7" xfId="23" applyFont="1" applyFill="1" applyBorder="1" applyAlignment="1">
      <alignment horizontal="center" wrapText="1"/>
      <protection/>
    </xf>
    <xf numFmtId="0" fontId="1" fillId="0" borderId="10" xfId="23" applyFont="1" applyFill="1" applyBorder="1" applyAlignment="1">
      <alignment horizontal="center" wrapText="1"/>
      <protection/>
    </xf>
    <xf numFmtId="0" fontId="1" fillId="0" borderId="3" xfId="22" applyFont="1" applyBorder="1" applyAlignment="1">
      <alignment horizontal="center" vertical="center" wrapText="1"/>
      <protection/>
    </xf>
    <xf numFmtId="0" fontId="1" fillId="0" borderId="4" xfId="22" applyFont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all data" xfId="21"/>
    <cellStyle name="Normal_newgrant" xfId="22"/>
    <cellStyle name="Normal_usda_t_1" xfId="23"/>
    <cellStyle name="Normal_usda_t_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SheetLayoutView="100" workbookViewId="0" topLeftCell="A1">
      <selection activeCell="C18" sqref="C18"/>
    </sheetView>
  </sheetViews>
  <sheetFormatPr defaultColWidth="9.140625" defaultRowHeight="12.75"/>
  <cols>
    <col min="1" max="1" width="8.28125" style="3" customWidth="1"/>
    <col min="2" max="2" width="14.57421875" style="3" customWidth="1"/>
    <col min="3" max="3" width="16.8515625" style="3" customWidth="1"/>
    <col min="4" max="4" width="12.7109375" style="3" customWidth="1"/>
    <col min="5" max="5" width="12.57421875" style="3" customWidth="1"/>
    <col min="6" max="6" width="13.57421875" style="3" customWidth="1"/>
    <col min="7" max="7" width="16.7109375" style="3" customWidth="1"/>
    <col min="8" max="8" width="20.140625" style="4" customWidth="1"/>
    <col min="9" max="9" width="19.140625" style="4" customWidth="1"/>
    <col min="10" max="10" width="18.28125" style="4" customWidth="1"/>
    <col min="11" max="11" width="19.8515625" style="4" customWidth="1"/>
    <col min="12" max="12" width="17.57421875" style="4" customWidth="1"/>
    <col min="13" max="13" width="16.8515625" style="4" customWidth="1"/>
    <col min="14" max="14" width="18.7109375" style="2" customWidth="1"/>
    <col min="15" max="15" width="18.140625" style="2" customWidth="1"/>
    <col min="16" max="16" width="19.8515625" style="2" customWidth="1"/>
    <col min="17" max="17" width="21.28125" style="2" customWidth="1"/>
    <col min="18" max="18" width="19.8515625" style="2" customWidth="1"/>
    <col min="19" max="16384" width="9.140625" style="2" customWidth="1"/>
  </cols>
  <sheetData>
    <row r="1" spans="1:18" ht="44.25" customHeight="1">
      <c r="A1" s="42" t="s">
        <v>17</v>
      </c>
      <c r="B1" s="48" t="s">
        <v>72</v>
      </c>
      <c r="C1" s="45" t="s">
        <v>65</v>
      </c>
      <c r="D1" s="45" t="s">
        <v>66</v>
      </c>
      <c r="E1" s="38" t="s">
        <v>67</v>
      </c>
      <c r="F1" s="40"/>
      <c r="G1" s="50"/>
      <c r="H1" s="29" t="s">
        <v>68</v>
      </c>
      <c r="I1" s="38" t="s">
        <v>69</v>
      </c>
      <c r="J1" s="40"/>
      <c r="K1" s="40"/>
      <c r="L1" s="40"/>
      <c r="M1" s="40"/>
      <c r="N1" s="40"/>
      <c r="O1" s="41"/>
      <c r="P1" s="38" t="s">
        <v>70</v>
      </c>
      <c r="Q1" s="39"/>
      <c r="R1" s="33" t="s">
        <v>63</v>
      </c>
    </row>
    <row r="2" spans="1:18" ht="33" customHeight="1">
      <c r="A2" s="43"/>
      <c r="B2" s="48"/>
      <c r="C2" s="46"/>
      <c r="D2" s="46"/>
      <c r="E2" s="31" t="s">
        <v>53</v>
      </c>
      <c r="F2" s="31" t="s">
        <v>54</v>
      </c>
      <c r="G2" s="31" t="s">
        <v>55</v>
      </c>
      <c r="H2" s="34"/>
      <c r="I2" s="29" t="s">
        <v>56</v>
      </c>
      <c r="J2" s="29" t="s">
        <v>57</v>
      </c>
      <c r="K2" s="29" t="s">
        <v>58</v>
      </c>
      <c r="L2" s="29" t="s">
        <v>71</v>
      </c>
      <c r="M2" s="29" t="s">
        <v>59</v>
      </c>
      <c r="N2" s="29" t="s">
        <v>64</v>
      </c>
      <c r="O2" s="29" t="s">
        <v>60</v>
      </c>
      <c r="P2" s="36" t="s">
        <v>61</v>
      </c>
      <c r="Q2" s="36" t="s">
        <v>62</v>
      </c>
      <c r="R2" s="34"/>
    </row>
    <row r="3" spans="1:18" ht="14.25" customHeight="1" thickBot="1">
      <c r="A3" s="44"/>
      <c r="B3" s="49"/>
      <c r="C3" s="47"/>
      <c r="D3" s="47"/>
      <c r="E3" s="32"/>
      <c r="F3" s="32"/>
      <c r="G3" s="32"/>
      <c r="H3" s="35"/>
      <c r="I3" s="30"/>
      <c r="J3" s="30"/>
      <c r="K3" s="30"/>
      <c r="L3" s="30"/>
      <c r="M3" s="30"/>
      <c r="N3" s="30"/>
      <c r="O3" s="30"/>
      <c r="P3" s="37"/>
      <c r="Q3" s="37"/>
      <c r="R3" s="35"/>
    </row>
    <row r="4" spans="1:18" ht="15">
      <c r="A4" s="11" t="s">
        <v>0</v>
      </c>
      <c r="B4" s="12">
        <v>33952</v>
      </c>
      <c r="C4" s="12">
        <v>1279</v>
      </c>
      <c r="D4" s="13">
        <f>SUM(E4:G4)</f>
        <v>50</v>
      </c>
      <c r="E4" s="5">
        <v>2</v>
      </c>
      <c r="F4" s="5">
        <v>44</v>
      </c>
      <c r="G4" s="5">
        <v>4</v>
      </c>
      <c r="H4" s="14">
        <f aca="true" t="shared" si="0" ref="H4:H54">P4+Q4</f>
        <v>35386400</v>
      </c>
      <c r="I4" s="8">
        <v>918400</v>
      </c>
      <c r="J4" s="8">
        <v>30014300</v>
      </c>
      <c r="K4" s="8">
        <v>950000</v>
      </c>
      <c r="L4" s="15"/>
      <c r="M4" s="8">
        <v>0</v>
      </c>
      <c r="N4" s="8">
        <v>2365800</v>
      </c>
      <c r="O4" s="8">
        <v>34248500</v>
      </c>
      <c r="P4" s="8">
        <v>4234500</v>
      </c>
      <c r="Q4" s="8">
        <v>31151900</v>
      </c>
      <c r="R4" s="8">
        <v>69634900</v>
      </c>
    </row>
    <row r="5" spans="1:18" ht="15">
      <c r="A5" s="16" t="s">
        <v>18</v>
      </c>
      <c r="B5" s="17">
        <v>43305</v>
      </c>
      <c r="C5" s="17">
        <v>5848</v>
      </c>
      <c r="D5" s="13">
        <f aca="true" t="shared" si="1" ref="D5:D55">SUM(E5:G5)</f>
        <v>27</v>
      </c>
      <c r="E5" s="6">
        <v>9</v>
      </c>
      <c r="F5" s="6">
        <v>1</v>
      </c>
      <c r="G5" s="6">
        <v>17</v>
      </c>
      <c r="H5" s="18">
        <f t="shared" si="0"/>
        <v>23792700</v>
      </c>
      <c r="I5" s="9">
        <v>1186952</v>
      </c>
      <c r="J5" s="9">
        <v>2710000</v>
      </c>
      <c r="K5" s="9">
        <v>0</v>
      </c>
      <c r="L5" s="18">
        <v>796735</v>
      </c>
      <c r="M5" s="9">
        <v>0</v>
      </c>
      <c r="N5" s="9">
        <v>4145905</v>
      </c>
      <c r="O5" s="9">
        <v>8839592</v>
      </c>
      <c r="P5" s="9">
        <v>13061200</v>
      </c>
      <c r="Q5" s="9">
        <v>10731500</v>
      </c>
      <c r="R5" s="9">
        <v>32632292</v>
      </c>
    </row>
    <row r="6" spans="1:18" ht="15">
      <c r="A6" s="16" t="s">
        <v>19</v>
      </c>
      <c r="B6" s="17">
        <v>36847</v>
      </c>
      <c r="C6" s="17">
        <v>10895</v>
      </c>
      <c r="D6" s="13">
        <f t="shared" si="1"/>
        <v>56</v>
      </c>
      <c r="E6" s="6">
        <v>38</v>
      </c>
      <c r="F6" s="6">
        <v>6</v>
      </c>
      <c r="G6" s="6">
        <v>12</v>
      </c>
      <c r="H6" s="18">
        <f t="shared" si="0"/>
        <v>23763346</v>
      </c>
      <c r="I6" s="9">
        <v>462600</v>
      </c>
      <c r="J6" s="9">
        <v>13462559</v>
      </c>
      <c r="K6" s="9">
        <v>530000</v>
      </c>
      <c r="L6" s="18"/>
      <c r="M6" s="9">
        <v>0</v>
      </c>
      <c r="N6" s="9">
        <v>2085900</v>
      </c>
      <c r="O6" s="9">
        <v>16541059</v>
      </c>
      <c r="P6" s="9">
        <v>13838096</v>
      </c>
      <c r="Q6" s="9">
        <v>9925250</v>
      </c>
      <c r="R6" s="9">
        <v>40304405</v>
      </c>
    </row>
    <row r="7" spans="1:18" ht="15">
      <c r="A7" s="16" t="s">
        <v>1</v>
      </c>
      <c r="B7" s="17">
        <v>89428</v>
      </c>
      <c r="C7" s="17">
        <v>17940</v>
      </c>
      <c r="D7" s="13">
        <f t="shared" si="1"/>
        <v>34</v>
      </c>
      <c r="E7" s="6">
        <v>12</v>
      </c>
      <c r="F7" s="6">
        <v>14</v>
      </c>
      <c r="G7" s="6">
        <v>8</v>
      </c>
      <c r="H7" s="18">
        <f t="shared" si="0"/>
        <v>46218343</v>
      </c>
      <c r="I7" s="9">
        <v>1833271</v>
      </c>
      <c r="J7" s="9">
        <v>0</v>
      </c>
      <c r="K7" s="9">
        <v>0</v>
      </c>
      <c r="L7" s="18"/>
      <c r="M7" s="9">
        <v>0</v>
      </c>
      <c r="N7" s="9">
        <v>17627590</v>
      </c>
      <c r="O7" s="9">
        <v>19460861</v>
      </c>
      <c r="P7" s="9">
        <v>30336190</v>
      </c>
      <c r="Q7" s="9">
        <v>15882153</v>
      </c>
      <c r="R7" s="9">
        <v>65679204</v>
      </c>
    </row>
    <row r="8" spans="1:18" ht="15">
      <c r="A8" s="16" t="s">
        <v>2</v>
      </c>
      <c r="B8" s="17">
        <v>88627</v>
      </c>
      <c r="C8" s="17">
        <v>29890</v>
      </c>
      <c r="D8" s="13">
        <f t="shared" si="1"/>
        <v>43</v>
      </c>
      <c r="E8" s="6">
        <v>24</v>
      </c>
      <c r="F8" s="6">
        <v>4</v>
      </c>
      <c r="G8" s="6">
        <v>15</v>
      </c>
      <c r="H8" s="18">
        <f t="shared" si="0"/>
        <v>101575540</v>
      </c>
      <c r="I8" s="9">
        <v>447169</v>
      </c>
      <c r="J8" s="9">
        <v>13308532</v>
      </c>
      <c r="K8" s="9">
        <v>0</v>
      </c>
      <c r="L8" s="18"/>
      <c r="M8" s="9">
        <v>0</v>
      </c>
      <c r="N8" s="9">
        <v>388000</v>
      </c>
      <c r="O8" s="9">
        <v>14143701</v>
      </c>
      <c r="P8" s="9">
        <v>55632065</v>
      </c>
      <c r="Q8" s="9">
        <v>45943475</v>
      </c>
      <c r="R8" s="9">
        <v>115719241</v>
      </c>
    </row>
    <row r="9" spans="1:18" ht="15">
      <c r="A9" s="16" t="s">
        <v>3</v>
      </c>
      <c r="B9" s="17">
        <v>30995</v>
      </c>
      <c r="C9" s="17">
        <v>7642</v>
      </c>
      <c r="D9" s="13">
        <f t="shared" si="1"/>
        <v>21</v>
      </c>
      <c r="E9" s="6">
        <v>9</v>
      </c>
      <c r="F9" s="6">
        <v>3</v>
      </c>
      <c r="G9" s="6">
        <v>9</v>
      </c>
      <c r="H9" s="18">
        <f t="shared" si="0"/>
        <v>11944300</v>
      </c>
      <c r="I9" s="9">
        <v>1034727</v>
      </c>
      <c r="J9" s="9">
        <v>4286250</v>
      </c>
      <c r="K9" s="9">
        <v>0</v>
      </c>
      <c r="L9" s="18"/>
      <c r="M9" s="9">
        <v>0</v>
      </c>
      <c r="N9" s="9">
        <v>485000</v>
      </c>
      <c r="O9" s="9">
        <v>5805977</v>
      </c>
      <c r="P9" s="9">
        <v>7070300</v>
      </c>
      <c r="Q9" s="9">
        <v>4874000</v>
      </c>
      <c r="R9" s="9">
        <v>17750277</v>
      </c>
    </row>
    <row r="10" spans="1:18" ht="15">
      <c r="A10" s="16" t="s">
        <v>20</v>
      </c>
      <c r="B10" s="17">
        <v>75961</v>
      </c>
      <c r="C10" s="17">
        <v>8931</v>
      </c>
      <c r="D10" s="13">
        <f t="shared" si="1"/>
        <v>18</v>
      </c>
      <c r="E10" s="6">
        <v>12</v>
      </c>
      <c r="F10" s="6">
        <v>0</v>
      </c>
      <c r="G10" s="6">
        <v>6</v>
      </c>
      <c r="H10" s="18">
        <f t="shared" si="0"/>
        <v>25768290</v>
      </c>
      <c r="I10" s="9">
        <v>400000</v>
      </c>
      <c r="J10" s="9">
        <v>2400000</v>
      </c>
      <c r="K10" s="9">
        <v>905200</v>
      </c>
      <c r="L10" s="18"/>
      <c r="M10" s="9">
        <v>0</v>
      </c>
      <c r="N10" s="9">
        <v>2815912</v>
      </c>
      <c r="O10" s="9">
        <v>6521112</v>
      </c>
      <c r="P10" s="9">
        <v>16414990</v>
      </c>
      <c r="Q10" s="9">
        <v>9353300</v>
      </c>
      <c r="R10" s="9">
        <v>32289402</v>
      </c>
    </row>
    <row r="11" spans="1:18" ht="15">
      <c r="A11" s="16" t="s">
        <v>21</v>
      </c>
      <c r="B11" s="17">
        <v>38186</v>
      </c>
      <c r="C11" s="17">
        <v>49955</v>
      </c>
      <c r="D11" s="13">
        <f t="shared" si="1"/>
        <v>14</v>
      </c>
      <c r="E11" s="6">
        <v>12</v>
      </c>
      <c r="F11" s="6">
        <v>1</v>
      </c>
      <c r="G11" s="6">
        <v>1</v>
      </c>
      <c r="H11" s="18">
        <f t="shared" si="0"/>
        <v>51561500</v>
      </c>
      <c r="I11" s="9">
        <v>18700</v>
      </c>
      <c r="J11" s="9">
        <v>22329675</v>
      </c>
      <c r="K11" s="9">
        <v>1406500</v>
      </c>
      <c r="L11" s="18"/>
      <c r="M11" s="9">
        <v>397600</v>
      </c>
      <c r="N11" s="9">
        <v>19985000</v>
      </c>
      <c r="O11" s="9">
        <v>44137475</v>
      </c>
      <c r="P11" s="9">
        <v>48357700</v>
      </c>
      <c r="Q11" s="9">
        <v>3203800</v>
      </c>
      <c r="R11" s="9">
        <v>95698975</v>
      </c>
    </row>
    <row r="12" spans="1:18" ht="15">
      <c r="A12" s="16" t="s">
        <v>4</v>
      </c>
      <c r="B12" s="17">
        <v>172748</v>
      </c>
      <c r="C12" s="17">
        <v>73487</v>
      </c>
      <c r="D12" s="13">
        <f t="shared" si="1"/>
        <v>56</v>
      </c>
      <c r="E12" s="6">
        <v>5</v>
      </c>
      <c r="F12" s="6">
        <v>8</v>
      </c>
      <c r="G12" s="6">
        <v>43</v>
      </c>
      <c r="H12" s="18">
        <f t="shared" si="0"/>
        <v>96983180</v>
      </c>
      <c r="I12" s="9">
        <v>2130600</v>
      </c>
      <c r="J12" s="9">
        <v>8579700</v>
      </c>
      <c r="K12" s="9">
        <v>0</v>
      </c>
      <c r="L12" s="18"/>
      <c r="M12" s="9">
        <v>6545150</v>
      </c>
      <c r="N12" s="9">
        <v>3640000</v>
      </c>
      <c r="O12" s="9">
        <v>20895450</v>
      </c>
      <c r="P12" s="9">
        <v>53276000</v>
      </c>
      <c r="Q12" s="9">
        <v>43707180</v>
      </c>
      <c r="R12" s="9">
        <v>117878630</v>
      </c>
    </row>
    <row r="13" spans="1:18" ht="15">
      <c r="A13" s="16" t="s">
        <v>22</v>
      </c>
      <c r="B13" s="17">
        <v>92096</v>
      </c>
      <c r="C13" s="17">
        <v>25140</v>
      </c>
      <c r="D13" s="13">
        <f t="shared" si="1"/>
        <v>59</v>
      </c>
      <c r="E13" s="6">
        <v>11</v>
      </c>
      <c r="F13" s="6">
        <v>0</v>
      </c>
      <c r="G13" s="6">
        <v>48</v>
      </c>
      <c r="H13" s="18">
        <f t="shared" si="0"/>
        <v>100251700</v>
      </c>
      <c r="I13" s="9">
        <v>122505</v>
      </c>
      <c r="J13" s="9">
        <v>829600</v>
      </c>
      <c r="K13" s="9">
        <v>0</v>
      </c>
      <c r="L13" s="18">
        <v>1821790</v>
      </c>
      <c r="M13" s="9">
        <v>0</v>
      </c>
      <c r="N13" s="9">
        <v>1391500</v>
      </c>
      <c r="O13" s="9">
        <v>4165395</v>
      </c>
      <c r="P13" s="9">
        <v>49064446</v>
      </c>
      <c r="Q13" s="9">
        <v>51187254</v>
      </c>
      <c r="R13" s="9">
        <v>104417095</v>
      </c>
    </row>
    <row r="14" spans="1:18" ht="15">
      <c r="A14" s="16" t="s">
        <v>23</v>
      </c>
      <c r="B14" s="17">
        <v>1634</v>
      </c>
      <c r="C14" s="17">
        <v>220</v>
      </c>
      <c r="D14" s="13">
        <f t="shared" si="1"/>
        <v>1</v>
      </c>
      <c r="E14" s="6">
        <v>0</v>
      </c>
      <c r="F14" s="6">
        <v>0</v>
      </c>
      <c r="G14" s="6">
        <v>1</v>
      </c>
      <c r="H14" s="18">
        <f t="shared" si="0"/>
        <v>2362500</v>
      </c>
      <c r="I14" s="9">
        <v>393750</v>
      </c>
      <c r="J14" s="9">
        <v>393750</v>
      </c>
      <c r="K14" s="9">
        <v>0</v>
      </c>
      <c r="L14" s="18"/>
      <c r="M14" s="9">
        <v>0</v>
      </c>
      <c r="N14" s="9">
        <v>0</v>
      </c>
      <c r="O14" s="9">
        <v>787500</v>
      </c>
      <c r="P14" s="9">
        <v>787500</v>
      </c>
      <c r="Q14" s="9">
        <v>1575000</v>
      </c>
      <c r="R14" s="9">
        <v>3150000</v>
      </c>
    </row>
    <row r="15" spans="1:18" ht="15">
      <c r="A15" s="16" t="s">
        <v>5</v>
      </c>
      <c r="B15" s="17">
        <v>36831</v>
      </c>
      <c r="C15" s="17">
        <v>7884</v>
      </c>
      <c r="D15" s="13">
        <f t="shared" si="1"/>
        <v>87</v>
      </c>
      <c r="E15" s="6">
        <v>27</v>
      </c>
      <c r="F15" s="6">
        <v>15</v>
      </c>
      <c r="G15" s="6">
        <v>45</v>
      </c>
      <c r="H15" s="18">
        <f t="shared" si="0"/>
        <v>27436260</v>
      </c>
      <c r="I15" s="9">
        <v>151846</v>
      </c>
      <c r="J15" s="9">
        <v>3809400</v>
      </c>
      <c r="K15" s="9">
        <v>0</v>
      </c>
      <c r="L15" s="18"/>
      <c r="M15" s="9">
        <v>0</v>
      </c>
      <c r="N15" s="9">
        <v>5369000</v>
      </c>
      <c r="O15" s="9">
        <v>9330246</v>
      </c>
      <c r="P15" s="9">
        <v>10080300</v>
      </c>
      <c r="Q15" s="9">
        <v>17355960</v>
      </c>
      <c r="R15" s="9">
        <v>36766506</v>
      </c>
    </row>
    <row r="16" spans="1:18" ht="15">
      <c r="A16" s="16" t="s">
        <v>24</v>
      </c>
      <c r="B16" s="17">
        <v>11736</v>
      </c>
      <c r="C16" s="17">
        <v>8402</v>
      </c>
      <c r="D16" s="13">
        <f t="shared" si="1"/>
        <v>13</v>
      </c>
      <c r="E16" s="6">
        <v>7</v>
      </c>
      <c r="F16" s="6">
        <v>3</v>
      </c>
      <c r="G16" s="6">
        <v>3</v>
      </c>
      <c r="H16" s="18">
        <f t="shared" si="0"/>
        <v>10953700</v>
      </c>
      <c r="I16" s="9">
        <v>947190</v>
      </c>
      <c r="J16" s="9">
        <v>4191000</v>
      </c>
      <c r="K16" s="9">
        <v>0</v>
      </c>
      <c r="L16" s="18"/>
      <c r="M16" s="9">
        <v>0</v>
      </c>
      <c r="N16" s="9">
        <v>1000000</v>
      </c>
      <c r="O16" s="9">
        <v>6138190</v>
      </c>
      <c r="P16" s="9">
        <v>7878100</v>
      </c>
      <c r="Q16" s="9">
        <v>3075600</v>
      </c>
      <c r="R16" s="9">
        <v>17091890</v>
      </c>
    </row>
    <row r="17" spans="1:18" ht="15">
      <c r="A17" s="16" t="s">
        <v>6</v>
      </c>
      <c r="B17" s="17">
        <v>34605</v>
      </c>
      <c r="C17" s="17">
        <v>12201</v>
      </c>
      <c r="D17" s="13">
        <f t="shared" si="1"/>
        <v>70</v>
      </c>
      <c r="E17" s="6">
        <v>26</v>
      </c>
      <c r="F17" s="6">
        <v>7</v>
      </c>
      <c r="G17" s="6">
        <v>37</v>
      </c>
      <c r="H17" s="18">
        <f t="shared" si="0"/>
        <v>38191680</v>
      </c>
      <c r="I17" s="9">
        <v>1428634</v>
      </c>
      <c r="J17" s="9">
        <v>680450</v>
      </c>
      <c r="K17" s="9">
        <v>1356560</v>
      </c>
      <c r="L17" s="18"/>
      <c r="M17" s="9">
        <v>0</v>
      </c>
      <c r="N17" s="9">
        <v>17738250</v>
      </c>
      <c r="O17" s="9">
        <v>21203894</v>
      </c>
      <c r="P17" s="9">
        <v>15806000</v>
      </c>
      <c r="Q17" s="9">
        <v>22385680</v>
      </c>
      <c r="R17" s="9">
        <v>59395574</v>
      </c>
    </row>
    <row r="18" spans="1:18" ht="15">
      <c r="A18" s="16" t="s">
        <v>25</v>
      </c>
      <c r="B18" s="17">
        <v>96799</v>
      </c>
      <c r="C18" s="17">
        <v>24702</v>
      </c>
      <c r="D18" s="13">
        <f t="shared" si="1"/>
        <v>81</v>
      </c>
      <c r="E18" s="6">
        <v>19</v>
      </c>
      <c r="F18" s="6">
        <v>7</v>
      </c>
      <c r="G18" s="6">
        <v>55</v>
      </c>
      <c r="H18" s="18">
        <f t="shared" si="0"/>
        <v>131686030</v>
      </c>
      <c r="I18" s="9">
        <v>2154510</v>
      </c>
      <c r="J18" s="9">
        <v>17552196</v>
      </c>
      <c r="K18" s="9">
        <v>6165920</v>
      </c>
      <c r="L18" s="18"/>
      <c r="M18" s="9">
        <v>0</v>
      </c>
      <c r="N18" s="9">
        <v>2120550</v>
      </c>
      <c r="O18" s="9">
        <v>27993176</v>
      </c>
      <c r="P18" s="9">
        <v>81716640</v>
      </c>
      <c r="Q18" s="9">
        <v>49969390</v>
      </c>
      <c r="R18" s="9">
        <v>159679206</v>
      </c>
    </row>
    <row r="19" spans="1:18" ht="15">
      <c r="A19" s="16" t="s">
        <v>26</v>
      </c>
      <c r="B19" s="17">
        <v>19474</v>
      </c>
      <c r="C19" s="17">
        <v>2685</v>
      </c>
      <c r="D19" s="13">
        <f t="shared" si="1"/>
        <v>25</v>
      </c>
      <c r="E19" s="6">
        <v>6</v>
      </c>
      <c r="F19" s="6">
        <v>5</v>
      </c>
      <c r="G19" s="6">
        <v>14</v>
      </c>
      <c r="H19" s="18">
        <f t="shared" si="0"/>
        <v>12550710</v>
      </c>
      <c r="I19" s="9">
        <v>210400</v>
      </c>
      <c r="J19" s="9">
        <v>1197900</v>
      </c>
      <c r="K19" s="9">
        <v>0</v>
      </c>
      <c r="L19" s="18"/>
      <c r="M19" s="9">
        <v>0</v>
      </c>
      <c r="N19" s="9">
        <v>1940000</v>
      </c>
      <c r="O19" s="9">
        <v>3348300</v>
      </c>
      <c r="P19" s="9">
        <v>7789800</v>
      </c>
      <c r="Q19" s="9">
        <v>4760910</v>
      </c>
      <c r="R19" s="9">
        <v>15899010</v>
      </c>
    </row>
    <row r="20" spans="1:18" ht="15">
      <c r="A20" s="16" t="s">
        <v>7</v>
      </c>
      <c r="B20" s="17">
        <v>78233</v>
      </c>
      <c r="C20" s="17">
        <v>11922</v>
      </c>
      <c r="D20" s="13">
        <f t="shared" si="1"/>
        <v>66</v>
      </c>
      <c r="E20" s="6">
        <v>15</v>
      </c>
      <c r="F20" s="6">
        <v>3</v>
      </c>
      <c r="G20" s="6">
        <v>48</v>
      </c>
      <c r="H20" s="18">
        <f t="shared" si="0"/>
        <v>45745500</v>
      </c>
      <c r="I20" s="9">
        <v>1927800</v>
      </c>
      <c r="J20" s="9">
        <v>4130200</v>
      </c>
      <c r="K20" s="9">
        <v>5454800</v>
      </c>
      <c r="L20" s="18">
        <v>4991500</v>
      </c>
      <c r="M20" s="9">
        <v>49000</v>
      </c>
      <c r="N20" s="9">
        <v>18222800</v>
      </c>
      <c r="O20" s="9">
        <v>34776100</v>
      </c>
      <c r="P20" s="9">
        <v>24188000</v>
      </c>
      <c r="Q20" s="9">
        <v>21557500</v>
      </c>
      <c r="R20" s="9">
        <v>80521600</v>
      </c>
    </row>
    <row r="21" spans="1:18" ht="15">
      <c r="A21" s="16" t="s">
        <v>27</v>
      </c>
      <c r="B21" s="17">
        <v>119523</v>
      </c>
      <c r="C21" s="17">
        <v>40984</v>
      </c>
      <c r="D21" s="13">
        <f t="shared" si="1"/>
        <v>53</v>
      </c>
      <c r="E21" s="6">
        <v>34</v>
      </c>
      <c r="F21" s="6">
        <v>1</v>
      </c>
      <c r="G21" s="6">
        <v>18</v>
      </c>
      <c r="H21" s="18">
        <f t="shared" si="0"/>
        <v>53553600</v>
      </c>
      <c r="I21" s="9">
        <v>3595800</v>
      </c>
      <c r="J21" s="9">
        <v>749600</v>
      </c>
      <c r="K21" s="9">
        <v>1192300</v>
      </c>
      <c r="L21" s="18"/>
      <c r="M21" s="9">
        <v>0</v>
      </c>
      <c r="N21" s="9">
        <v>3735035</v>
      </c>
      <c r="O21" s="9">
        <v>9272735</v>
      </c>
      <c r="P21" s="9">
        <v>31077800</v>
      </c>
      <c r="Q21" s="9">
        <v>22475800</v>
      </c>
      <c r="R21" s="9">
        <v>62826335</v>
      </c>
    </row>
    <row r="22" spans="1:18" ht="15">
      <c r="A22" s="16" t="s">
        <v>28</v>
      </c>
      <c r="B22" s="17">
        <v>82957</v>
      </c>
      <c r="C22" s="17">
        <v>11303</v>
      </c>
      <c r="D22" s="13">
        <f t="shared" si="1"/>
        <v>30</v>
      </c>
      <c r="E22" s="6">
        <v>18</v>
      </c>
      <c r="F22" s="6">
        <v>1</v>
      </c>
      <c r="G22" s="6">
        <v>11</v>
      </c>
      <c r="H22" s="18">
        <f t="shared" si="0"/>
        <v>70630215</v>
      </c>
      <c r="I22" s="9">
        <v>2394600</v>
      </c>
      <c r="J22" s="9">
        <v>1492000</v>
      </c>
      <c r="K22" s="9">
        <v>787600</v>
      </c>
      <c r="L22" s="18"/>
      <c r="M22" s="9">
        <v>0</v>
      </c>
      <c r="N22" s="9">
        <v>3070500</v>
      </c>
      <c r="O22" s="9">
        <v>7744700</v>
      </c>
      <c r="P22" s="9">
        <v>51947365</v>
      </c>
      <c r="Q22" s="9">
        <v>18682850</v>
      </c>
      <c r="R22" s="9">
        <v>78374915</v>
      </c>
    </row>
    <row r="23" spans="1:18" ht="15">
      <c r="A23" s="16" t="s">
        <v>29</v>
      </c>
      <c r="B23" s="17">
        <v>33495</v>
      </c>
      <c r="C23" s="17">
        <v>6240</v>
      </c>
      <c r="D23" s="13">
        <f t="shared" si="1"/>
        <v>22</v>
      </c>
      <c r="E23" s="6">
        <v>9</v>
      </c>
      <c r="F23" s="6">
        <v>2</v>
      </c>
      <c r="G23" s="6">
        <v>11</v>
      </c>
      <c r="H23" s="18">
        <f t="shared" si="0"/>
        <v>32841050</v>
      </c>
      <c r="I23" s="9">
        <v>196000</v>
      </c>
      <c r="J23" s="9">
        <v>15944986</v>
      </c>
      <c r="K23" s="9">
        <v>21584900</v>
      </c>
      <c r="L23" s="18"/>
      <c r="M23" s="9">
        <v>0</v>
      </c>
      <c r="N23" s="9">
        <v>6556500</v>
      </c>
      <c r="O23" s="9">
        <v>44282386</v>
      </c>
      <c r="P23" s="9">
        <v>18727150</v>
      </c>
      <c r="Q23" s="9">
        <v>14113900</v>
      </c>
      <c r="R23" s="9">
        <v>77123436</v>
      </c>
    </row>
    <row r="24" spans="1:18" ht="15">
      <c r="A24" s="16" t="s">
        <v>30</v>
      </c>
      <c r="B24" s="17">
        <v>140922</v>
      </c>
      <c r="C24" s="17">
        <v>14392</v>
      </c>
      <c r="D24" s="13">
        <f t="shared" si="1"/>
        <v>50</v>
      </c>
      <c r="E24" s="6">
        <v>25</v>
      </c>
      <c r="F24" s="6">
        <v>5</v>
      </c>
      <c r="G24" s="6">
        <v>20</v>
      </c>
      <c r="H24" s="18">
        <f t="shared" si="0"/>
        <v>43741950</v>
      </c>
      <c r="I24" s="9">
        <v>9683400</v>
      </c>
      <c r="J24" s="9">
        <v>20428870</v>
      </c>
      <c r="K24" s="9">
        <v>4582770</v>
      </c>
      <c r="L24" s="18"/>
      <c r="M24" s="9">
        <v>0</v>
      </c>
      <c r="N24" s="9">
        <v>3847400</v>
      </c>
      <c r="O24" s="9">
        <v>38542440</v>
      </c>
      <c r="P24" s="9">
        <v>27777700</v>
      </c>
      <c r="Q24" s="9">
        <v>15964250</v>
      </c>
      <c r="R24" s="9">
        <v>82284390</v>
      </c>
    </row>
    <row r="25" spans="1:18" ht="15">
      <c r="A25" s="16" t="s">
        <v>31</v>
      </c>
      <c r="B25" s="17">
        <v>133802</v>
      </c>
      <c r="C25" s="17">
        <v>38629</v>
      </c>
      <c r="D25" s="13">
        <f t="shared" si="1"/>
        <v>79</v>
      </c>
      <c r="E25" s="6">
        <v>24</v>
      </c>
      <c r="F25" s="6">
        <v>6</v>
      </c>
      <c r="G25" s="6">
        <v>49</v>
      </c>
      <c r="H25" s="18">
        <f t="shared" si="0"/>
        <v>163904900</v>
      </c>
      <c r="I25" s="9">
        <v>2929660</v>
      </c>
      <c r="J25" s="9">
        <v>6271200</v>
      </c>
      <c r="K25" s="9">
        <v>2127800</v>
      </c>
      <c r="L25" s="18"/>
      <c r="M25" s="9">
        <v>0</v>
      </c>
      <c r="N25" s="9">
        <v>1817500</v>
      </c>
      <c r="O25" s="9">
        <v>13146160</v>
      </c>
      <c r="P25" s="9">
        <v>90473000</v>
      </c>
      <c r="Q25" s="9">
        <v>73431900</v>
      </c>
      <c r="R25" s="9">
        <v>177051060</v>
      </c>
    </row>
    <row r="26" spans="1:18" ht="15">
      <c r="A26" s="16" t="s">
        <v>8</v>
      </c>
      <c r="B26" s="17">
        <v>39774</v>
      </c>
      <c r="C26" s="17">
        <v>14046</v>
      </c>
      <c r="D26" s="13">
        <f t="shared" si="1"/>
        <v>42</v>
      </c>
      <c r="E26" s="6">
        <v>15</v>
      </c>
      <c r="F26" s="6">
        <v>2</v>
      </c>
      <c r="G26" s="6">
        <v>25</v>
      </c>
      <c r="H26" s="18">
        <f t="shared" si="0"/>
        <v>35664020</v>
      </c>
      <c r="I26" s="9">
        <v>461700</v>
      </c>
      <c r="J26" s="9">
        <v>1681230</v>
      </c>
      <c r="K26" s="9">
        <v>1061370</v>
      </c>
      <c r="L26" s="18"/>
      <c r="M26" s="9">
        <v>0</v>
      </c>
      <c r="N26" s="9">
        <v>1457600</v>
      </c>
      <c r="O26" s="9">
        <v>4661900</v>
      </c>
      <c r="P26" s="9">
        <v>18140890</v>
      </c>
      <c r="Q26" s="9">
        <v>17523130</v>
      </c>
      <c r="R26" s="9">
        <v>40325920</v>
      </c>
    </row>
    <row r="27" spans="1:18" ht="15">
      <c r="A27" s="16" t="s">
        <v>32</v>
      </c>
      <c r="B27" s="17">
        <v>33032</v>
      </c>
      <c r="C27" s="17">
        <v>12736</v>
      </c>
      <c r="D27" s="13">
        <f t="shared" si="1"/>
        <v>66</v>
      </c>
      <c r="E27" s="6">
        <v>12</v>
      </c>
      <c r="F27" s="6">
        <v>4</v>
      </c>
      <c r="G27" s="6">
        <v>50</v>
      </c>
      <c r="H27" s="18">
        <f t="shared" si="0"/>
        <v>45499620</v>
      </c>
      <c r="I27" s="9">
        <v>1137300</v>
      </c>
      <c r="J27" s="9">
        <v>11000960</v>
      </c>
      <c r="K27" s="9">
        <v>0</v>
      </c>
      <c r="L27" s="18"/>
      <c r="M27" s="9">
        <v>50000</v>
      </c>
      <c r="N27" s="9">
        <v>14486379</v>
      </c>
      <c r="O27" s="9">
        <v>26674639</v>
      </c>
      <c r="P27" s="9">
        <v>20278200</v>
      </c>
      <c r="Q27" s="9">
        <v>25221420</v>
      </c>
      <c r="R27" s="9">
        <v>72174259</v>
      </c>
    </row>
    <row r="28" spans="1:18" ht="15">
      <c r="A28" s="16" t="s">
        <v>33</v>
      </c>
      <c r="B28" s="17">
        <v>94843</v>
      </c>
      <c r="C28" s="17">
        <v>24100</v>
      </c>
      <c r="D28" s="13">
        <f t="shared" si="1"/>
        <v>39</v>
      </c>
      <c r="E28" s="6">
        <v>11</v>
      </c>
      <c r="F28" s="6">
        <v>1</v>
      </c>
      <c r="G28" s="6">
        <v>27</v>
      </c>
      <c r="H28" s="18">
        <f t="shared" si="0"/>
        <v>40540800</v>
      </c>
      <c r="I28" s="9">
        <v>712000</v>
      </c>
      <c r="J28" s="9">
        <v>780000</v>
      </c>
      <c r="K28" s="9">
        <v>0</v>
      </c>
      <c r="L28" s="18">
        <v>435000</v>
      </c>
      <c r="M28" s="9">
        <v>285000</v>
      </c>
      <c r="N28" s="9">
        <v>3854268</v>
      </c>
      <c r="O28" s="9">
        <v>6066268</v>
      </c>
      <c r="P28" s="9">
        <v>18351300</v>
      </c>
      <c r="Q28" s="9">
        <v>22189500</v>
      </c>
      <c r="R28" s="9">
        <v>46607068</v>
      </c>
    </row>
    <row r="29" spans="1:18" ht="15">
      <c r="A29" s="16" t="s">
        <v>34</v>
      </c>
      <c r="B29" s="17">
        <v>14407</v>
      </c>
      <c r="C29" s="17">
        <v>3582</v>
      </c>
      <c r="D29" s="13">
        <f t="shared" si="1"/>
        <v>18</v>
      </c>
      <c r="E29" s="6">
        <v>3</v>
      </c>
      <c r="F29" s="6">
        <v>0</v>
      </c>
      <c r="G29" s="6">
        <v>15</v>
      </c>
      <c r="H29" s="18">
        <f t="shared" si="0"/>
        <v>19415400</v>
      </c>
      <c r="I29" s="9">
        <v>601700</v>
      </c>
      <c r="J29" s="9">
        <v>785706</v>
      </c>
      <c r="K29" s="9">
        <v>672200</v>
      </c>
      <c r="L29" s="18"/>
      <c r="M29" s="9">
        <v>0</v>
      </c>
      <c r="N29" s="9">
        <v>3736556</v>
      </c>
      <c r="O29" s="9">
        <v>5796162</v>
      </c>
      <c r="P29" s="9">
        <v>10209950</v>
      </c>
      <c r="Q29" s="9">
        <v>9205450</v>
      </c>
      <c r="R29" s="9">
        <v>25211562</v>
      </c>
    </row>
    <row r="30" spans="1:18" ht="15">
      <c r="A30" s="16" t="s">
        <v>35</v>
      </c>
      <c r="B30" s="17">
        <v>77488</v>
      </c>
      <c r="C30" s="17">
        <v>24471</v>
      </c>
      <c r="D30" s="13">
        <f t="shared" si="1"/>
        <v>53</v>
      </c>
      <c r="E30" s="6">
        <v>17</v>
      </c>
      <c r="F30" s="6">
        <v>4</v>
      </c>
      <c r="G30" s="6">
        <v>32</v>
      </c>
      <c r="H30" s="18">
        <f t="shared" si="0"/>
        <v>90785499</v>
      </c>
      <c r="I30" s="9">
        <v>1847865</v>
      </c>
      <c r="J30" s="9">
        <v>5011300</v>
      </c>
      <c r="K30" s="9">
        <v>0</v>
      </c>
      <c r="L30" s="18">
        <v>978000</v>
      </c>
      <c r="M30" s="9">
        <v>0</v>
      </c>
      <c r="N30" s="9">
        <v>2024000</v>
      </c>
      <c r="O30" s="9">
        <v>9861165</v>
      </c>
      <c r="P30" s="9">
        <v>42939700</v>
      </c>
      <c r="Q30" s="9">
        <v>47845799</v>
      </c>
      <c r="R30" s="9">
        <v>100646664</v>
      </c>
    </row>
    <row r="31" spans="1:18" ht="15">
      <c r="A31" s="16" t="s">
        <v>9</v>
      </c>
      <c r="B31" s="17">
        <v>16118</v>
      </c>
      <c r="C31" s="17">
        <v>994</v>
      </c>
      <c r="D31" s="13">
        <f t="shared" si="1"/>
        <v>10</v>
      </c>
      <c r="E31" s="6">
        <v>3</v>
      </c>
      <c r="F31" s="6">
        <v>4</v>
      </c>
      <c r="G31" s="6">
        <v>3</v>
      </c>
      <c r="H31" s="18">
        <f t="shared" si="0"/>
        <v>2841400</v>
      </c>
      <c r="I31" s="9">
        <v>181500</v>
      </c>
      <c r="J31" s="9">
        <v>430000</v>
      </c>
      <c r="K31" s="9">
        <v>0</v>
      </c>
      <c r="L31" s="18"/>
      <c r="M31" s="9">
        <v>0</v>
      </c>
      <c r="N31" s="9">
        <v>487200</v>
      </c>
      <c r="O31" s="9">
        <v>1098700</v>
      </c>
      <c r="P31" s="9">
        <v>1281900</v>
      </c>
      <c r="Q31" s="9">
        <v>1559500</v>
      </c>
      <c r="R31" s="9">
        <v>3940100</v>
      </c>
    </row>
    <row r="32" spans="1:18" ht="15">
      <c r="A32" s="16" t="s">
        <v>36</v>
      </c>
      <c r="B32" s="17">
        <v>23655</v>
      </c>
      <c r="C32" s="17">
        <v>10955</v>
      </c>
      <c r="D32" s="13">
        <f t="shared" si="1"/>
        <v>21</v>
      </c>
      <c r="E32" s="6">
        <v>3</v>
      </c>
      <c r="F32" s="6">
        <v>3</v>
      </c>
      <c r="G32" s="6">
        <v>15</v>
      </c>
      <c r="H32" s="18">
        <f t="shared" si="0"/>
        <v>11070700</v>
      </c>
      <c r="I32" s="9">
        <v>210600</v>
      </c>
      <c r="J32" s="9">
        <v>540000</v>
      </c>
      <c r="K32" s="9">
        <v>282000</v>
      </c>
      <c r="L32" s="18"/>
      <c r="M32" s="9">
        <v>0</v>
      </c>
      <c r="N32" s="9">
        <v>1332970</v>
      </c>
      <c r="O32" s="9">
        <v>2365570</v>
      </c>
      <c r="P32" s="9">
        <v>7305500</v>
      </c>
      <c r="Q32" s="9">
        <v>3765200</v>
      </c>
      <c r="R32" s="9">
        <v>13436270</v>
      </c>
    </row>
    <row r="33" spans="1:18" ht="15">
      <c r="A33" s="16" t="s">
        <v>37</v>
      </c>
      <c r="B33" s="17">
        <v>14071</v>
      </c>
      <c r="C33" s="17">
        <v>5469</v>
      </c>
      <c r="D33" s="13">
        <f t="shared" si="1"/>
        <v>9</v>
      </c>
      <c r="E33" s="6">
        <v>1</v>
      </c>
      <c r="F33" s="6">
        <v>0</v>
      </c>
      <c r="G33" s="6">
        <v>8</v>
      </c>
      <c r="H33" s="18">
        <f t="shared" si="0"/>
        <v>13876500</v>
      </c>
      <c r="I33" s="9">
        <v>213403</v>
      </c>
      <c r="J33" s="9">
        <v>4501000</v>
      </c>
      <c r="K33" s="9">
        <v>1500000</v>
      </c>
      <c r="L33" s="18"/>
      <c r="M33" s="9">
        <v>0</v>
      </c>
      <c r="N33" s="9">
        <v>700000</v>
      </c>
      <c r="O33" s="9">
        <v>6914403</v>
      </c>
      <c r="P33" s="9">
        <v>8473250</v>
      </c>
      <c r="Q33" s="9">
        <v>5403250</v>
      </c>
      <c r="R33" s="9">
        <v>20790903</v>
      </c>
    </row>
    <row r="34" spans="1:18" ht="15">
      <c r="A34" s="16" t="s">
        <v>38</v>
      </c>
      <c r="B34" s="17">
        <v>89879</v>
      </c>
      <c r="C34" s="17">
        <v>37655</v>
      </c>
      <c r="D34" s="13">
        <f t="shared" si="1"/>
        <v>23</v>
      </c>
      <c r="E34" s="6">
        <v>8</v>
      </c>
      <c r="F34" s="6">
        <v>0</v>
      </c>
      <c r="G34" s="6">
        <v>15</v>
      </c>
      <c r="H34" s="18">
        <f t="shared" si="0"/>
        <v>62933070</v>
      </c>
      <c r="I34" s="9">
        <v>291900</v>
      </c>
      <c r="J34" s="9">
        <v>0</v>
      </c>
      <c r="K34" s="9">
        <v>0</v>
      </c>
      <c r="L34" s="18"/>
      <c r="M34" s="9">
        <v>0</v>
      </c>
      <c r="N34" s="9">
        <v>160000</v>
      </c>
      <c r="O34" s="9">
        <v>451900</v>
      </c>
      <c r="P34" s="9">
        <v>44653150</v>
      </c>
      <c r="Q34" s="9">
        <v>18279920</v>
      </c>
      <c r="R34" s="9">
        <v>63384970</v>
      </c>
    </row>
    <row r="35" spans="1:18" ht="15">
      <c r="A35" s="16" t="s">
        <v>10</v>
      </c>
      <c r="B35" s="17">
        <v>36426</v>
      </c>
      <c r="C35" s="17">
        <v>4402</v>
      </c>
      <c r="D35" s="13">
        <f t="shared" si="1"/>
        <v>19</v>
      </c>
      <c r="E35" s="6">
        <v>7</v>
      </c>
      <c r="F35" s="6">
        <v>8</v>
      </c>
      <c r="G35" s="6">
        <v>4</v>
      </c>
      <c r="H35" s="18">
        <f t="shared" si="0"/>
        <v>22966700</v>
      </c>
      <c r="I35" s="9">
        <v>80000</v>
      </c>
      <c r="J35" s="9">
        <v>1940096</v>
      </c>
      <c r="K35" s="9">
        <v>1000000</v>
      </c>
      <c r="L35" s="18"/>
      <c r="M35" s="9">
        <v>0</v>
      </c>
      <c r="N35" s="9">
        <v>1500000</v>
      </c>
      <c r="O35" s="9">
        <v>4520096</v>
      </c>
      <c r="P35" s="9">
        <v>5965700</v>
      </c>
      <c r="Q35" s="9">
        <v>17001000</v>
      </c>
      <c r="R35" s="9">
        <v>27486796</v>
      </c>
    </row>
    <row r="36" spans="1:18" ht="15">
      <c r="A36" s="16" t="s">
        <v>39</v>
      </c>
      <c r="B36" s="17">
        <v>46018</v>
      </c>
      <c r="C36" s="17">
        <v>8187</v>
      </c>
      <c r="D36" s="13">
        <f t="shared" si="1"/>
        <v>13</v>
      </c>
      <c r="E36" s="6">
        <v>10</v>
      </c>
      <c r="F36" s="6">
        <v>1</v>
      </c>
      <c r="G36" s="6">
        <v>2</v>
      </c>
      <c r="H36" s="18">
        <f t="shared" si="0"/>
        <v>16939800</v>
      </c>
      <c r="I36" s="9">
        <v>669780</v>
      </c>
      <c r="J36" s="9">
        <v>4757000</v>
      </c>
      <c r="K36" s="9">
        <v>800000</v>
      </c>
      <c r="L36" s="18"/>
      <c r="M36" s="9">
        <v>0</v>
      </c>
      <c r="N36" s="9">
        <v>6210448</v>
      </c>
      <c r="O36" s="9">
        <v>12437228</v>
      </c>
      <c r="P36" s="9">
        <v>13029000</v>
      </c>
      <c r="Q36" s="9">
        <v>3910800</v>
      </c>
      <c r="R36" s="9">
        <v>29377028</v>
      </c>
    </row>
    <row r="37" spans="1:18" ht="15">
      <c r="A37" s="16" t="s">
        <v>40</v>
      </c>
      <c r="B37" s="17">
        <v>113146</v>
      </c>
      <c r="C37" s="17">
        <v>4112</v>
      </c>
      <c r="D37" s="13">
        <f t="shared" si="1"/>
        <v>79</v>
      </c>
      <c r="E37" s="6">
        <v>42</v>
      </c>
      <c r="F37" s="6">
        <v>1</v>
      </c>
      <c r="G37" s="6">
        <v>36</v>
      </c>
      <c r="H37" s="18">
        <f t="shared" si="0"/>
        <v>67927673</v>
      </c>
      <c r="I37" s="9">
        <v>305000</v>
      </c>
      <c r="J37" s="9">
        <v>7066500</v>
      </c>
      <c r="K37" s="9">
        <v>4535000</v>
      </c>
      <c r="L37" s="18"/>
      <c r="M37" s="9">
        <v>0</v>
      </c>
      <c r="N37" s="9">
        <v>9792900</v>
      </c>
      <c r="O37" s="9">
        <v>21699400</v>
      </c>
      <c r="P37" s="9">
        <v>27052100</v>
      </c>
      <c r="Q37" s="9">
        <v>40875573</v>
      </c>
      <c r="R37" s="9">
        <v>89627073</v>
      </c>
    </row>
    <row r="38" spans="1:18" ht="15">
      <c r="A38" s="16" t="s">
        <v>41</v>
      </c>
      <c r="B38" s="17">
        <v>126576</v>
      </c>
      <c r="C38" s="17">
        <v>18316</v>
      </c>
      <c r="D38" s="13">
        <f t="shared" si="1"/>
        <v>104</v>
      </c>
      <c r="E38" s="6">
        <v>37</v>
      </c>
      <c r="F38" s="6">
        <v>3</v>
      </c>
      <c r="G38" s="6">
        <v>64</v>
      </c>
      <c r="H38" s="18">
        <f t="shared" si="0"/>
        <v>150738216</v>
      </c>
      <c r="I38" s="9">
        <v>5610200</v>
      </c>
      <c r="J38" s="9">
        <v>20799891</v>
      </c>
      <c r="K38" s="9">
        <v>5567000</v>
      </c>
      <c r="L38" s="18">
        <v>2794000</v>
      </c>
      <c r="M38" s="9">
        <v>1114000</v>
      </c>
      <c r="N38" s="9">
        <v>4667609</v>
      </c>
      <c r="O38" s="9">
        <v>40552700</v>
      </c>
      <c r="P38" s="9">
        <v>85589444</v>
      </c>
      <c r="Q38" s="9">
        <v>65148772</v>
      </c>
      <c r="R38" s="9">
        <v>191290916</v>
      </c>
    </row>
    <row r="39" spans="1:18" ht="15">
      <c r="A39" s="16" t="s">
        <v>42</v>
      </c>
      <c r="B39" s="17">
        <v>88330</v>
      </c>
      <c r="C39" s="17">
        <v>35504</v>
      </c>
      <c r="D39" s="13">
        <f t="shared" si="1"/>
        <v>61</v>
      </c>
      <c r="E39" s="6">
        <v>24</v>
      </c>
      <c r="F39" s="6">
        <v>2</v>
      </c>
      <c r="G39" s="6">
        <v>35</v>
      </c>
      <c r="H39" s="18">
        <f t="shared" si="0"/>
        <v>33244050</v>
      </c>
      <c r="I39" s="9">
        <v>138495</v>
      </c>
      <c r="J39" s="9">
        <v>1651955</v>
      </c>
      <c r="K39" s="9">
        <v>649365</v>
      </c>
      <c r="L39" s="18"/>
      <c r="M39" s="9">
        <v>45000</v>
      </c>
      <c r="N39" s="9">
        <v>4574250</v>
      </c>
      <c r="O39" s="9">
        <v>7059065</v>
      </c>
      <c r="P39" s="9">
        <v>18337000</v>
      </c>
      <c r="Q39" s="9">
        <v>14907050</v>
      </c>
      <c r="R39" s="9">
        <v>40303115</v>
      </c>
    </row>
    <row r="40" spans="1:18" ht="15">
      <c r="A40" s="16" t="s">
        <v>43</v>
      </c>
      <c r="B40" s="17">
        <v>112013</v>
      </c>
      <c r="C40" s="17">
        <v>48234</v>
      </c>
      <c r="D40" s="13">
        <f t="shared" si="1"/>
        <v>44</v>
      </c>
      <c r="E40" s="6">
        <v>16</v>
      </c>
      <c r="F40" s="6">
        <v>3</v>
      </c>
      <c r="G40" s="6">
        <v>25</v>
      </c>
      <c r="H40" s="18">
        <f t="shared" si="0"/>
        <v>93510530</v>
      </c>
      <c r="I40" s="9">
        <v>2680620</v>
      </c>
      <c r="J40" s="9">
        <v>13725000</v>
      </c>
      <c r="K40" s="9">
        <v>10345400</v>
      </c>
      <c r="L40" s="18">
        <v>310000</v>
      </c>
      <c r="M40" s="9">
        <v>0</v>
      </c>
      <c r="N40" s="9">
        <v>10105800</v>
      </c>
      <c r="O40" s="9">
        <v>37166820</v>
      </c>
      <c r="P40" s="9">
        <v>60180200</v>
      </c>
      <c r="Q40" s="9">
        <v>33330330</v>
      </c>
      <c r="R40" s="9">
        <v>130677350</v>
      </c>
    </row>
    <row r="41" spans="1:18" ht="15">
      <c r="A41" s="16" t="s">
        <v>11</v>
      </c>
      <c r="B41" s="17">
        <v>217893</v>
      </c>
      <c r="C41" s="17">
        <v>62109</v>
      </c>
      <c r="D41" s="13">
        <f t="shared" si="1"/>
        <v>133</v>
      </c>
      <c r="E41" s="6">
        <v>54</v>
      </c>
      <c r="F41" s="6">
        <v>5</v>
      </c>
      <c r="G41" s="6">
        <v>74</v>
      </c>
      <c r="H41" s="18">
        <f t="shared" si="0"/>
        <v>298768600</v>
      </c>
      <c r="I41" s="9">
        <v>23999421</v>
      </c>
      <c r="J41" s="9">
        <v>5419557</v>
      </c>
      <c r="K41" s="9">
        <v>10319100</v>
      </c>
      <c r="L41" s="18"/>
      <c r="M41" s="9">
        <v>50000</v>
      </c>
      <c r="N41" s="9">
        <v>7983400</v>
      </c>
      <c r="O41" s="9">
        <v>47771478</v>
      </c>
      <c r="P41" s="9">
        <v>183714300</v>
      </c>
      <c r="Q41" s="9">
        <v>115054300</v>
      </c>
      <c r="R41" s="9">
        <v>346540078</v>
      </c>
    </row>
    <row r="42" spans="1:18" ht="15">
      <c r="A42" s="16" t="s">
        <v>44</v>
      </c>
      <c r="B42" s="17">
        <v>247480</v>
      </c>
      <c r="C42" s="17">
        <v>46202</v>
      </c>
      <c r="D42" s="13">
        <f t="shared" si="1"/>
        <v>92</v>
      </c>
      <c r="E42" s="6">
        <v>29</v>
      </c>
      <c r="F42" s="6">
        <v>10</v>
      </c>
      <c r="G42" s="6">
        <v>53</v>
      </c>
      <c r="H42" s="18">
        <f t="shared" si="0"/>
        <v>159133328</v>
      </c>
      <c r="I42" s="9">
        <v>12867221</v>
      </c>
      <c r="J42" s="9">
        <v>0</v>
      </c>
      <c r="K42" s="9">
        <v>2062000</v>
      </c>
      <c r="L42" s="18"/>
      <c r="M42" s="9">
        <v>0</v>
      </c>
      <c r="N42" s="9">
        <v>32033200</v>
      </c>
      <c r="O42" s="9">
        <v>46962421</v>
      </c>
      <c r="P42" s="9">
        <v>82882000</v>
      </c>
      <c r="Q42" s="9">
        <v>76251328</v>
      </c>
      <c r="R42" s="9">
        <v>206095749</v>
      </c>
    </row>
    <row r="43" spans="1:18" ht="15">
      <c r="A43" s="16" t="s">
        <v>45</v>
      </c>
      <c r="B43" s="17">
        <v>4640</v>
      </c>
      <c r="C43" s="17">
        <v>194</v>
      </c>
      <c r="D43" s="13">
        <f t="shared" si="1"/>
        <v>3</v>
      </c>
      <c r="E43" s="6">
        <v>0</v>
      </c>
      <c r="F43" s="6">
        <v>1</v>
      </c>
      <c r="G43" s="6">
        <v>2</v>
      </c>
      <c r="H43" s="18">
        <f t="shared" si="0"/>
        <v>682400</v>
      </c>
      <c r="I43" s="9">
        <v>149800</v>
      </c>
      <c r="J43" s="9">
        <v>0</v>
      </c>
      <c r="K43" s="9">
        <v>0</v>
      </c>
      <c r="L43" s="18"/>
      <c r="M43" s="9">
        <v>0</v>
      </c>
      <c r="N43" s="9">
        <v>0</v>
      </c>
      <c r="O43" s="9">
        <v>149800</v>
      </c>
      <c r="P43" s="9">
        <v>156500</v>
      </c>
      <c r="Q43" s="9">
        <v>525900</v>
      </c>
      <c r="R43" s="9">
        <v>832200</v>
      </c>
    </row>
    <row r="44" spans="1:18" ht="15">
      <c r="A44" s="16" t="s">
        <v>12</v>
      </c>
      <c r="B44" s="17">
        <v>139191</v>
      </c>
      <c r="C44" s="17">
        <v>33798</v>
      </c>
      <c r="D44" s="13">
        <f t="shared" si="1"/>
        <v>38</v>
      </c>
      <c r="E44" s="6">
        <v>15</v>
      </c>
      <c r="F44" s="6">
        <v>1</v>
      </c>
      <c r="G44" s="6">
        <v>22</v>
      </c>
      <c r="H44" s="18">
        <f t="shared" si="0"/>
        <v>52949650</v>
      </c>
      <c r="I44" s="9">
        <v>366000</v>
      </c>
      <c r="J44" s="9">
        <v>1700000</v>
      </c>
      <c r="K44" s="9">
        <v>0</v>
      </c>
      <c r="L44" s="18"/>
      <c r="M44" s="9">
        <v>0</v>
      </c>
      <c r="N44" s="9">
        <v>6624200</v>
      </c>
      <c r="O44" s="9">
        <v>8690200</v>
      </c>
      <c r="P44" s="9">
        <v>29155700</v>
      </c>
      <c r="Q44" s="9">
        <v>23793950</v>
      </c>
      <c r="R44" s="9">
        <v>61639850</v>
      </c>
    </row>
    <row r="45" spans="1:18" ht="15">
      <c r="A45" s="16" t="s">
        <v>13</v>
      </c>
      <c r="B45" s="17">
        <v>6983</v>
      </c>
      <c r="C45" s="17">
        <v>3031</v>
      </c>
      <c r="D45" s="13">
        <f t="shared" si="1"/>
        <v>18</v>
      </c>
      <c r="E45" s="6">
        <v>10</v>
      </c>
      <c r="F45" s="6">
        <v>1</v>
      </c>
      <c r="G45" s="6">
        <v>7</v>
      </c>
      <c r="H45" s="18">
        <f t="shared" si="0"/>
        <v>6117370</v>
      </c>
      <c r="I45" s="9">
        <v>180158</v>
      </c>
      <c r="J45" s="9">
        <v>784000</v>
      </c>
      <c r="K45" s="9">
        <v>254400</v>
      </c>
      <c r="L45" s="18"/>
      <c r="M45" s="9">
        <v>0</v>
      </c>
      <c r="N45" s="9">
        <v>737500</v>
      </c>
      <c r="O45" s="9">
        <v>1956058</v>
      </c>
      <c r="P45" s="9">
        <v>4661120</v>
      </c>
      <c r="Q45" s="9">
        <v>1456250</v>
      </c>
      <c r="R45" s="9">
        <v>8073428</v>
      </c>
    </row>
    <row r="46" spans="1:18" ht="15">
      <c r="A46" s="16" t="s">
        <v>14</v>
      </c>
      <c r="B46" s="17">
        <v>98596</v>
      </c>
      <c r="C46" s="17">
        <v>16636</v>
      </c>
      <c r="D46" s="13">
        <f t="shared" si="1"/>
        <v>45</v>
      </c>
      <c r="E46" s="6">
        <v>15</v>
      </c>
      <c r="F46" s="6">
        <v>6</v>
      </c>
      <c r="G46" s="6">
        <v>24</v>
      </c>
      <c r="H46" s="18">
        <f t="shared" si="0"/>
        <v>27896700</v>
      </c>
      <c r="I46" s="9">
        <v>1734323</v>
      </c>
      <c r="J46" s="9">
        <v>1887818</v>
      </c>
      <c r="K46" s="9">
        <v>2307030</v>
      </c>
      <c r="L46" s="18">
        <v>4921600</v>
      </c>
      <c r="M46" s="9">
        <v>0</v>
      </c>
      <c r="N46" s="9">
        <v>10235065</v>
      </c>
      <c r="O46" s="9">
        <v>21085836</v>
      </c>
      <c r="P46" s="9">
        <v>16889700</v>
      </c>
      <c r="Q46" s="9">
        <v>11007000</v>
      </c>
      <c r="R46" s="9">
        <v>48982536</v>
      </c>
    </row>
    <row r="47" spans="1:18" ht="15">
      <c r="A47" s="16" t="s">
        <v>15</v>
      </c>
      <c r="B47" s="17">
        <v>117028</v>
      </c>
      <c r="C47" s="17">
        <v>33923</v>
      </c>
      <c r="D47" s="13">
        <f t="shared" si="1"/>
        <v>77</v>
      </c>
      <c r="E47" s="6">
        <v>13</v>
      </c>
      <c r="F47" s="6">
        <v>31</v>
      </c>
      <c r="G47" s="6">
        <v>33</v>
      </c>
      <c r="H47" s="18">
        <f t="shared" si="0"/>
        <v>104170333</v>
      </c>
      <c r="I47" s="9">
        <v>676460</v>
      </c>
      <c r="J47" s="9">
        <v>2043300</v>
      </c>
      <c r="K47" s="9">
        <v>0</v>
      </c>
      <c r="L47" s="18"/>
      <c r="M47" s="9">
        <v>252000</v>
      </c>
      <c r="N47" s="9">
        <v>1768000</v>
      </c>
      <c r="O47" s="9">
        <v>4739760</v>
      </c>
      <c r="P47" s="9">
        <v>33638000</v>
      </c>
      <c r="Q47" s="9">
        <v>70532333</v>
      </c>
      <c r="R47" s="9">
        <v>108910093</v>
      </c>
    </row>
    <row r="48" spans="1:18" ht="15">
      <c r="A48" s="16" t="s">
        <v>16</v>
      </c>
      <c r="B48" s="17">
        <v>18834</v>
      </c>
      <c r="C48" s="17">
        <v>3566</v>
      </c>
      <c r="D48" s="13">
        <f t="shared" si="1"/>
        <v>14</v>
      </c>
      <c r="E48" s="6">
        <v>3</v>
      </c>
      <c r="F48" s="6">
        <v>3</v>
      </c>
      <c r="G48" s="6">
        <v>8</v>
      </c>
      <c r="H48" s="18">
        <f t="shared" si="0"/>
        <v>10742600</v>
      </c>
      <c r="I48" s="9">
        <v>2683750</v>
      </c>
      <c r="J48" s="9">
        <v>17131000</v>
      </c>
      <c r="K48" s="9">
        <v>1915600</v>
      </c>
      <c r="L48" s="18"/>
      <c r="M48" s="9">
        <v>0</v>
      </c>
      <c r="N48" s="9">
        <v>10000</v>
      </c>
      <c r="O48" s="9">
        <v>21740350</v>
      </c>
      <c r="P48" s="9">
        <v>6626500</v>
      </c>
      <c r="Q48" s="9">
        <v>4116100</v>
      </c>
      <c r="R48" s="9">
        <v>32482950</v>
      </c>
    </row>
    <row r="49" spans="1:18" ht="15">
      <c r="A49" s="16" t="s">
        <v>46</v>
      </c>
      <c r="B49" s="17">
        <v>128480</v>
      </c>
      <c r="C49" s="17">
        <v>44184</v>
      </c>
      <c r="D49" s="13">
        <f t="shared" si="1"/>
        <v>56</v>
      </c>
      <c r="E49" s="6">
        <v>23</v>
      </c>
      <c r="F49" s="6">
        <v>5</v>
      </c>
      <c r="G49" s="6">
        <v>28</v>
      </c>
      <c r="H49" s="18">
        <f t="shared" si="0"/>
        <v>103074265</v>
      </c>
      <c r="I49" s="9">
        <v>2040742</v>
      </c>
      <c r="J49" s="9">
        <v>5295949</v>
      </c>
      <c r="K49" s="9">
        <v>0</v>
      </c>
      <c r="L49" s="18">
        <v>2500000</v>
      </c>
      <c r="M49" s="9">
        <v>300000</v>
      </c>
      <c r="N49" s="9">
        <v>10645600</v>
      </c>
      <c r="O49" s="9">
        <v>20782291</v>
      </c>
      <c r="P49" s="9">
        <v>60971685</v>
      </c>
      <c r="Q49" s="9">
        <v>42102580</v>
      </c>
      <c r="R49" s="9">
        <v>123856556</v>
      </c>
    </row>
    <row r="50" spans="1:18" ht="15">
      <c r="A50" s="16" t="s">
        <v>47</v>
      </c>
      <c r="B50" s="17">
        <v>31936</v>
      </c>
      <c r="C50" s="17">
        <v>7376</v>
      </c>
      <c r="D50" s="13">
        <f t="shared" si="1"/>
        <v>16</v>
      </c>
      <c r="E50" s="6">
        <v>2</v>
      </c>
      <c r="F50" s="6">
        <v>2</v>
      </c>
      <c r="G50" s="6">
        <v>12</v>
      </c>
      <c r="H50" s="18">
        <f t="shared" si="0"/>
        <v>10859450</v>
      </c>
      <c r="I50" s="9">
        <v>167750</v>
      </c>
      <c r="J50" s="9">
        <v>14837824</v>
      </c>
      <c r="K50" s="9">
        <v>3060743</v>
      </c>
      <c r="L50" s="18">
        <v>50000</v>
      </c>
      <c r="M50" s="9">
        <v>611700</v>
      </c>
      <c r="N50" s="9">
        <v>449630</v>
      </c>
      <c r="O50" s="9">
        <v>19177647</v>
      </c>
      <c r="P50" s="9">
        <v>6670150</v>
      </c>
      <c r="Q50" s="9">
        <v>4189300</v>
      </c>
      <c r="R50" s="9">
        <v>30037097</v>
      </c>
    </row>
    <row r="51" spans="1:18" ht="15">
      <c r="A51" s="16" t="s">
        <v>48</v>
      </c>
      <c r="B51" s="17">
        <v>62347</v>
      </c>
      <c r="C51" s="17">
        <v>15853</v>
      </c>
      <c r="D51" s="13">
        <f t="shared" si="1"/>
        <v>50</v>
      </c>
      <c r="E51" s="6">
        <v>20</v>
      </c>
      <c r="F51" s="6">
        <v>1</v>
      </c>
      <c r="G51" s="6">
        <v>29</v>
      </c>
      <c r="H51" s="18">
        <f t="shared" si="0"/>
        <v>95190637</v>
      </c>
      <c r="I51" s="9">
        <v>4550147</v>
      </c>
      <c r="J51" s="9">
        <v>51456726</v>
      </c>
      <c r="K51" s="9">
        <v>2845069</v>
      </c>
      <c r="L51" s="18"/>
      <c r="M51" s="9">
        <v>1269900</v>
      </c>
      <c r="N51" s="9">
        <v>5008588</v>
      </c>
      <c r="O51" s="9">
        <v>65130430</v>
      </c>
      <c r="P51" s="9">
        <v>52710347</v>
      </c>
      <c r="Q51" s="9">
        <v>42480290</v>
      </c>
      <c r="R51" s="9">
        <v>160321067</v>
      </c>
    </row>
    <row r="52" spans="1:18" ht="15">
      <c r="A52" s="16" t="s">
        <v>49</v>
      </c>
      <c r="B52" s="17">
        <v>54030</v>
      </c>
      <c r="C52" s="17">
        <v>11966</v>
      </c>
      <c r="D52" s="13">
        <f t="shared" si="1"/>
        <v>56</v>
      </c>
      <c r="E52" s="6">
        <v>10</v>
      </c>
      <c r="F52" s="6">
        <v>9</v>
      </c>
      <c r="G52" s="6">
        <v>37</v>
      </c>
      <c r="H52" s="18">
        <f t="shared" si="0"/>
        <v>65044326</v>
      </c>
      <c r="I52" s="9">
        <v>857593</v>
      </c>
      <c r="J52" s="9">
        <v>9150360</v>
      </c>
      <c r="K52" s="9">
        <v>0</v>
      </c>
      <c r="L52" s="18"/>
      <c r="M52" s="9">
        <v>0</v>
      </c>
      <c r="N52" s="9">
        <v>1059301</v>
      </c>
      <c r="O52" s="9">
        <v>11067254</v>
      </c>
      <c r="P52" s="9">
        <v>29039890</v>
      </c>
      <c r="Q52" s="9">
        <v>36004436</v>
      </c>
      <c r="R52" s="9">
        <v>76111580</v>
      </c>
    </row>
    <row r="53" spans="1:18" ht="15">
      <c r="A53" s="16" t="s">
        <v>50</v>
      </c>
      <c r="B53" s="17">
        <v>64159</v>
      </c>
      <c r="C53" s="17">
        <v>16033</v>
      </c>
      <c r="D53" s="13">
        <f t="shared" si="1"/>
        <v>41</v>
      </c>
      <c r="E53" s="6">
        <v>11</v>
      </c>
      <c r="F53" s="6">
        <v>1</v>
      </c>
      <c r="G53" s="6">
        <v>29</v>
      </c>
      <c r="H53" s="18">
        <f t="shared" si="0"/>
        <v>43804500</v>
      </c>
      <c r="I53" s="9">
        <v>2754710</v>
      </c>
      <c r="J53" s="9">
        <v>13100928</v>
      </c>
      <c r="K53" s="9">
        <v>16627041</v>
      </c>
      <c r="L53" s="18">
        <v>2459292</v>
      </c>
      <c r="M53" s="9">
        <v>130000</v>
      </c>
      <c r="N53" s="9">
        <v>19260062</v>
      </c>
      <c r="O53" s="9">
        <v>54332033</v>
      </c>
      <c r="P53" s="9">
        <v>25461000</v>
      </c>
      <c r="Q53" s="9">
        <v>18343500</v>
      </c>
      <c r="R53" s="9">
        <v>98136533</v>
      </c>
    </row>
    <row r="54" spans="1:18" ht="15.75" thickBot="1">
      <c r="A54" s="19" t="s">
        <v>51</v>
      </c>
      <c r="B54" s="20">
        <v>457</v>
      </c>
      <c r="C54" s="20">
        <v>16</v>
      </c>
      <c r="D54" s="21">
        <f t="shared" si="1"/>
        <v>2</v>
      </c>
      <c r="E54" s="7">
        <v>0</v>
      </c>
      <c r="F54" s="7">
        <v>0</v>
      </c>
      <c r="G54" s="7">
        <v>2</v>
      </c>
      <c r="H54" s="22">
        <f t="shared" si="0"/>
        <v>419000</v>
      </c>
      <c r="I54" s="10">
        <v>34000</v>
      </c>
      <c r="J54" s="10">
        <v>365511</v>
      </c>
      <c r="K54" s="10">
        <v>0</v>
      </c>
      <c r="L54" s="23"/>
      <c r="M54" s="10">
        <v>0</v>
      </c>
      <c r="N54" s="10">
        <v>0</v>
      </c>
      <c r="O54" s="10">
        <v>399511</v>
      </c>
      <c r="P54" s="10">
        <v>195500</v>
      </c>
      <c r="Q54" s="10">
        <v>223500</v>
      </c>
      <c r="R54" s="10">
        <v>818511</v>
      </c>
    </row>
    <row r="55" spans="1:18" ht="15.75" thickBot="1">
      <c r="A55" s="1" t="s">
        <v>52</v>
      </c>
      <c r="B55" s="24">
        <f>SUM(B4:B54)</f>
        <v>3609986</v>
      </c>
      <c r="C55" s="24">
        <f aca="true" t="shared" si="2" ref="C55:N55">SUM(C4:C54)</f>
        <v>958221</v>
      </c>
      <c r="D55" s="25">
        <f t="shared" si="1"/>
        <v>2197</v>
      </c>
      <c r="E55" s="25">
        <f t="shared" si="2"/>
        <v>758</v>
      </c>
      <c r="F55" s="25">
        <f t="shared" si="2"/>
        <v>248</v>
      </c>
      <c r="G55" s="25">
        <f>SUM(G4:G54)</f>
        <v>1191</v>
      </c>
      <c r="H55" s="26">
        <f t="shared" si="2"/>
        <v>2837650531</v>
      </c>
      <c r="I55" s="27">
        <f t="shared" si="2"/>
        <v>102772652</v>
      </c>
      <c r="J55" s="28">
        <f t="shared" si="2"/>
        <v>372605779</v>
      </c>
      <c r="K55" s="28">
        <f t="shared" si="2"/>
        <v>112847668</v>
      </c>
      <c r="L55" s="28">
        <f t="shared" si="2"/>
        <v>22057917</v>
      </c>
      <c r="M55" s="28">
        <f t="shared" si="2"/>
        <v>11099350</v>
      </c>
      <c r="N55" s="28">
        <f t="shared" si="2"/>
        <v>281252668</v>
      </c>
      <c r="O55" s="28">
        <f>SUM(I55:N55)</f>
        <v>902636034</v>
      </c>
      <c r="P55" s="28">
        <f>SUM(P4:P54)</f>
        <v>1574094518</v>
      </c>
      <c r="Q55" s="28">
        <f>SUM(Q4:Q54)</f>
        <v>1263556013</v>
      </c>
      <c r="R55" s="26">
        <f>SUM(R4:R54)</f>
        <v>3740286565</v>
      </c>
    </row>
  </sheetData>
  <mergeCells count="21">
    <mergeCell ref="A1:A3"/>
    <mergeCell ref="C1:C3"/>
    <mergeCell ref="E2:E3"/>
    <mergeCell ref="F2:F3"/>
    <mergeCell ref="B1:B3"/>
    <mergeCell ref="D1:D3"/>
    <mergeCell ref="E1:G1"/>
    <mergeCell ref="K2:K3"/>
    <mergeCell ref="L2:L3"/>
    <mergeCell ref="P1:Q1"/>
    <mergeCell ref="I1:O1"/>
    <mergeCell ref="M2:M3"/>
    <mergeCell ref="G2:G3"/>
    <mergeCell ref="R1:R3"/>
    <mergeCell ref="H1:H3"/>
    <mergeCell ref="J2:J3"/>
    <mergeCell ref="I2:I3"/>
    <mergeCell ref="P2:P3"/>
    <mergeCell ref="Q2:Q3"/>
    <mergeCell ref="O2:O3"/>
    <mergeCell ref="N2:N3"/>
  </mergeCells>
  <printOptions gridLines="1" horizontalCentered="1"/>
  <pageMargins left="1" right="1" top="1" bottom="1" header="0.5" footer="0.5"/>
  <pageSetup fitToWidth="2" fitToHeight="1" horizontalDpi="600" verticalDpi="600" orientation="portrait" scale="50" r:id="rId1"/>
  <headerFooter alignWithMargins="0">
    <oddHeader>&amp;C&amp;"Times New Roman,Bold"&amp;14Table 1.  U.S. Department of Agriculture (USDA) Rural Utilities Service (RUS)—
Rural Community Facility Tracking System: 
Data on Wastewater Treatment Assistance from 1992–1998 for Small Communities (population &lt; 10,000) *</oddHeader>
    <oddFooter xml:space="preserve">&amp;L*Funding data became available in an automated Rural Community Facility Tracking System (RCFTS) in 1992.
This table does not reflect RUS funding awarded prior to 1992.&amp;RUSDA-&amp;P </oddFooter>
  </headerFooter>
  <colBreaks count="2" manualBreakCount="2">
    <brk id="8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Pulkkinen</dc:creator>
  <cp:keywords/>
  <dc:description/>
  <cp:lastModifiedBy>ahenry</cp:lastModifiedBy>
  <cp:lastPrinted>1999-11-05T17:45:30Z</cp:lastPrinted>
  <dcterms:created xsi:type="dcterms:W3CDTF">1999-08-03T17:53:05Z</dcterms:created>
  <cp:category/>
  <cp:version/>
  <cp:contentType/>
  <cp:contentStatus/>
</cp:coreProperties>
</file>