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7180" windowHeight="12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<sst xmlns="http://schemas.openxmlformats.org/spreadsheetml/2006/main" count="31" uniqueCount="21">
  <si>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Type</t>
  </si>
  <si>
    <t>Load</t>
  </si>
  <si>
    <t>Cycles</t>
  </si>
  <si>
    <t>Samples</t>
  </si>
  <si>
    <t>Temperature</t>
  </si>
  <si>
    <t>Bolt Pull-out in Copper</t>
  </si>
  <si>
    <t>Insert Pull-out in Copper</t>
  </si>
  <si>
    <t>Wet Lay-Up Shear</t>
  </si>
  <si>
    <t>Friction</t>
  </si>
  <si>
    <t>Comment</t>
  </si>
  <si>
    <t>Result</t>
  </si>
  <si>
    <t>To Failure</t>
  </si>
  <si>
    <t>RT</t>
  </si>
  <si>
    <t>100C</t>
  </si>
  <si>
    <t>5000-6000lbf</t>
  </si>
  <si>
    <r>
      <t>Avg=12152lbf, 3</t>
    </r>
    <r>
      <rPr>
        <sz val="9"/>
        <rFont val="Symbol"/>
        <family val="0"/>
      </rPr>
      <t>s</t>
    </r>
    <r>
      <rPr>
        <sz val="9"/>
        <rFont val="Geneva"/>
        <family val="0"/>
      </rPr>
      <t>=1456lbf, Avg-3</t>
    </r>
    <r>
      <rPr>
        <sz val="9"/>
        <rFont val="Symbol"/>
        <family val="0"/>
      </rPr>
      <t>s</t>
    </r>
    <r>
      <rPr>
        <sz val="9"/>
        <rFont val="Geneva"/>
        <family val="0"/>
      </rPr>
      <t>=10696lbf</t>
    </r>
  </si>
  <si>
    <t>No Failures</t>
  </si>
  <si>
    <t>After Cycling</t>
  </si>
  <si>
    <r>
      <t>Avg=12726lbf, 3</t>
    </r>
    <r>
      <rPr>
        <sz val="9"/>
        <rFont val="Symbol"/>
        <family val="0"/>
      </rPr>
      <t>s</t>
    </r>
    <r>
      <rPr>
        <sz val="9"/>
        <rFont val="Geneva"/>
        <family val="0"/>
      </rPr>
      <t>=1722lbf, Avg-3</t>
    </r>
    <r>
      <rPr>
        <sz val="9"/>
        <rFont val="Symbol"/>
        <family val="0"/>
      </rPr>
      <t>s</t>
    </r>
    <r>
      <rPr>
        <sz val="9"/>
        <rFont val="Geneva"/>
        <family val="0"/>
      </rPr>
      <t>=11004lbf</t>
    </r>
  </si>
  <si>
    <r>
      <t>Avg=12333lbf, 3</t>
    </r>
    <r>
      <rPr>
        <sz val="9"/>
        <rFont val="Symbol"/>
        <family val="0"/>
      </rPr>
      <t>s</t>
    </r>
    <r>
      <rPr>
        <sz val="9"/>
        <rFont val="Geneva"/>
        <family val="0"/>
      </rPr>
      <t>=2273lbf, Avg-3</t>
    </r>
    <r>
      <rPr>
        <sz val="9"/>
        <rFont val="Symbol"/>
        <family val="0"/>
      </rPr>
      <t>s</t>
    </r>
    <r>
      <rPr>
        <sz val="9"/>
        <rFont val="Geneva"/>
        <family val="0"/>
      </rPr>
      <t>=10060lbf</t>
    </r>
  </si>
  <si>
    <r>
      <t>Avg=12380lbf, 3</t>
    </r>
    <r>
      <rPr>
        <sz val="9"/>
        <rFont val="Symbol"/>
        <family val="0"/>
      </rPr>
      <t>s</t>
    </r>
    <r>
      <rPr>
        <sz val="9"/>
        <rFont val="Geneva"/>
        <family val="0"/>
      </rPr>
      <t>=2837lbf, Avg-3</t>
    </r>
    <r>
      <rPr>
        <sz val="9"/>
        <rFont val="Symbol"/>
        <family val="0"/>
      </rPr>
      <t>s</t>
    </r>
    <r>
      <rPr>
        <sz val="9"/>
        <rFont val="Geneva"/>
        <family val="0"/>
      </rPr>
      <t>=9543lbf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</si>
</sst>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Symbo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F2" sqref="F2"/>
    </sheetView>
  </sheetViews>
  <sheetFormatPr defaultColWidth="11.00390625" defaultRowHeight="12"/>
  <cols>
    <col min="1" max="1" width="19.625" style="0" bestFit="1" customWidth="1"/>
    <col min="6" max="6" width="14.00390625" style="2" customWidth="1"/>
    <col min="10" max="12" width="10.875" style="1" customWidth="1"/>
  </cols>
  <sheetData>
    <row r="1" spans="1:12" ht="12.75">
      <c r="A1" t="s">
        <v>0</v>
      </c>
      <c r="B1" t="s">
        <v>1</v>
      </c>
      <c r="C1" t="s">
        <v>2</v>
      </c>
      <c r="D1" t="s">
        <v>4</v>
      </c>
      <c r="E1" t="s">
        <v>3</v>
      </c>
      <c r="F1" s="2" t="s">
        <v>10</v>
      </c>
      <c r="G1" t="s">
        <v>9</v>
      </c>
      <c r="J1" s="1">
        <f>AVERAGE(12500,12500,11500,12500,11760)</f>
        <v>12152</v>
      </c>
      <c r="K1" s="1">
        <f>3*STDEV(12500,12500,11500,12500,11760)</f>
        <v>1455.9120852578976</v>
      </c>
      <c r="L1" s="1">
        <f>J1-K1</f>
        <v>10696.087914742102</v>
      </c>
    </row>
    <row r="2" spans="1:6" ht="49.5">
      <c r="A2" t="s">
        <v>6</v>
      </c>
      <c r="B2" t="s">
        <v>11</v>
      </c>
      <c r="C2">
        <v>1</v>
      </c>
      <c r="D2" t="s">
        <v>12</v>
      </c>
      <c r="E2">
        <v>5</v>
      </c>
      <c r="F2" s="2" t="s">
        <v>15</v>
      </c>
    </row>
    <row r="3" spans="2:6" ht="12.75">
      <c r="B3" t="s">
        <v>14</v>
      </c>
      <c r="C3">
        <v>50000</v>
      </c>
      <c r="D3" t="s">
        <v>13</v>
      </c>
      <c r="E3">
        <v>5</v>
      </c>
      <c r="F3" s="2" t="s">
        <v>16</v>
      </c>
    </row>
    <row r="4" spans="2:12" ht="49.5">
      <c r="B4" t="s">
        <v>11</v>
      </c>
      <c r="C4">
        <v>1</v>
      </c>
      <c r="D4" t="s">
        <v>12</v>
      </c>
      <c r="F4" s="2" t="s">
        <v>18</v>
      </c>
      <c r="G4" t="s">
        <v>17</v>
      </c>
      <c r="J4" s="1">
        <f>AVERAGE(12120,13380,12250,12620,13260)</f>
        <v>12726</v>
      </c>
      <c r="K4" s="1">
        <f>3*STDEV(12120,13380,12250,12620,13260)</f>
        <v>1722.0104529299467</v>
      </c>
      <c r="L4" s="1">
        <f>J4-K4</f>
        <v>11003.989547070054</v>
      </c>
    </row>
    <row r="5" spans="1:12" ht="49.5">
      <c r="A5" t="s">
        <v>5</v>
      </c>
      <c r="B5" t="s">
        <v>11</v>
      </c>
      <c r="C5">
        <v>1</v>
      </c>
      <c r="D5" t="s">
        <v>12</v>
      </c>
      <c r="E5">
        <v>6</v>
      </c>
      <c r="F5" s="2" t="s">
        <v>19</v>
      </c>
      <c r="J5" s="1">
        <f>AVERAGE(12500,12620,13120,12500,10880,12380)</f>
        <v>12333.333333333334</v>
      </c>
      <c r="K5" s="1">
        <f>3*STDEV(12500,12620,13120,12500,10880,12380)</f>
        <v>2273.253175517428</v>
      </c>
      <c r="L5" s="1">
        <f>J5-K5</f>
        <v>10060.080157815906</v>
      </c>
    </row>
    <row r="6" spans="2:6" ht="12.75">
      <c r="B6" t="s">
        <v>14</v>
      </c>
      <c r="C6">
        <v>50000</v>
      </c>
      <c r="D6" t="s">
        <v>12</v>
      </c>
      <c r="E6">
        <v>3</v>
      </c>
      <c r="F6" s="2" t="s">
        <v>16</v>
      </c>
    </row>
    <row r="7" spans="4:12" ht="37.5">
      <c r="D7" t="s">
        <v>12</v>
      </c>
      <c r="F7" s="2" t="s">
        <v>20</v>
      </c>
      <c r="G7" t="s">
        <v>17</v>
      </c>
      <c r="J7" s="1">
        <f>AVERAGE(12500,11380,13260)</f>
        <v>12380</v>
      </c>
      <c r="K7" s="1">
        <f>3*STDEV(12500,11380,13260)</f>
        <v>2837.1817002088533</v>
      </c>
      <c r="L7" s="1">
        <f>J7-K7</f>
        <v>9542.818299791146</v>
      </c>
    </row>
    <row r="8" spans="1:4" ht="12.75">
      <c r="A8" t="s">
        <v>7</v>
      </c>
      <c r="D8" t="s">
        <v>12</v>
      </c>
    </row>
    <row r="9" ht="12.75">
      <c r="A9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2003-07-29T17:50:27Z</dcterms:created>
  <cp:category/>
  <cp:version/>
  <cp:contentType/>
  <cp:contentStatus/>
</cp:coreProperties>
</file>