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00" windowHeight="8670" activeTab="5"/>
  </bookViews>
  <sheets>
    <sheet name="grel" sheetId="1" r:id="rId1"/>
    <sheet name="sex" sheetId="2" r:id="rId2"/>
    <sheet name="skw sex" sheetId="3" r:id="rId3"/>
    <sheet name="octo" sheetId="4" r:id="rId4"/>
    <sheet name="12 p" sheetId="5" r:id="rId5"/>
    <sheet name="data" sheetId="6" r:id="rId6"/>
    <sheet name="Sheet2" sheetId="7" r:id="rId7"/>
    <sheet name="Sheet3" sheetId="8" r:id="rId8"/>
  </sheets>
  <definedNames>
    <definedName name="_xlnm.Print_Titles" localSheetId="5">'data'!$A:$A,'data'!$1:$2</definedName>
  </definedNames>
  <calcPr fullCalcOnLoad="1"/>
</workbook>
</file>

<file path=xl/sharedStrings.xml><?xml version="1.0" encoding="utf-8"?>
<sst xmlns="http://schemas.openxmlformats.org/spreadsheetml/2006/main" count="168" uniqueCount="111">
  <si>
    <t>ID</t>
  </si>
  <si>
    <t>grel</t>
  </si>
  <si>
    <t>raw seq</t>
  </si>
  <si>
    <t>norm sex</t>
  </si>
  <si>
    <t>skew sex</t>
  </si>
  <si>
    <t>norm octo</t>
  </si>
  <si>
    <t>skew octo</t>
  </si>
  <si>
    <t>norm 10 p</t>
  </si>
  <si>
    <t>skew 10p</t>
  </si>
  <si>
    <t>norm 12p</t>
  </si>
  <si>
    <t>skew 12p</t>
  </si>
  <si>
    <t>compens</t>
  </si>
  <si>
    <t xml:space="preserve"> temp</t>
  </si>
  <si>
    <t>grel at 32.2 c</t>
  </si>
  <si>
    <t>units</t>
  </si>
  <si>
    <t>number</t>
  </si>
  <si>
    <t>units/c</t>
  </si>
  <si>
    <t>degree c</t>
  </si>
  <si>
    <t>ave</t>
  </si>
  <si>
    <t>std dev</t>
  </si>
  <si>
    <t>max</t>
  </si>
  <si>
    <t>min</t>
  </si>
  <si>
    <t>RQRA001</t>
  </si>
  <si>
    <t>RQRA002</t>
  </si>
  <si>
    <t>RQRA003</t>
  </si>
  <si>
    <t>RQRA004</t>
  </si>
  <si>
    <t>RQRA005</t>
  </si>
  <si>
    <t>RQRA006</t>
  </si>
  <si>
    <t>RQRA007</t>
  </si>
  <si>
    <t>RQRA008</t>
  </si>
  <si>
    <t>RQRA009</t>
  </si>
  <si>
    <t>RQRA010</t>
  </si>
  <si>
    <t>RQRA011</t>
  </si>
  <si>
    <t>RQRA012</t>
  </si>
  <si>
    <t>RQRA013</t>
  </si>
  <si>
    <t>RQRA014</t>
  </si>
  <si>
    <t>RQRA015</t>
  </si>
  <si>
    <t>RQRA016</t>
  </si>
  <si>
    <t>RQRA017</t>
  </si>
  <si>
    <t>RQRA018</t>
  </si>
  <si>
    <t>RQRA019</t>
  </si>
  <si>
    <t>RQRA020</t>
  </si>
  <si>
    <t>RQRA021</t>
  </si>
  <si>
    <t>RQRA022</t>
  </si>
  <si>
    <t>RQRA023</t>
  </si>
  <si>
    <t>RQRA024</t>
  </si>
  <si>
    <t>RQRA025</t>
  </si>
  <si>
    <t>RQRA026</t>
  </si>
  <si>
    <t>RQRA027</t>
  </si>
  <si>
    <t>RQRA028</t>
  </si>
  <si>
    <t>RQRA029</t>
  </si>
  <si>
    <t>RQRA030</t>
  </si>
  <si>
    <t>RQRA031</t>
  </si>
  <si>
    <t>RQRA032</t>
  </si>
  <si>
    <t># done</t>
  </si>
  <si>
    <t>old ID</t>
  </si>
  <si>
    <t>New ID</t>
  </si>
  <si>
    <t>RQRB001</t>
  </si>
  <si>
    <t>RQRB002</t>
  </si>
  <si>
    <t>RQRB003</t>
  </si>
  <si>
    <t>RQRB004</t>
  </si>
  <si>
    <t>RQRB005</t>
  </si>
  <si>
    <t>RQRB006</t>
  </si>
  <si>
    <t>RQRC001</t>
  </si>
  <si>
    <t>RQRC002</t>
  </si>
  <si>
    <t>RQRC003</t>
  </si>
  <si>
    <t>RQRC004</t>
  </si>
  <si>
    <t>RQRD001</t>
  </si>
  <si>
    <t>RQRD002</t>
  </si>
  <si>
    <t>RQRD003</t>
  </si>
  <si>
    <t>RQRD004</t>
  </si>
  <si>
    <t>RQRD005</t>
  </si>
  <si>
    <t>RQRD006</t>
  </si>
  <si>
    <t>RQRE001</t>
  </si>
  <si>
    <t>RQRE002</t>
  </si>
  <si>
    <t>RQRE003</t>
  </si>
  <si>
    <t>RQRE004</t>
  </si>
  <si>
    <t>RQRE005</t>
  </si>
  <si>
    <t>RQRE006</t>
  </si>
  <si>
    <t>RQRE007</t>
  </si>
  <si>
    <t>RQRE008</t>
  </si>
  <si>
    <t>RQRE009</t>
  </si>
  <si>
    <t>RQRE010</t>
  </si>
  <si>
    <t>RQRF001</t>
  </si>
  <si>
    <t>RQRF002</t>
  </si>
  <si>
    <t>RQRF003</t>
  </si>
  <si>
    <t>RQRF004</t>
  </si>
  <si>
    <t>RQRF005</t>
  </si>
  <si>
    <t>RQRF006</t>
  </si>
  <si>
    <t xml:space="preserve"> </t>
  </si>
  <si>
    <t>Bin</t>
  </si>
  <si>
    <t>More</t>
  </si>
  <si>
    <t>Frequency</t>
  </si>
  <si>
    <t>New strgth</t>
  </si>
  <si>
    <t>T-m/m</t>
  </si>
  <si>
    <t>RQMG001</t>
  </si>
  <si>
    <t>RQMG002</t>
  </si>
  <si>
    <t>RQMH001</t>
  </si>
  <si>
    <t>RQMH002</t>
  </si>
  <si>
    <t>RQMH003</t>
  </si>
  <si>
    <t>RQMH004</t>
  </si>
  <si>
    <t>RQMH006</t>
  </si>
  <si>
    <t>RQME001</t>
  </si>
  <si>
    <t>RQME002</t>
  </si>
  <si>
    <t>RQME003</t>
  </si>
  <si>
    <t>RQME004</t>
  </si>
  <si>
    <t>RQME005</t>
  </si>
  <si>
    <t>RQME006</t>
  </si>
  <si>
    <t>RQME007</t>
  </si>
  <si>
    <t>RQME008</t>
  </si>
  <si>
    <t>RQMH005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</si>
</sst>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26.2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6.5"/>
      <name val="Arial"/>
      <family val="0"/>
    </font>
    <font>
      <sz val="20.75"/>
      <name val="Arial"/>
      <family val="0"/>
    </font>
    <font>
      <b/>
      <sz val="27.5"/>
      <name val="Arial"/>
      <family val="0"/>
    </font>
    <font>
      <b/>
      <sz val="20.75"/>
      <name val="Arial"/>
      <family val="0"/>
    </font>
    <font>
      <sz val="20.25"/>
      <name val="Arial"/>
      <family val="0"/>
    </font>
    <font>
      <b/>
      <sz val="27"/>
      <name val="Arial"/>
      <family val="0"/>
    </font>
    <font>
      <b/>
      <sz val="2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/>
              <a:t>RQRs grel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grel!$B$1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grel!$A$2:$A$17</c:f>
              <c:strCache/>
            </c:strRef>
          </c:cat>
          <c:val>
            <c:numRef>
              <c:f>grel!$B$2:$B$17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0"/>
        <c:axId val="12992359"/>
        <c:axId val="49822368"/>
      </c:barChart>
      <c:cat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/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/>
              <a:t>RQRs Sextupole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sex!$A$2:$A$23</c:f>
              <c:strCache/>
            </c:strRef>
          </c:cat>
          <c:val>
            <c:numRef>
              <c:f>sex!$B$2:$B$23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45748129"/>
        <c:axId val="9079978"/>
      </c:barChart>
      <c:cat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/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/>
              <a:t>RQRs skw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'skw sex'!$B$1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'skw sex'!$A$2:$A$23</c:f>
              <c:strCache/>
            </c:strRef>
          </c:cat>
          <c:val>
            <c:numRef>
              <c:f>'skw sex'!$B$2:$B$23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14610939"/>
        <c:axId val="64389588"/>
      </c:barChart>
      <c:cat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/>
              <a:t>RQRs Octupole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"/>
          <c:w val="0.752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octo!$B$1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octo!$A$2:$A$23</c:f>
              <c:strCache/>
            </c:strRef>
          </c:cat>
          <c:val>
            <c:numRef>
              <c:f>octo!$B$2:$B$23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42635381"/>
        <c:axId val="48174110"/>
      </c:barChart>
      <c:catAx>
        <c:axId val="4263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/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5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/>
              <a:t>RQRs 12 pole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 p'!$B$1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 p'!$A$2:$A$23</c:f>
              <c:strCache/>
            </c:strRef>
          </c:cat>
          <c:val>
            <c:numRef>
              <c:f>'12 p'!$B$2:$B$23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30913807"/>
        <c:axId val="9788808"/>
      </c:bar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/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19050</xdr:rowOff>
    </xdr:from>
    <xdr:to>
      <xdr:col>14</xdr:col>
      <xdr:colOff>247650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362075" y="19050"/>
        <a:ext cx="8486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66675</xdr:rowOff>
    </xdr:from>
    <xdr:to>
      <xdr:col>14</xdr:col>
      <xdr:colOff>352425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428750" y="66675"/>
        <a:ext cx="85248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14</xdr:col>
      <xdr:colOff>676275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400175" y="38100"/>
        <a:ext cx="88773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66675</xdr:rowOff>
    </xdr:from>
    <xdr:to>
      <xdr:col>14</xdr:col>
      <xdr:colOff>495300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400175" y="66675"/>
        <a:ext cx="86963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76200</xdr:rowOff>
    </xdr:from>
    <xdr:to>
      <xdr:col>14</xdr:col>
      <xdr:colOff>361950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1457325" y="76200"/>
        <a:ext cx="85058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31" sqref="B31"/>
    </sheetView>
  </sheetViews>
  <sheetFormatPr defaultColWidth="9.00390625" defaultRowHeight="12"/>
  <sheetData>
    <row r="1" spans="1:2" ht="12">
      <c r="A1" s="8" t="s">
        <v>90</v>
      </c>
      <c r="B1" s="8" t="s">
        <v>92</v>
      </c>
    </row>
    <row r="2" spans="1:2" ht="12">
      <c r="A2" s="5">
        <v>-7</v>
      </c>
      <c r="B2" s="6">
        <v>0</v>
      </c>
    </row>
    <row r="3" spans="1:2" ht="12">
      <c r="A3" s="5">
        <v>-6</v>
      </c>
      <c r="B3" s="6">
        <v>0</v>
      </c>
    </row>
    <row r="4" spans="1:2" ht="12">
      <c r="A4" s="5">
        <v>-5</v>
      </c>
      <c r="B4" s="6">
        <v>1</v>
      </c>
    </row>
    <row r="5" spans="1:2" ht="12">
      <c r="A5" s="5">
        <v>-4</v>
      </c>
      <c r="B5" s="6">
        <v>1</v>
      </c>
    </row>
    <row r="6" spans="1:2" ht="12">
      <c r="A6" s="5">
        <v>-3</v>
      </c>
      <c r="B6" s="6">
        <v>3</v>
      </c>
    </row>
    <row r="7" spans="1:2" ht="12">
      <c r="A7" s="5">
        <v>-2</v>
      </c>
      <c r="B7" s="6">
        <v>1</v>
      </c>
    </row>
    <row r="8" spans="1:2" ht="12">
      <c r="A8" s="5">
        <v>-1</v>
      </c>
      <c r="B8" s="6">
        <v>2</v>
      </c>
    </row>
    <row r="9" spans="1:2" ht="12">
      <c r="A9" s="5">
        <v>0</v>
      </c>
      <c r="B9" s="6">
        <v>7</v>
      </c>
    </row>
    <row r="10" spans="1:2" ht="12">
      <c r="A10" s="5">
        <v>1</v>
      </c>
      <c r="B10" s="6">
        <v>6</v>
      </c>
    </row>
    <row r="11" spans="1:2" ht="12">
      <c r="A11" s="5">
        <v>2</v>
      </c>
      <c r="B11" s="6">
        <v>2</v>
      </c>
    </row>
    <row r="12" spans="1:2" ht="12">
      <c r="A12" s="5">
        <v>3</v>
      </c>
      <c r="B12" s="6">
        <v>4</v>
      </c>
    </row>
    <row r="13" spans="1:2" ht="12">
      <c r="A13" s="5">
        <v>4</v>
      </c>
      <c r="B13" s="6">
        <v>3</v>
      </c>
    </row>
    <row r="14" spans="1:2" ht="12">
      <c r="A14" s="5">
        <v>5</v>
      </c>
      <c r="B14" s="6">
        <v>2</v>
      </c>
    </row>
    <row r="15" spans="1:2" ht="12">
      <c r="A15" s="5">
        <v>6</v>
      </c>
      <c r="B15" s="6">
        <v>0</v>
      </c>
    </row>
    <row r="16" spans="1:2" ht="12">
      <c r="A16" s="5">
        <v>7</v>
      </c>
      <c r="B16" s="6">
        <v>0</v>
      </c>
    </row>
    <row r="17" spans="1:2" ht="12.75" thickBot="1">
      <c r="A17" s="7" t="s">
        <v>91</v>
      </c>
      <c r="B17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26" sqref="B26"/>
    </sheetView>
  </sheetViews>
  <sheetFormatPr defaultColWidth="9.00390625" defaultRowHeight="12"/>
  <sheetData>
    <row r="1" spans="1:2" ht="12">
      <c r="A1" s="8" t="s">
        <v>90</v>
      </c>
      <c r="B1" s="8" t="s">
        <v>92</v>
      </c>
    </row>
    <row r="2" spans="1:2" ht="12">
      <c r="A2" s="5">
        <v>-1</v>
      </c>
      <c r="B2" s="6">
        <v>0</v>
      </c>
    </row>
    <row r="3" spans="1:2" ht="12">
      <c r="A3" s="5">
        <v>-0.9</v>
      </c>
      <c r="B3" s="6">
        <v>0</v>
      </c>
    </row>
    <row r="4" spans="1:2" ht="12">
      <c r="A4" s="5">
        <v>-0.8</v>
      </c>
      <c r="B4" s="6">
        <v>0</v>
      </c>
    </row>
    <row r="5" spans="1:2" ht="12">
      <c r="A5" s="5">
        <v>-0.7</v>
      </c>
      <c r="B5" s="6">
        <v>0</v>
      </c>
    </row>
    <row r="6" spans="1:2" ht="12">
      <c r="A6" s="5">
        <v>-0.6</v>
      </c>
      <c r="B6" s="6">
        <v>2</v>
      </c>
    </row>
    <row r="7" spans="1:2" ht="12">
      <c r="A7" s="5">
        <v>-0.5</v>
      </c>
      <c r="B7" s="6">
        <v>1</v>
      </c>
    </row>
    <row r="8" spans="1:2" ht="12">
      <c r="A8" s="5">
        <v>-0.4</v>
      </c>
      <c r="B8" s="6">
        <v>1</v>
      </c>
    </row>
    <row r="9" spans="1:2" ht="12">
      <c r="A9" s="5">
        <v>-0.3</v>
      </c>
      <c r="B9" s="6">
        <v>2</v>
      </c>
    </row>
    <row r="10" spans="1:2" ht="12">
      <c r="A10" s="5">
        <v>-0.2</v>
      </c>
      <c r="B10" s="6">
        <v>5</v>
      </c>
    </row>
    <row r="11" spans="1:2" ht="12">
      <c r="A11" s="5">
        <v>-0.1</v>
      </c>
      <c r="B11" s="6">
        <v>4</v>
      </c>
    </row>
    <row r="12" spans="1:2" ht="12">
      <c r="A12" s="5">
        <v>0</v>
      </c>
      <c r="B12" s="6">
        <v>2</v>
      </c>
    </row>
    <row r="13" spans="1:2" ht="12">
      <c r="A13" s="5">
        <v>0.1</v>
      </c>
      <c r="B13" s="6">
        <v>3</v>
      </c>
    </row>
    <row r="14" spans="1:2" ht="12">
      <c r="A14" s="5">
        <v>0.2</v>
      </c>
      <c r="B14" s="6">
        <v>1</v>
      </c>
    </row>
    <row r="15" spans="1:2" ht="12">
      <c r="A15" s="5">
        <v>0.3</v>
      </c>
      <c r="B15" s="6">
        <v>5</v>
      </c>
    </row>
    <row r="16" spans="1:2" ht="12">
      <c r="A16" s="5">
        <v>0.4</v>
      </c>
      <c r="B16" s="6">
        <v>2</v>
      </c>
    </row>
    <row r="17" spans="1:2" ht="12">
      <c r="A17" s="5">
        <v>0.5</v>
      </c>
      <c r="B17" s="6">
        <v>2</v>
      </c>
    </row>
    <row r="18" spans="1:2" ht="12">
      <c r="A18" s="5">
        <v>0.6</v>
      </c>
      <c r="B18" s="6">
        <v>1</v>
      </c>
    </row>
    <row r="19" spans="1:2" ht="12">
      <c r="A19" s="5">
        <v>0.7</v>
      </c>
      <c r="B19" s="6">
        <v>1</v>
      </c>
    </row>
    <row r="20" spans="1:2" ht="12">
      <c r="A20" s="5">
        <v>0.8</v>
      </c>
      <c r="B20" s="6">
        <v>0</v>
      </c>
    </row>
    <row r="21" spans="1:2" ht="12">
      <c r="A21" s="5">
        <v>0.9</v>
      </c>
      <c r="B21" s="6">
        <v>0</v>
      </c>
    </row>
    <row r="22" spans="1:2" ht="12">
      <c r="A22" s="5">
        <v>1</v>
      </c>
      <c r="B22" s="6">
        <v>0</v>
      </c>
    </row>
    <row r="23" spans="1:2" ht="12.75" thickBot="1">
      <c r="A23" s="7" t="s">
        <v>91</v>
      </c>
      <c r="B23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27" sqref="B27"/>
    </sheetView>
  </sheetViews>
  <sheetFormatPr defaultColWidth="9.00390625" defaultRowHeight="12"/>
  <sheetData>
    <row r="1" spans="1:2" ht="12">
      <c r="A1" s="8" t="s">
        <v>90</v>
      </c>
      <c r="B1" s="8" t="s">
        <v>92</v>
      </c>
    </row>
    <row r="2" spans="1:2" ht="12">
      <c r="A2" s="5">
        <v>-1</v>
      </c>
      <c r="B2" s="6">
        <v>0</v>
      </c>
    </row>
    <row r="3" spans="1:2" ht="12">
      <c r="A3" s="5">
        <v>-0.9</v>
      </c>
      <c r="B3" s="6">
        <v>0</v>
      </c>
    </row>
    <row r="4" spans="1:2" ht="12">
      <c r="A4" s="5">
        <v>-0.8</v>
      </c>
      <c r="B4" s="6">
        <v>0</v>
      </c>
    </row>
    <row r="5" spans="1:2" ht="12">
      <c r="A5" s="5">
        <v>-0.7</v>
      </c>
      <c r="B5" s="6">
        <v>0</v>
      </c>
    </row>
    <row r="6" spans="1:2" ht="12">
      <c r="A6" s="5">
        <v>-0.6</v>
      </c>
      <c r="B6" s="6">
        <v>2</v>
      </c>
    </row>
    <row r="7" spans="1:2" ht="12">
      <c r="A7" s="5">
        <v>-0.5</v>
      </c>
      <c r="B7" s="6">
        <v>1</v>
      </c>
    </row>
    <row r="8" spans="1:2" ht="12">
      <c r="A8" s="5">
        <v>-0.4</v>
      </c>
      <c r="B8" s="6">
        <v>3</v>
      </c>
    </row>
    <row r="9" spans="1:2" ht="12">
      <c r="A9" s="5">
        <v>-0.3</v>
      </c>
      <c r="B9" s="6">
        <v>5</v>
      </c>
    </row>
    <row r="10" spans="1:2" ht="12">
      <c r="A10" s="5">
        <v>-0.2</v>
      </c>
      <c r="B10" s="6">
        <v>2</v>
      </c>
    </row>
    <row r="11" spans="1:2" ht="12">
      <c r="A11" s="5">
        <v>-0.1</v>
      </c>
      <c r="B11" s="6">
        <v>4</v>
      </c>
    </row>
    <row r="12" spans="1:2" ht="12">
      <c r="A12" s="5">
        <v>0</v>
      </c>
      <c r="B12" s="6">
        <v>1</v>
      </c>
    </row>
    <row r="13" spans="1:2" ht="12">
      <c r="A13" s="5">
        <v>0.1</v>
      </c>
      <c r="B13" s="6">
        <v>3</v>
      </c>
    </row>
    <row r="14" spans="1:2" ht="12">
      <c r="A14" s="5">
        <v>0.2</v>
      </c>
      <c r="B14" s="6">
        <v>2</v>
      </c>
    </row>
    <row r="15" spans="1:2" ht="12">
      <c r="A15" s="5">
        <v>0.3</v>
      </c>
      <c r="B15" s="6">
        <v>3</v>
      </c>
    </row>
    <row r="16" spans="1:2" ht="12">
      <c r="A16" s="5">
        <v>0.4</v>
      </c>
      <c r="B16" s="6">
        <v>2</v>
      </c>
    </row>
    <row r="17" spans="1:2" ht="12">
      <c r="A17" s="5">
        <v>0.5</v>
      </c>
      <c r="B17" s="6">
        <v>2</v>
      </c>
    </row>
    <row r="18" spans="1:2" ht="12">
      <c r="A18" s="5">
        <v>0.6</v>
      </c>
      <c r="B18" s="6">
        <v>1</v>
      </c>
    </row>
    <row r="19" spans="1:2" ht="12">
      <c r="A19" s="5">
        <v>0.7</v>
      </c>
      <c r="B19" s="6">
        <v>1</v>
      </c>
    </row>
    <row r="20" spans="1:2" ht="12">
      <c r="A20" s="5">
        <v>0.8</v>
      </c>
      <c r="B20" s="6">
        <v>0</v>
      </c>
    </row>
    <row r="21" spans="1:2" ht="12">
      <c r="A21" s="5">
        <v>0.9</v>
      </c>
      <c r="B21" s="6">
        <v>0</v>
      </c>
    </row>
    <row r="22" spans="1:2" ht="12">
      <c r="A22" s="5">
        <v>1</v>
      </c>
      <c r="B22" s="6">
        <v>0</v>
      </c>
    </row>
    <row r="23" spans="1:2" ht="12.75" thickBot="1">
      <c r="A23" s="7" t="s">
        <v>91</v>
      </c>
      <c r="B23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27" sqref="B27"/>
    </sheetView>
  </sheetViews>
  <sheetFormatPr defaultColWidth="9.00390625" defaultRowHeight="12"/>
  <sheetData>
    <row r="1" spans="1:2" ht="12">
      <c r="A1" s="8" t="s">
        <v>90</v>
      </c>
      <c r="B1" s="8" t="s">
        <v>92</v>
      </c>
    </row>
    <row r="2" spans="1:2" ht="12">
      <c r="A2" s="5">
        <v>-1</v>
      </c>
      <c r="B2" s="6">
        <v>0</v>
      </c>
    </row>
    <row r="3" spans="1:2" ht="12">
      <c r="A3" s="5">
        <v>-0.9</v>
      </c>
      <c r="B3" s="6">
        <v>2</v>
      </c>
    </row>
    <row r="4" spans="1:2" ht="12">
      <c r="A4" s="5">
        <v>-0.8</v>
      </c>
      <c r="B4" s="6">
        <v>2</v>
      </c>
    </row>
    <row r="5" spans="1:2" ht="12">
      <c r="A5" s="5">
        <v>-0.7</v>
      </c>
      <c r="B5" s="6">
        <v>1</v>
      </c>
    </row>
    <row r="6" spans="1:2" ht="12">
      <c r="A6" s="5">
        <v>-0.6</v>
      </c>
      <c r="B6" s="6">
        <v>1</v>
      </c>
    </row>
    <row r="7" spans="1:2" ht="12">
      <c r="A7" s="5">
        <v>-0.5</v>
      </c>
      <c r="B7" s="6">
        <v>0</v>
      </c>
    </row>
    <row r="8" spans="1:2" ht="12">
      <c r="A8" s="5">
        <v>-0.4</v>
      </c>
      <c r="B8" s="6">
        <v>2</v>
      </c>
    </row>
    <row r="9" spans="1:2" ht="12">
      <c r="A9" s="5">
        <v>-0.3</v>
      </c>
      <c r="B9" s="6">
        <v>0</v>
      </c>
    </row>
    <row r="10" spans="1:2" ht="12">
      <c r="A10" s="5">
        <v>-0.2</v>
      </c>
      <c r="B10" s="6">
        <v>3</v>
      </c>
    </row>
    <row r="11" spans="1:2" ht="12">
      <c r="A11" s="5">
        <v>-0.1</v>
      </c>
      <c r="B11" s="6">
        <v>5</v>
      </c>
    </row>
    <row r="12" spans="1:2" ht="12">
      <c r="A12" s="5">
        <v>0</v>
      </c>
      <c r="B12" s="6">
        <v>1</v>
      </c>
    </row>
    <row r="13" spans="1:2" ht="12">
      <c r="A13" s="5">
        <v>0.1</v>
      </c>
      <c r="B13" s="6">
        <v>1</v>
      </c>
    </row>
    <row r="14" spans="1:2" ht="12">
      <c r="A14" s="5">
        <v>0.2</v>
      </c>
      <c r="B14" s="6">
        <v>3</v>
      </c>
    </row>
    <row r="15" spans="1:2" ht="12">
      <c r="A15" s="5">
        <v>0.3</v>
      </c>
      <c r="B15" s="6">
        <v>3</v>
      </c>
    </row>
    <row r="16" spans="1:2" ht="12">
      <c r="A16" s="5">
        <v>0.4</v>
      </c>
      <c r="B16" s="6">
        <v>0</v>
      </c>
    </row>
    <row r="17" spans="1:2" ht="12">
      <c r="A17" s="5">
        <v>0.5</v>
      </c>
      <c r="B17" s="6">
        <v>2</v>
      </c>
    </row>
    <row r="18" spans="1:2" ht="12">
      <c r="A18" s="5">
        <v>0.6</v>
      </c>
      <c r="B18" s="6">
        <v>2</v>
      </c>
    </row>
    <row r="19" spans="1:2" ht="12">
      <c r="A19" s="5">
        <v>0.7</v>
      </c>
      <c r="B19" s="6">
        <v>2</v>
      </c>
    </row>
    <row r="20" spans="1:2" ht="12">
      <c r="A20" s="5">
        <v>0.8</v>
      </c>
      <c r="B20" s="6">
        <v>1</v>
      </c>
    </row>
    <row r="21" spans="1:2" ht="12">
      <c r="A21" s="5">
        <v>0.9</v>
      </c>
      <c r="B21" s="6">
        <v>0</v>
      </c>
    </row>
    <row r="22" spans="1:2" ht="12">
      <c r="A22" s="5">
        <v>1</v>
      </c>
      <c r="B22" s="6">
        <v>1</v>
      </c>
    </row>
    <row r="23" spans="1:2" ht="12.75" thickBot="1">
      <c r="A23" s="7" t="s">
        <v>91</v>
      </c>
      <c r="B23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26" sqref="A26"/>
    </sheetView>
  </sheetViews>
  <sheetFormatPr defaultColWidth="9.00390625" defaultRowHeight="12"/>
  <sheetData>
    <row r="1" spans="1:2" ht="12">
      <c r="A1" s="8" t="s">
        <v>90</v>
      </c>
      <c r="B1" s="8" t="s">
        <v>92</v>
      </c>
    </row>
    <row r="2" spans="1:2" ht="12">
      <c r="A2" s="5">
        <v>-1</v>
      </c>
      <c r="B2" s="6">
        <v>1</v>
      </c>
    </row>
    <row r="3" spans="1:2" ht="12">
      <c r="A3" s="5">
        <v>-0.9</v>
      </c>
      <c r="B3" s="6">
        <v>0</v>
      </c>
    </row>
    <row r="4" spans="1:2" ht="12">
      <c r="A4" s="5">
        <v>-0.8</v>
      </c>
      <c r="B4" s="6">
        <v>0</v>
      </c>
    </row>
    <row r="5" spans="1:2" ht="12">
      <c r="A5" s="5">
        <v>-0.7</v>
      </c>
      <c r="B5" s="6">
        <v>4</v>
      </c>
    </row>
    <row r="6" spans="1:2" ht="12">
      <c r="A6" s="5">
        <v>-0.6</v>
      </c>
      <c r="B6" s="6">
        <v>2</v>
      </c>
    </row>
    <row r="7" spans="1:2" ht="12">
      <c r="A7" s="5">
        <v>-0.5</v>
      </c>
      <c r="B7" s="6">
        <v>3</v>
      </c>
    </row>
    <row r="8" spans="1:2" ht="12">
      <c r="A8" s="5">
        <v>-0.4</v>
      </c>
      <c r="B8" s="6">
        <v>2</v>
      </c>
    </row>
    <row r="9" spans="1:2" ht="12">
      <c r="A9" s="5">
        <v>-0.3</v>
      </c>
      <c r="B9" s="6">
        <v>2</v>
      </c>
    </row>
    <row r="10" spans="1:2" ht="12">
      <c r="A10" s="5">
        <v>-0.2</v>
      </c>
      <c r="B10" s="6">
        <v>5</v>
      </c>
    </row>
    <row r="11" spans="1:2" ht="12">
      <c r="A11" s="5">
        <v>-0.1</v>
      </c>
      <c r="B11" s="6">
        <v>1</v>
      </c>
    </row>
    <row r="12" spans="1:2" ht="12">
      <c r="A12" s="5">
        <v>0</v>
      </c>
      <c r="B12" s="6">
        <v>1</v>
      </c>
    </row>
    <row r="13" spans="1:2" ht="12">
      <c r="A13" s="5">
        <v>0.1</v>
      </c>
      <c r="B13" s="6">
        <v>5</v>
      </c>
    </row>
    <row r="14" spans="1:2" ht="12">
      <c r="A14" s="5">
        <v>0.2</v>
      </c>
      <c r="B14" s="6">
        <v>3</v>
      </c>
    </row>
    <row r="15" spans="1:2" ht="12">
      <c r="A15" s="5">
        <v>0.3</v>
      </c>
      <c r="B15" s="6">
        <v>0</v>
      </c>
    </row>
    <row r="16" spans="1:2" ht="12">
      <c r="A16" s="5">
        <v>0.4</v>
      </c>
      <c r="B16" s="6">
        <v>2</v>
      </c>
    </row>
    <row r="17" spans="1:2" ht="12">
      <c r="A17" s="5">
        <v>0.5</v>
      </c>
      <c r="B17" s="6">
        <v>0</v>
      </c>
    </row>
    <row r="18" spans="1:2" ht="12">
      <c r="A18" s="5">
        <v>0.6</v>
      </c>
      <c r="B18" s="6">
        <v>0</v>
      </c>
    </row>
    <row r="19" spans="1:2" ht="12">
      <c r="A19" s="5">
        <v>0.7</v>
      </c>
      <c r="B19" s="6">
        <v>1</v>
      </c>
    </row>
    <row r="20" spans="1:2" ht="12">
      <c r="A20" s="5">
        <v>0.8</v>
      </c>
      <c r="B20" s="6">
        <v>0</v>
      </c>
    </row>
    <row r="21" spans="1:2" ht="12">
      <c r="A21" s="5">
        <v>0.9</v>
      </c>
      <c r="B21" s="6">
        <v>0</v>
      </c>
    </row>
    <row r="22" spans="1:2" ht="12">
      <c r="A22" s="5">
        <v>1</v>
      </c>
      <c r="B22" s="6">
        <v>0</v>
      </c>
    </row>
    <row r="23" spans="1:2" ht="12.75" thickBot="1">
      <c r="A23" s="7" t="s">
        <v>91</v>
      </c>
      <c r="B23" s="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 topLeftCell="B39">
      <pane ySplit="5115" topLeftCell="BM52" activePane="topLeft" state="split"/>
      <selection pane="topLeft" activeCell="B50" sqref="B50"/>
      <selection pane="bottomLeft" activeCell="P55" sqref="P55"/>
    </sheetView>
  </sheetViews>
  <sheetFormatPr defaultColWidth="9.00390625" defaultRowHeight="12"/>
  <cols>
    <col min="1" max="1" width="9.00390625" style="0" bestFit="1" customWidth="1"/>
    <col min="2" max="2" width="9.75390625" style="0" bestFit="1" customWidth="1"/>
    <col min="3" max="3" width="9.875" style="0" bestFit="1" customWidth="1"/>
    <col min="4" max="4" width="8.25390625" style="0" bestFit="1" customWidth="1"/>
    <col min="5" max="5" width="9.25390625" style="0" bestFit="1" customWidth="1"/>
    <col min="6" max="6" width="8.75390625" style="0" bestFit="1" customWidth="1"/>
    <col min="7" max="7" width="8.25390625" style="0" bestFit="1" customWidth="1"/>
    <col min="9" max="9" width="8.875" style="0" bestFit="1" customWidth="1"/>
    <col min="10" max="10" width="9.875" style="0" bestFit="1" customWidth="1"/>
    <col min="11" max="11" width="9.00390625" style="0" bestFit="1" customWidth="1"/>
    <col min="12" max="12" width="9.25390625" style="0" bestFit="1" customWidth="1"/>
    <col min="13" max="13" width="9.00390625" style="0" bestFit="1" customWidth="1"/>
    <col min="14" max="14" width="8.00390625" style="0" bestFit="1" customWidth="1"/>
    <col min="15" max="15" width="7.75390625" style="0" bestFit="1" customWidth="1"/>
    <col min="16" max="16" width="12.25390625" style="0" bestFit="1" customWidth="1"/>
    <col min="17" max="16384" width="11.375" style="0" customWidth="1"/>
  </cols>
  <sheetData>
    <row r="1" spans="1:23" ht="12.75">
      <c r="A1" s="1" t="s">
        <v>55</v>
      </c>
      <c r="B1" s="1" t="s">
        <v>56</v>
      </c>
      <c r="C1" s="1" t="s">
        <v>93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 t="s">
        <v>94</v>
      </c>
      <c r="D2" s="1" t="s">
        <v>14</v>
      </c>
      <c r="E2" s="1" t="s">
        <v>15</v>
      </c>
      <c r="F2" s="1" t="s">
        <v>14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s">
        <v>14</v>
      </c>
      <c r="M2" s="1" t="s">
        <v>14</v>
      </c>
      <c r="N2" s="1" t="s">
        <v>16</v>
      </c>
      <c r="O2" s="1" t="s">
        <v>17</v>
      </c>
      <c r="P2" s="1" t="s">
        <v>14</v>
      </c>
      <c r="Q2" s="1"/>
      <c r="R2" s="1">
        <v>7</v>
      </c>
      <c r="S2" s="1" t="s">
        <v>89</v>
      </c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6</v>
      </c>
      <c r="S3" s="1" t="s">
        <v>89</v>
      </c>
      <c r="T3" s="1"/>
      <c r="U3" s="1"/>
      <c r="V3" s="1"/>
      <c r="W3" s="1"/>
    </row>
    <row r="4" spans="1:22" ht="12.75">
      <c r="A4" s="1" t="s">
        <v>22</v>
      </c>
      <c r="B4" s="1" t="s">
        <v>57</v>
      </c>
      <c r="C4" s="1">
        <v>1.200337</v>
      </c>
      <c r="D4" s="4">
        <v>3.135</v>
      </c>
      <c r="E4" s="3">
        <v>3586322</v>
      </c>
      <c r="F4" s="2">
        <v>-0.287</v>
      </c>
      <c r="G4" s="2">
        <v>0.243</v>
      </c>
      <c r="H4" s="2">
        <v>0.54</v>
      </c>
      <c r="I4" s="2">
        <v>0.071</v>
      </c>
      <c r="J4" s="2">
        <v>0.117</v>
      </c>
      <c r="K4" s="2">
        <v>0.024</v>
      </c>
      <c r="L4" s="2">
        <v>-0.619</v>
      </c>
      <c r="M4" s="2">
        <v>0.297</v>
      </c>
      <c r="N4" s="2">
        <v>0.284</v>
      </c>
      <c r="O4" s="4">
        <v>22.4</v>
      </c>
      <c r="P4" s="4">
        <f aca="true" t="shared" si="0" ref="P4:P49">(32.2-O4)*N4+D4</f>
        <v>5.918200000000001</v>
      </c>
      <c r="Q4" s="1">
        <v>1</v>
      </c>
      <c r="R4" s="1">
        <v>5</v>
      </c>
      <c r="S4" s="1"/>
      <c r="T4" s="1"/>
      <c r="U4" s="1"/>
      <c r="V4" s="1"/>
    </row>
    <row r="5" spans="1:22" ht="12.75">
      <c r="A5" s="1" t="s">
        <v>23</v>
      </c>
      <c r="B5" s="1" t="s">
        <v>58</v>
      </c>
      <c r="C5" s="1">
        <v>1.200337</v>
      </c>
      <c r="D5" s="4">
        <v>2.038</v>
      </c>
      <c r="E5" s="3">
        <v>3706431</v>
      </c>
      <c r="F5" s="2">
        <v>-0.301</v>
      </c>
      <c r="G5" s="2">
        <v>-0.335</v>
      </c>
      <c r="H5" s="2">
        <v>0.802</v>
      </c>
      <c r="I5" s="2">
        <v>-0.033</v>
      </c>
      <c r="J5" s="2">
        <v>-0.626</v>
      </c>
      <c r="K5" s="2">
        <v>0.128</v>
      </c>
      <c r="L5" s="2">
        <v>0.007</v>
      </c>
      <c r="M5" s="2">
        <v>-0.422</v>
      </c>
      <c r="N5" s="2">
        <v>0.453</v>
      </c>
      <c r="O5" s="4">
        <v>23.9</v>
      </c>
      <c r="P5" s="4">
        <f t="shared" si="0"/>
        <v>5.797900000000002</v>
      </c>
      <c r="Q5" s="1">
        <v>0.9</v>
      </c>
      <c r="R5" s="1">
        <v>4</v>
      </c>
      <c r="S5" s="1"/>
      <c r="T5" s="1"/>
      <c r="U5" s="1"/>
      <c r="V5" s="1"/>
    </row>
    <row r="6" spans="1:22" ht="12.75">
      <c r="A6" s="1" t="s">
        <v>24</v>
      </c>
      <c r="B6" s="1" t="s">
        <v>59</v>
      </c>
      <c r="C6" s="1">
        <v>1.200337</v>
      </c>
      <c r="D6" s="4">
        <v>-0.436</v>
      </c>
      <c r="E6" s="3">
        <v>3603334</v>
      </c>
      <c r="F6" s="2">
        <v>0.486</v>
      </c>
      <c r="G6" s="2">
        <v>-0.129</v>
      </c>
      <c r="H6" s="2">
        <v>0.063</v>
      </c>
      <c r="I6" s="2">
        <v>0.049</v>
      </c>
      <c r="J6" s="2">
        <v>-0.202</v>
      </c>
      <c r="K6" s="2">
        <v>-0.608</v>
      </c>
      <c r="L6" s="2">
        <v>0.069</v>
      </c>
      <c r="M6" s="2">
        <v>0.202</v>
      </c>
      <c r="N6" s="2">
        <v>-0.08</v>
      </c>
      <c r="O6" s="4">
        <v>21.7</v>
      </c>
      <c r="P6" s="4">
        <f t="shared" si="0"/>
        <v>-1.2760000000000002</v>
      </c>
      <c r="Q6" s="1">
        <v>0.8</v>
      </c>
      <c r="R6" s="1">
        <v>3</v>
      </c>
      <c r="S6" s="1"/>
      <c r="T6" s="1"/>
      <c r="U6" s="1"/>
      <c r="V6" s="1"/>
    </row>
    <row r="7" spans="1:22" ht="12.75">
      <c r="A7" s="1" t="s">
        <v>25</v>
      </c>
      <c r="B7" s="1" t="s">
        <v>60</v>
      </c>
      <c r="C7" s="1">
        <v>1.200337</v>
      </c>
      <c r="D7">
        <v>-3.139</v>
      </c>
      <c r="E7" s="1">
        <v>3588772</v>
      </c>
      <c r="F7">
        <v>0.223</v>
      </c>
      <c r="G7">
        <v>-0.316</v>
      </c>
      <c r="H7">
        <v>0.691</v>
      </c>
      <c r="I7">
        <v>0.061</v>
      </c>
      <c r="J7">
        <v>0.802</v>
      </c>
      <c r="K7">
        <v>0.517</v>
      </c>
      <c r="L7">
        <v>-0.492</v>
      </c>
      <c r="M7">
        <v>-0.503</v>
      </c>
      <c r="N7" s="2">
        <v>-0.048</v>
      </c>
      <c r="O7" s="4">
        <v>21.4</v>
      </c>
      <c r="P7" s="4">
        <f t="shared" si="0"/>
        <v>-3.6574</v>
      </c>
      <c r="Q7" s="1">
        <v>0.7</v>
      </c>
      <c r="R7" s="1">
        <v>2</v>
      </c>
      <c r="S7" s="1"/>
      <c r="T7" s="1"/>
      <c r="U7" s="1"/>
      <c r="V7" s="1"/>
    </row>
    <row r="8" spans="1:22" ht="12.75">
      <c r="A8" s="1" t="s">
        <v>26</v>
      </c>
      <c r="B8" s="1" t="s">
        <v>61</v>
      </c>
      <c r="C8" s="1">
        <v>1.200337</v>
      </c>
      <c r="D8" s="4">
        <v>0.627</v>
      </c>
      <c r="E8" s="3">
        <v>3608932</v>
      </c>
      <c r="F8" s="2">
        <v>-0.115</v>
      </c>
      <c r="G8" s="2">
        <v>-0.005</v>
      </c>
      <c r="H8" s="2">
        <v>-0.189</v>
      </c>
      <c r="I8" s="2">
        <v>-0.049</v>
      </c>
      <c r="J8" s="2">
        <v>-0.3</v>
      </c>
      <c r="K8" s="2">
        <v>-0.801</v>
      </c>
      <c r="L8" s="2">
        <v>-0.726</v>
      </c>
      <c r="M8" s="2">
        <v>0.146</v>
      </c>
      <c r="N8" s="2">
        <v>-0.249</v>
      </c>
      <c r="O8" s="4">
        <v>22.8</v>
      </c>
      <c r="P8" s="4">
        <f t="shared" si="0"/>
        <v>-1.7136000000000007</v>
      </c>
      <c r="Q8" s="1">
        <v>0.6</v>
      </c>
      <c r="R8" s="1">
        <v>1</v>
      </c>
      <c r="S8" s="1"/>
      <c r="T8" s="1"/>
      <c r="U8" s="1"/>
      <c r="V8" s="1"/>
    </row>
    <row r="9" spans="1:22" ht="12.75">
      <c r="A9" s="1" t="s">
        <v>27</v>
      </c>
      <c r="B9" s="1" t="s">
        <v>62</v>
      </c>
      <c r="C9" s="1">
        <v>1.200337</v>
      </c>
      <c r="D9" s="4">
        <v>-0.211</v>
      </c>
      <c r="E9" s="3">
        <v>3707738</v>
      </c>
      <c r="F9" s="2">
        <v>-0.311</v>
      </c>
      <c r="G9" s="2">
        <v>-0.341</v>
      </c>
      <c r="H9" s="2">
        <v>-0.211</v>
      </c>
      <c r="I9" s="2">
        <v>0.026</v>
      </c>
      <c r="J9" s="2">
        <v>-0.375</v>
      </c>
      <c r="K9" s="2">
        <v>-0.032</v>
      </c>
      <c r="L9" s="2">
        <v>-0.423</v>
      </c>
      <c r="M9" s="2">
        <v>0.102</v>
      </c>
      <c r="N9" s="2">
        <v>0.097</v>
      </c>
      <c r="O9" s="4">
        <v>22.4</v>
      </c>
      <c r="P9" s="4">
        <f t="shared" si="0"/>
        <v>0.7396000000000005</v>
      </c>
      <c r="Q9" s="1">
        <v>0.5</v>
      </c>
      <c r="R9" s="1">
        <v>0</v>
      </c>
      <c r="S9" s="1"/>
      <c r="T9" s="1"/>
      <c r="U9" s="1"/>
      <c r="V9" s="1"/>
    </row>
    <row r="10" spans="1:22" ht="12.75">
      <c r="A10" s="1"/>
      <c r="B10" s="1"/>
      <c r="C10" s="1"/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4"/>
      <c r="P10" s="4" t="s">
        <v>89</v>
      </c>
      <c r="Q10" s="1">
        <v>0.4</v>
      </c>
      <c r="R10" s="1">
        <v>-1</v>
      </c>
      <c r="S10" s="1"/>
      <c r="T10" s="1"/>
      <c r="U10" s="1"/>
      <c r="V10" s="1"/>
    </row>
    <row r="11" spans="1:22" ht="12.75">
      <c r="A11" s="1" t="s">
        <v>28</v>
      </c>
      <c r="B11" s="1" t="s">
        <v>63</v>
      </c>
      <c r="C11" s="1">
        <v>1.390526</v>
      </c>
      <c r="D11" s="4">
        <v>2.249</v>
      </c>
      <c r="E11" s="3">
        <v>3593363</v>
      </c>
      <c r="F11" s="2">
        <v>0.676</v>
      </c>
      <c r="G11" s="2">
        <v>-0.218</v>
      </c>
      <c r="H11" s="2">
        <v>-0.007</v>
      </c>
      <c r="I11" s="2">
        <v>-0.028</v>
      </c>
      <c r="J11" s="2">
        <v>-0.405</v>
      </c>
      <c r="K11" s="2">
        <v>-1.622</v>
      </c>
      <c r="L11" s="2">
        <v>-0.723</v>
      </c>
      <c r="M11" s="2">
        <v>-0.145</v>
      </c>
      <c r="N11" s="2">
        <v>-0.713</v>
      </c>
      <c r="O11" s="4">
        <v>21.4</v>
      </c>
      <c r="P11" s="4">
        <f t="shared" si="0"/>
        <v>-5.451400000000003</v>
      </c>
      <c r="Q11" s="1">
        <v>0.3</v>
      </c>
      <c r="R11" s="1">
        <v>-2</v>
      </c>
      <c r="S11" s="1"/>
      <c r="T11" s="1"/>
      <c r="U11" s="1"/>
      <c r="V11" s="1"/>
    </row>
    <row r="12" spans="1:22" ht="12.75">
      <c r="A12" s="1" t="s">
        <v>29</v>
      </c>
      <c r="B12" s="1" t="s">
        <v>64</v>
      </c>
      <c r="C12" s="1">
        <v>1.390526</v>
      </c>
      <c r="D12" s="4">
        <v>-1.484</v>
      </c>
      <c r="E12" s="3">
        <v>3606288</v>
      </c>
      <c r="F12" s="2">
        <v>-0.381</v>
      </c>
      <c r="G12" s="2">
        <v>0.083</v>
      </c>
      <c r="H12" s="2">
        <v>0.264</v>
      </c>
      <c r="I12" s="2">
        <v>0.03</v>
      </c>
      <c r="J12" s="2">
        <v>0.454</v>
      </c>
      <c r="K12" s="2">
        <v>0.437</v>
      </c>
      <c r="L12" s="2">
        <v>-0.575</v>
      </c>
      <c r="M12" s="2">
        <v>-0.022</v>
      </c>
      <c r="N12" s="2">
        <v>-0.819</v>
      </c>
      <c r="O12" s="4">
        <v>22.3</v>
      </c>
      <c r="P12" s="4">
        <f t="shared" si="0"/>
        <v>-9.592100000000002</v>
      </c>
      <c r="Q12" s="1">
        <v>0.2</v>
      </c>
      <c r="R12" s="1">
        <v>-3</v>
      </c>
      <c r="S12" s="1"/>
      <c r="T12" s="1"/>
      <c r="U12" s="1"/>
      <c r="V12" s="1"/>
    </row>
    <row r="13" spans="1:22" ht="12.75">
      <c r="A13" s="1" t="s">
        <v>30</v>
      </c>
      <c r="B13" s="1" t="s">
        <v>65</v>
      </c>
      <c r="C13" s="1">
        <v>1.390526</v>
      </c>
      <c r="D13" s="4">
        <v>4.205</v>
      </c>
      <c r="E13" s="3">
        <v>3593713</v>
      </c>
      <c r="F13" s="2">
        <v>0.203</v>
      </c>
      <c r="G13" s="2">
        <v>0.613</v>
      </c>
      <c r="H13" s="2">
        <v>-0.198</v>
      </c>
      <c r="I13" s="2">
        <v>0.034</v>
      </c>
      <c r="J13" s="2">
        <v>-0.036</v>
      </c>
      <c r="K13" s="2">
        <v>-0.965</v>
      </c>
      <c r="L13" s="2">
        <v>-0.354</v>
      </c>
      <c r="M13" s="2">
        <v>-0.213</v>
      </c>
      <c r="N13" s="2">
        <v>-0.198</v>
      </c>
      <c r="O13" s="4">
        <v>22</v>
      </c>
      <c r="P13" s="4">
        <f t="shared" si="0"/>
        <v>2.1853999999999996</v>
      </c>
      <c r="Q13" s="1">
        <v>0.1</v>
      </c>
      <c r="R13" s="1">
        <v>-4</v>
      </c>
      <c r="S13" s="1"/>
      <c r="T13" s="1"/>
      <c r="U13" s="1"/>
      <c r="V13" s="1"/>
    </row>
    <row r="14" spans="1:22" ht="12.75">
      <c r="A14" s="1" t="s">
        <v>31</v>
      </c>
      <c r="B14" s="1" t="s">
        <v>66</v>
      </c>
      <c r="C14" s="1">
        <v>1.390526</v>
      </c>
      <c r="D14" s="4">
        <v>-3.137</v>
      </c>
      <c r="E14" s="3">
        <v>3608165</v>
      </c>
      <c r="F14" s="2">
        <v>-0.252</v>
      </c>
      <c r="G14" s="2">
        <v>-0.483</v>
      </c>
      <c r="H14" s="2">
        <v>0.287</v>
      </c>
      <c r="I14" s="2">
        <v>-0.021</v>
      </c>
      <c r="J14" s="2">
        <v>-0.143</v>
      </c>
      <c r="K14" s="2">
        <v>-0.17</v>
      </c>
      <c r="L14" s="2">
        <v>-0.715</v>
      </c>
      <c r="M14" s="2">
        <v>0.058</v>
      </c>
      <c r="N14" s="2">
        <v>0.788</v>
      </c>
      <c r="O14" s="4">
        <v>22.4</v>
      </c>
      <c r="P14" s="4">
        <f t="shared" si="0"/>
        <v>4.5854000000000035</v>
      </c>
      <c r="Q14" s="1">
        <v>0</v>
      </c>
      <c r="R14" s="1">
        <v>-5</v>
      </c>
      <c r="S14" s="1"/>
      <c r="T14" s="1"/>
      <c r="U14" s="1"/>
      <c r="V14" s="1"/>
    </row>
    <row r="15" spans="1:22" ht="12.75">
      <c r="A15" s="1"/>
      <c r="B15" s="1"/>
      <c r="C15" s="1"/>
      <c r="D15" s="4"/>
      <c r="E15" s="3"/>
      <c r="F15" s="2"/>
      <c r="G15" s="2"/>
      <c r="H15" s="2"/>
      <c r="I15" s="2"/>
      <c r="J15" s="2"/>
      <c r="K15" s="2"/>
      <c r="L15" s="2"/>
      <c r="M15" s="2"/>
      <c r="N15" s="2"/>
      <c r="O15" s="4"/>
      <c r="P15" s="4" t="s">
        <v>89</v>
      </c>
      <c r="Q15" s="1">
        <v>-0.1</v>
      </c>
      <c r="R15" s="1">
        <v>-6</v>
      </c>
      <c r="S15" s="1"/>
      <c r="T15" s="1"/>
      <c r="U15" s="1"/>
      <c r="V15" s="1"/>
    </row>
    <row r="16" spans="1:22" ht="12.75">
      <c r="A16" s="1" t="s">
        <v>32</v>
      </c>
      <c r="B16" s="1" t="s">
        <v>67</v>
      </c>
      <c r="C16" s="1">
        <v>-1.390526</v>
      </c>
      <c r="D16" s="4">
        <v>1.525</v>
      </c>
      <c r="E16" s="3">
        <v>3598210</v>
      </c>
      <c r="F16" s="2">
        <v>-0.483</v>
      </c>
      <c r="G16" s="2">
        <v>0.459</v>
      </c>
      <c r="H16" s="2">
        <v>-0.114</v>
      </c>
      <c r="I16" s="2">
        <v>0.015</v>
      </c>
      <c r="J16" s="2">
        <v>0.891</v>
      </c>
      <c r="K16" s="2">
        <v>-0.041</v>
      </c>
      <c r="L16" s="2">
        <v>0.2</v>
      </c>
      <c r="M16" s="2">
        <v>-0.406</v>
      </c>
      <c r="N16" s="2">
        <v>-0.53</v>
      </c>
      <c r="O16" s="4">
        <v>21.4</v>
      </c>
      <c r="P16" s="4">
        <f t="shared" si="0"/>
        <v>-4.199000000000003</v>
      </c>
      <c r="Q16" s="1">
        <v>-0.2</v>
      </c>
      <c r="R16" s="1">
        <v>-7</v>
      </c>
      <c r="S16" s="1"/>
      <c r="T16" s="1"/>
      <c r="U16" s="1"/>
      <c r="V16" s="1"/>
    </row>
    <row r="17" spans="1:22" ht="12.75">
      <c r="A17" s="1" t="s">
        <v>33</v>
      </c>
      <c r="B17" s="1" t="s">
        <v>68</v>
      </c>
      <c r="C17" s="1">
        <v>-1.390526</v>
      </c>
      <c r="D17" s="4">
        <v>2.803</v>
      </c>
      <c r="E17" s="3">
        <v>3598534</v>
      </c>
      <c r="F17" s="2">
        <v>0.21</v>
      </c>
      <c r="G17" s="2">
        <v>0.253</v>
      </c>
      <c r="H17" s="2">
        <v>0.128</v>
      </c>
      <c r="I17" s="2">
        <v>0.021</v>
      </c>
      <c r="J17" s="2">
        <v>0.397</v>
      </c>
      <c r="K17" s="2">
        <v>0.163</v>
      </c>
      <c r="L17" s="2">
        <v>-0.521</v>
      </c>
      <c r="M17" s="2">
        <v>0.222</v>
      </c>
      <c r="N17" s="2">
        <v>0.059</v>
      </c>
      <c r="O17" s="4">
        <v>21.3</v>
      </c>
      <c r="P17" s="4">
        <f t="shared" si="0"/>
        <v>3.4461</v>
      </c>
      <c r="Q17" s="1">
        <v>-0.3</v>
      </c>
      <c r="R17" s="1" t="s">
        <v>89</v>
      </c>
      <c r="S17" s="1"/>
      <c r="T17" s="1"/>
      <c r="U17" s="1"/>
      <c r="V17" s="1"/>
    </row>
    <row r="18" spans="1:22" ht="12.75">
      <c r="A18" s="1" t="s">
        <v>34</v>
      </c>
      <c r="B18" s="1" t="s">
        <v>69</v>
      </c>
      <c r="C18" s="1">
        <v>-1.390526</v>
      </c>
      <c r="D18" s="4">
        <v>-0.276</v>
      </c>
      <c r="E18" s="3">
        <v>3706069</v>
      </c>
      <c r="F18" s="2">
        <v>-0.671</v>
      </c>
      <c r="G18" s="2">
        <v>0.516</v>
      </c>
      <c r="H18" s="2">
        <v>-0.825</v>
      </c>
      <c r="I18" s="2">
        <v>-0.042</v>
      </c>
      <c r="J18" s="2">
        <v>-0.132</v>
      </c>
      <c r="K18" s="2">
        <v>-0.183</v>
      </c>
      <c r="L18" s="2">
        <v>-0.239</v>
      </c>
      <c r="M18" s="2">
        <v>-0.012</v>
      </c>
      <c r="N18" s="2">
        <v>-0.439</v>
      </c>
      <c r="O18" s="4">
        <v>21.5</v>
      </c>
      <c r="P18" s="4">
        <f t="shared" si="0"/>
        <v>-4.973300000000001</v>
      </c>
      <c r="Q18" s="1">
        <v>-0.4</v>
      </c>
      <c r="R18" s="1" t="s">
        <v>89</v>
      </c>
      <c r="S18" s="1"/>
      <c r="T18" s="1"/>
      <c r="U18" s="1"/>
      <c r="V18" s="1"/>
    </row>
    <row r="19" spans="1:22" ht="12.75">
      <c r="A19" s="1" t="s">
        <v>35</v>
      </c>
      <c r="B19" s="1" t="s">
        <v>70</v>
      </c>
      <c r="C19" s="1">
        <v>-1.390526</v>
      </c>
      <c r="D19" s="4">
        <v>2.927</v>
      </c>
      <c r="E19" s="3">
        <v>3599257</v>
      </c>
      <c r="F19" s="2">
        <v>0.057</v>
      </c>
      <c r="G19" s="2">
        <v>0.133</v>
      </c>
      <c r="H19" s="2">
        <v>-0.131</v>
      </c>
      <c r="I19" s="2">
        <v>-0.024</v>
      </c>
      <c r="J19" s="2">
        <v>0.455</v>
      </c>
      <c r="K19" s="2">
        <v>-0.168</v>
      </c>
      <c r="L19" s="2">
        <v>-0.213</v>
      </c>
      <c r="M19" s="2">
        <v>-0.454</v>
      </c>
      <c r="N19" s="2">
        <v>-0.91</v>
      </c>
      <c r="O19" s="4">
        <v>21.5</v>
      </c>
      <c r="P19" s="4">
        <f t="shared" si="0"/>
        <v>-6.810000000000004</v>
      </c>
      <c r="Q19" s="1">
        <v>-0.5</v>
      </c>
      <c r="R19" s="1"/>
      <c r="S19" s="1"/>
      <c r="T19" s="1"/>
      <c r="U19" s="1"/>
      <c r="V19" s="1"/>
    </row>
    <row r="20" spans="1:22" ht="12.75">
      <c r="A20" s="1" t="s">
        <v>36</v>
      </c>
      <c r="B20" s="1" t="s">
        <v>71</v>
      </c>
      <c r="C20" s="1">
        <v>-1.390526</v>
      </c>
      <c r="D20" s="4">
        <v>0.302</v>
      </c>
      <c r="E20" s="3">
        <v>3682388</v>
      </c>
      <c r="F20" s="2">
        <v>-0.306</v>
      </c>
      <c r="G20" s="2">
        <v>0.414</v>
      </c>
      <c r="H20" s="2">
        <v>-0.479</v>
      </c>
      <c r="I20" s="2">
        <v>-0.019</v>
      </c>
      <c r="J20" s="2">
        <v>-0.056</v>
      </c>
      <c r="K20" s="2">
        <v>-0.835</v>
      </c>
      <c r="L20" s="2">
        <v>0.004</v>
      </c>
      <c r="M20" s="2">
        <v>-0.036</v>
      </c>
      <c r="N20" s="2">
        <v>0.006</v>
      </c>
      <c r="O20" s="4">
        <v>21.6</v>
      </c>
      <c r="P20" s="4">
        <f t="shared" si="0"/>
        <v>0.3656</v>
      </c>
      <c r="Q20" s="1">
        <v>-0.6</v>
      </c>
      <c r="R20" s="1"/>
      <c r="S20" s="1"/>
      <c r="T20" s="1"/>
      <c r="U20" s="1"/>
      <c r="V20" s="1"/>
    </row>
    <row r="21" spans="1:22" ht="12.75">
      <c r="A21" s="1" t="s">
        <v>37</v>
      </c>
      <c r="B21" s="1" t="s">
        <v>72</v>
      </c>
      <c r="C21" s="1">
        <v>-1.390526</v>
      </c>
      <c r="D21" s="4">
        <v>-5.08</v>
      </c>
      <c r="E21" s="3">
        <v>3599870</v>
      </c>
      <c r="F21" s="2">
        <v>0.182</v>
      </c>
      <c r="G21" s="2">
        <v>0.539</v>
      </c>
      <c r="H21" s="2">
        <v>-0.938</v>
      </c>
      <c r="I21" s="2">
        <v>-0.027</v>
      </c>
      <c r="J21" s="2">
        <v>-0.09</v>
      </c>
      <c r="K21" s="2">
        <v>0.134</v>
      </c>
      <c r="L21" s="2">
        <v>-0.275</v>
      </c>
      <c r="M21" s="2">
        <v>-0.217</v>
      </c>
      <c r="N21" s="2">
        <v>-0.233</v>
      </c>
      <c r="O21" s="4">
        <v>21.5</v>
      </c>
      <c r="P21" s="4">
        <f t="shared" si="0"/>
        <v>-7.573100000000001</v>
      </c>
      <c r="Q21" s="1">
        <v>-0.7</v>
      </c>
      <c r="R21" s="1"/>
      <c r="S21" s="1"/>
      <c r="T21" s="1"/>
      <c r="U21" s="1"/>
      <c r="V21" s="1"/>
    </row>
    <row r="22" spans="1:22" ht="12.75">
      <c r="A22" s="1"/>
      <c r="B22" s="1"/>
      <c r="C22" s="1"/>
      <c r="D22" s="4"/>
      <c r="E22" s="3"/>
      <c r="F22" s="2"/>
      <c r="G22" s="2"/>
      <c r="H22" s="2"/>
      <c r="I22" s="2"/>
      <c r="J22" s="2"/>
      <c r="K22" s="2"/>
      <c r="L22" s="2"/>
      <c r="M22" s="2"/>
      <c r="N22" s="2"/>
      <c r="O22" s="4"/>
      <c r="P22" s="4" t="s">
        <v>89</v>
      </c>
      <c r="Q22" s="1">
        <v>-0.8</v>
      </c>
      <c r="R22" s="1"/>
      <c r="S22" s="1"/>
      <c r="T22" s="1"/>
      <c r="U22" s="1"/>
      <c r="V22" s="1"/>
    </row>
    <row r="23" spans="1:22" ht="12.75">
      <c r="A23" s="1" t="s">
        <v>38</v>
      </c>
      <c r="B23" s="1" t="s">
        <v>73</v>
      </c>
      <c r="C23" s="1">
        <v>1.247438</v>
      </c>
      <c r="D23" s="4">
        <v>-0.889</v>
      </c>
      <c r="E23" s="3">
        <v>3602470</v>
      </c>
      <c r="F23" s="2">
        <v>0.237</v>
      </c>
      <c r="G23" s="2">
        <v>-0.342</v>
      </c>
      <c r="H23" s="2">
        <v>-0.27</v>
      </c>
      <c r="I23" s="2">
        <v>0.001</v>
      </c>
      <c r="J23" s="2">
        <v>0.331</v>
      </c>
      <c r="K23" s="2">
        <v>-0.013</v>
      </c>
      <c r="L23" s="2">
        <v>-0.263</v>
      </c>
      <c r="M23" s="2">
        <v>-0.059</v>
      </c>
      <c r="N23" s="2">
        <v>-0.31</v>
      </c>
      <c r="O23" s="4">
        <v>22.8</v>
      </c>
      <c r="P23" s="4">
        <f t="shared" si="0"/>
        <v>-3.803000000000001</v>
      </c>
      <c r="Q23" s="1">
        <v>-0.9</v>
      </c>
      <c r="R23" s="1"/>
      <c r="S23" s="1"/>
      <c r="T23" s="1"/>
      <c r="U23" s="1"/>
      <c r="V23" s="1"/>
    </row>
    <row r="24" spans="1:22" ht="12.75">
      <c r="A24" s="1" t="s">
        <v>39</v>
      </c>
      <c r="B24" s="1" t="s">
        <v>74</v>
      </c>
      <c r="C24" s="1">
        <v>1.247438</v>
      </c>
      <c r="D24" s="4">
        <v>-0.512</v>
      </c>
      <c r="E24" s="3">
        <v>3609266</v>
      </c>
      <c r="F24" s="2">
        <v>-0.119</v>
      </c>
      <c r="G24" s="2">
        <v>-0.362</v>
      </c>
      <c r="H24" s="2">
        <v>-0.254</v>
      </c>
      <c r="I24" s="2">
        <v>-0.007</v>
      </c>
      <c r="J24" s="2">
        <v>1.04</v>
      </c>
      <c r="K24" s="2">
        <v>2.347</v>
      </c>
      <c r="L24" s="2">
        <v>-0.591</v>
      </c>
      <c r="M24" s="2">
        <v>-0.579</v>
      </c>
      <c r="N24" s="2">
        <v>-0.6</v>
      </c>
      <c r="O24" s="4">
        <v>23.8</v>
      </c>
      <c r="P24" s="4">
        <f t="shared" si="0"/>
        <v>-5.552000000000001</v>
      </c>
      <c r="Q24" s="1">
        <v>-1</v>
      </c>
      <c r="R24" s="1"/>
      <c r="S24" s="1"/>
      <c r="T24" s="1"/>
      <c r="U24" s="1"/>
      <c r="V24" s="1"/>
    </row>
    <row r="25" spans="1:22" ht="12.75">
      <c r="A25" s="1" t="s">
        <v>40</v>
      </c>
      <c r="B25" s="1" t="s">
        <v>75</v>
      </c>
      <c r="C25" s="1">
        <v>1.247438</v>
      </c>
      <c r="D25" s="4">
        <v>-0.936</v>
      </c>
      <c r="E25" s="3">
        <v>3600674</v>
      </c>
      <c r="F25" s="2">
        <v>-0.295</v>
      </c>
      <c r="G25" s="2">
        <v>0.359</v>
      </c>
      <c r="H25" s="2">
        <v>-0.453</v>
      </c>
      <c r="I25" s="2">
        <v>0.181</v>
      </c>
      <c r="J25" s="2">
        <v>-0.15</v>
      </c>
      <c r="K25" s="2">
        <v>0.099</v>
      </c>
      <c r="L25" s="2">
        <v>-1</v>
      </c>
      <c r="M25" s="2">
        <v>0.457</v>
      </c>
      <c r="N25" s="2">
        <v>-0.288</v>
      </c>
      <c r="O25" s="4">
        <v>22.4</v>
      </c>
      <c r="P25" s="4">
        <f t="shared" si="0"/>
        <v>-3.758400000000001</v>
      </c>
      <c r="Q25" s="1" t="s">
        <v>89</v>
      </c>
      <c r="R25" s="1"/>
      <c r="S25" s="1"/>
      <c r="T25" s="1"/>
      <c r="U25" s="1"/>
      <c r="V25" s="1"/>
    </row>
    <row r="26" spans="1:22" ht="12.75">
      <c r="A26" s="1" t="s">
        <v>41</v>
      </c>
      <c r="B26" s="1" t="s">
        <v>76</v>
      </c>
      <c r="C26" s="1">
        <v>1.247438</v>
      </c>
      <c r="D26" s="4">
        <v>-1.209</v>
      </c>
      <c r="E26" s="3">
        <v>3609652</v>
      </c>
      <c r="F26" s="2">
        <v>0.152</v>
      </c>
      <c r="G26" s="2">
        <v>0.218</v>
      </c>
      <c r="H26" s="2">
        <v>-0.317</v>
      </c>
      <c r="I26" s="2">
        <v>-0.017</v>
      </c>
      <c r="J26" s="2">
        <v>0.487</v>
      </c>
      <c r="K26" s="2">
        <v>-0.157</v>
      </c>
      <c r="L26" s="2">
        <v>0.131</v>
      </c>
      <c r="M26" s="2">
        <v>0.045</v>
      </c>
      <c r="N26" s="2">
        <v>0.007</v>
      </c>
      <c r="O26" s="4">
        <v>-0.031</v>
      </c>
      <c r="P26" s="4">
        <f t="shared" si="0"/>
        <v>-0.9833830000000001</v>
      </c>
      <c r="Q26" s="1" t="s">
        <v>89</v>
      </c>
      <c r="R26" s="1"/>
      <c r="S26" s="1"/>
      <c r="T26" s="1"/>
      <c r="U26" s="1"/>
      <c r="V26" s="1"/>
    </row>
    <row r="27" spans="1:22" ht="12.75">
      <c r="A27" s="1" t="s">
        <v>42</v>
      </c>
      <c r="B27" s="1" t="s">
        <v>77</v>
      </c>
      <c r="C27" s="1">
        <v>1.247438</v>
      </c>
      <c r="D27" s="4">
        <v>-0.933</v>
      </c>
      <c r="E27" s="3">
        <v>3603783</v>
      </c>
      <c r="F27" s="2">
        <v>-0.658</v>
      </c>
      <c r="G27" s="2">
        <v>-0.391</v>
      </c>
      <c r="H27" s="2">
        <v>0.17</v>
      </c>
      <c r="I27" s="2">
        <v>0</v>
      </c>
      <c r="J27" s="2">
        <v>-0.904</v>
      </c>
      <c r="K27" s="2">
        <v>1.372</v>
      </c>
      <c r="L27" s="2">
        <v>-0.214</v>
      </c>
      <c r="M27" s="2">
        <v>-0.437</v>
      </c>
      <c r="N27" s="2">
        <v>-0.722</v>
      </c>
      <c r="O27" s="4">
        <v>22.6</v>
      </c>
      <c r="P27" s="4">
        <f t="shared" si="0"/>
        <v>-7.8642</v>
      </c>
      <c r="Q27" s="1" t="s">
        <v>89</v>
      </c>
      <c r="R27" s="1"/>
      <c r="S27" s="1"/>
      <c r="T27" s="1"/>
      <c r="U27" s="1"/>
      <c r="V27" s="1"/>
    </row>
    <row r="28" spans="1:22" ht="12.75">
      <c r="A28" s="1" t="s">
        <v>43</v>
      </c>
      <c r="B28" s="1" t="s">
        <v>78</v>
      </c>
      <c r="C28" s="1">
        <v>1.247438</v>
      </c>
      <c r="D28" s="4">
        <v>3.424</v>
      </c>
      <c r="E28" s="3">
        <v>3602116</v>
      </c>
      <c r="F28" s="2">
        <v>0.451</v>
      </c>
      <c r="G28" s="2">
        <v>0.228</v>
      </c>
      <c r="H28" s="2">
        <v>0.635</v>
      </c>
      <c r="I28" s="2">
        <v>-0.017</v>
      </c>
      <c r="J28" s="2">
        <v>0.839</v>
      </c>
      <c r="K28" s="2">
        <v>-0.426</v>
      </c>
      <c r="L28" s="2">
        <v>0.347</v>
      </c>
      <c r="M28" s="2">
        <v>0.426</v>
      </c>
      <c r="N28" s="2">
        <v>0.253</v>
      </c>
      <c r="O28" s="4">
        <v>22.4</v>
      </c>
      <c r="P28" s="4">
        <f t="shared" si="0"/>
        <v>5.903400000000001</v>
      </c>
      <c r="Q28" s="1"/>
      <c r="R28" s="1"/>
      <c r="S28" s="1"/>
      <c r="T28" s="1"/>
      <c r="U28" s="1"/>
      <c r="V28" s="1"/>
    </row>
    <row r="29" spans="1:22" ht="12.75">
      <c r="A29" s="1" t="s">
        <v>44</v>
      </c>
      <c r="B29" s="1" t="s">
        <v>79</v>
      </c>
      <c r="C29" s="1">
        <v>1.247438</v>
      </c>
      <c r="D29" s="4">
        <v>1.8</v>
      </c>
      <c r="E29" s="3">
        <v>3705898</v>
      </c>
      <c r="F29" s="2">
        <v>-0.685</v>
      </c>
      <c r="G29" s="2">
        <v>0.19</v>
      </c>
      <c r="H29" s="2">
        <v>0.514</v>
      </c>
      <c r="I29" s="2">
        <v>0.059</v>
      </c>
      <c r="J29" s="2">
        <v>-1.019</v>
      </c>
      <c r="K29" s="2">
        <v>-0.537</v>
      </c>
      <c r="L29" s="2">
        <v>0.014</v>
      </c>
      <c r="M29" s="2">
        <v>-0.32</v>
      </c>
      <c r="N29" s="2">
        <v>-0.65</v>
      </c>
      <c r="O29" s="4">
        <v>21.8</v>
      </c>
      <c r="P29" s="4">
        <f t="shared" si="0"/>
        <v>-4.960000000000002</v>
      </c>
      <c r="Q29" s="1"/>
      <c r="R29" s="1"/>
      <c r="S29" s="1"/>
      <c r="T29" s="1"/>
      <c r="U29" s="1"/>
      <c r="V29" s="1"/>
    </row>
    <row r="30" spans="1:22" ht="12.75">
      <c r="A30" s="1" t="s">
        <v>45</v>
      </c>
      <c r="B30" s="1" t="s">
        <v>80</v>
      </c>
      <c r="C30" s="1">
        <v>1.247438</v>
      </c>
      <c r="D30" s="4">
        <v>-0.661</v>
      </c>
      <c r="E30" s="3">
        <v>3585467</v>
      </c>
      <c r="F30" s="2">
        <v>-0.128</v>
      </c>
      <c r="G30" s="2">
        <v>0.053</v>
      </c>
      <c r="H30" s="2">
        <v>-0.773</v>
      </c>
      <c r="I30" s="2">
        <v>-0.006</v>
      </c>
      <c r="J30" s="2">
        <v>-0.178</v>
      </c>
      <c r="K30" s="2">
        <v>-0.876</v>
      </c>
      <c r="L30" s="2">
        <v>-0.004</v>
      </c>
      <c r="M30" s="2">
        <v>-0.179</v>
      </c>
      <c r="N30" s="2">
        <v>-0.503</v>
      </c>
      <c r="O30" s="4">
        <v>22.5</v>
      </c>
      <c r="P30" s="4">
        <f t="shared" si="0"/>
        <v>-5.540100000000001</v>
      </c>
      <c r="Q30" s="1"/>
      <c r="R30" s="1"/>
      <c r="S30" s="1"/>
      <c r="T30" s="1"/>
      <c r="U30" s="1"/>
      <c r="V30" s="1"/>
    </row>
    <row r="31" spans="1:22" ht="12.75">
      <c r="A31" s="1" t="s">
        <v>46</v>
      </c>
      <c r="B31" s="1" t="s">
        <v>81</v>
      </c>
      <c r="C31" s="1">
        <v>1.247438</v>
      </c>
      <c r="D31" s="4">
        <v>3.36</v>
      </c>
      <c r="E31" s="1">
        <v>3705694</v>
      </c>
      <c r="F31" s="1">
        <v>-0.684</v>
      </c>
      <c r="G31" s="2">
        <v>0.463</v>
      </c>
      <c r="H31" s="2">
        <v>0.851</v>
      </c>
      <c r="I31" s="2">
        <v>-0.021</v>
      </c>
      <c r="J31" s="2">
        <v>-0.862</v>
      </c>
      <c r="K31" s="2">
        <v>1.244</v>
      </c>
      <c r="L31" s="2">
        <v>0.635</v>
      </c>
      <c r="M31" s="2">
        <v>-0.396</v>
      </c>
      <c r="N31" s="2">
        <v>-0.559</v>
      </c>
      <c r="O31" s="4">
        <v>21.6</v>
      </c>
      <c r="P31" s="4">
        <f t="shared" si="0"/>
        <v>-2.5654000000000017</v>
      </c>
      <c r="Q31" s="1"/>
      <c r="R31" s="1"/>
      <c r="S31" s="1"/>
      <c r="T31" s="1"/>
      <c r="U31" s="1"/>
      <c r="V31" s="1"/>
    </row>
    <row r="32" spans="1:22" ht="12.75">
      <c r="A32" s="1" t="s">
        <v>47</v>
      </c>
      <c r="B32" s="1" t="s">
        <v>82</v>
      </c>
      <c r="C32" s="1">
        <v>1.247438</v>
      </c>
      <c r="D32" s="4">
        <v>0.092</v>
      </c>
      <c r="E32" s="3">
        <v>3610172</v>
      </c>
      <c r="F32" s="2">
        <v>0.281</v>
      </c>
      <c r="G32" s="2">
        <v>-0.198</v>
      </c>
      <c r="H32" s="2">
        <v>0.904</v>
      </c>
      <c r="I32" s="2">
        <v>-0.037</v>
      </c>
      <c r="J32" s="2">
        <v>-0.072</v>
      </c>
      <c r="K32" s="2">
        <v>0.633</v>
      </c>
      <c r="L32" s="2">
        <v>0.078</v>
      </c>
      <c r="M32" s="2">
        <v>0.233</v>
      </c>
      <c r="N32" s="2">
        <v>-0.367</v>
      </c>
      <c r="O32" s="4">
        <v>22.4</v>
      </c>
      <c r="P32" s="4">
        <f t="shared" si="0"/>
        <v>-3.5046000000000013</v>
      </c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4"/>
      <c r="E33" s="3"/>
      <c r="F33" s="2"/>
      <c r="G33" s="2"/>
      <c r="H33" s="2"/>
      <c r="I33" s="2"/>
      <c r="J33" s="2"/>
      <c r="K33" s="2"/>
      <c r="L33" s="2"/>
      <c r="M33" s="2"/>
      <c r="N33" s="2"/>
      <c r="O33" s="4"/>
      <c r="P33" s="4" t="s">
        <v>89</v>
      </c>
      <c r="Q33" s="1"/>
      <c r="R33" s="1"/>
      <c r="S33" s="1"/>
      <c r="T33" s="1"/>
      <c r="U33" s="1"/>
      <c r="V33" s="1"/>
    </row>
    <row r="34" spans="1:22" ht="12.75">
      <c r="A34" s="1" t="s">
        <v>48</v>
      </c>
      <c r="B34" s="1" t="s">
        <v>83</v>
      </c>
      <c r="C34" s="1">
        <v>-1.284518</v>
      </c>
      <c r="D34" s="4">
        <v>0.747</v>
      </c>
      <c r="E34" s="3">
        <v>3610641</v>
      </c>
      <c r="F34" s="2">
        <v>-0.076</v>
      </c>
      <c r="G34" s="2">
        <v>0.426</v>
      </c>
      <c r="H34" s="2">
        <v>0.156</v>
      </c>
      <c r="I34" s="2">
        <v>-0.012</v>
      </c>
      <c r="J34" s="2">
        <v>-0.562</v>
      </c>
      <c r="K34" s="2">
        <v>1.222</v>
      </c>
      <c r="L34" s="2">
        <v>0.199</v>
      </c>
      <c r="M34" s="2">
        <v>0.196</v>
      </c>
      <c r="N34" s="2">
        <v>-0.34</v>
      </c>
      <c r="O34" s="4">
        <v>22.9</v>
      </c>
      <c r="P34" s="4">
        <f t="shared" si="0"/>
        <v>-2.415000000000002</v>
      </c>
      <c r="Q34" s="1"/>
      <c r="R34" s="1"/>
      <c r="S34" s="1"/>
      <c r="T34" s="1"/>
      <c r="U34" s="1"/>
      <c r="V34" s="1"/>
    </row>
    <row r="35" spans="1:22" ht="12.75">
      <c r="A35" s="1" t="s">
        <v>49</v>
      </c>
      <c r="B35" s="1" t="s">
        <v>84</v>
      </c>
      <c r="C35" s="1">
        <v>-1.284518</v>
      </c>
      <c r="D35" s="4">
        <v>0.136</v>
      </c>
      <c r="E35" s="3">
        <v>3706273</v>
      </c>
      <c r="F35" s="2">
        <v>1.076</v>
      </c>
      <c r="G35" s="2">
        <v>0.776</v>
      </c>
      <c r="H35" s="2">
        <v>-0.672</v>
      </c>
      <c r="I35" s="2">
        <v>0.059</v>
      </c>
      <c r="J35" s="2">
        <v>-1.417</v>
      </c>
      <c r="K35" s="2">
        <v>0.169</v>
      </c>
      <c r="L35" s="2">
        <v>0.11</v>
      </c>
      <c r="M35" s="2">
        <v>-0.126</v>
      </c>
      <c r="N35" s="2">
        <v>-0.632</v>
      </c>
      <c r="O35" s="4">
        <v>24</v>
      </c>
      <c r="P35" s="4">
        <f t="shared" si="0"/>
        <v>-5.046400000000002</v>
      </c>
      <c r="Q35" s="1"/>
      <c r="R35" s="1"/>
      <c r="S35" s="1"/>
      <c r="T35" s="1"/>
      <c r="U35" s="1"/>
      <c r="V35" s="1"/>
    </row>
    <row r="36" spans="1:22" ht="12.75">
      <c r="A36" s="1" t="s">
        <v>50</v>
      </c>
      <c r="B36" s="1" t="s">
        <v>85</v>
      </c>
      <c r="C36" s="1">
        <v>-1.284518</v>
      </c>
      <c r="D36" s="4">
        <v>0.113</v>
      </c>
      <c r="E36" s="1">
        <v>3611280</v>
      </c>
      <c r="F36" s="3">
        <v>-0.63</v>
      </c>
      <c r="G36" s="2">
        <v>0.367</v>
      </c>
      <c r="H36" s="2">
        <v>-0.122</v>
      </c>
      <c r="I36" s="2">
        <v>-0.09</v>
      </c>
      <c r="J36" s="2">
        <v>0.198</v>
      </c>
      <c r="K36" s="2">
        <v>-2.08</v>
      </c>
      <c r="L36" s="2">
        <v>0.022</v>
      </c>
      <c r="M36" s="2">
        <v>-0.145</v>
      </c>
      <c r="N36" s="2">
        <v>-0.288</v>
      </c>
      <c r="O36" s="4">
        <v>23.5</v>
      </c>
      <c r="P36" s="4">
        <f t="shared" si="0"/>
        <v>-2.3926000000000007</v>
      </c>
      <c r="Q36" s="1"/>
      <c r="R36" s="1"/>
      <c r="S36" s="1"/>
      <c r="T36" s="1"/>
      <c r="U36" s="1"/>
      <c r="V36" s="1"/>
    </row>
    <row r="37" spans="1:22" ht="12.75">
      <c r="A37" s="1" t="s">
        <v>51</v>
      </c>
      <c r="B37" s="1" t="s">
        <v>86</v>
      </c>
      <c r="C37" s="1">
        <v>-1.284518</v>
      </c>
      <c r="D37" s="4">
        <v>1.306</v>
      </c>
      <c r="E37">
        <v>3611746</v>
      </c>
      <c r="F37" s="3">
        <v>-0.189</v>
      </c>
      <c r="G37" s="2">
        <v>-0.162</v>
      </c>
      <c r="H37" s="2">
        <v>-0.614</v>
      </c>
      <c r="I37" s="2">
        <v>0.037</v>
      </c>
      <c r="J37" s="2">
        <v>0.681</v>
      </c>
      <c r="K37" s="2">
        <v>0.788</v>
      </c>
      <c r="L37" s="2">
        <v>-0.333</v>
      </c>
      <c r="M37" s="2">
        <v>-0.109</v>
      </c>
      <c r="N37" s="2">
        <v>-0.219</v>
      </c>
      <c r="O37" s="4">
        <v>23.5</v>
      </c>
      <c r="P37" s="4">
        <f t="shared" si="0"/>
        <v>-0.5993000000000006</v>
      </c>
      <c r="Q37" s="1"/>
      <c r="R37" s="1"/>
      <c r="S37" s="1"/>
      <c r="T37" s="1"/>
      <c r="U37" s="1"/>
      <c r="V37" s="1"/>
    </row>
    <row r="38" spans="1:22" ht="12.75">
      <c r="A38" s="1" t="s">
        <v>52</v>
      </c>
      <c r="B38" s="1" t="s">
        <v>87</v>
      </c>
      <c r="C38" s="1">
        <v>-1.284518</v>
      </c>
      <c r="D38" s="4">
        <v>0.987</v>
      </c>
      <c r="E38" s="3">
        <v>3602881</v>
      </c>
      <c r="F38" s="2">
        <v>0.071</v>
      </c>
      <c r="G38" s="2">
        <v>-0.405</v>
      </c>
      <c r="H38" s="2">
        <v>0.709</v>
      </c>
      <c r="I38" s="2">
        <v>0.004</v>
      </c>
      <c r="J38" s="2">
        <v>0.923</v>
      </c>
      <c r="K38" s="2">
        <v>1.139</v>
      </c>
      <c r="L38" s="2">
        <v>0.197</v>
      </c>
      <c r="M38" s="2">
        <v>-0.058</v>
      </c>
      <c r="N38" s="2">
        <v>-0.29</v>
      </c>
      <c r="O38" s="4">
        <v>21.8</v>
      </c>
      <c r="P38" s="4">
        <f t="shared" si="0"/>
        <v>-2.0290000000000004</v>
      </c>
      <c r="Q38" s="1"/>
      <c r="R38" s="1"/>
      <c r="S38" s="1"/>
      <c r="T38" s="1"/>
      <c r="U38" s="1"/>
      <c r="V38" s="1"/>
    </row>
    <row r="39" spans="1:22" ht="12.75">
      <c r="A39" s="1" t="s">
        <v>53</v>
      </c>
      <c r="B39" s="1" t="s">
        <v>88</v>
      </c>
      <c r="C39" s="1">
        <v>-1.284518</v>
      </c>
      <c r="D39" s="4">
        <v>-0.915</v>
      </c>
      <c r="E39" s="3">
        <v>3705536</v>
      </c>
      <c r="F39" s="2">
        <v>0.164</v>
      </c>
      <c r="G39" s="2">
        <v>-0.285</v>
      </c>
      <c r="H39" s="2">
        <v>-0.899</v>
      </c>
      <c r="I39" s="2">
        <v>-0.008</v>
      </c>
      <c r="J39" s="2">
        <v>-0.283</v>
      </c>
      <c r="K39" s="2">
        <v>0.221</v>
      </c>
      <c r="L39" s="2">
        <v>0.363</v>
      </c>
      <c r="M39" s="2">
        <v>-0.156</v>
      </c>
      <c r="N39" s="2">
        <v>-0.389</v>
      </c>
      <c r="O39" s="4">
        <v>22.1</v>
      </c>
      <c r="P39" s="4">
        <f t="shared" si="0"/>
        <v>-4.8439000000000005</v>
      </c>
      <c r="Q39" s="1"/>
      <c r="R39" s="1"/>
      <c r="S39" s="1"/>
      <c r="T39" s="1"/>
      <c r="U39" s="1"/>
      <c r="V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 t="s">
        <v>102</v>
      </c>
      <c r="B41" s="1" t="s">
        <v>95</v>
      </c>
      <c r="C41" s="1">
        <v>1.1161</v>
      </c>
      <c r="D41" s="1">
        <v>-1.423</v>
      </c>
      <c r="E41" s="1">
        <v>3701137</v>
      </c>
      <c r="F41" s="1">
        <v>-0.048</v>
      </c>
      <c r="G41" s="1">
        <v>0.293</v>
      </c>
      <c r="H41" s="1">
        <v>-0.016</v>
      </c>
      <c r="I41" s="1">
        <v>-0.004</v>
      </c>
      <c r="J41" s="1">
        <v>0.64</v>
      </c>
      <c r="K41" s="1">
        <v>0.36</v>
      </c>
      <c r="L41" s="1">
        <v>0.188</v>
      </c>
      <c r="M41" s="1">
        <v>0.608</v>
      </c>
      <c r="N41" s="2">
        <v>-0.21</v>
      </c>
      <c r="O41" s="1">
        <v>18.9</v>
      </c>
      <c r="P41" s="4">
        <f t="shared" si="0"/>
        <v>-4.216000000000001</v>
      </c>
      <c r="Q41" s="1"/>
      <c r="R41" s="1"/>
      <c r="S41" s="1"/>
      <c r="T41" s="1"/>
      <c r="U41" s="1"/>
      <c r="V41" s="1"/>
      <c r="W41" s="1"/>
    </row>
    <row r="42" spans="1:23" ht="12.75">
      <c r="A42" s="1" t="s">
        <v>103</v>
      </c>
      <c r="B42" s="1" t="s">
        <v>96</v>
      </c>
      <c r="C42" s="1">
        <v>1.1161</v>
      </c>
      <c r="D42" s="1">
        <v>-1.255</v>
      </c>
      <c r="E42" s="1">
        <v>3701411</v>
      </c>
      <c r="F42" s="1">
        <v>-0.41</v>
      </c>
      <c r="G42" s="1">
        <v>0.482</v>
      </c>
      <c r="H42" s="1">
        <v>-0.311</v>
      </c>
      <c r="I42" s="1">
        <v>-0.043</v>
      </c>
      <c r="J42" s="1">
        <v>1.328</v>
      </c>
      <c r="K42" s="1">
        <v>-0.245</v>
      </c>
      <c r="L42" s="1">
        <v>-0.334</v>
      </c>
      <c r="M42" s="1">
        <v>-0.391</v>
      </c>
      <c r="N42" s="2">
        <v>0.44</v>
      </c>
      <c r="O42" s="1">
        <v>18.9</v>
      </c>
      <c r="P42" s="4">
        <f t="shared" si="0"/>
        <v>4.597000000000002</v>
      </c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 t="s">
        <v>104</v>
      </c>
      <c r="B44" s="1" t="s">
        <v>97</v>
      </c>
      <c r="C44" s="1">
        <v>1.02139</v>
      </c>
      <c r="D44" s="1">
        <v>2.229</v>
      </c>
      <c r="E44" s="1">
        <v>3702254</v>
      </c>
      <c r="F44" s="1">
        <v>-0.029</v>
      </c>
      <c r="G44" s="1">
        <v>-0.305</v>
      </c>
      <c r="H44" s="1">
        <v>-0.157</v>
      </c>
      <c r="I44" s="1">
        <v>0.035</v>
      </c>
      <c r="J44" s="1">
        <v>0.925</v>
      </c>
      <c r="K44" s="1">
        <v>0.165</v>
      </c>
      <c r="L44" s="1">
        <v>-0.357</v>
      </c>
      <c r="M44" s="1">
        <v>0.051</v>
      </c>
      <c r="N44" s="2">
        <v>0.56</v>
      </c>
      <c r="O44" s="1">
        <v>20.2</v>
      </c>
      <c r="P44" s="4">
        <f t="shared" si="0"/>
        <v>8.949000000000002</v>
      </c>
      <c r="Q44" s="1"/>
      <c r="R44" s="1"/>
      <c r="S44" s="1"/>
      <c r="T44" s="1"/>
      <c r="U44" s="1"/>
      <c r="V44" s="1"/>
      <c r="W44" s="1"/>
    </row>
    <row r="45" spans="1:23" ht="12.75">
      <c r="A45" s="1" t="s">
        <v>105</v>
      </c>
      <c r="B45" s="1" t="s">
        <v>98</v>
      </c>
      <c r="C45" s="1">
        <v>1.02139</v>
      </c>
      <c r="D45" s="1">
        <v>2.689</v>
      </c>
      <c r="E45" s="1">
        <v>3702619</v>
      </c>
      <c r="F45" s="1">
        <v>0.644</v>
      </c>
      <c r="G45" s="1">
        <v>-0.421</v>
      </c>
      <c r="H45" s="1">
        <v>-0.155</v>
      </c>
      <c r="I45" s="1">
        <v>0.026</v>
      </c>
      <c r="J45" s="1">
        <v>-0.952</v>
      </c>
      <c r="K45" s="1">
        <v>-0.154</v>
      </c>
      <c r="L45" s="1">
        <v>-0.732</v>
      </c>
      <c r="M45" s="1">
        <v>0.092</v>
      </c>
      <c r="N45" s="2">
        <v>0.18</v>
      </c>
      <c r="O45" s="1">
        <v>20.6</v>
      </c>
      <c r="P45" s="4">
        <f t="shared" si="0"/>
        <v>4.777</v>
      </c>
      <c r="Q45" s="1"/>
      <c r="R45" s="1"/>
      <c r="S45" s="1"/>
      <c r="T45" s="1"/>
      <c r="U45" s="1"/>
      <c r="V45" s="1"/>
      <c r="W45" s="1"/>
    </row>
    <row r="46" spans="1:23" ht="12.75">
      <c r="A46" s="1" t="s">
        <v>106</v>
      </c>
      <c r="B46" s="1" t="s">
        <v>99</v>
      </c>
      <c r="C46" s="1">
        <v>1.02139</v>
      </c>
      <c r="D46" s="1">
        <v>0.78</v>
      </c>
      <c r="E46" s="1">
        <v>3702939</v>
      </c>
      <c r="F46" s="1">
        <v>-0.268</v>
      </c>
      <c r="G46" s="1">
        <v>-0.284</v>
      </c>
      <c r="H46" s="1">
        <v>-0.44</v>
      </c>
      <c r="I46" s="1">
        <v>-0.029</v>
      </c>
      <c r="J46" s="1">
        <v>-0.101</v>
      </c>
      <c r="K46" s="1">
        <v>-0.168</v>
      </c>
      <c r="L46" s="1">
        <v>-0.074</v>
      </c>
      <c r="M46" s="1">
        <v>0.283</v>
      </c>
      <c r="N46" s="2">
        <v>-0.22</v>
      </c>
      <c r="O46" s="1">
        <v>20.2</v>
      </c>
      <c r="P46" s="4">
        <f t="shared" si="0"/>
        <v>-1.860000000000001</v>
      </c>
      <c r="Q46" s="1"/>
      <c r="R46" s="1"/>
      <c r="S46" s="1"/>
      <c r="T46" s="1"/>
      <c r="U46" s="1"/>
      <c r="V46" s="1"/>
      <c r="W46" s="1"/>
    </row>
    <row r="47" spans="1:23" ht="12.75">
      <c r="A47" s="1" t="s">
        <v>107</v>
      </c>
      <c r="B47" s="1" t="s">
        <v>100</v>
      </c>
      <c r="C47" s="1">
        <v>1.02139</v>
      </c>
      <c r="D47" s="1">
        <v>1.844</v>
      </c>
      <c r="E47" s="1">
        <v>3703450</v>
      </c>
      <c r="F47" s="1">
        <v>-0.262</v>
      </c>
      <c r="G47" s="1">
        <v>-0.236</v>
      </c>
      <c r="H47" s="1">
        <v>-0.437</v>
      </c>
      <c r="I47" s="1">
        <v>0.023</v>
      </c>
      <c r="J47" s="1">
        <v>-0.498</v>
      </c>
      <c r="K47" s="1">
        <v>0.699</v>
      </c>
      <c r="L47" s="1">
        <v>-0.281</v>
      </c>
      <c r="M47" s="1">
        <v>0.205</v>
      </c>
      <c r="N47" s="2">
        <v>0.8</v>
      </c>
      <c r="O47" s="9">
        <v>20</v>
      </c>
      <c r="P47" s="4">
        <f t="shared" si="0"/>
        <v>11.604000000000003</v>
      </c>
      <c r="Q47" s="1"/>
      <c r="R47" s="1"/>
      <c r="S47" s="1"/>
      <c r="T47" s="1"/>
      <c r="U47" s="1"/>
      <c r="V47" s="1"/>
      <c r="W47" s="1"/>
    </row>
    <row r="48" spans="1:23" ht="12.75">
      <c r="A48" s="1" t="s">
        <v>108</v>
      </c>
      <c r="B48" s="1" t="s">
        <v>110</v>
      </c>
      <c r="C48" s="1">
        <v>1.02139</v>
      </c>
      <c r="D48" s="1">
        <v>-0.752</v>
      </c>
      <c r="E48" s="1">
        <v>3703847</v>
      </c>
      <c r="F48" s="1">
        <v>-0.655</v>
      </c>
      <c r="G48" s="1">
        <v>0.582</v>
      </c>
      <c r="H48" s="1">
        <v>0.355</v>
      </c>
      <c r="I48" s="1">
        <v>-0.073</v>
      </c>
      <c r="J48" s="1">
        <v>0.56</v>
      </c>
      <c r="K48" s="1">
        <v>-0.247</v>
      </c>
      <c r="L48" s="1">
        <v>-0.916</v>
      </c>
      <c r="M48" s="1">
        <v>-0.05</v>
      </c>
      <c r="N48" s="2">
        <v>0.75</v>
      </c>
      <c r="O48" s="1">
        <v>20</v>
      </c>
      <c r="P48" s="4">
        <f t="shared" si="0"/>
        <v>8.398000000000001</v>
      </c>
      <c r="Q48" s="1"/>
      <c r="R48" s="1"/>
      <c r="S48" s="1"/>
      <c r="T48" s="1"/>
      <c r="U48" s="1"/>
      <c r="V48" s="1"/>
      <c r="W48" s="1"/>
    </row>
    <row r="49" spans="1:23" ht="12.75">
      <c r="A49" s="1" t="s">
        <v>109</v>
      </c>
      <c r="B49" s="1" t="s">
        <v>101</v>
      </c>
      <c r="C49" s="1">
        <v>1.02139</v>
      </c>
      <c r="D49" s="1">
        <v>0.747</v>
      </c>
      <c r="E49" s="1">
        <v>3705332</v>
      </c>
      <c r="F49" s="1">
        <v>0.496</v>
      </c>
      <c r="G49" s="1">
        <v>0.424</v>
      </c>
      <c r="H49" s="1">
        <v>0.353</v>
      </c>
      <c r="I49" s="1">
        <v>0.122</v>
      </c>
      <c r="J49" s="1">
        <v>0.136</v>
      </c>
      <c r="K49" s="1">
        <v>-0.456</v>
      </c>
      <c r="L49" s="1">
        <v>-0.307</v>
      </c>
      <c r="M49" s="1">
        <v>0.175</v>
      </c>
      <c r="N49" s="2">
        <v>-0.77</v>
      </c>
      <c r="O49" s="1">
        <v>20</v>
      </c>
      <c r="P49" s="4">
        <f t="shared" si="0"/>
        <v>-8.647000000000002</v>
      </c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 t="s">
        <v>1</v>
      </c>
      <c r="E51" s="1" t="s">
        <v>2</v>
      </c>
      <c r="F51" s="1" t="s">
        <v>3</v>
      </c>
      <c r="G51" s="1" t="s">
        <v>4</v>
      </c>
      <c r="H51" s="1" t="s">
        <v>5</v>
      </c>
      <c r="I51" s="1" t="s">
        <v>6</v>
      </c>
      <c r="J51" s="1" t="s">
        <v>7</v>
      </c>
      <c r="K51" s="1" t="s">
        <v>8</v>
      </c>
      <c r="L51" s="1" t="s">
        <v>9</v>
      </c>
      <c r="M51" s="1" t="s">
        <v>10</v>
      </c>
      <c r="N51" s="1"/>
      <c r="O51" s="1" t="s">
        <v>12</v>
      </c>
      <c r="P51" s="1" t="s">
        <v>13</v>
      </c>
      <c r="Q51" s="1"/>
      <c r="R51" s="1"/>
      <c r="S51" s="1"/>
      <c r="T51" s="1"/>
      <c r="U51" s="1"/>
      <c r="V51" s="1"/>
      <c r="W51" s="1"/>
    </row>
    <row r="52" spans="1:23" ht="12.75">
      <c r="A52" s="1" t="s">
        <v>0</v>
      </c>
      <c r="B52" s="1"/>
      <c r="C52" s="1"/>
      <c r="D52" s="1" t="s">
        <v>14</v>
      </c>
      <c r="E52" s="1" t="s">
        <v>15</v>
      </c>
      <c r="F52" s="1" t="s">
        <v>14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14</v>
      </c>
      <c r="L52" s="1" t="s">
        <v>14</v>
      </c>
      <c r="M52" s="1" t="s">
        <v>14</v>
      </c>
      <c r="N52" s="1" t="s">
        <v>11</v>
      </c>
      <c r="O52" s="1" t="s">
        <v>17</v>
      </c>
      <c r="P52" s="1" t="s">
        <v>14</v>
      </c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 t="s">
        <v>16</v>
      </c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4">
        <f>AVERAGE(D4:D39)</f>
        <v>0.37368749999999995</v>
      </c>
      <c r="E54" s="2"/>
      <c r="F54" s="2">
        <f aca="true" t="shared" si="1" ref="F54:M54">AVERAGE(F4:F39)</f>
        <v>-0.0656875</v>
      </c>
      <c r="G54" s="2">
        <f t="shared" si="1"/>
        <v>0.07378124999999999</v>
      </c>
      <c r="H54" s="2">
        <f t="shared" si="1"/>
        <v>-0.0235</v>
      </c>
      <c r="I54" s="2">
        <f t="shared" si="1"/>
        <v>0.0059375</v>
      </c>
      <c r="J54" s="2">
        <f t="shared" si="1"/>
        <v>-0.00615624999999999</v>
      </c>
      <c r="K54" s="2">
        <f t="shared" si="1"/>
        <v>0.03509375</v>
      </c>
      <c r="L54" s="2">
        <f t="shared" si="1"/>
        <v>-0.1845</v>
      </c>
      <c r="M54" s="2">
        <f t="shared" si="1"/>
        <v>-0.0815625</v>
      </c>
      <c r="N54" s="1"/>
      <c r="O54" s="2">
        <f>AVERAGE(O4:O39)</f>
        <v>21.61153125</v>
      </c>
      <c r="P54" s="2">
        <f>AVERAGE(P4:P39)</f>
        <v>-2.2550494687500007</v>
      </c>
      <c r="Q54" s="1"/>
      <c r="R54" s="1"/>
      <c r="S54" s="1"/>
      <c r="T54" s="1"/>
      <c r="U54" s="1"/>
      <c r="V54" s="1"/>
      <c r="W54" s="1"/>
    </row>
    <row r="55" spans="1:23" ht="12.75">
      <c r="A55" s="1" t="s">
        <v>18</v>
      </c>
      <c r="B55" s="1"/>
      <c r="C55" s="1"/>
      <c r="D55" s="4"/>
      <c r="E55" s="2"/>
      <c r="F55" s="2"/>
      <c r="G55" s="2"/>
      <c r="H55" s="2"/>
      <c r="I55" s="2"/>
      <c r="J55" s="2"/>
      <c r="K55" s="2"/>
      <c r="L55" s="2"/>
      <c r="M55" s="2"/>
      <c r="N55" s="2">
        <f>AVERAGE(N4:N39)</f>
        <v>-0.26340625</v>
      </c>
      <c r="O55" s="2"/>
      <c r="P55" s="2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4">
        <f>STDEV(D4:D39)</f>
        <v>2.0834723720270447</v>
      </c>
      <c r="E56" s="2"/>
      <c r="F56" s="2">
        <f aca="true" t="shared" si="2" ref="F56:M56">STDEV(F4:F39)</f>
        <v>0.42016183038167265</v>
      </c>
      <c r="G56" s="2">
        <f t="shared" si="2"/>
        <v>0.3603536555336321</v>
      </c>
      <c r="H56" s="2">
        <f t="shared" si="2"/>
        <v>0.5377268763493109</v>
      </c>
      <c r="I56" s="2">
        <f t="shared" si="2"/>
        <v>0.04868194174037128</v>
      </c>
      <c r="J56" s="2">
        <f t="shared" si="2"/>
        <v>0.607666138672141</v>
      </c>
      <c r="K56" s="2">
        <f t="shared" si="2"/>
        <v>0.8848265497742955</v>
      </c>
      <c r="L56" s="2">
        <f t="shared" si="2"/>
        <v>0.38400302418163995</v>
      </c>
      <c r="M56" s="2">
        <f t="shared" si="2"/>
        <v>0.2724109724354469</v>
      </c>
      <c r="N56" s="2"/>
      <c r="O56" s="2">
        <f>STDEV(O4:O39)</f>
        <v>4.025947718395015</v>
      </c>
      <c r="P56" s="2">
        <f>STDEV(P4:P39)</f>
        <v>4.120082615505775</v>
      </c>
      <c r="Q56" s="1"/>
      <c r="R56" s="1"/>
      <c r="S56" s="1"/>
      <c r="T56" s="1"/>
      <c r="U56" s="1"/>
      <c r="V56" s="1"/>
      <c r="W56" s="1"/>
    </row>
    <row r="57" spans="1:23" ht="12.75">
      <c r="A57" s="1" t="s">
        <v>19</v>
      </c>
      <c r="B57" s="1"/>
      <c r="C57" s="1"/>
      <c r="D57" s="4"/>
      <c r="E57" s="2"/>
      <c r="F57" s="2"/>
      <c r="G57" s="2"/>
      <c r="H57" s="2"/>
      <c r="I57" s="2"/>
      <c r="J57" s="2"/>
      <c r="K57" s="2"/>
      <c r="L57" s="2"/>
      <c r="M57" s="2"/>
      <c r="N57" s="2">
        <f>STDEV(N4:N39)</f>
        <v>0.37985344027494294</v>
      </c>
      <c r="O57" s="2"/>
      <c r="P57" s="2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4">
        <f>MAX(D4:D39)</f>
        <v>4.205</v>
      </c>
      <c r="E58" s="2"/>
      <c r="F58" s="2">
        <f aca="true" t="shared" si="3" ref="F58:M58">MAX(F4:F39)</f>
        <v>1.076</v>
      </c>
      <c r="G58" s="2">
        <f t="shared" si="3"/>
        <v>0.776</v>
      </c>
      <c r="H58" s="2">
        <f t="shared" si="3"/>
        <v>0.904</v>
      </c>
      <c r="I58" s="2">
        <f t="shared" si="3"/>
        <v>0.181</v>
      </c>
      <c r="J58" s="2">
        <f t="shared" si="3"/>
        <v>1.04</v>
      </c>
      <c r="K58" s="2">
        <f t="shared" si="3"/>
        <v>2.347</v>
      </c>
      <c r="L58" s="2">
        <f t="shared" si="3"/>
        <v>0.635</v>
      </c>
      <c r="M58" s="2">
        <f t="shared" si="3"/>
        <v>0.457</v>
      </c>
      <c r="N58" s="2"/>
      <c r="O58" s="2">
        <f>MAX(O4:O39)</f>
        <v>24</v>
      </c>
      <c r="P58" s="2">
        <f>MAX(P4:P39)</f>
        <v>5.918200000000001</v>
      </c>
      <c r="Q58" s="1"/>
      <c r="R58" s="1"/>
      <c r="S58" s="1"/>
      <c r="T58" s="1"/>
      <c r="U58" s="1"/>
      <c r="V58" s="1"/>
      <c r="W58" s="1"/>
    </row>
    <row r="59" spans="1:23" ht="12.75">
      <c r="A59" s="1" t="s">
        <v>20</v>
      </c>
      <c r="B59" s="1"/>
      <c r="C59" s="1"/>
      <c r="D59" s="4"/>
      <c r="E59" s="2"/>
      <c r="F59" s="2"/>
      <c r="G59" s="2"/>
      <c r="H59" s="2"/>
      <c r="I59" s="2"/>
      <c r="J59" s="2"/>
      <c r="K59" s="2"/>
      <c r="L59" s="2"/>
      <c r="M59" s="2"/>
      <c r="N59" s="2">
        <f>MAX(N4:N39)</f>
        <v>0.788</v>
      </c>
      <c r="O59" s="2"/>
      <c r="P59" s="2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4">
        <f>MIN(D4:D39)</f>
        <v>-5.08</v>
      </c>
      <c r="E60" s="2"/>
      <c r="F60" s="2">
        <f aca="true" t="shared" si="4" ref="F60:M60">MIN(F4:F39)</f>
        <v>-0.685</v>
      </c>
      <c r="G60" s="2">
        <f t="shared" si="4"/>
        <v>-0.483</v>
      </c>
      <c r="H60" s="2">
        <f t="shared" si="4"/>
        <v>-0.938</v>
      </c>
      <c r="I60" s="2">
        <f t="shared" si="4"/>
        <v>-0.09</v>
      </c>
      <c r="J60" s="2">
        <f t="shared" si="4"/>
        <v>-1.417</v>
      </c>
      <c r="K60" s="2">
        <f t="shared" si="4"/>
        <v>-2.08</v>
      </c>
      <c r="L60" s="2">
        <f t="shared" si="4"/>
        <v>-1</v>
      </c>
      <c r="M60" s="2">
        <f t="shared" si="4"/>
        <v>-0.579</v>
      </c>
      <c r="N60" s="2"/>
      <c r="O60" s="2">
        <f>MIN(O4:O39)</f>
        <v>-0.031</v>
      </c>
      <c r="P60" s="2">
        <f>MIN(P4:P39)</f>
        <v>-9.592100000000002</v>
      </c>
      <c r="Q60" s="1"/>
      <c r="R60" s="1"/>
      <c r="S60" s="1"/>
      <c r="T60" s="1"/>
      <c r="U60" s="1"/>
      <c r="V60" s="1"/>
      <c r="W60" s="1"/>
    </row>
    <row r="61" spans="1:23" ht="12.75">
      <c r="A61" s="1" t="s">
        <v>21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>
        <f>MIN(N4:N39)</f>
        <v>-0.91</v>
      </c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>
        <f>(32-COUNTBLANK(D4:D39))</f>
        <v>28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 t="s">
        <v>54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14" ht="12.75">
      <c r="A72" s="1"/>
      <c r="N72" s="1"/>
    </row>
  </sheetData>
  <printOptions gridLines="1"/>
  <pageMargins left="0.75" right="0.75" top="1" bottom="1" header="0.5" footer="0.5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Beams Div. /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 Mac Setup</dc:creator>
  <cp:keywords/>
  <dc:description/>
  <cp:lastModifiedBy>volk</cp:lastModifiedBy>
  <cp:lastPrinted>2002-08-20T13:18:21Z</cp:lastPrinted>
  <dcterms:created xsi:type="dcterms:W3CDTF">1998-09-25T16:07:35Z</dcterms:created>
  <dcterms:modified xsi:type="dcterms:W3CDTF">2002-08-21T15:57:56Z</dcterms:modified>
  <cp:category/>
  <cp:version/>
  <cp:contentType/>
  <cp:contentStatus/>
</cp:coreProperties>
</file>