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FC Rollup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<sst xmlns="http://schemas.openxmlformats.org/spreadsheetml/2006/main" count="253" uniqueCount="250">
  <si>
    <t>Function Code</t>
  </si>
  <si>
    <t>Description</t>
  </si>
  <si>
    <t>Total FTE</t>
  </si>
  <si>
    <t>Function Code Transfers</t>
  </si>
  <si>
    <t>Job Series</t>
  </si>
  <si>
    <t>A500</t>
  </si>
  <si>
    <t>Drug and Alcohol Testing</t>
  </si>
  <si>
    <t>B501</t>
  </si>
  <si>
    <t>Agency Civil Rights and Equal Employment Opportunity Program</t>
  </si>
  <si>
    <t>B920; D711</t>
  </si>
  <si>
    <t>0188; 0260; 0301; 0343; 0360; 0361</t>
  </si>
  <si>
    <t>B700</t>
  </si>
  <si>
    <t>Human Resources</t>
  </si>
  <si>
    <t>B100;  B102; B200; B300; B301; B303; B400; B401; B500; B600; B701; B702; B710;  B999; Y530</t>
  </si>
  <si>
    <t>0020; 0142; 0201;0203; 0212; 02210230; 0233; 0235;  0299; 0203; 0260; 0301; 0303; 0340; 0343; 0991; 1040; 1315; 1370; 1701; 1712; 2210</t>
  </si>
  <si>
    <t>C110</t>
  </si>
  <si>
    <t>Financial Program Services</t>
  </si>
  <si>
    <t>C314; C316; C403; S702</t>
  </si>
  <si>
    <r>
      <t>0301;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0340; 0343</t>
    </r>
    <r>
      <rPr>
        <sz val="10"/>
        <rFont val="Arial"/>
        <family val="0"/>
      </rPr>
      <t xml:space="preserve">; 0501; 0505; 0510; </t>
    </r>
    <r>
      <rPr>
        <sz val="10"/>
        <rFont val="Arial"/>
        <family val="2"/>
      </rPr>
      <t>0525</t>
    </r>
    <r>
      <rPr>
        <sz val="10"/>
        <rFont val="Arial"/>
        <family val="0"/>
      </rPr>
      <t xml:space="preserve">; </t>
    </r>
    <r>
      <rPr>
        <sz val="10"/>
        <rFont val="Arial"/>
        <family val="2"/>
      </rPr>
      <t>1101</t>
    </r>
  </si>
  <si>
    <t>C307</t>
  </si>
  <si>
    <t>Accounting Services</t>
  </si>
  <si>
    <t>C100; C200; C300; C301; C302; C304; C306; C309; C310; C312; C700</t>
  </si>
  <si>
    <t>0318; 0335; 0501; 0503; 0505; 0510; 0525; 0530; 0540; 0544; 0599; 1101</t>
  </si>
  <si>
    <t>C310</t>
  </si>
  <si>
    <t>NBC E-Payroll Accounting/Finance Related Activities</t>
  </si>
  <si>
    <t>C308; C313; C315; C317; C401; C404; C405; C999</t>
  </si>
  <si>
    <t>0343, 0501, 0503, 0505, 0510, 0525, 0599, 1160, 1165, 2210</t>
  </si>
  <si>
    <t>C400</t>
  </si>
  <si>
    <t>Budget Services</t>
  </si>
  <si>
    <t>C402; C500; C501; Y511</t>
  </si>
  <si>
    <t>0301; 0303; 0318; 0343; 0501; 0510; 0560; 0561; 0599; 1102; 1105</t>
  </si>
  <si>
    <t>C409</t>
  </si>
  <si>
    <t>Property and Asset Management Services</t>
  </si>
  <si>
    <t>C408</t>
  </si>
  <si>
    <t>0510; 1101</t>
  </si>
  <si>
    <t>D100</t>
  </si>
  <si>
    <t>Regulatory Activities</t>
  </si>
  <si>
    <t>D101; D102; D501; D503; D604; D703</t>
  </si>
  <si>
    <t>0028; 0110; 0301; 0303; 0304; 0305; 0318; 0326; 0334; 0340; 0341; 0342; 0343; 0401; 0408; 0454; 0470; 0471; 0501; 0801; 0802; 0810; 0850; 0880; 0881; 0926; 0962; 1001; 0110; 1060; 1082; 1101; 1102; 1150; 1170; 1171; 1301; 1311; 1315; 1350; 1399; 1410; 1412; 1515; 1529; 1530; 1531; 1712; 1801; 2210; 2299</t>
  </si>
  <si>
    <t>D200</t>
  </si>
  <si>
    <t>Data Collection and Analysis</t>
  </si>
  <si>
    <t>A600; A610;A620</t>
  </si>
  <si>
    <t>0028; 0101; 0102; 0110; 0150; 0184; 0190; 0193; 0199; 0301; 0303; 0304; 0305; 0318; 0326; 0334; 0340; 0341; 0342; 0343; 0344; 0401; 0404; 0408; 0430; 0454; 0455; 0460; 0462; 0470; 0471; 0482; 0486; 0501; 0503; 0801; 0802; 0810; 0850; 0880; 0881; 0184; 0186; 0926; 0962; 1001; 0110; 1060; 1082; 1101; 1102; 1150; 1170; 1171; 1301; 1311; 1315; 1350; 1399; 1410; 1412; 1499; 1515; 1529; 1530; 1531; 1712; 1801; 2210; 2299</t>
  </si>
  <si>
    <t>D410</t>
  </si>
  <si>
    <t>Compliance Operations</t>
  </si>
  <si>
    <t>D400; D411</t>
  </si>
  <si>
    <t>0028; 0101; 0102; 0110; 0184; 0193; 0199; 0301; 0303; 0340; 0343; 0401; 0404; 0408; 0430; 0454; 0455; 0460; 0462; 0470; 0482; 0486; 0503; 0510; 0511; 0599; 0802; 0810; 0817; 0880; 0881; 1101; 1170; 1199; 1301; 1311; 1313; 1350; 1360; 1373; 1801; 2210</t>
  </si>
  <si>
    <t>D606</t>
  </si>
  <si>
    <t>Asset Appraisal and Valuation</t>
  </si>
  <si>
    <t>0881; 0899; 1171; 1313; 1350</t>
  </si>
  <si>
    <t>D705</t>
  </si>
  <si>
    <t>Royalty in Kind (RIK) Activities (MMS)</t>
  </si>
  <si>
    <t>D712</t>
  </si>
  <si>
    <t>Safety and Occupational Health Compliance</t>
  </si>
  <si>
    <t>A300; H120; H402; I200</t>
  </si>
  <si>
    <t xml:space="preserve">0018; 0019; 0025; 0080; 0083; 0090; 0640; 0688; 0690; 0698; </t>
  </si>
  <si>
    <t>E100</t>
  </si>
  <si>
    <t>Hazardous Waste Program</t>
  </si>
  <si>
    <t>E250; E999</t>
  </si>
  <si>
    <t>0301; 0401; 0408; 1301; 1315</t>
  </si>
  <si>
    <t>E120</t>
  </si>
  <si>
    <t>Environmental and Natural Resource Services</t>
  </si>
  <si>
    <t>E400; E500; E600; E800; H221; S700</t>
  </si>
  <si>
    <t>0018; 0020; 0023; 0025; 0028; 0090; 0099; 0101; 0150; 0189; 0190; 0193; 0301; 0340; 0341; 0342; 0343; 0399; 0401; 0403; 0404; 0408; 0410; 0413; 0414; 0415; 0430; 0437; 0440; 0454; 0455; 0460; 0462; 0470; 0480; 0482; 0485; 0486; 0499; 0560; 0610; 0631; 0690; 0817; 0819; 1083; 1301; 1311; 1315; 1316; 1320; 1340; 1370; 1530; 1812; 2805; 4749; 5048; 5401</t>
  </si>
  <si>
    <t>F200</t>
  </si>
  <si>
    <t>Acquisition</t>
  </si>
  <si>
    <t>F160; F199; F300; F320; F399;F400; T603; Z120</t>
  </si>
  <si>
    <t>0101; 0301; 0303; 0318; 0326; 0340; 0341; 0343; 0401; 0486; 1101; 1102; 1104; 1105; 1106; 1170; 1171; 1199; 1360; 1410; 2210;</t>
  </si>
  <si>
    <t>G009</t>
  </si>
  <si>
    <t>Laundry and Dry Cleaning Operations</t>
  </si>
  <si>
    <t>S450</t>
  </si>
  <si>
    <t>G012</t>
  </si>
  <si>
    <t>Social Work</t>
  </si>
  <si>
    <t>G999; H206</t>
  </si>
  <si>
    <t>0301; 0305; 0101; 0185; 0186; 0187</t>
  </si>
  <si>
    <t>G065</t>
  </si>
  <si>
    <t>Child-Care and Youth Programs (BIA)</t>
  </si>
  <si>
    <t>G104</t>
  </si>
  <si>
    <t>Technical/Professional/Legal Library Information and Sales Services</t>
  </si>
  <si>
    <t>G102</t>
  </si>
  <si>
    <t>0301; 0303; 0318; 0326; 0335; 0802; 1082; 0187; 1370; 1410; 1411; 1412; 1420; 1421; 1499; 5334; 7404</t>
  </si>
  <si>
    <t>G210</t>
  </si>
  <si>
    <t>Postal Services (NBC)</t>
  </si>
  <si>
    <t>G901</t>
  </si>
  <si>
    <t>Housing Administrative Services</t>
  </si>
  <si>
    <t>0186; 1105; 1173</t>
  </si>
  <si>
    <t>H116</t>
  </si>
  <si>
    <t>Veterinary and Animal Caretaking Services</t>
  </si>
  <si>
    <t>H219</t>
  </si>
  <si>
    <t>Nutrition &amp; Food Production Services</t>
  </si>
  <si>
    <t>S713</t>
  </si>
  <si>
    <t>7402; 7404; 7407; 7408</t>
  </si>
  <si>
    <t>H225</t>
  </si>
  <si>
    <t>Medical and Mental Health Services</t>
  </si>
  <si>
    <t>H202; H109; H118; H208; H999</t>
  </si>
  <si>
    <t>0180; 0601; 0620; 0665; 0699</t>
  </si>
  <si>
    <t>I200</t>
  </si>
  <si>
    <t>DOI Commissioned Law Enforcement Officers</t>
  </si>
  <si>
    <t>0025; 0080; 0083; 0090</t>
  </si>
  <si>
    <t>I500</t>
  </si>
  <si>
    <t>Security Clearances and Background Investigations</t>
  </si>
  <si>
    <t>I510; I530</t>
  </si>
  <si>
    <t>0080; 1801; 1802; 1810</t>
  </si>
  <si>
    <t>I502</t>
  </si>
  <si>
    <t>National Indian Gaming Commission (NIGC) Audits and Investigative Activities</t>
  </si>
  <si>
    <t>0303; 0343</t>
  </si>
  <si>
    <t>I520</t>
  </si>
  <si>
    <t>DOI Non-Commissioned Law Enforcement Personnel</t>
  </si>
  <si>
    <t>M320; Y130; Y410</t>
  </si>
  <si>
    <t>0080; 0085; 0301; 1801; 1802; 1811; 1899</t>
  </si>
  <si>
    <t>I999</t>
  </si>
  <si>
    <t>Security Services</t>
  </si>
  <si>
    <t>S500; S510; S520; S540; S721; S724; S745; Y220</t>
  </si>
  <si>
    <t>0007; 0080; 0083; 0085; 0086; 0301; 1801; 1802</t>
  </si>
  <si>
    <t>J506</t>
  </si>
  <si>
    <t>Motorized Vehicle and Equipment Operation</t>
  </si>
  <si>
    <t>J501; J504; J999; S716; S717; S740; S744; T710; T810; T811; T812; T824; T899</t>
  </si>
  <si>
    <t>0301; 0802; 1101; 2101; 2102; 2125; 2130; 2181; 3359; 3546; 4737; 4749; 5334; 5701; 5703; 5705; 5716; 5729; 5736; 5737; 5738; 5782; 5786; 5788; 5806; 5823; 7404; 8601; 8610; 8852; 9902; 9905; 9924; 9928; 9931; 9934; 9961</t>
  </si>
  <si>
    <t>J511</t>
  </si>
  <si>
    <t>Operation, Repair and Maintenance of Special Equipment</t>
  </si>
  <si>
    <t>J507; J517; T817</t>
  </si>
  <si>
    <t>1670; 2502; 2604; 2606; 3359; 3910; 8610</t>
  </si>
  <si>
    <t>J999</t>
  </si>
  <si>
    <t>Repair and Maintenance of Motor Vehicles and Equipment</t>
  </si>
  <si>
    <t>J504; S717</t>
  </si>
  <si>
    <t>L200</t>
  </si>
  <si>
    <t>Application Review and Grants Monitoring and Evaluation</t>
  </si>
  <si>
    <t>L101</t>
  </si>
  <si>
    <t>0301; 0303; 0343; 0501; 1101</t>
  </si>
  <si>
    <t>M318</t>
  </si>
  <si>
    <t>Geospatial Activities</t>
  </si>
  <si>
    <t>0150; 0301; 0401; 1372</t>
  </si>
  <si>
    <t>Q120</t>
  </si>
  <si>
    <t>Indian Trust Restricted and Allotted Land Management (BIA &amp; OST)</t>
  </si>
  <si>
    <t>Q220</t>
  </si>
  <si>
    <t>Civil Works, Architect &amp; Engineering Services</t>
  </si>
  <si>
    <t>Q120;Q240; Q999; R902; S735; T804; T813; T821; T831; T832; T833; T834; T836; T838; T839; T840; T841; T855; Z148</t>
  </si>
  <si>
    <t>0150; 0301; 0801; 0802; 0803; 0807; 0808; 0809; 0810; 0817; 0818; 0819; 0830; 0850; 0855; 0856; 0880; 0881; 0890; 0896; 0899; 1310; 1311; 1313; 1315; 1316; 1350; 1371; 1373; 1374; 1399</t>
  </si>
  <si>
    <t>Q260</t>
  </si>
  <si>
    <t>Federal Interest Lands Property Boundary Services</t>
  </si>
  <si>
    <t>Q440</t>
  </si>
  <si>
    <t>Maintenance of Water Delivery Features</t>
  </si>
  <si>
    <t>Q520</t>
  </si>
  <si>
    <t>Q540</t>
  </si>
  <si>
    <t>Operation and Maintenance of Dams</t>
  </si>
  <si>
    <t>Q560</t>
  </si>
  <si>
    <t>Operation and Maintenance of Hydropower Facilities</t>
  </si>
  <si>
    <t>Q620</t>
  </si>
  <si>
    <t>Operation and Maintenance of Recreation Areas</t>
  </si>
  <si>
    <t>0023; 0025</t>
  </si>
  <si>
    <t>R120</t>
  </si>
  <si>
    <t>Science and Technology</t>
  </si>
  <si>
    <t>R103</t>
  </si>
  <si>
    <t>0101; 0110; 0150; 0199; 0301; 0340; 0343; 0401; 0403; 0404; 0408; 0410; 0413; 0415; 0430; 0440; 0470; 0480; 0482; 0486; 0499; 0701; 1301; 1310; 1311; 1313; 1315;1316; 1320;1330; 1350; 1360; 1370; 1371; 1372; 1399; 1515; 1520; 1529; 1530</t>
  </si>
  <si>
    <t>R600</t>
  </si>
  <si>
    <t>Applied Research</t>
  </si>
  <si>
    <t>R660</t>
  </si>
  <si>
    <t>RDT&amp;E</t>
  </si>
  <si>
    <t>R400; R999</t>
  </si>
  <si>
    <t xml:space="preserve">0101; 0110; 0150; 0199; 0301; 0340; 0341;0343; 0401; 0403; 0404; 0408; 0440; 0482; 0486; 0499; 1301; 1306; 1311; 1313; 1315; 1316; 1320; 1350; 1360; 1370; 1371; 1399; 1515; 5130; 1531; </t>
  </si>
  <si>
    <t>S440</t>
  </si>
  <si>
    <t>Wildland Fire Prevention and Protection</t>
  </si>
  <si>
    <t>0081; 0301; 0401; 0455; 0460; 0462; 2181; 5413; 6968; 8862</t>
  </si>
  <si>
    <t>T806</t>
  </si>
  <si>
    <t>Printing and Reproduction Services</t>
  </si>
  <si>
    <t>Y850; Y880</t>
  </si>
  <si>
    <t>0301;  0350; 0351; 1060; 1654; 4402; 4414; 4416; 4417; 5330</t>
  </si>
  <si>
    <t>T807</t>
  </si>
  <si>
    <t>Visual Information Activities</t>
  </si>
  <si>
    <t>Y570; Y860</t>
  </si>
  <si>
    <t>0301; 1001; 1010; 1020; 1060; 1071; 1082; 1083; 1084; 1087; 1099; 1654</t>
  </si>
  <si>
    <t>U300</t>
  </si>
  <si>
    <t>Training and Development</t>
  </si>
  <si>
    <t>U301; U302; U303; U304;U305; U400; U500; U501; U502; U530; U600; U620; U699; U710; U720; U760; U799; U800; U999</t>
  </si>
  <si>
    <t>0301; 0343; 1701; 1702; 1710; 1712; 1715; 1720; 1740; 1750; 1799</t>
  </si>
  <si>
    <t>W220</t>
  </si>
  <si>
    <t>Communication Systems</t>
  </si>
  <si>
    <t>W210; W299</t>
  </si>
  <si>
    <t>0390; 0391</t>
  </si>
  <si>
    <t>W310</t>
  </si>
  <si>
    <t>Computing Services, Data Management, and Data Base Management</t>
  </si>
  <si>
    <t>W110; W399; W440; W499; W500; W501; W601; W824; W999</t>
  </si>
  <si>
    <t>0301; 0332; 0335; 0326; 0340; 0343; 0391; 0854; 0855; 1550; 2210; 2299</t>
  </si>
  <si>
    <t>W410</t>
  </si>
  <si>
    <t>Information Technology Security</t>
  </si>
  <si>
    <t>0335; 0343; 2210</t>
  </si>
  <si>
    <t>W430</t>
  </si>
  <si>
    <t>Mapping and Charting</t>
  </si>
  <si>
    <t xml:space="preserve">1340; 1370; 1371; 1372; 1373; </t>
  </si>
  <si>
    <t>W600</t>
  </si>
  <si>
    <t>Data Center Operations</t>
  </si>
  <si>
    <t>0335; 2210</t>
  </si>
  <si>
    <t>W826</t>
  </si>
  <si>
    <t>Systems Design Development and Programming Services</t>
  </si>
  <si>
    <t>D700; W827</t>
  </si>
  <si>
    <t>0301; 0332; 0335; 0343; 2210; 2299</t>
  </si>
  <si>
    <t>W829</t>
  </si>
  <si>
    <t>Client Services</t>
  </si>
  <si>
    <t>W825; W828</t>
  </si>
  <si>
    <t>X932</t>
  </si>
  <si>
    <t>Products Manufactured, Fabricated or Repaired In-House</t>
  </si>
  <si>
    <t>T999; X935; X942; X944; X999</t>
  </si>
  <si>
    <t>0301; 0856; 3414; 3802; 3806; 4104</t>
  </si>
  <si>
    <t>Y000</t>
  </si>
  <si>
    <t>Administrative Support</t>
  </si>
  <si>
    <t>B000; C000; D000; E000; F000; I000; R000; S000; T000; T820; U000; W000; Y899; Y999</t>
  </si>
  <si>
    <t>0303; 0304; 0318; 0322; 0326; 0344; 0356</t>
  </si>
  <si>
    <t>Y400</t>
  </si>
  <si>
    <t>Legal Services</t>
  </si>
  <si>
    <t>D720; Y401; Y403; Y405; Y415; Y510; Y511</t>
  </si>
  <si>
    <t>0301; 0340; 0905; 0945; 0950; 0963; 0986; 0998; 0999</t>
  </si>
  <si>
    <t>Y501</t>
  </si>
  <si>
    <t>External Affairs/Public Affairs/International Affairs</t>
  </si>
  <si>
    <t>S701; Y515; Y527; Y651</t>
  </si>
  <si>
    <t>0301; 0343; 1035; 1082; 1083; 1087; 1099</t>
  </si>
  <si>
    <t>Y620</t>
  </si>
  <si>
    <t>Congressional and Legislative Affairs</t>
  </si>
  <si>
    <t>Y610</t>
  </si>
  <si>
    <t>Y720</t>
  </si>
  <si>
    <t>Historical Services</t>
  </si>
  <si>
    <t>Y710</t>
  </si>
  <si>
    <t>0101; 0170</t>
  </si>
  <si>
    <t>Y730</t>
  </si>
  <si>
    <t>Museum Operations</t>
  </si>
  <si>
    <t>S750; S751; S753</t>
  </si>
  <si>
    <t>1001; 1010; 1015; 1016</t>
  </si>
  <si>
    <t>Y810</t>
  </si>
  <si>
    <t>Executives and Program Administrators</t>
  </si>
  <si>
    <t>D001; D501; D702; D704; I110; I430; I440; I999; P110; R110; T700; Y105; Y199; Y210; Y215; Y815; Y820; Y840; Z199</t>
  </si>
  <si>
    <t>0150; 0301; 0340; 0341; 0343; 0401; 0408; 1301; 1313; 1315; 1330; 1350; 1370; 2210</t>
  </si>
  <si>
    <t>Z110</t>
  </si>
  <si>
    <t>Facility Management</t>
  </si>
  <si>
    <t>R900; R901; R902; S100; S200; S210; S733; T600</t>
  </si>
  <si>
    <t>0301; 0303; 1008; 1176; 1640</t>
  </si>
  <si>
    <t>Z120</t>
  </si>
  <si>
    <t>Storage and Warehousing</t>
  </si>
  <si>
    <t>S731; S732; S741; S742; T150; T190; T199; T819</t>
  </si>
  <si>
    <t>0301; 0340; 0343; 1101; 1170; 1171; 2001; 2003; 2005 2091; 3502; 6904; 6907</t>
  </si>
  <si>
    <t>Z991</t>
  </si>
  <si>
    <t>Plant and Distribution Systems Operation and Maintenance</t>
  </si>
  <si>
    <t>J519; K999; S725; S726; S727; S728; S729; S799; S999</t>
  </si>
  <si>
    <t>1601; 1640; 1670; 2854; 3502; 4741; 4742; 4749; 5002; 5003; 5026; 5306; 5310; 5334; 5352; 5402; 5406; 5407; 5408; 5409; 5426; 5703; 5705; 5706; 5716; 5725 5803; 5823; 7305</t>
  </si>
  <si>
    <t>Z992</t>
  </si>
  <si>
    <t>Operations, Maintenance and Repair of Resources and Real Property</t>
  </si>
  <si>
    <t>S435; S736; S737; S739; Z993; Z999</t>
  </si>
  <si>
    <t>2805; 2810; 3502; 3653; 4201; 4204; 4206; 4607; 4749; 4804; 5042;</t>
  </si>
  <si>
    <t>Z998</t>
  </si>
  <si>
    <t>Custodial Services</t>
  </si>
  <si>
    <t>S410</t>
  </si>
  <si>
    <t>DRAFT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</si>
</sst>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sz val="26"/>
      <color indexed="10"/>
      <name val="Arial"/>
      <family val="2"/>
    </font>
    <font>
      <sz val="2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2" borderId="1" xfId="19" applyFont="1" applyFill="1" applyBorder="1" applyAlignment="1">
      <alignment horizontal="center"/>
      <protection/>
    </xf>
    <xf numFmtId="0" fontId="1" fillId="2" borderId="1" xfId="19" applyFont="1" applyFill="1" applyBorder="1" applyAlignment="1">
      <alignment horizontal="center" vertical="center" wrapText="1"/>
      <protection/>
    </xf>
    <xf numFmtId="0" fontId="1" fillId="2" borderId="1" xfId="19" applyFont="1" applyFill="1" applyBorder="1" applyAlignment="1">
      <alignment horizontal="left" vertical="center" wrapText="1"/>
      <protection/>
    </xf>
    <xf numFmtId="43" fontId="1" fillId="2" borderId="1" xfId="15" applyFont="1" applyFill="1" applyBorder="1" applyAlignment="1">
      <alignment horizontal="center" vertical="center"/>
    </xf>
    <xf numFmtId="0" fontId="1" fillId="2" borderId="2" xfId="19" applyFont="1" applyFill="1" applyBorder="1" applyAlignment="1">
      <alignment horizontal="center" vertical="center"/>
      <protection/>
    </xf>
    <xf numFmtId="0" fontId="1" fillId="2" borderId="3" xfId="19" applyFont="1" applyFill="1" applyBorder="1" applyAlignment="1">
      <alignment horizontal="center" vertical="center" wrapText="1"/>
      <protection/>
    </xf>
    <xf numFmtId="0" fontId="1" fillId="0" borderId="4" xfId="19" applyFont="1" applyFill="1" applyBorder="1" applyAlignment="1">
      <alignment horizontal="center"/>
      <protection/>
    </xf>
    <xf numFmtId="0" fontId="0" fillId="0" borderId="4" xfId="0" applyFont="1" applyBorder="1" applyAlignment="1">
      <alignment/>
    </xf>
    <xf numFmtId="0" fontId="1" fillId="0" borderId="4" xfId="19" applyFont="1" applyFill="1" applyBorder="1" applyAlignment="1">
      <alignment horizontal="center" vertical="center"/>
      <protection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43" fontId="1" fillId="0" borderId="4" xfId="15" applyFont="1" applyFill="1" applyBorder="1" applyAlignment="1">
      <alignment horizontal="center" vertical="center"/>
    </xf>
    <xf numFmtId="0" fontId="1" fillId="0" borderId="4" xfId="19" applyFont="1" applyFill="1" applyBorder="1" applyAlignment="1">
      <alignment horizontal="left" vertical="center" wrapText="1"/>
      <protection/>
    </xf>
    <xf numFmtId="0" fontId="0" fillId="0" borderId="4" xfId="0" applyFont="1" applyBorder="1" applyAlignment="1">
      <alignment horizontal="left" wrapText="1"/>
    </xf>
    <xf numFmtId="0" fontId="1" fillId="3" borderId="4" xfId="19" applyFont="1" applyFill="1" applyBorder="1" applyAlignment="1">
      <alignment horizontal="center"/>
      <protection/>
    </xf>
    <xf numFmtId="0" fontId="1" fillId="3" borderId="4" xfId="19" applyFont="1" applyFill="1" applyBorder="1" applyAlignment="1">
      <alignment horizontal="left" wrapText="1"/>
      <protection/>
    </xf>
    <xf numFmtId="0" fontId="1" fillId="3" borderId="4" xfId="19" applyFont="1" applyFill="1" applyBorder="1" applyAlignment="1">
      <alignment horizontal="center" vertical="center"/>
      <protection/>
    </xf>
    <xf numFmtId="0" fontId="0" fillId="0" borderId="4" xfId="0" applyFont="1" applyBorder="1" applyAlignment="1">
      <alignment vertical="center" wrapText="1"/>
    </xf>
    <xf numFmtId="0" fontId="1" fillId="3" borderId="4" xfId="19" applyFont="1" applyFill="1" applyBorder="1" applyAlignment="1">
      <alignment horizontal="left" vertical="center" wrapText="1"/>
      <protection/>
    </xf>
    <xf numFmtId="0" fontId="1" fillId="0" borderId="4" xfId="19" applyFont="1" applyFill="1" applyBorder="1" applyAlignment="1">
      <alignment horizontal="left" wrapText="1"/>
      <protection/>
    </xf>
    <xf numFmtId="0" fontId="1" fillId="0" borderId="4" xfId="0" applyFont="1" applyBorder="1" applyAlignment="1">
      <alignment horizontal="left" vertical="center" wrapText="1"/>
    </xf>
    <xf numFmtId="43" fontId="1" fillId="3" borderId="4" xfId="15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19" applyFont="1" applyFill="1" applyBorder="1" applyAlignment="1">
      <alignment horizontal="center" vertical="center" wrapText="1"/>
      <protection/>
    </xf>
    <xf numFmtId="0" fontId="0" fillId="4" borderId="4" xfId="0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5" borderId="4" xfId="0" applyNumberFormat="1" applyFill="1" applyBorder="1" applyAlignment="1">
      <alignment horizontal="left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wrapText="1"/>
    </xf>
    <xf numFmtId="0" fontId="0" fillId="5" borderId="4" xfId="0" applyFont="1" applyFill="1" applyBorder="1" applyAlignment="1">
      <alignment vertical="center"/>
    </xf>
    <xf numFmtId="0" fontId="0" fillId="5" borderId="4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wrapText="1"/>
    </xf>
    <xf numFmtId="0" fontId="0" fillId="5" borderId="4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4"/>
  <sheetViews>
    <sheetView tabSelected="1" workbookViewId="0" topLeftCell="F1">
      <selection activeCell="H24" sqref="H24:K27"/>
    </sheetView>
  </sheetViews>
  <sheetFormatPr defaultColWidth="9.140625" defaultRowHeight="12.75"/>
  <cols>
    <col min="2" max="2" width="4.00390625" style="0" bestFit="1" customWidth="1"/>
    <col min="3" max="3" width="12.00390625" style="0" bestFit="1" customWidth="1"/>
    <col min="4" max="4" width="29.00390625" style="0" customWidth="1"/>
    <col min="5" max="5" width="12.00390625" style="26" bestFit="1" customWidth="1"/>
    <col min="6" max="6" width="39.8515625" style="26" bestFit="1" customWidth="1"/>
    <col min="7" max="7" width="53.7109375" style="0" customWidth="1"/>
  </cols>
  <sheetData>
    <row r="1" spans="4:11" ht="12.75">
      <c r="D1" s="1"/>
      <c r="G1" s="1"/>
      <c r="H1" s="42" t="s">
        <v>249</v>
      </c>
      <c r="I1" s="43"/>
      <c r="J1" s="43"/>
      <c r="K1" s="43"/>
    </row>
    <row r="2" spans="4:11" ht="12.75">
      <c r="D2" s="1"/>
      <c r="G2" s="1"/>
      <c r="H2" s="43"/>
      <c r="I2" s="43"/>
      <c r="J2" s="43"/>
      <c r="K2" s="43"/>
    </row>
    <row r="3" spans="2:11" ht="25.5">
      <c r="B3" s="2"/>
      <c r="C3" s="3" t="s">
        <v>0</v>
      </c>
      <c r="D3" s="4" t="s">
        <v>1</v>
      </c>
      <c r="E3" s="5" t="s">
        <v>2</v>
      </c>
      <c r="F3" s="6" t="s">
        <v>3</v>
      </c>
      <c r="G3" s="7" t="s">
        <v>4</v>
      </c>
      <c r="H3" s="43"/>
      <c r="I3" s="43"/>
      <c r="J3" s="43"/>
      <c r="K3" s="43"/>
    </row>
    <row r="4" spans="2:11" ht="12.75">
      <c r="B4" s="8">
        <v>1</v>
      </c>
      <c r="C4" s="8" t="s">
        <v>5</v>
      </c>
      <c r="D4" s="9" t="s">
        <v>6</v>
      </c>
      <c r="E4" s="14">
        <v>12</v>
      </c>
      <c r="F4" s="27"/>
      <c r="G4" s="32">
        <v>301</v>
      </c>
      <c r="H4" s="43"/>
      <c r="I4" s="43"/>
      <c r="J4" s="43"/>
      <c r="K4" s="43"/>
    </row>
    <row r="5" spans="2:7" ht="38.25">
      <c r="B5" s="10">
        <v>2</v>
      </c>
      <c r="C5" s="10" t="s">
        <v>7</v>
      </c>
      <c r="D5" s="11" t="s">
        <v>8</v>
      </c>
      <c r="E5" s="14">
        <v>150.55</v>
      </c>
      <c r="F5" s="27" t="s">
        <v>9</v>
      </c>
      <c r="G5" s="33" t="s">
        <v>10</v>
      </c>
    </row>
    <row r="6" spans="2:7" ht="38.25">
      <c r="B6" s="10">
        <v>3</v>
      </c>
      <c r="C6" s="10" t="s">
        <v>11</v>
      </c>
      <c r="D6" s="13" t="s">
        <v>12</v>
      </c>
      <c r="E6" s="14">
        <v>944.65</v>
      </c>
      <c r="F6" s="28" t="s">
        <v>13</v>
      </c>
      <c r="G6" s="34" t="s">
        <v>14</v>
      </c>
    </row>
    <row r="7" spans="2:7" ht="12.75">
      <c r="B7" s="10">
        <v>4</v>
      </c>
      <c r="C7" s="17" t="s">
        <v>15</v>
      </c>
      <c r="D7" s="18" t="s">
        <v>16</v>
      </c>
      <c r="E7" s="24">
        <v>219.7</v>
      </c>
      <c r="F7" s="25" t="s">
        <v>17</v>
      </c>
      <c r="G7" s="34" t="s">
        <v>18</v>
      </c>
    </row>
    <row r="8" spans="2:7" ht="25.5">
      <c r="B8" s="8">
        <v>5</v>
      </c>
      <c r="C8" s="19" t="s">
        <v>19</v>
      </c>
      <c r="D8" s="13" t="s">
        <v>20</v>
      </c>
      <c r="E8" s="24">
        <v>922.9</v>
      </c>
      <c r="F8" s="25" t="s">
        <v>21</v>
      </c>
      <c r="G8" s="33" t="s">
        <v>22</v>
      </c>
    </row>
    <row r="9" spans="2:7" ht="38.25">
      <c r="B9" s="10">
        <v>6</v>
      </c>
      <c r="C9" s="19" t="s">
        <v>23</v>
      </c>
      <c r="D9" s="20" t="s">
        <v>24</v>
      </c>
      <c r="E9" s="24">
        <f>183+470.29</f>
        <v>653.29</v>
      </c>
      <c r="F9" s="25" t="s">
        <v>25</v>
      </c>
      <c r="G9" s="35" t="s">
        <v>26</v>
      </c>
    </row>
    <row r="10" spans="2:7" ht="25.5">
      <c r="B10" s="10">
        <v>7</v>
      </c>
      <c r="C10" s="19" t="s">
        <v>27</v>
      </c>
      <c r="D10" s="21" t="s">
        <v>28</v>
      </c>
      <c r="E10" s="24">
        <v>608.7</v>
      </c>
      <c r="F10" s="27" t="s">
        <v>29</v>
      </c>
      <c r="G10" s="36" t="s">
        <v>30</v>
      </c>
    </row>
    <row r="11" spans="2:7" s="31" customFormat="1" ht="25.5">
      <c r="B11" s="10">
        <v>8</v>
      </c>
      <c r="C11" s="19" t="s">
        <v>31</v>
      </c>
      <c r="D11" s="21" t="s">
        <v>32</v>
      </c>
      <c r="E11" s="24">
        <v>12.25</v>
      </c>
      <c r="F11" s="27" t="s">
        <v>33</v>
      </c>
      <c r="G11" s="37" t="s">
        <v>34</v>
      </c>
    </row>
    <row r="12" spans="2:7" ht="76.5">
      <c r="B12" s="10">
        <v>9</v>
      </c>
      <c r="C12" s="19" t="s">
        <v>35</v>
      </c>
      <c r="D12" s="21" t="s">
        <v>36</v>
      </c>
      <c r="E12" s="24">
        <v>5530.5</v>
      </c>
      <c r="F12" s="10" t="s">
        <v>37</v>
      </c>
      <c r="G12" s="34" t="s">
        <v>38</v>
      </c>
    </row>
    <row r="13" spans="2:7" ht="89.25">
      <c r="B13" s="10">
        <v>10</v>
      </c>
      <c r="C13" s="10" t="s">
        <v>39</v>
      </c>
      <c r="D13" s="15" t="s">
        <v>40</v>
      </c>
      <c r="E13" s="14">
        <v>573.75</v>
      </c>
      <c r="F13" s="10" t="s">
        <v>41</v>
      </c>
      <c r="G13" s="33" t="s">
        <v>42</v>
      </c>
    </row>
    <row r="14" spans="2:7" ht="63.75">
      <c r="B14" s="10">
        <v>11</v>
      </c>
      <c r="C14" s="10" t="s">
        <v>43</v>
      </c>
      <c r="D14" s="15" t="s">
        <v>44</v>
      </c>
      <c r="E14" s="14">
        <v>1244.6</v>
      </c>
      <c r="F14" s="27" t="s">
        <v>45</v>
      </c>
      <c r="G14" s="34" t="s">
        <v>46</v>
      </c>
    </row>
    <row r="15" spans="2:7" ht="12.75">
      <c r="B15" s="10">
        <v>12</v>
      </c>
      <c r="C15" s="8" t="s">
        <v>47</v>
      </c>
      <c r="D15" s="22" t="s">
        <v>48</v>
      </c>
      <c r="E15" s="14">
        <v>212.75</v>
      </c>
      <c r="F15" s="27"/>
      <c r="G15" s="38" t="s">
        <v>49</v>
      </c>
    </row>
    <row r="16" spans="2:7" s="31" customFormat="1" ht="25.5">
      <c r="B16" s="10">
        <v>13</v>
      </c>
      <c r="C16" s="10" t="s">
        <v>50</v>
      </c>
      <c r="D16" s="15" t="s">
        <v>51</v>
      </c>
      <c r="E16" s="14"/>
      <c r="F16" s="27"/>
      <c r="G16" s="37"/>
    </row>
    <row r="17" spans="2:7" s="31" customFormat="1" ht="25.5">
      <c r="B17" s="10">
        <v>14</v>
      </c>
      <c r="C17" s="10" t="s">
        <v>52</v>
      </c>
      <c r="D17" s="15" t="s">
        <v>53</v>
      </c>
      <c r="E17" s="14">
        <v>2140.1</v>
      </c>
      <c r="F17" s="10" t="s">
        <v>54</v>
      </c>
      <c r="G17" s="36" t="s">
        <v>55</v>
      </c>
    </row>
    <row r="18" spans="2:7" ht="12.75">
      <c r="B18" s="8">
        <v>15</v>
      </c>
      <c r="C18" s="8" t="s">
        <v>56</v>
      </c>
      <c r="D18" s="22" t="s">
        <v>57</v>
      </c>
      <c r="E18" s="14">
        <f>26.7+39.5</f>
        <v>66.2</v>
      </c>
      <c r="F18" s="27" t="s">
        <v>58</v>
      </c>
      <c r="G18" s="34" t="s">
        <v>59</v>
      </c>
    </row>
    <row r="19" spans="2:7" ht="76.5">
      <c r="B19" s="10">
        <v>16</v>
      </c>
      <c r="C19" s="10" t="s">
        <v>60</v>
      </c>
      <c r="D19" s="15" t="s">
        <v>61</v>
      </c>
      <c r="E19" s="14">
        <v>8489.15</v>
      </c>
      <c r="F19" s="27" t="s">
        <v>62</v>
      </c>
      <c r="G19" s="39" t="s">
        <v>63</v>
      </c>
    </row>
    <row r="20" spans="2:7" ht="38.25">
      <c r="B20" s="10">
        <v>17</v>
      </c>
      <c r="C20" s="10" t="s">
        <v>64</v>
      </c>
      <c r="D20" s="13" t="s">
        <v>65</v>
      </c>
      <c r="E20" s="14">
        <v>1557.98</v>
      </c>
      <c r="F20" s="25" t="s">
        <v>66</v>
      </c>
      <c r="G20" s="36" t="s">
        <v>67</v>
      </c>
    </row>
    <row r="21" spans="2:7" ht="25.5">
      <c r="B21" s="10">
        <v>18</v>
      </c>
      <c r="C21" s="17" t="s">
        <v>68</v>
      </c>
      <c r="D21" s="18" t="s">
        <v>69</v>
      </c>
      <c r="E21" s="24">
        <v>12</v>
      </c>
      <c r="F21" s="29" t="s">
        <v>70</v>
      </c>
      <c r="G21" s="38"/>
    </row>
    <row r="22" spans="2:7" ht="12.75">
      <c r="B22" s="8">
        <v>19</v>
      </c>
      <c r="C22" s="8" t="s">
        <v>71</v>
      </c>
      <c r="D22" s="22" t="s">
        <v>72</v>
      </c>
      <c r="E22" s="14">
        <v>153.45</v>
      </c>
      <c r="F22" s="27" t="s">
        <v>73</v>
      </c>
      <c r="G22" s="38" t="s">
        <v>74</v>
      </c>
    </row>
    <row r="23" spans="2:7" ht="25.5">
      <c r="B23" s="10">
        <v>20</v>
      </c>
      <c r="C23" s="8" t="s">
        <v>75</v>
      </c>
      <c r="D23" s="22" t="s">
        <v>76</v>
      </c>
      <c r="E23" s="14">
        <v>11</v>
      </c>
      <c r="F23" s="27"/>
      <c r="G23" s="32">
        <v>101</v>
      </c>
    </row>
    <row r="24" spans="2:11" ht="38.25">
      <c r="B24" s="10">
        <v>21</v>
      </c>
      <c r="C24" s="10" t="s">
        <v>77</v>
      </c>
      <c r="D24" s="15" t="s">
        <v>78</v>
      </c>
      <c r="E24" s="14">
        <v>156.55</v>
      </c>
      <c r="F24" s="27" t="s">
        <v>79</v>
      </c>
      <c r="G24" s="39" t="s">
        <v>80</v>
      </c>
      <c r="H24" s="42" t="s">
        <v>249</v>
      </c>
      <c r="I24" s="43"/>
      <c r="J24" s="43"/>
      <c r="K24" s="43"/>
    </row>
    <row r="25" spans="2:11" ht="12.75">
      <c r="B25" s="10">
        <v>22</v>
      </c>
      <c r="C25" s="17" t="s">
        <v>81</v>
      </c>
      <c r="D25" s="18" t="s">
        <v>82</v>
      </c>
      <c r="E25" s="24">
        <v>4</v>
      </c>
      <c r="F25" s="29"/>
      <c r="G25" s="38"/>
      <c r="H25" s="43"/>
      <c r="I25" s="43"/>
      <c r="J25" s="43"/>
      <c r="K25" s="43"/>
    </row>
    <row r="26" spans="2:11" ht="12.75">
      <c r="B26" s="8">
        <v>23</v>
      </c>
      <c r="C26" s="8" t="s">
        <v>83</v>
      </c>
      <c r="D26" s="22" t="s">
        <v>84</v>
      </c>
      <c r="E26" s="14">
        <v>29.75</v>
      </c>
      <c r="F26" s="27"/>
      <c r="G26" s="38" t="s">
        <v>85</v>
      </c>
      <c r="H26" s="43"/>
      <c r="I26" s="43"/>
      <c r="J26" s="43"/>
      <c r="K26" s="43"/>
    </row>
    <row r="27" spans="2:11" ht="12.75">
      <c r="B27" s="10">
        <v>24</v>
      </c>
      <c r="C27" s="8" t="s">
        <v>86</v>
      </c>
      <c r="D27" s="13" t="s">
        <v>87</v>
      </c>
      <c r="E27" s="14">
        <v>7</v>
      </c>
      <c r="F27" s="27"/>
      <c r="G27" s="32">
        <v>701</v>
      </c>
      <c r="H27" s="43"/>
      <c r="I27" s="43"/>
      <c r="J27" s="43"/>
      <c r="K27" s="43"/>
    </row>
    <row r="28" spans="2:7" ht="25.5">
      <c r="B28" s="8">
        <v>25</v>
      </c>
      <c r="C28" s="8" t="s">
        <v>88</v>
      </c>
      <c r="D28" s="22" t="s">
        <v>89</v>
      </c>
      <c r="E28" s="14">
        <v>310.5</v>
      </c>
      <c r="F28" s="27" t="s">
        <v>90</v>
      </c>
      <c r="G28" s="38" t="s">
        <v>91</v>
      </c>
    </row>
    <row r="29" spans="2:7" ht="12.75">
      <c r="B29" s="10">
        <v>26</v>
      </c>
      <c r="C29" s="8" t="s">
        <v>92</v>
      </c>
      <c r="D29" s="13" t="s">
        <v>93</v>
      </c>
      <c r="E29" s="14">
        <v>57</v>
      </c>
      <c r="F29" s="27" t="s">
        <v>94</v>
      </c>
      <c r="G29" s="38" t="s">
        <v>95</v>
      </c>
    </row>
    <row r="30" spans="2:7" ht="12.75">
      <c r="B30" s="8">
        <v>27</v>
      </c>
      <c r="C30" s="8" t="s">
        <v>96</v>
      </c>
      <c r="D30" s="13" t="s">
        <v>97</v>
      </c>
      <c r="E30" s="14">
        <v>1947.5</v>
      </c>
      <c r="F30" s="27"/>
      <c r="G30" s="38" t="s">
        <v>98</v>
      </c>
    </row>
    <row r="31" spans="2:7" ht="25.5">
      <c r="B31" s="10">
        <v>28</v>
      </c>
      <c r="C31" s="10" t="s">
        <v>99</v>
      </c>
      <c r="D31" s="20" t="s">
        <v>100</v>
      </c>
      <c r="E31" s="14">
        <v>17.5</v>
      </c>
      <c r="F31" s="27" t="s">
        <v>101</v>
      </c>
      <c r="G31" s="33" t="s">
        <v>102</v>
      </c>
    </row>
    <row r="32" spans="2:7" ht="38.25">
      <c r="B32" s="10">
        <v>29</v>
      </c>
      <c r="C32" s="10" t="s">
        <v>103</v>
      </c>
      <c r="D32" s="20" t="s">
        <v>104</v>
      </c>
      <c r="E32" s="14">
        <v>3</v>
      </c>
      <c r="F32" s="27"/>
      <c r="G32" s="37" t="s">
        <v>105</v>
      </c>
    </row>
    <row r="33" spans="2:7" ht="25.5">
      <c r="B33" s="10">
        <v>30</v>
      </c>
      <c r="C33" s="10" t="s">
        <v>106</v>
      </c>
      <c r="D33" s="20" t="s">
        <v>107</v>
      </c>
      <c r="E33" s="14">
        <f>665+0.25</f>
        <v>665.25</v>
      </c>
      <c r="F33" s="27" t="s">
        <v>108</v>
      </c>
      <c r="G33" s="37" t="s">
        <v>109</v>
      </c>
    </row>
    <row r="34" spans="2:7" ht="25.5">
      <c r="B34" s="8">
        <v>31</v>
      </c>
      <c r="C34" s="10" t="s">
        <v>110</v>
      </c>
      <c r="D34" s="13" t="s">
        <v>111</v>
      </c>
      <c r="E34" s="14">
        <v>979.65</v>
      </c>
      <c r="F34" s="25" t="s">
        <v>112</v>
      </c>
      <c r="G34" s="37" t="s">
        <v>113</v>
      </c>
    </row>
    <row r="35" spans="2:7" ht="51">
      <c r="B35" s="10">
        <v>32</v>
      </c>
      <c r="C35" s="10" t="s">
        <v>114</v>
      </c>
      <c r="D35" s="13" t="s">
        <v>115</v>
      </c>
      <c r="E35" s="14">
        <v>1842.05</v>
      </c>
      <c r="F35" s="25" t="s">
        <v>116</v>
      </c>
      <c r="G35" s="33" t="s">
        <v>117</v>
      </c>
    </row>
    <row r="36" spans="2:7" ht="38.25">
      <c r="B36" s="10">
        <v>33</v>
      </c>
      <c r="C36" s="10" t="s">
        <v>118</v>
      </c>
      <c r="D36" s="15" t="s">
        <v>119</v>
      </c>
      <c r="E36" s="14">
        <v>37.5</v>
      </c>
      <c r="F36" s="27" t="s">
        <v>120</v>
      </c>
      <c r="G36" s="33" t="s">
        <v>121</v>
      </c>
    </row>
    <row r="37" spans="2:7" ht="25.5">
      <c r="B37" s="10">
        <v>34</v>
      </c>
      <c r="C37" s="10" t="s">
        <v>122</v>
      </c>
      <c r="D37" s="20" t="s">
        <v>123</v>
      </c>
      <c r="E37" s="14">
        <v>283.15</v>
      </c>
      <c r="F37" s="27" t="s">
        <v>124</v>
      </c>
      <c r="G37" s="40"/>
    </row>
    <row r="38" spans="2:7" ht="25.5">
      <c r="B38" s="10">
        <v>35</v>
      </c>
      <c r="C38" s="10" t="s">
        <v>125</v>
      </c>
      <c r="D38" s="20" t="s">
        <v>126</v>
      </c>
      <c r="E38" s="14">
        <v>121</v>
      </c>
      <c r="F38" s="27" t="s">
        <v>127</v>
      </c>
      <c r="G38" s="36" t="s">
        <v>128</v>
      </c>
    </row>
    <row r="39" spans="2:7" ht="12.75">
      <c r="B39" s="10">
        <v>36</v>
      </c>
      <c r="C39" s="8" t="s">
        <v>129</v>
      </c>
      <c r="D39" s="22" t="s">
        <v>130</v>
      </c>
      <c r="E39" s="14">
        <v>205.85</v>
      </c>
      <c r="F39" s="27"/>
      <c r="G39" s="34" t="s">
        <v>131</v>
      </c>
    </row>
    <row r="40" spans="2:7" ht="38.25">
      <c r="B40" s="10">
        <v>37</v>
      </c>
      <c r="C40" s="10" t="s">
        <v>132</v>
      </c>
      <c r="D40" s="15" t="s">
        <v>133</v>
      </c>
      <c r="E40" s="14"/>
      <c r="F40" s="27"/>
      <c r="G40" s="33"/>
    </row>
    <row r="41" spans="2:7" ht="51">
      <c r="B41" s="10">
        <v>38</v>
      </c>
      <c r="C41" s="10" t="s">
        <v>134</v>
      </c>
      <c r="D41" s="20" t="s">
        <v>135</v>
      </c>
      <c r="E41" s="14">
        <f>2999.95+168.7+5.23</f>
        <v>3173.8799999999997</v>
      </c>
      <c r="F41" s="25" t="s">
        <v>136</v>
      </c>
      <c r="G41" s="41" t="s">
        <v>137</v>
      </c>
    </row>
    <row r="42" spans="2:7" ht="25.5">
      <c r="B42" s="8">
        <v>39</v>
      </c>
      <c r="C42" s="10" t="s">
        <v>138</v>
      </c>
      <c r="D42" s="23" t="s">
        <v>139</v>
      </c>
      <c r="E42" s="14">
        <v>449.3</v>
      </c>
      <c r="F42" s="25"/>
      <c r="G42" s="40"/>
    </row>
    <row r="43" spans="2:7" ht="25.5">
      <c r="B43" s="10">
        <v>40</v>
      </c>
      <c r="C43" s="10" t="s">
        <v>140</v>
      </c>
      <c r="D43" s="20" t="s">
        <v>141</v>
      </c>
      <c r="E43" s="14">
        <v>13</v>
      </c>
      <c r="F43" s="27" t="s">
        <v>142</v>
      </c>
      <c r="G43" s="37">
        <v>5426</v>
      </c>
    </row>
    <row r="44" spans="2:7" ht="25.5">
      <c r="B44" s="8">
        <v>41</v>
      </c>
      <c r="C44" s="17" t="s">
        <v>143</v>
      </c>
      <c r="D44" s="18" t="s">
        <v>144</v>
      </c>
      <c r="E44" s="24">
        <v>223.35</v>
      </c>
      <c r="F44" s="29"/>
      <c r="G44" s="38"/>
    </row>
    <row r="45" spans="2:7" ht="25.5">
      <c r="B45" s="10">
        <v>42</v>
      </c>
      <c r="C45" s="19" t="s">
        <v>145</v>
      </c>
      <c r="D45" s="21" t="s">
        <v>146</v>
      </c>
      <c r="E45" s="24">
        <v>699.85</v>
      </c>
      <c r="F45" s="29"/>
      <c r="G45" s="37"/>
    </row>
    <row r="46" spans="2:7" ht="25.5">
      <c r="B46" s="10">
        <v>43</v>
      </c>
      <c r="C46" s="10" t="s">
        <v>147</v>
      </c>
      <c r="D46" s="15" t="s">
        <v>148</v>
      </c>
      <c r="E46" s="14">
        <v>712.45</v>
      </c>
      <c r="F46" s="27"/>
      <c r="G46" s="37" t="s">
        <v>149</v>
      </c>
    </row>
    <row r="47" spans="2:7" ht="51">
      <c r="B47" s="10">
        <v>44</v>
      </c>
      <c r="C47" s="10" t="s">
        <v>150</v>
      </c>
      <c r="D47" s="15" t="s">
        <v>151</v>
      </c>
      <c r="E47" s="14">
        <f>4229.35+26.6</f>
        <v>4255.950000000001</v>
      </c>
      <c r="F47" s="27" t="s">
        <v>152</v>
      </c>
      <c r="G47" s="37" t="s">
        <v>153</v>
      </c>
    </row>
    <row r="48" spans="2:7" ht="12.75">
      <c r="B48" s="8">
        <v>45</v>
      </c>
      <c r="C48" s="10" t="s">
        <v>154</v>
      </c>
      <c r="D48" s="16" t="s">
        <v>155</v>
      </c>
      <c r="E48" s="14">
        <v>31.6</v>
      </c>
      <c r="F48" s="27"/>
      <c r="G48" s="38"/>
    </row>
    <row r="49" spans="2:7" ht="51">
      <c r="B49" s="10">
        <v>46</v>
      </c>
      <c r="C49" s="10" t="s">
        <v>156</v>
      </c>
      <c r="D49" s="15" t="s">
        <v>157</v>
      </c>
      <c r="E49" s="14">
        <v>2050.47</v>
      </c>
      <c r="F49" s="27" t="s">
        <v>158</v>
      </c>
      <c r="G49" s="37" t="s">
        <v>159</v>
      </c>
    </row>
    <row r="50" spans="2:7" ht="12.75">
      <c r="B50" s="8">
        <v>47</v>
      </c>
      <c r="C50" s="8" t="s">
        <v>160</v>
      </c>
      <c r="D50" s="13" t="s">
        <v>161</v>
      </c>
      <c r="E50" s="14">
        <v>4133.6</v>
      </c>
      <c r="F50" s="27"/>
      <c r="G50" s="38" t="s">
        <v>162</v>
      </c>
    </row>
    <row r="51" spans="2:11" ht="25.5">
      <c r="B51" s="10">
        <v>48</v>
      </c>
      <c r="C51" s="8" t="s">
        <v>163</v>
      </c>
      <c r="D51" s="22" t="s">
        <v>164</v>
      </c>
      <c r="E51" s="14">
        <v>69.25</v>
      </c>
      <c r="F51" s="27" t="s">
        <v>165</v>
      </c>
      <c r="G51" s="38" t="s">
        <v>166</v>
      </c>
      <c r="H51" s="42" t="s">
        <v>249</v>
      </c>
      <c r="I51" s="43"/>
      <c r="J51" s="43"/>
      <c r="K51" s="43"/>
    </row>
    <row r="52" spans="2:11" ht="25.5">
      <c r="B52" s="8">
        <v>49</v>
      </c>
      <c r="C52" s="8" t="s">
        <v>167</v>
      </c>
      <c r="D52" s="22" t="s">
        <v>168</v>
      </c>
      <c r="E52" s="14">
        <v>530.14</v>
      </c>
      <c r="F52" s="27" t="s">
        <v>169</v>
      </c>
      <c r="G52" s="38" t="s">
        <v>170</v>
      </c>
      <c r="H52" s="43"/>
      <c r="I52" s="43"/>
      <c r="J52" s="43"/>
      <c r="K52" s="43"/>
    </row>
    <row r="53" spans="2:11" ht="38.25">
      <c r="B53" s="10">
        <v>50</v>
      </c>
      <c r="C53" s="10" t="s">
        <v>171</v>
      </c>
      <c r="D53" s="13" t="s">
        <v>172</v>
      </c>
      <c r="E53" s="14">
        <v>3720.2</v>
      </c>
      <c r="F53" s="25" t="s">
        <v>173</v>
      </c>
      <c r="G53" s="37" t="s">
        <v>174</v>
      </c>
      <c r="H53" s="43"/>
      <c r="I53" s="43"/>
      <c r="J53" s="43"/>
      <c r="K53" s="43"/>
    </row>
    <row r="54" spans="2:11" ht="12.75">
      <c r="B54" s="8">
        <v>51</v>
      </c>
      <c r="C54" s="8" t="s">
        <v>175</v>
      </c>
      <c r="D54" s="12" t="s">
        <v>176</v>
      </c>
      <c r="E54" s="14">
        <v>360.05</v>
      </c>
      <c r="F54" s="27" t="s">
        <v>177</v>
      </c>
      <c r="G54" s="38" t="s">
        <v>178</v>
      </c>
      <c r="H54" s="43"/>
      <c r="I54" s="43"/>
      <c r="J54" s="43"/>
      <c r="K54" s="43"/>
    </row>
    <row r="55" spans="2:7" ht="38.25">
      <c r="B55" s="10">
        <v>52</v>
      </c>
      <c r="C55" s="10" t="s">
        <v>179</v>
      </c>
      <c r="D55" s="12" t="s">
        <v>180</v>
      </c>
      <c r="E55" s="14">
        <f>1604.92+326.15</f>
        <v>1931.0700000000002</v>
      </c>
      <c r="F55" s="25" t="s">
        <v>181</v>
      </c>
      <c r="G55" s="37" t="s">
        <v>182</v>
      </c>
    </row>
    <row r="56" spans="2:7" ht="12.75">
      <c r="B56" s="8">
        <v>53</v>
      </c>
      <c r="C56" s="10" t="s">
        <v>183</v>
      </c>
      <c r="D56" s="12" t="s">
        <v>184</v>
      </c>
      <c r="E56" s="14">
        <v>92.8</v>
      </c>
      <c r="F56" s="27"/>
      <c r="G56" s="37" t="s">
        <v>185</v>
      </c>
    </row>
    <row r="57" spans="2:7" ht="12.75">
      <c r="B57" s="10">
        <v>54</v>
      </c>
      <c r="C57" s="8" t="s">
        <v>186</v>
      </c>
      <c r="D57" s="22" t="s">
        <v>187</v>
      </c>
      <c r="E57" s="14">
        <v>420.3</v>
      </c>
      <c r="F57" s="27"/>
      <c r="G57" s="38" t="s">
        <v>188</v>
      </c>
    </row>
    <row r="58" spans="2:7" ht="12.75">
      <c r="B58" s="8">
        <v>55</v>
      </c>
      <c r="C58" s="8" t="s">
        <v>189</v>
      </c>
      <c r="D58" s="22" t="s">
        <v>190</v>
      </c>
      <c r="E58" s="14">
        <v>34</v>
      </c>
      <c r="F58" s="27"/>
      <c r="G58" s="38" t="s">
        <v>191</v>
      </c>
    </row>
    <row r="59" spans="2:7" ht="25.5">
      <c r="B59" s="10">
        <v>56</v>
      </c>
      <c r="C59" s="10" t="s">
        <v>192</v>
      </c>
      <c r="D59" s="15" t="s">
        <v>193</v>
      </c>
      <c r="E59" s="14">
        <v>577.95</v>
      </c>
      <c r="F59" s="10" t="s">
        <v>194</v>
      </c>
      <c r="G59" s="37" t="s">
        <v>195</v>
      </c>
    </row>
    <row r="60" spans="2:7" ht="12.75">
      <c r="B60" s="8">
        <v>57</v>
      </c>
      <c r="C60" s="10" t="s">
        <v>196</v>
      </c>
      <c r="D60" s="15" t="s">
        <v>197</v>
      </c>
      <c r="E60" s="14">
        <v>109.1</v>
      </c>
      <c r="F60" s="27" t="s">
        <v>198</v>
      </c>
      <c r="G60" s="37" t="s">
        <v>191</v>
      </c>
    </row>
    <row r="61" spans="2:7" ht="25.5">
      <c r="B61" s="10">
        <v>58</v>
      </c>
      <c r="C61" s="10" t="s">
        <v>199</v>
      </c>
      <c r="D61" s="12" t="s">
        <v>200</v>
      </c>
      <c r="E61" s="14">
        <v>92.15</v>
      </c>
      <c r="F61" s="27" t="s">
        <v>201</v>
      </c>
      <c r="G61" s="37" t="s">
        <v>202</v>
      </c>
    </row>
    <row r="62" spans="2:7" ht="25.5">
      <c r="B62" s="10">
        <v>59</v>
      </c>
      <c r="C62" s="10" t="s">
        <v>203</v>
      </c>
      <c r="D62" s="15" t="s">
        <v>204</v>
      </c>
      <c r="E62" s="14">
        <v>6265.97</v>
      </c>
      <c r="F62" s="25" t="s">
        <v>205</v>
      </c>
      <c r="G62" s="37" t="s">
        <v>206</v>
      </c>
    </row>
    <row r="63" spans="2:7" ht="12.75">
      <c r="B63" s="10">
        <v>60</v>
      </c>
      <c r="C63" s="8" t="s">
        <v>207</v>
      </c>
      <c r="D63" s="12" t="s">
        <v>208</v>
      </c>
      <c r="E63" s="14">
        <f>890.95+10</f>
        <v>900.95</v>
      </c>
      <c r="F63" s="27" t="s">
        <v>209</v>
      </c>
      <c r="G63" s="38" t="s">
        <v>210</v>
      </c>
    </row>
    <row r="64" spans="2:7" ht="25.5">
      <c r="B64" s="10">
        <v>61</v>
      </c>
      <c r="C64" s="10" t="s">
        <v>211</v>
      </c>
      <c r="D64" s="12" t="s">
        <v>212</v>
      </c>
      <c r="E64" s="14">
        <v>465.4</v>
      </c>
      <c r="F64" s="27" t="s">
        <v>213</v>
      </c>
      <c r="G64" s="37" t="s">
        <v>214</v>
      </c>
    </row>
    <row r="65" spans="2:7" ht="25.5">
      <c r="B65" s="10">
        <v>62</v>
      </c>
      <c r="C65" s="8" t="s">
        <v>215</v>
      </c>
      <c r="D65" s="12" t="s">
        <v>216</v>
      </c>
      <c r="E65" s="14">
        <v>24</v>
      </c>
      <c r="F65" s="27" t="s">
        <v>217</v>
      </c>
      <c r="G65" s="32">
        <v>301</v>
      </c>
    </row>
    <row r="66" spans="2:7" ht="12.75">
      <c r="B66" s="8">
        <v>63</v>
      </c>
      <c r="C66" s="8" t="s">
        <v>218</v>
      </c>
      <c r="D66" s="12" t="s">
        <v>219</v>
      </c>
      <c r="E66" s="14">
        <v>214</v>
      </c>
      <c r="F66" s="27" t="s">
        <v>220</v>
      </c>
      <c r="G66" s="32" t="s">
        <v>221</v>
      </c>
    </row>
    <row r="67" spans="2:7" ht="12.75">
      <c r="B67" s="10">
        <v>64</v>
      </c>
      <c r="C67" s="8" t="s">
        <v>222</v>
      </c>
      <c r="D67" s="22" t="s">
        <v>223</v>
      </c>
      <c r="E67" s="14">
        <v>482.25</v>
      </c>
      <c r="F67" s="27" t="s">
        <v>224</v>
      </c>
      <c r="G67" s="38" t="s">
        <v>225</v>
      </c>
    </row>
    <row r="68" spans="2:7" ht="38.25">
      <c r="B68" s="10">
        <v>65</v>
      </c>
      <c r="C68" s="19" t="s">
        <v>226</v>
      </c>
      <c r="D68" s="12" t="s">
        <v>227</v>
      </c>
      <c r="E68" s="24">
        <f>2899.65+36.75+270.22</f>
        <v>3206.62</v>
      </c>
      <c r="F68" s="25" t="s">
        <v>228</v>
      </c>
      <c r="G68" s="37" t="s">
        <v>229</v>
      </c>
    </row>
    <row r="69" spans="2:7" ht="25.5">
      <c r="B69" s="10">
        <v>66</v>
      </c>
      <c r="C69" s="10" t="s">
        <v>230</v>
      </c>
      <c r="D69" s="12" t="s">
        <v>231</v>
      </c>
      <c r="E69" s="14">
        <v>1078.09</v>
      </c>
      <c r="F69" s="25" t="s">
        <v>232</v>
      </c>
      <c r="G69" s="37" t="s">
        <v>233</v>
      </c>
    </row>
    <row r="70" spans="2:7" ht="25.5">
      <c r="B70" s="8">
        <v>67</v>
      </c>
      <c r="C70" s="10" t="s">
        <v>234</v>
      </c>
      <c r="D70" s="15" t="s">
        <v>235</v>
      </c>
      <c r="E70" s="14">
        <v>463.45</v>
      </c>
      <c r="F70" s="25" t="s">
        <v>236</v>
      </c>
      <c r="G70" s="37" t="s">
        <v>237</v>
      </c>
    </row>
    <row r="71" spans="2:7" ht="38.25">
      <c r="B71" s="10">
        <v>68</v>
      </c>
      <c r="C71" s="10" t="s">
        <v>238</v>
      </c>
      <c r="D71" s="15" t="s">
        <v>239</v>
      </c>
      <c r="E71" s="14">
        <v>1230.1</v>
      </c>
      <c r="F71" s="25" t="s">
        <v>240</v>
      </c>
      <c r="G71" s="37" t="s">
        <v>241</v>
      </c>
    </row>
    <row r="72" spans="2:7" ht="38.25">
      <c r="B72" s="10">
        <v>69</v>
      </c>
      <c r="C72" s="19" t="s">
        <v>242</v>
      </c>
      <c r="D72" s="21" t="s">
        <v>243</v>
      </c>
      <c r="E72" s="24">
        <v>4314.9</v>
      </c>
      <c r="F72" s="27" t="s">
        <v>244</v>
      </c>
      <c r="G72" s="37" t="s">
        <v>245</v>
      </c>
    </row>
    <row r="73" spans="2:7" ht="12.75">
      <c r="B73" s="10">
        <v>70</v>
      </c>
      <c r="C73" s="10" t="s">
        <v>246</v>
      </c>
      <c r="D73" s="15" t="s">
        <v>247</v>
      </c>
      <c r="E73" s="14">
        <v>339.5</v>
      </c>
      <c r="F73" s="27" t="s">
        <v>248</v>
      </c>
      <c r="G73" s="37">
        <v>3566</v>
      </c>
    </row>
    <row r="74" spans="4:7" ht="12.75">
      <c r="D74" s="1"/>
      <c r="E74" s="30">
        <f>SUM(E4:E73)</f>
        <v>72848.46</v>
      </c>
      <c r="G74" s="1"/>
    </row>
  </sheetData>
  <mergeCells count="3">
    <mergeCell ref="H1:K4"/>
    <mergeCell ref="H24:K27"/>
    <mergeCell ref="H51:K54"/>
  </mergeCells>
  <printOptions/>
  <pageMargins left="0.75" right="0.75" top="1" bottom="1" header="0.5" footer="0.5"/>
  <pageSetup horizontalDpi="600" verticalDpi="600" orientation="landscape" scale="63" r:id="rId1"/>
  <headerFooter alignWithMargins="0">
    <oddHeader>&amp;C&amp;14DOI Function Code
Crosswalk
October 2005</oddHeader>
    <oddFooter>&amp;C&amp;P&amp;R&amp;6file:  DOI Function Code Crosswalk - Oct 05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DEErtel</dc:creator>
  <cp:keywords/>
  <dc:description/>
  <cp:lastModifiedBy>DOI</cp:lastModifiedBy>
  <cp:lastPrinted>2005-11-21T18:56:04Z</cp:lastPrinted>
  <dcterms:created xsi:type="dcterms:W3CDTF">2005-11-18T18:33:50Z</dcterms:created>
  <dcterms:modified xsi:type="dcterms:W3CDTF">2005-11-21T18:58:44Z</dcterms:modified>
  <cp:category/>
  <cp:version/>
  <cp:contentType/>
  <cp:contentStatus/>
</cp:coreProperties>
</file>