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4"/>
  </bookViews>
  <sheets>
    <sheet name="strength" sheetId="1" r:id="rId1"/>
    <sheet name="nonlinear gdl" sheetId="2" r:id="rId2"/>
    <sheet name="transfer function" sheetId="3" r:id="rId3"/>
    <sheet name="excitation" sheetId="4" r:id="rId4"/>
    <sheet name="harmonics chart" sheetId="5" r:id="rId5"/>
    <sheet name="harmonics" sheetId="6" r:id="rId6"/>
    <sheet name="attributes" sheetId="7" r:id="rId7"/>
  </sheets>
  <externalReferences>
    <externalReference r:id="rId10"/>
  </externalReference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<sst xmlns="http://schemas.openxmlformats.org/spreadsheetml/2006/main" count="262" uniqueCount="71">
  <si>
    <t>QQP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</si>
  <si>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</si>
  <si>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</si>
  <si>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</si>
  <si>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</si>
  <si>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</si>
  <si>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</si>
  <si>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</si>
  <si>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</si>
  <si>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</si>
  <si>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Jul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</si>
  <si>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</si>
  <si>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</si>
  <si>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</si>
  <si>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</si>
  <si>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</si>
  <si>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</si>
  <si>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</si>
  <si>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</si>
  <si>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</si>
  <si>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</si>
  <si>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</si>
  <si>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</si>
  <si>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</si>
  <si>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</si>
  <si>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</si>
  <si>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</si>
  <si>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</si>
  <si>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</si>
  <si>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</si>
  <si>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TF, T/kA</t>
  </si>
  <si>
    <t>!_QQP002-0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</si>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</sst>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E+00"/>
    <numFmt numFmtId="166" formatCode="0.0000E+00"/>
    <numFmt numFmtId="167" formatCode="0.000"/>
    <numFmt numFmtId="168" formatCode="0.00000000"/>
    <numFmt numFmtId="169" formatCode="0.0000000"/>
    <numFmt numFmtId="170" formatCode="0.000000"/>
    <numFmt numFmtId="171" formatCode="0.0"/>
    <numFmt numFmtId="172" formatCode="0.0E+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QQP002-0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-0.315</c:v>
                </c:pt>
                <c:pt idx="1">
                  <c:v>8.875</c:v>
                </c:pt>
                <c:pt idx="2">
                  <c:v>13.838</c:v>
                </c:pt>
                <c:pt idx="3">
                  <c:v>18.783</c:v>
                </c:pt>
                <c:pt idx="4">
                  <c:v>24.042</c:v>
                </c:pt>
                <c:pt idx="5">
                  <c:v>28.886</c:v>
                </c:pt>
                <c:pt idx="6">
                  <c:v>33.81</c:v>
                </c:pt>
                <c:pt idx="7">
                  <c:v>38.774</c:v>
                </c:pt>
                <c:pt idx="8">
                  <c:v>43.721</c:v>
                </c:pt>
                <c:pt idx="9">
                  <c:v>49.017</c:v>
                </c:pt>
                <c:pt idx="10">
                  <c:v>53.861</c:v>
                </c:pt>
                <c:pt idx="11">
                  <c:v>58.804</c:v>
                </c:pt>
                <c:pt idx="12">
                  <c:v>63.748</c:v>
                </c:pt>
                <c:pt idx="13">
                  <c:v>68.715</c:v>
                </c:pt>
                <c:pt idx="14">
                  <c:v>70.783</c:v>
                </c:pt>
                <c:pt idx="15">
                  <c:v>68.916</c:v>
                </c:pt>
                <c:pt idx="16">
                  <c:v>63.96</c:v>
                </c:pt>
                <c:pt idx="17">
                  <c:v>58.891</c:v>
                </c:pt>
                <c:pt idx="18">
                  <c:v>53.949</c:v>
                </c:pt>
                <c:pt idx="19">
                  <c:v>49.018</c:v>
                </c:pt>
                <c:pt idx="20">
                  <c:v>43.956</c:v>
                </c:pt>
                <c:pt idx="21">
                  <c:v>38.981</c:v>
                </c:pt>
                <c:pt idx="22">
                  <c:v>33.918</c:v>
                </c:pt>
                <c:pt idx="23">
                  <c:v>28.967</c:v>
                </c:pt>
                <c:pt idx="24">
                  <c:v>24.039</c:v>
                </c:pt>
                <c:pt idx="25">
                  <c:v>18.982</c:v>
                </c:pt>
                <c:pt idx="26">
                  <c:v>14.034</c:v>
                </c:pt>
                <c:pt idx="27">
                  <c:v>8.99</c:v>
                </c:pt>
                <c:pt idx="28">
                  <c:v>-0.313</c:v>
                </c:pt>
              </c:numCache>
            </c:numRef>
          </c:xVal>
          <c:yVal>
            <c:numRef>
              <c:f>excitation!$D$4:$D$32</c:f>
              <c:numCache>
                <c:ptCount val="29"/>
                <c:pt idx="0">
                  <c:v>0.1441536</c:v>
                </c:pt>
                <c:pt idx="1">
                  <c:v>5.698114</c:v>
                </c:pt>
                <c:pt idx="2">
                  <c:v>8.752662</c:v>
                </c:pt>
                <c:pt idx="3">
                  <c:v>11.80555</c:v>
                </c:pt>
                <c:pt idx="4">
                  <c:v>15.04755</c:v>
                </c:pt>
                <c:pt idx="5">
                  <c:v>18.04525</c:v>
                </c:pt>
                <c:pt idx="6">
                  <c:v>21.08006</c:v>
                </c:pt>
                <c:pt idx="7">
                  <c:v>24.14203</c:v>
                </c:pt>
                <c:pt idx="8">
                  <c:v>27.15413</c:v>
                </c:pt>
                <c:pt idx="9">
                  <c:v>30.35538</c:v>
                </c:pt>
                <c:pt idx="10">
                  <c:v>33.2999</c:v>
                </c:pt>
                <c:pt idx="11">
                  <c:v>36.29386</c:v>
                </c:pt>
                <c:pt idx="12">
                  <c:v>39.27918</c:v>
                </c:pt>
                <c:pt idx="13">
                  <c:v>42.24591</c:v>
                </c:pt>
                <c:pt idx="14">
                  <c:v>43.49468</c:v>
                </c:pt>
                <c:pt idx="15">
                  <c:v>42.48823</c:v>
                </c:pt>
                <c:pt idx="16">
                  <c:v>39.605</c:v>
                </c:pt>
                <c:pt idx="17">
                  <c:v>36.57804</c:v>
                </c:pt>
                <c:pt idx="18">
                  <c:v>33.58754</c:v>
                </c:pt>
                <c:pt idx="19">
                  <c:v>30.57769</c:v>
                </c:pt>
                <c:pt idx="20">
                  <c:v>27.48707</c:v>
                </c:pt>
                <c:pt idx="21">
                  <c:v>24.41942</c:v>
                </c:pt>
                <c:pt idx="22">
                  <c:v>21.32837</c:v>
                </c:pt>
                <c:pt idx="23">
                  <c:v>18.26988</c:v>
                </c:pt>
                <c:pt idx="24">
                  <c:v>15.22198</c:v>
                </c:pt>
                <c:pt idx="25">
                  <c:v>12.09953</c:v>
                </c:pt>
                <c:pt idx="26">
                  <c:v>9.030581</c:v>
                </c:pt>
                <c:pt idx="27">
                  <c:v>5.906822</c:v>
                </c:pt>
                <c:pt idx="28">
                  <c:v>0.1442703</c:v>
                </c:pt>
              </c:numCache>
            </c:numRef>
          </c:yVal>
          <c:smooth val="1"/>
        </c:ser>
        <c:axId val="1093194"/>
        <c:axId val="9838747"/>
      </c:scatterChart>
      <c:valAx>
        <c:axId val="10931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8747"/>
        <c:crosses val="autoZero"/>
        <c:crossBetween val="midCat"/>
        <c:dispUnits/>
      </c:valAx>
      <c:valAx>
        <c:axId val="9838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093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QQP002-0,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-0.315</c:v>
                </c:pt>
                <c:pt idx="1">
                  <c:v>8.875</c:v>
                </c:pt>
                <c:pt idx="2">
                  <c:v>13.838</c:v>
                </c:pt>
                <c:pt idx="3">
                  <c:v>18.783</c:v>
                </c:pt>
                <c:pt idx="4">
                  <c:v>24.042</c:v>
                </c:pt>
                <c:pt idx="5">
                  <c:v>28.886</c:v>
                </c:pt>
                <c:pt idx="6">
                  <c:v>33.81</c:v>
                </c:pt>
                <c:pt idx="7">
                  <c:v>38.774</c:v>
                </c:pt>
                <c:pt idx="8">
                  <c:v>43.721</c:v>
                </c:pt>
                <c:pt idx="9">
                  <c:v>49.017</c:v>
                </c:pt>
                <c:pt idx="10">
                  <c:v>53.861</c:v>
                </c:pt>
                <c:pt idx="11">
                  <c:v>58.804</c:v>
                </c:pt>
                <c:pt idx="12">
                  <c:v>63.748</c:v>
                </c:pt>
                <c:pt idx="13">
                  <c:v>68.715</c:v>
                </c:pt>
                <c:pt idx="14">
                  <c:v>70.783</c:v>
                </c:pt>
                <c:pt idx="15">
                  <c:v>68.916</c:v>
                </c:pt>
                <c:pt idx="16">
                  <c:v>63.96</c:v>
                </c:pt>
                <c:pt idx="17">
                  <c:v>58.891</c:v>
                </c:pt>
                <c:pt idx="18">
                  <c:v>53.949</c:v>
                </c:pt>
                <c:pt idx="19">
                  <c:v>49.018</c:v>
                </c:pt>
                <c:pt idx="20">
                  <c:v>43.956</c:v>
                </c:pt>
                <c:pt idx="21">
                  <c:v>38.981</c:v>
                </c:pt>
                <c:pt idx="22">
                  <c:v>33.918</c:v>
                </c:pt>
                <c:pt idx="23">
                  <c:v>28.967</c:v>
                </c:pt>
                <c:pt idx="24">
                  <c:v>24.039</c:v>
                </c:pt>
                <c:pt idx="25">
                  <c:v>18.982</c:v>
                </c:pt>
                <c:pt idx="26">
                  <c:v>14.034</c:v>
                </c:pt>
                <c:pt idx="27">
                  <c:v>8.99</c:v>
                </c:pt>
                <c:pt idx="28">
                  <c:v>-0.313</c:v>
                </c:pt>
              </c:numCache>
            </c:numRef>
          </c:xVal>
          <c:yVal>
            <c:numRef>
              <c:f>excitation!$K$4:$K$32</c:f>
              <c:numCache>
                <c:ptCount val="29"/>
                <c:pt idx="0">
                  <c:v>0.33905923144167277</c:v>
                </c:pt>
                <c:pt idx="1">
                  <c:v>0.20672517763540998</c:v>
                </c:pt>
                <c:pt idx="2">
                  <c:v>0.1904266733654989</c:v>
                </c:pt>
                <c:pt idx="3">
                  <c:v>0.1836056337493961</c:v>
                </c:pt>
                <c:pt idx="4">
                  <c:v>0.17160971072794418</c:v>
                </c:pt>
                <c:pt idx="5">
                  <c:v>0.17209422278044428</c:v>
                </c:pt>
                <c:pt idx="6">
                  <c:v>0.16018889192712038</c:v>
                </c:pt>
                <c:pt idx="7">
                  <c:v>0.1506936396208829</c:v>
                </c:pt>
                <c:pt idx="8">
                  <c:v>0.10184710393214047</c:v>
                </c:pt>
                <c:pt idx="9">
                  <c:v>0.02620750356674506</c:v>
                </c:pt>
                <c:pt idx="10">
                  <c:v>-0.026487984380750618</c:v>
                </c:pt>
                <c:pt idx="11">
                  <c:v>-0.09099952792421107</c:v>
                </c:pt>
                <c:pt idx="12">
                  <c:v>-0.16476981950399505</c:v>
                </c:pt>
                <c:pt idx="13">
                  <c:v>-0.27136131591919366</c:v>
                </c:pt>
                <c:pt idx="14">
                  <c:v>-0.3021622550346805</c:v>
                </c:pt>
                <c:pt idx="15">
                  <c:v>-0.15340967122006788</c:v>
                </c:pt>
                <c:pt idx="16">
                  <c:v>0.029875596795577053</c:v>
                </c:pt>
                <c:pt idx="17">
                  <c:v>0.1393493929157117</c:v>
                </c:pt>
                <c:pt idx="18">
                  <c:v>0.20670218842283816</c:v>
                </c:pt>
                <c:pt idx="19">
                  <c:v>0.2478987555304215</c:v>
                </c:pt>
                <c:pt idx="20">
                  <c:v>0.2893813153962874</c:v>
                </c:pt>
                <c:pt idx="21">
                  <c:v>0.3000027961020706</c:v>
                </c:pt>
                <c:pt idx="22">
                  <c:v>0.34167410400426235</c:v>
                </c:pt>
                <c:pt idx="23">
                  <c:v>0.34660563183830106</c:v>
                </c:pt>
                <c:pt idx="24">
                  <c:v>0.34789595483691294</c:v>
                </c:pt>
                <c:pt idx="25">
                  <c:v>0.3544547745211659</c:v>
                </c:pt>
                <c:pt idx="26">
                  <c:v>0.3470710582462342</c:v>
                </c:pt>
                <c:pt idx="27">
                  <c:v>0.34427715345829046</c:v>
                </c:pt>
                <c:pt idx="28">
                  <c:v>0.33793843536902723</c:v>
                </c:pt>
              </c:numCache>
            </c:numRef>
          </c:yVal>
          <c:smooth val="1"/>
        </c:ser>
        <c:axId val="21439860"/>
        <c:axId val="58741013"/>
      </c:scatterChart>
      <c:valAx>
        <c:axId val="2143986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41013"/>
        <c:crosses val="autoZero"/>
        <c:crossBetween val="midCat"/>
        <c:dispUnits/>
      </c:valAx>
      <c:valAx>
        <c:axId val="58741013"/>
        <c:scaling>
          <c:orientation val="minMax"/>
          <c:max val="0.8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1439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QQP002-0,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excitation!$C$5:$C$31</c:f>
              <c:numCache>
                <c:ptCount val="27"/>
                <c:pt idx="0">
                  <c:v>8.875</c:v>
                </c:pt>
                <c:pt idx="1">
                  <c:v>13.838</c:v>
                </c:pt>
                <c:pt idx="2">
                  <c:v>18.783</c:v>
                </c:pt>
                <c:pt idx="3">
                  <c:v>24.042</c:v>
                </c:pt>
                <c:pt idx="4">
                  <c:v>28.886</c:v>
                </c:pt>
                <c:pt idx="5">
                  <c:v>33.81</c:v>
                </c:pt>
                <c:pt idx="6">
                  <c:v>38.774</c:v>
                </c:pt>
                <c:pt idx="7">
                  <c:v>43.721</c:v>
                </c:pt>
                <c:pt idx="8">
                  <c:v>49.017</c:v>
                </c:pt>
                <c:pt idx="9">
                  <c:v>53.861</c:v>
                </c:pt>
                <c:pt idx="10">
                  <c:v>58.804</c:v>
                </c:pt>
                <c:pt idx="11">
                  <c:v>63.748</c:v>
                </c:pt>
                <c:pt idx="12">
                  <c:v>68.715</c:v>
                </c:pt>
                <c:pt idx="13">
                  <c:v>70.783</c:v>
                </c:pt>
                <c:pt idx="14">
                  <c:v>68.916</c:v>
                </c:pt>
                <c:pt idx="15">
                  <c:v>63.96</c:v>
                </c:pt>
                <c:pt idx="16">
                  <c:v>58.891</c:v>
                </c:pt>
                <c:pt idx="17">
                  <c:v>53.949</c:v>
                </c:pt>
                <c:pt idx="18">
                  <c:v>49.018</c:v>
                </c:pt>
                <c:pt idx="19">
                  <c:v>43.956</c:v>
                </c:pt>
                <c:pt idx="20">
                  <c:v>38.981</c:v>
                </c:pt>
                <c:pt idx="21">
                  <c:v>33.918</c:v>
                </c:pt>
                <c:pt idx="22">
                  <c:v>28.967</c:v>
                </c:pt>
                <c:pt idx="23">
                  <c:v>24.039</c:v>
                </c:pt>
                <c:pt idx="24">
                  <c:v>18.982</c:v>
                </c:pt>
                <c:pt idx="25">
                  <c:v>14.034</c:v>
                </c:pt>
                <c:pt idx="26">
                  <c:v>8.99</c:v>
                </c:pt>
              </c:numCache>
            </c:numRef>
          </c:xVal>
          <c:yVal>
            <c:numRef>
              <c:f>excitation!$L$5:$L$31</c:f>
              <c:numCache>
                <c:ptCount val="27"/>
                <c:pt idx="0">
                  <c:v>642.041014084507</c:v>
                </c:pt>
                <c:pt idx="1">
                  <c:v>632.5091776268248</c:v>
                </c:pt>
                <c:pt idx="2">
                  <c:v>628.5231326199222</c:v>
                </c:pt>
                <c:pt idx="3">
                  <c:v>625.8859495882206</c:v>
                </c:pt>
                <c:pt idx="4">
                  <c:v>624.7057398047497</c:v>
                </c:pt>
                <c:pt idx="5">
                  <c:v>623.4859509021</c:v>
                </c:pt>
                <c:pt idx="6">
                  <c:v>622.6344973435806</c:v>
                </c:pt>
                <c:pt idx="7">
                  <c:v>621.0775142380093</c:v>
                </c:pt>
                <c:pt idx="8">
                  <c:v>619.282697839525</c:v>
                </c:pt>
                <c:pt idx="9">
                  <c:v>618.2562522047493</c:v>
                </c:pt>
                <c:pt idx="10">
                  <c:v>617.2005305761513</c:v>
                </c:pt>
                <c:pt idx="11">
                  <c:v>616.1633306142937</c:v>
                </c:pt>
                <c:pt idx="12">
                  <c:v>614.7989521938442</c:v>
                </c:pt>
                <c:pt idx="13">
                  <c:v>614.4791828546403</c:v>
                </c:pt>
                <c:pt idx="14">
                  <c:v>616.5219977944164</c:v>
                </c:pt>
                <c:pt idx="15">
                  <c:v>619.2151344590368</c:v>
                </c:pt>
                <c:pt idx="16">
                  <c:v>621.1142619415531</c:v>
                </c:pt>
                <c:pt idx="17">
                  <c:v>622.5794732061762</c:v>
                </c:pt>
                <c:pt idx="18">
                  <c:v>623.8053368150476</c:v>
                </c:pt>
                <c:pt idx="19">
                  <c:v>625.3314678314678</c:v>
                </c:pt>
                <c:pt idx="20">
                  <c:v>626.4441651060772</c:v>
                </c:pt>
                <c:pt idx="21">
                  <c:v>628.8215696680229</c:v>
                </c:pt>
                <c:pt idx="22">
                  <c:v>630.7135706148376</c:v>
                </c:pt>
                <c:pt idx="23">
                  <c:v>633.2201838678814</c:v>
                </c:pt>
                <c:pt idx="24">
                  <c:v>637.4212411758508</c:v>
                </c:pt>
                <c:pt idx="25">
                  <c:v>643.4787658543536</c:v>
                </c:pt>
                <c:pt idx="26">
                  <c:v>657.0436040044494</c:v>
                </c:pt>
              </c:numCache>
            </c:numRef>
          </c:yVal>
          <c:smooth val="1"/>
        </c:ser>
        <c:axId val="58907070"/>
        <c:axId val="60401583"/>
      </c:scatterChart>
      <c:valAx>
        <c:axId val="5890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01583"/>
        <c:crosses val="autoZero"/>
        <c:crossBetween val="midCat"/>
        <c:dispUnits/>
      </c:valAx>
      <c:valAx>
        <c:axId val="60401583"/>
        <c:scaling>
          <c:orientation val="minMax"/>
          <c:max val="68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907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QQP002-0,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14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harmonics!$J$5:$S$5</c:f>
              <c:numCache>
                <c:ptCount val="10"/>
                <c:pt idx="0">
                  <c:v>4.245760000000001</c:v>
                </c:pt>
                <c:pt idx="1">
                  <c:v>-2.0302</c:v>
                </c:pt>
                <c:pt idx="2">
                  <c:v>0.32988999999999996</c:v>
                </c:pt>
                <c:pt idx="3">
                  <c:v>1.18915</c:v>
                </c:pt>
                <c:pt idx="4">
                  <c:v>0.751662</c:v>
                </c:pt>
                <c:pt idx="5">
                  <c:v>5.836119999999999</c:v>
                </c:pt>
                <c:pt idx="6">
                  <c:v>-0.0980951</c:v>
                </c:pt>
                <c:pt idx="7">
                  <c:v>-0.693532</c:v>
                </c:pt>
                <c:pt idx="8">
                  <c:v>0.052666</c:v>
                </c:pt>
                <c:pt idx="9">
                  <c:v>0.0131222</c:v>
                </c:pt>
              </c:numCache>
            </c:numRef>
          </c:val>
        </c:ser>
        <c:ser>
          <c:idx val="1"/>
          <c:order val="1"/>
          <c:tx>
            <c:v>72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harmonics!$J$8:$S$8</c:f>
              <c:numCache>
                <c:ptCount val="10"/>
                <c:pt idx="0">
                  <c:v>4.912599999999999</c:v>
                </c:pt>
                <c:pt idx="1">
                  <c:v>-1.8501999999999998</c:v>
                </c:pt>
                <c:pt idx="2">
                  <c:v>0.36096999999999996</c:v>
                </c:pt>
                <c:pt idx="3">
                  <c:v>1.14397</c:v>
                </c:pt>
                <c:pt idx="4">
                  <c:v>0.736995</c:v>
                </c:pt>
                <c:pt idx="5">
                  <c:v>6.395720000000001</c:v>
                </c:pt>
                <c:pt idx="6">
                  <c:v>-0.106834</c:v>
                </c:pt>
                <c:pt idx="7">
                  <c:v>-0.711106</c:v>
                </c:pt>
                <c:pt idx="8">
                  <c:v>0.043726799999999996</c:v>
                </c:pt>
                <c:pt idx="9">
                  <c:v>0.0134334</c:v>
                </c:pt>
              </c:numCache>
            </c:numRef>
          </c:val>
        </c:ser>
        <c:axId val="6743336"/>
        <c:axId val="60690025"/>
      </c:barChart>
      <c:catAx>
        <c:axId val="674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 (3=sextupole)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0025"/>
        <c:crosses val="autoZero"/>
        <c:auto val="1"/>
        <c:lblOffset val="100"/>
        <c:noMultiLvlLbl val="0"/>
      </c:catAx>
      <c:valAx>
        <c:axId val="6069002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bn or an,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74333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3Q120\qqp001-0\QQP001-0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"/>
      <sheetName val="nonlinear gdl"/>
      <sheetName val="transfer function"/>
      <sheetName val="excitation"/>
      <sheetName val="harmonics chart"/>
      <sheetName val="harmonics"/>
      <sheetName val="attribu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2" sqref="M2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12.57421875" style="0" bestFit="1" customWidth="1"/>
    <col min="11" max="11" width="10.8515625" style="0" bestFit="1" customWidth="1"/>
    <col min="12" max="12" width="8.140625" style="0" bestFit="1" customWidth="1"/>
  </cols>
  <sheetData>
    <row r="1" spans="1:10" ht="12.75">
      <c r="A1" t="s">
        <v>9</v>
      </c>
      <c r="B1" t="s">
        <v>10</v>
      </c>
      <c r="C1">
        <v>28</v>
      </c>
      <c r="D1">
        <v>2003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4122783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2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</row>
    <row r="4" spans="1:11" ht="12.75">
      <c r="A4">
        <v>4122810</v>
      </c>
      <c r="B4">
        <v>0</v>
      </c>
      <c r="C4">
        <v>-0.315</v>
      </c>
      <c r="D4" s="3">
        <v>0.1441536</v>
      </c>
      <c r="E4">
        <v>0</v>
      </c>
      <c r="F4">
        <v>86.42</v>
      </c>
      <c r="G4" s="2">
        <v>0.0002364799</v>
      </c>
      <c r="H4" s="2">
        <v>3.199735E-05</v>
      </c>
      <c r="I4" s="2">
        <v>4.825611E-06</v>
      </c>
      <c r="J4">
        <f>tf*C4</f>
        <v>-0.19490563144167278</v>
      </c>
      <c r="K4" s="2">
        <f>D4-J4</f>
        <v>0.33905923144167277</v>
      </c>
    </row>
    <row r="5" spans="1:12" ht="12.75">
      <c r="A5">
        <v>4122814</v>
      </c>
      <c r="B5">
        <v>5</v>
      </c>
      <c r="C5">
        <v>8.875</v>
      </c>
      <c r="D5" s="3">
        <v>5.698114</v>
      </c>
      <c r="E5">
        <v>0</v>
      </c>
      <c r="F5">
        <v>86.479</v>
      </c>
      <c r="G5" s="2">
        <v>0.0002342331</v>
      </c>
      <c r="H5" s="2">
        <v>0.001203418</v>
      </c>
      <c r="I5" s="2">
        <v>7.69386E-06</v>
      </c>
      <c r="J5">
        <f aca="true" t="shared" si="0" ref="J5:J32">tf*C5</f>
        <v>5.49138882236459</v>
      </c>
      <c r="K5" s="2">
        <f aca="true" t="shared" si="1" ref="K5:K32">D5-J5</f>
        <v>0.20672517763540998</v>
      </c>
      <c r="L5" s="4">
        <f>D5/(0.001*C5)</f>
        <v>642.041014084507</v>
      </c>
    </row>
    <row r="6" spans="1:12" ht="12.75">
      <c r="A6">
        <v>4122818</v>
      </c>
      <c r="B6">
        <v>10</v>
      </c>
      <c r="C6">
        <v>13.838</v>
      </c>
      <c r="D6" s="3">
        <v>8.752662</v>
      </c>
      <c r="E6">
        <v>0</v>
      </c>
      <c r="F6">
        <v>86.477</v>
      </c>
      <c r="G6" s="2">
        <v>0.0002347535</v>
      </c>
      <c r="H6" s="2">
        <v>0.001854942</v>
      </c>
      <c r="I6" s="2">
        <v>1.348424E-05</v>
      </c>
      <c r="J6">
        <f t="shared" si="0"/>
        <v>8.562235326634502</v>
      </c>
      <c r="K6" s="2">
        <f t="shared" si="1"/>
        <v>0.1904266733654989</v>
      </c>
      <c r="L6" s="4">
        <f aca="true" t="shared" si="2" ref="L6:L31">D6/(0.001*C6)</f>
        <v>632.5091776268248</v>
      </c>
    </row>
    <row r="7" spans="1:12" ht="12.75">
      <c r="A7">
        <v>4122822</v>
      </c>
      <c r="B7">
        <v>15</v>
      </c>
      <c r="C7">
        <v>18.783</v>
      </c>
      <c r="D7" s="3">
        <v>11.80555</v>
      </c>
      <c r="E7">
        <v>0</v>
      </c>
      <c r="F7">
        <v>86.48</v>
      </c>
      <c r="G7" s="2">
        <v>0.000230996</v>
      </c>
      <c r="H7" s="2">
        <v>0.002507043</v>
      </c>
      <c r="I7" s="2">
        <v>1.133817E-05</v>
      </c>
      <c r="J7">
        <f t="shared" si="0"/>
        <v>11.621944366250604</v>
      </c>
      <c r="K7" s="2">
        <f t="shared" si="1"/>
        <v>0.1836056337493961</v>
      </c>
      <c r="L7" s="4">
        <f t="shared" si="2"/>
        <v>628.5231326199222</v>
      </c>
    </row>
    <row r="8" spans="1:12" ht="12.75">
      <c r="A8">
        <v>4122826</v>
      </c>
      <c r="B8">
        <v>20</v>
      </c>
      <c r="C8">
        <v>24.042</v>
      </c>
      <c r="D8" s="3">
        <v>15.04755</v>
      </c>
      <c r="E8">
        <v>0</v>
      </c>
      <c r="F8">
        <v>86.481</v>
      </c>
      <c r="G8" s="2">
        <v>0.0002349358</v>
      </c>
      <c r="H8" s="2">
        <v>0.003194989</v>
      </c>
      <c r="I8" s="2">
        <v>1.347939E-05</v>
      </c>
      <c r="J8">
        <f t="shared" si="0"/>
        <v>14.875940289272055</v>
      </c>
      <c r="K8" s="2">
        <f t="shared" si="1"/>
        <v>0.17160971072794418</v>
      </c>
      <c r="L8" s="4">
        <f t="shared" si="2"/>
        <v>625.8859495882206</v>
      </c>
    </row>
    <row r="9" spans="1:12" ht="12.75">
      <c r="A9">
        <v>4122830</v>
      </c>
      <c r="B9">
        <v>25</v>
      </c>
      <c r="C9">
        <v>28.886</v>
      </c>
      <c r="D9" s="3">
        <v>18.04525</v>
      </c>
      <c r="E9">
        <v>0</v>
      </c>
      <c r="F9">
        <v>86.479</v>
      </c>
      <c r="G9" s="2">
        <v>0.0002285819</v>
      </c>
      <c r="H9" s="2">
        <v>0.003818399</v>
      </c>
      <c r="I9" s="2">
        <v>1.536654E-05</v>
      </c>
      <c r="J9">
        <f t="shared" si="0"/>
        <v>17.873155777219555</v>
      </c>
      <c r="K9" s="2">
        <f t="shared" si="1"/>
        <v>0.17209422278044428</v>
      </c>
      <c r="L9" s="4">
        <f t="shared" si="2"/>
        <v>624.7057398047497</v>
      </c>
    </row>
    <row r="10" spans="1:12" ht="12.75">
      <c r="A10">
        <v>4122834</v>
      </c>
      <c r="B10">
        <v>30</v>
      </c>
      <c r="C10">
        <v>33.81</v>
      </c>
      <c r="D10" s="3">
        <v>21.08006</v>
      </c>
      <c r="E10">
        <v>0</v>
      </c>
      <c r="F10">
        <v>86.48</v>
      </c>
      <c r="G10" s="2">
        <v>0.0002301829</v>
      </c>
      <c r="H10" s="2">
        <v>0.004467239</v>
      </c>
      <c r="I10" s="2">
        <v>1.303365E-05</v>
      </c>
      <c r="J10">
        <f t="shared" si="0"/>
        <v>20.91987110807288</v>
      </c>
      <c r="K10" s="2">
        <f t="shared" si="1"/>
        <v>0.16018889192712038</v>
      </c>
      <c r="L10" s="4">
        <f t="shared" si="2"/>
        <v>623.4859509021</v>
      </c>
    </row>
    <row r="11" spans="1:12" ht="12.75">
      <c r="A11">
        <v>4122838</v>
      </c>
      <c r="B11">
        <v>35</v>
      </c>
      <c r="C11">
        <v>38.774</v>
      </c>
      <c r="D11" s="3">
        <v>24.14203</v>
      </c>
      <c r="E11">
        <v>0</v>
      </c>
      <c r="F11">
        <v>86.481</v>
      </c>
      <c r="G11" s="2">
        <v>0.0002314713</v>
      </c>
      <c r="H11" s="2">
        <v>0.005105827</v>
      </c>
      <c r="I11" s="2">
        <v>2.380976E-05</v>
      </c>
      <c r="J11">
        <f t="shared" si="0"/>
        <v>23.991336360379115</v>
      </c>
      <c r="K11" s="2">
        <f t="shared" si="1"/>
        <v>0.1506936396208829</v>
      </c>
      <c r="L11" s="4">
        <f t="shared" si="2"/>
        <v>622.6344973435806</v>
      </c>
    </row>
    <row r="12" spans="1:12" ht="12.75">
      <c r="A12">
        <v>4122842</v>
      </c>
      <c r="B12">
        <v>40</v>
      </c>
      <c r="C12">
        <v>43.721</v>
      </c>
      <c r="D12" s="3">
        <v>27.15413</v>
      </c>
      <c r="E12">
        <v>0</v>
      </c>
      <c r="F12">
        <v>86.481</v>
      </c>
      <c r="G12" s="2">
        <v>0.0002272217</v>
      </c>
      <c r="H12" s="2">
        <v>0.005749279</v>
      </c>
      <c r="I12" s="2">
        <v>2.318606E-05</v>
      </c>
      <c r="J12">
        <f t="shared" si="0"/>
        <v>27.052282896067858</v>
      </c>
      <c r="K12" s="2">
        <f t="shared" si="1"/>
        <v>0.10184710393214047</v>
      </c>
      <c r="L12" s="4">
        <f t="shared" si="2"/>
        <v>621.0775142380093</v>
      </c>
    </row>
    <row r="13" spans="1:12" ht="12.75">
      <c r="A13">
        <v>4122846</v>
      </c>
      <c r="B13">
        <v>45</v>
      </c>
      <c r="C13">
        <v>49.017</v>
      </c>
      <c r="D13" s="3">
        <v>30.35538</v>
      </c>
      <c r="E13">
        <v>0</v>
      </c>
      <c r="F13">
        <v>86.481</v>
      </c>
      <c r="G13" s="2">
        <v>0.0002259535</v>
      </c>
      <c r="H13" s="2">
        <v>0.006440104</v>
      </c>
      <c r="I13" s="2">
        <v>1.407094E-05</v>
      </c>
      <c r="J13">
        <f t="shared" si="0"/>
        <v>30.329172496433255</v>
      </c>
      <c r="K13" s="2">
        <f t="shared" si="1"/>
        <v>0.02620750356674506</v>
      </c>
      <c r="L13" s="4">
        <f t="shared" si="2"/>
        <v>619.282697839525</v>
      </c>
    </row>
    <row r="14" spans="1:12" ht="12.75">
      <c r="A14">
        <v>4122850</v>
      </c>
      <c r="B14">
        <v>50</v>
      </c>
      <c r="C14">
        <v>53.861</v>
      </c>
      <c r="D14" s="3">
        <v>33.2999</v>
      </c>
      <c r="E14">
        <v>0</v>
      </c>
      <c r="F14">
        <v>86.48</v>
      </c>
      <c r="G14" s="2">
        <v>0.0002207961</v>
      </c>
      <c r="H14" s="2">
        <v>0.007064827</v>
      </c>
      <c r="I14" s="2">
        <v>2.154631E-05</v>
      </c>
      <c r="J14">
        <f t="shared" si="0"/>
        <v>33.32638798438075</v>
      </c>
      <c r="K14" s="2">
        <f t="shared" si="1"/>
        <v>-0.026487984380750618</v>
      </c>
      <c r="L14" s="4">
        <f t="shared" si="2"/>
        <v>618.2562522047493</v>
      </c>
    </row>
    <row r="15" spans="1:12" ht="12.75">
      <c r="A15">
        <v>4122854</v>
      </c>
      <c r="B15">
        <v>55</v>
      </c>
      <c r="C15">
        <v>58.804</v>
      </c>
      <c r="D15" s="3">
        <v>36.29386</v>
      </c>
      <c r="E15">
        <v>0</v>
      </c>
      <c r="F15">
        <v>86.48</v>
      </c>
      <c r="G15" s="2">
        <v>0.0002193312</v>
      </c>
      <c r="H15" s="2">
        <v>0.007698942</v>
      </c>
      <c r="I15" s="2">
        <v>3.177195E-05</v>
      </c>
      <c r="J15">
        <f t="shared" si="0"/>
        <v>36.38485952792421</v>
      </c>
      <c r="K15" s="2">
        <f t="shared" si="1"/>
        <v>-0.09099952792421107</v>
      </c>
      <c r="L15" s="4">
        <f t="shared" si="2"/>
        <v>617.2005305761513</v>
      </c>
    </row>
    <row r="16" spans="1:12" ht="12.75">
      <c r="A16">
        <v>4122858</v>
      </c>
      <c r="B16">
        <v>60</v>
      </c>
      <c r="C16">
        <v>63.748</v>
      </c>
      <c r="D16" s="3">
        <v>39.27918</v>
      </c>
      <c r="E16">
        <v>0</v>
      </c>
      <c r="F16">
        <v>86.48</v>
      </c>
      <c r="G16" s="2">
        <v>0.0002154683</v>
      </c>
      <c r="H16" s="2">
        <v>0.008332208</v>
      </c>
      <c r="I16" s="2">
        <v>1.895618E-05</v>
      </c>
      <c r="J16">
        <f t="shared" si="0"/>
        <v>39.44394981950399</v>
      </c>
      <c r="K16" s="2">
        <f t="shared" si="1"/>
        <v>-0.16476981950399505</v>
      </c>
      <c r="L16" s="4">
        <f t="shared" si="2"/>
        <v>616.1633306142937</v>
      </c>
    </row>
    <row r="17" spans="1:12" ht="12.75">
      <c r="A17">
        <v>4122862</v>
      </c>
      <c r="B17">
        <v>65</v>
      </c>
      <c r="C17">
        <v>68.715</v>
      </c>
      <c r="D17" s="3">
        <v>42.24591</v>
      </c>
      <c r="E17">
        <v>0</v>
      </c>
      <c r="F17">
        <v>86.48</v>
      </c>
      <c r="G17" s="2">
        <v>0.0002145956</v>
      </c>
      <c r="H17" s="2">
        <v>0.008959794</v>
      </c>
      <c r="I17" s="2">
        <v>2.070601E-05</v>
      </c>
      <c r="J17">
        <f t="shared" si="0"/>
        <v>42.517271315919196</v>
      </c>
      <c r="K17" s="2">
        <f t="shared" si="1"/>
        <v>-0.27136131591919366</v>
      </c>
      <c r="L17" s="4">
        <f t="shared" si="2"/>
        <v>614.7989521938442</v>
      </c>
    </row>
    <row r="18" spans="1:12" ht="12.75">
      <c r="A18">
        <v>4122866</v>
      </c>
      <c r="B18">
        <v>70</v>
      </c>
      <c r="C18">
        <v>70.783</v>
      </c>
      <c r="D18" s="3">
        <v>43.49468</v>
      </c>
      <c r="E18">
        <v>0</v>
      </c>
      <c r="F18">
        <v>86.48</v>
      </c>
      <c r="G18" s="2">
        <v>0.0002092467</v>
      </c>
      <c r="H18" s="2">
        <v>0.009208522</v>
      </c>
      <c r="I18" s="2">
        <v>2.949841E-05</v>
      </c>
      <c r="J18">
        <f t="shared" si="0"/>
        <v>43.79684225503468</v>
      </c>
      <c r="K18" s="2">
        <f t="shared" si="1"/>
        <v>-0.3021622550346805</v>
      </c>
      <c r="L18" s="4">
        <f t="shared" si="2"/>
        <v>614.4791828546403</v>
      </c>
    </row>
    <row r="19" spans="1:12" ht="12.75">
      <c r="A19">
        <v>4122872</v>
      </c>
      <c r="B19">
        <v>65</v>
      </c>
      <c r="C19">
        <v>68.916</v>
      </c>
      <c r="D19" s="3">
        <v>42.48823</v>
      </c>
      <c r="E19">
        <v>0</v>
      </c>
      <c r="F19">
        <v>86.48</v>
      </c>
      <c r="G19" s="2">
        <v>0.000212103</v>
      </c>
      <c r="H19" s="2">
        <v>0.009003238</v>
      </c>
      <c r="I19" s="2">
        <v>1.995574E-05</v>
      </c>
      <c r="J19">
        <f t="shared" si="0"/>
        <v>42.64163967122007</v>
      </c>
      <c r="K19" s="2">
        <f t="shared" si="1"/>
        <v>-0.15340967122006788</v>
      </c>
      <c r="L19" s="4">
        <f t="shared" si="2"/>
        <v>616.5219977944164</v>
      </c>
    </row>
    <row r="20" spans="1:12" ht="12.75">
      <c r="A20">
        <v>4122876</v>
      </c>
      <c r="B20">
        <v>60</v>
      </c>
      <c r="C20">
        <v>63.96</v>
      </c>
      <c r="D20" s="3">
        <v>39.605</v>
      </c>
      <c r="E20">
        <v>0</v>
      </c>
      <c r="F20">
        <v>86.48</v>
      </c>
      <c r="G20" s="2">
        <v>0.0002150173</v>
      </c>
      <c r="H20" s="2">
        <v>0.00838211</v>
      </c>
      <c r="I20" s="2">
        <v>2.275983E-05</v>
      </c>
      <c r="J20">
        <f t="shared" si="0"/>
        <v>39.57512440320442</v>
      </c>
      <c r="K20" s="2">
        <f t="shared" si="1"/>
        <v>0.029875596795577053</v>
      </c>
      <c r="L20" s="4">
        <f t="shared" si="2"/>
        <v>619.2151344590368</v>
      </c>
    </row>
    <row r="21" spans="1:12" ht="12.75">
      <c r="A21">
        <v>4122880</v>
      </c>
      <c r="B21">
        <v>55</v>
      </c>
      <c r="C21">
        <v>58.891</v>
      </c>
      <c r="D21" s="3">
        <v>36.57804</v>
      </c>
      <c r="E21">
        <v>0</v>
      </c>
      <c r="F21">
        <v>86.479</v>
      </c>
      <c r="G21" s="2">
        <v>0.0002162616</v>
      </c>
      <c r="H21" s="2">
        <v>0.007763155</v>
      </c>
      <c r="I21" s="2">
        <v>2.364973E-05</v>
      </c>
      <c r="J21">
        <f t="shared" si="0"/>
        <v>36.43869060708429</v>
      </c>
      <c r="K21" s="2">
        <f t="shared" si="1"/>
        <v>0.1393493929157117</v>
      </c>
      <c r="L21" s="4">
        <f t="shared" si="2"/>
        <v>621.1142619415531</v>
      </c>
    </row>
    <row r="22" spans="1:12" ht="12.75">
      <c r="A22">
        <v>4122884</v>
      </c>
      <c r="B22">
        <v>50</v>
      </c>
      <c r="C22">
        <v>53.949</v>
      </c>
      <c r="D22" s="3">
        <v>33.58754</v>
      </c>
      <c r="E22">
        <v>0</v>
      </c>
      <c r="F22">
        <v>86.48</v>
      </c>
      <c r="G22" s="2">
        <v>0.0002207194</v>
      </c>
      <c r="H22" s="2">
        <v>0.007112536</v>
      </c>
      <c r="I22" s="2">
        <v>1.772315E-05</v>
      </c>
      <c r="J22">
        <f t="shared" si="0"/>
        <v>33.38083781157716</v>
      </c>
      <c r="K22" s="2">
        <f t="shared" si="1"/>
        <v>0.20670218842283816</v>
      </c>
      <c r="L22" s="4">
        <f t="shared" si="2"/>
        <v>622.5794732061762</v>
      </c>
    </row>
    <row r="23" spans="1:12" ht="12.75">
      <c r="A23">
        <v>4122888</v>
      </c>
      <c r="B23">
        <v>45</v>
      </c>
      <c r="C23">
        <v>49.018</v>
      </c>
      <c r="D23" s="3">
        <v>30.57769</v>
      </c>
      <c r="E23">
        <v>0</v>
      </c>
      <c r="F23">
        <v>86.479</v>
      </c>
      <c r="G23" s="2">
        <v>0.0002226375</v>
      </c>
      <c r="H23" s="2">
        <v>0.006470638</v>
      </c>
      <c r="I23" s="2">
        <v>1.588369E-05</v>
      </c>
      <c r="J23">
        <f t="shared" si="0"/>
        <v>30.32979124446958</v>
      </c>
      <c r="K23" s="2">
        <f t="shared" si="1"/>
        <v>0.2478987555304215</v>
      </c>
      <c r="L23" s="4">
        <f t="shared" si="2"/>
        <v>623.8053368150476</v>
      </c>
    </row>
    <row r="24" spans="1:12" ht="12.75">
      <c r="A24">
        <v>4122892</v>
      </c>
      <c r="B24">
        <v>40</v>
      </c>
      <c r="C24">
        <v>43.956</v>
      </c>
      <c r="D24" s="3">
        <v>27.48707</v>
      </c>
      <c r="E24">
        <v>0</v>
      </c>
      <c r="F24">
        <v>86.48</v>
      </c>
      <c r="G24" s="2">
        <v>0.0002276175</v>
      </c>
      <c r="H24" s="2">
        <v>0.005825574</v>
      </c>
      <c r="I24" s="2">
        <v>1.573337E-05</v>
      </c>
      <c r="J24">
        <f t="shared" si="0"/>
        <v>27.197688684603712</v>
      </c>
      <c r="K24" s="2">
        <f t="shared" si="1"/>
        <v>0.2893813153962874</v>
      </c>
      <c r="L24" s="4">
        <f t="shared" si="2"/>
        <v>625.3314678314678</v>
      </c>
    </row>
    <row r="25" spans="1:12" ht="12.75">
      <c r="A25">
        <v>4122896</v>
      </c>
      <c r="B25">
        <v>35</v>
      </c>
      <c r="C25">
        <v>38.981</v>
      </c>
      <c r="D25" s="3">
        <v>24.41942</v>
      </c>
      <c r="E25">
        <v>0</v>
      </c>
      <c r="F25">
        <v>86.481</v>
      </c>
      <c r="G25" s="2">
        <v>0.0002171016</v>
      </c>
      <c r="H25" s="2">
        <v>0.005167386</v>
      </c>
      <c r="I25" s="2">
        <v>6.05557E-05</v>
      </c>
      <c r="J25">
        <f t="shared" si="0"/>
        <v>24.119417203897928</v>
      </c>
      <c r="K25" s="2">
        <f t="shared" si="1"/>
        <v>0.3000027961020706</v>
      </c>
      <c r="L25" s="4">
        <f t="shared" si="2"/>
        <v>626.4441651060772</v>
      </c>
    </row>
    <row r="26" spans="1:12" ht="12.75">
      <c r="A26">
        <v>4122900</v>
      </c>
      <c r="B26">
        <v>30</v>
      </c>
      <c r="C26">
        <v>33.918</v>
      </c>
      <c r="D26" s="3">
        <v>21.32837</v>
      </c>
      <c r="E26">
        <v>0</v>
      </c>
      <c r="F26">
        <v>86.479</v>
      </c>
      <c r="G26" s="2">
        <v>0.0002331978</v>
      </c>
      <c r="H26" s="2">
        <v>0.004525912</v>
      </c>
      <c r="I26" s="2">
        <v>1.219533E-05</v>
      </c>
      <c r="J26">
        <f t="shared" si="0"/>
        <v>20.986695895995737</v>
      </c>
      <c r="K26" s="2">
        <f t="shared" si="1"/>
        <v>0.34167410400426235</v>
      </c>
      <c r="L26" s="4">
        <f t="shared" si="2"/>
        <v>628.8215696680229</v>
      </c>
    </row>
    <row r="27" spans="1:12" ht="12.75">
      <c r="A27">
        <v>4122904</v>
      </c>
      <c r="B27">
        <v>25</v>
      </c>
      <c r="C27">
        <v>28.967</v>
      </c>
      <c r="D27" s="3">
        <v>18.26988</v>
      </c>
      <c r="E27">
        <v>0</v>
      </c>
      <c r="F27">
        <v>86.479</v>
      </c>
      <c r="G27" s="2">
        <v>0.0002327011</v>
      </c>
      <c r="H27" s="2">
        <v>0.003872009</v>
      </c>
      <c r="I27" s="2">
        <v>1.237225E-05</v>
      </c>
      <c r="J27">
        <f t="shared" si="0"/>
        <v>17.9232743681617</v>
      </c>
      <c r="K27" s="2">
        <f t="shared" si="1"/>
        <v>0.34660563183830106</v>
      </c>
      <c r="L27" s="4">
        <f t="shared" si="2"/>
        <v>630.7135706148376</v>
      </c>
    </row>
    <row r="28" spans="1:12" ht="12.75">
      <c r="A28">
        <v>4122908</v>
      </c>
      <c r="B28">
        <v>20</v>
      </c>
      <c r="C28">
        <v>24.039</v>
      </c>
      <c r="D28" s="3">
        <v>15.22198</v>
      </c>
      <c r="E28">
        <v>0</v>
      </c>
      <c r="F28">
        <v>86.479</v>
      </c>
      <c r="G28" s="2">
        <v>0.0002352124</v>
      </c>
      <c r="H28" s="2">
        <v>0.003233332</v>
      </c>
      <c r="I28" s="2">
        <v>1.117231E-05</v>
      </c>
      <c r="J28">
        <f t="shared" si="0"/>
        <v>14.874084045163087</v>
      </c>
      <c r="K28" s="2">
        <f t="shared" si="1"/>
        <v>0.34789595483691294</v>
      </c>
      <c r="L28" s="4">
        <f t="shared" si="2"/>
        <v>633.2201838678814</v>
      </c>
    </row>
    <row r="29" spans="1:12" ht="12.75">
      <c r="A29">
        <v>4122912</v>
      </c>
      <c r="B29">
        <v>15</v>
      </c>
      <c r="C29">
        <v>18.982</v>
      </c>
      <c r="D29" s="3">
        <v>12.09953</v>
      </c>
      <c r="E29">
        <v>0</v>
      </c>
      <c r="F29">
        <v>86.48</v>
      </c>
      <c r="G29" s="2">
        <v>0.0002315586</v>
      </c>
      <c r="H29" s="2">
        <v>0.002560282</v>
      </c>
      <c r="I29" s="2">
        <v>1.083095E-05</v>
      </c>
      <c r="J29">
        <f t="shared" si="0"/>
        <v>11.745075225478834</v>
      </c>
      <c r="K29" s="2">
        <f t="shared" si="1"/>
        <v>0.3544547745211659</v>
      </c>
      <c r="L29" s="4">
        <f t="shared" si="2"/>
        <v>637.4212411758508</v>
      </c>
    </row>
    <row r="30" spans="1:12" ht="12.75">
      <c r="A30">
        <v>4122916</v>
      </c>
      <c r="B30">
        <v>10</v>
      </c>
      <c r="C30">
        <v>14.034</v>
      </c>
      <c r="D30" s="3">
        <v>9.030581</v>
      </c>
      <c r="E30">
        <v>0</v>
      </c>
      <c r="F30">
        <v>86.48</v>
      </c>
      <c r="G30" s="2">
        <v>0.0002327771</v>
      </c>
      <c r="H30" s="2">
        <v>0.001922056</v>
      </c>
      <c r="I30" s="2">
        <v>1.232087E-05</v>
      </c>
      <c r="J30">
        <f t="shared" si="0"/>
        <v>8.683509941753766</v>
      </c>
      <c r="K30" s="2">
        <f t="shared" si="1"/>
        <v>0.3470710582462342</v>
      </c>
      <c r="L30" s="4">
        <f t="shared" si="2"/>
        <v>643.4787658543536</v>
      </c>
    </row>
    <row r="31" spans="1:12" ht="12.75">
      <c r="A31">
        <v>4122920</v>
      </c>
      <c r="B31">
        <v>5</v>
      </c>
      <c r="C31">
        <v>8.99</v>
      </c>
      <c r="D31" s="3">
        <v>5.906822</v>
      </c>
      <c r="E31">
        <v>0</v>
      </c>
      <c r="F31">
        <v>86.48</v>
      </c>
      <c r="G31" s="2">
        <v>0.0002346911</v>
      </c>
      <c r="H31" s="2">
        <v>0.00125571</v>
      </c>
      <c r="I31" s="2">
        <v>7.511917E-06</v>
      </c>
      <c r="J31">
        <f t="shared" si="0"/>
        <v>5.5625448465417096</v>
      </c>
      <c r="K31" s="2">
        <f t="shared" si="1"/>
        <v>0.34427715345829046</v>
      </c>
      <c r="L31" s="4">
        <f t="shared" si="2"/>
        <v>657.0436040044494</v>
      </c>
    </row>
    <row r="32" spans="1:11" ht="12.75">
      <c r="A32">
        <v>4122924</v>
      </c>
      <c r="B32">
        <v>0</v>
      </c>
      <c r="C32">
        <v>-0.313</v>
      </c>
      <c r="D32" s="3">
        <v>0.1442703</v>
      </c>
      <c r="E32">
        <v>0</v>
      </c>
      <c r="F32">
        <v>86.366</v>
      </c>
      <c r="G32" s="2">
        <v>0.0002339442</v>
      </c>
      <c r="H32" s="2">
        <v>3.257274E-05</v>
      </c>
      <c r="I32" s="2">
        <v>4.68755E-06</v>
      </c>
      <c r="J32">
        <f t="shared" si="0"/>
        <v>-0.19366813536902724</v>
      </c>
      <c r="K32" s="2">
        <f t="shared" si="1"/>
        <v>0.33793843536902723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A1">
      <selection activeCell="J26" sqref="J26"/>
    </sheetView>
  </sheetViews>
  <sheetFormatPr defaultColWidth="9.140625" defaultRowHeight="12.75"/>
  <cols>
    <col min="1" max="1" width="11.140625" style="0" bestFit="1" customWidth="1"/>
    <col min="2" max="4" width="9.00390625" style="0" bestFit="1" customWidth="1"/>
  </cols>
  <sheetData>
    <row r="1" spans="1:19" ht="12.75">
      <c r="A1" t="s">
        <v>31</v>
      </c>
      <c r="B1" t="s">
        <v>32</v>
      </c>
      <c r="C1" t="s">
        <v>33</v>
      </c>
      <c r="G1" t="s">
        <v>58</v>
      </c>
      <c r="H1">
        <v>43</v>
      </c>
      <c r="I1" s="5">
        <v>8</v>
      </c>
      <c r="J1" s="5">
        <v>27</v>
      </c>
      <c r="K1" s="5">
        <f>J1+1</f>
        <v>28</v>
      </c>
      <c r="L1" s="5">
        <f>K1+1</f>
        <v>29</v>
      </c>
      <c r="M1" s="5">
        <f>L1+1</f>
        <v>30</v>
      </c>
      <c r="N1" s="5">
        <v>32</v>
      </c>
      <c r="O1" s="5">
        <v>27</v>
      </c>
      <c r="P1" s="5">
        <f>O1+1</f>
        <v>28</v>
      </c>
      <c r="Q1" s="5">
        <f>P1+1</f>
        <v>29</v>
      </c>
      <c r="R1" s="5">
        <f>Q1+1</f>
        <v>30</v>
      </c>
      <c r="S1" s="5">
        <v>32</v>
      </c>
    </row>
    <row r="2" spans="1:2" ht="12.75">
      <c r="A2" t="s">
        <v>34</v>
      </c>
      <c r="B2">
        <v>4122928</v>
      </c>
    </row>
    <row r="3" spans="1:19" ht="12.75">
      <c r="A3" t="s">
        <v>35</v>
      </c>
      <c r="B3">
        <v>4122955</v>
      </c>
      <c r="G3" t="s">
        <v>59</v>
      </c>
      <c r="I3" t="s">
        <v>60</v>
      </c>
      <c r="J3" t="s">
        <v>61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4" spans="1:19" ht="12.75">
      <c r="A4" t="s">
        <v>36</v>
      </c>
      <c r="B4">
        <v>1487666</v>
      </c>
      <c r="G4">
        <v>0</v>
      </c>
      <c r="I4" s="6">
        <f aca="true" ca="1" t="shared" si="0" ref="I4:I10">OFFSET($A$1,I$1+$H$1*$G4-1,1)</f>
        <v>-0.32</v>
      </c>
      <c r="J4" s="6">
        <f aca="true" ca="1" t="shared" si="1" ref="J4:N10">OFFSET($A$1,J$1+$H$1*$G4-1,2)*10000</f>
        <v>-26.8675</v>
      </c>
      <c r="K4" s="6">
        <f ca="1" t="shared" si="1"/>
        <v>-5.658250000000001</v>
      </c>
      <c r="L4" s="6">
        <f ca="1" t="shared" si="1"/>
        <v>-2.07455</v>
      </c>
      <c r="M4" s="6">
        <f ca="1" t="shared" si="1"/>
        <v>-1.64943</v>
      </c>
      <c r="N4" s="6">
        <f ca="1">OFFSET($A$1,N$1+$H$1*$G4-1,2)*10000</f>
        <v>1.40224</v>
      </c>
      <c r="O4" s="6">
        <f aca="true" ca="1" t="shared" si="2" ref="O4:S10">OFFSET($A$1,O$1+$H$1*$G4-1,3)*10000</f>
        <v>-175.303</v>
      </c>
      <c r="P4" s="6">
        <f ca="1" t="shared" si="2"/>
        <v>1.29672</v>
      </c>
      <c r="Q4" s="6">
        <f ca="1" t="shared" si="2"/>
        <v>9.494720000000001</v>
      </c>
      <c r="R4" s="6">
        <f ca="1">OFFSET($A$1,R$1+$H$1*$G4-1,3)*10000</f>
        <v>1.23129</v>
      </c>
      <c r="S4" s="6">
        <f ca="1" t="shared" si="2"/>
        <v>-0.0361087</v>
      </c>
    </row>
    <row r="5" spans="1:19" ht="12.75">
      <c r="A5" t="s">
        <v>37</v>
      </c>
      <c r="B5">
        <v>2</v>
      </c>
      <c r="G5">
        <v>1</v>
      </c>
      <c r="I5" s="6">
        <f ca="1" t="shared" si="0"/>
        <v>13.84</v>
      </c>
      <c r="J5" s="6">
        <f ca="1" t="shared" si="1"/>
        <v>4.245760000000001</v>
      </c>
      <c r="K5" s="6">
        <f ca="1" t="shared" si="1"/>
        <v>-2.0302</v>
      </c>
      <c r="L5" s="6">
        <f ca="1" t="shared" si="1"/>
        <v>0.32988999999999996</v>
      </c>
      <c r="M5" s="6">
        <f ca="1" t="shared" si="1"/>
        <v>1.18915</v>
      </c>
      <c r="N5" s="6">
        <f ca="1" t="shared" si="1"/>
        <v>0.751662</v>
      </c>
      <c r="O5" s="6">
        <f ca="1" t="shared" si="2"/>
        <v>5.836119999999999</v>
      </c>
      <c r="P5" s="6">
        <f ca="1" t="shared" si="2"/>
        <v>-0.0980951</v>
      </c>
      <c r="Q5" s="6">
        <f ca="1" t="shared" si="2"/>
        <v>-0.693532</v>
      </c>
      <c r="R5" s="6">
        <f ca="1" t="shared" si="2"/>
        <v>0.052666</v>
      </c>
      <c r="S5" s="6">
        <f ca="1" t="shared" si="2"/>
        <v>0.0131222</v>
      </c>
    </row>
    <row r="6" spans="1:19" ht="12.75">
      <c r="A6" t="s">
        <v>38</v>
      </c>
      <c r="B6">
        <v>-0.01958</v>
      </c>
      <c r="G6">
        <v>2</v>
      </c>
      <c r="I6" s="6">
        <f ca="1" t="shared" si="0"/>
        <v>24.05</v>
      </c>
      <c r="J6" s="6">
        <f ca="1" t="shared" si="1"/>
        <v>4.16242</v>
      </c>
      <c r="K6" s="6">
        <f ca="1" t="shared" si="1"/>
        <v>-2.05102</v>
      </c>
      <c r="L6" s="6">
        <f ca="1" t="shared" si="1"/>
        <v>0.32159400000000005</v>
      </c>
      <c r="M6" s="6">
        <f ca="1" t="shared" si="1"/>
        <v>1.22147</v>
      </c>
      <c r="N6" s="6">
        <f ca="1" t="shared" si="1"/>
        <v>0.747996</v>
      </c>
      <c r="O6" s="6">
        <f ca="1" t="shared" si="2"/>
        <v>5.941870000000001</v>
      </c>
      <c r="P6" s="6">
        <f ca="1" t="shared" si="2"/>
        <v>-0.120813</v>
      </c>
      <c r="Q6" s="6">
        <f ca="1" t="shared" si="2"/>
        <v>-0.6870970000000001</v>
      </c>
      <c r="R6" s="6">
        <f ca="1" t="shared" si="2"/>
        <v>0.0490279</v>
      </c>
      <c r="S6" s="6">
        <f ca="1" t="shared" si="2"/>
        <v>0.013421100000000002</v>
      </c>
    </row>
    <row r="7" spans="1:19" ht="12.75">
      <c r="A7" t="s">
        <v>39</v>
      </c>
      <c r="B7">
        <v>-0.0559</v>
      </c>
      <c r="G7">
        <v>3</v>
      </c>
      <c r="I7" s="6">
        <f ca="1" t="shared" si="0"/>
        <v>33.8</v>
      </c>
      <c r="J7" s="6">
        <f ca="1" t="shared" si="1"/>
        <v>4.28424</v>
      </c>
      <c r="K7" s="6">
        <f ca="1" t="shared" si="1"/>
        <v>-1.96143</v>
      </c>
      <c r="L7" s="6">
        <f ca="1" t="shared" si="1"/>
        <v>0.329711</v>
      </c>
      <c r="M7" s="6">
        <f ca="1" t="shared" si="1"/>
        <v>1.21892</v>
      </c>
      <c r="N7" s="6">
        <f ca="1" t="shared" si="1"/>
        <v>0.7457499999999999</v>
      </c>
      <c r="O7" s="6">
        <f ca="1" t="shared" si="2"/>
        <v>5.9711</v>
      </c>
      <c r="P7" s="6">
        <f ca="1" t="shared" si="2"/>
        <v>-0.125194</v>
      </c>
      <c r="Q7" s="6">
        <f ca="1" t="shared" si="2"/>
        <v>-0.689607</v>
      </c>
      <c r="R7" s="6">
        <f ca="1" t="shared" si="2"/>
        <v>0.0465818</v>
      </c>
      <c r="S7" s="6">
        <f ca="1" t="shared" si="2"/>
        <v>0.0134614</v>
      </c>
    </row>
    <row r="8" spans="1:19" ht="12.75">
      <c r="A8" t="s">
        <v>40</v>
      </c>
      <c r="B8">
        <v>-0.32</v>
      </c>
      <c r="G8">
        <v>4</v>
      </c>
      <c r="I8" s="6">
        <f ca="1" t="shared" si="0"/>
        <v>70.78</v>
      </c>
      <c r="J8" s="6">
        <f ca="1" t="shared" si="1"/>
        <v>4.912599999999999</v>
      </c>
      <c r="K8" s="6">
        <f ca="1" t="shared" si="1"/>
        <v>-1.8501999999999998</v>
      </c>
      <c r="L8" s="6">
        <f ca="1" t="shared" si="1"/>
        <v>0.36096999999999996</v>
      </c>
      <c r="M8" s="6">
        <f ca="1" t="shared" si="1"/>
        <v>1.14397</v>
      </c>
      <c r="N8" s="6">
        <f ca="1" t="shared" si="1"/>
        <v>0.736995</v>
      </c>
      <c r="O8" s="6">
        <f ca="1" t="shared" si="2"/>
        <v>6.395720000000001</v>
      </c>
      <c r="P8" s="6">
        <f ca="1" t="shared" si="2"/>
        <v>-0.106834</v>
      </c>
      <c r="Q8" s="6">
        <f ca="1" t="shared" si="2"/>
        <v>-0.711106</v>
      </c>
      <c r="R8" s="6">
        <f ca="1" t="shared" si="2"/>
        <v>0.043726799999999996</v>
      </c>
      <c r="S8" s="6">
        <f ca="1" t="shared" si="2"/>
        <v>0.0134334</v>
      </c>
    </row>
    <row r="9" spans="1:19" ht="12.75">
      <c r="A9" t="s">
        <v>41</v>
      </c>
      <c r="B9">
        <v>86.357</v>
      </c>
      <c r="G9">
        <v>5</v>
      </c>
      <c r="I9" s="6">
        <f ca="1" t="shared" si="0"/>
        <v>24.04</v>
      </c>
      <c r="J9" s="6">
        <f ca="1" t="shared" si="1"/>
        <v>3.5049099999999997</v>
      </c>
      <c r="K9" s="6">
        <f ca="1" t="shared" si="1"/>
        <v>-1.70488</v>
      </c>
      <c r="L9" s="6">
        <f ca="1" t="shared" si="1"/>
        <v>0.281413</v>
      </c>
      <c r="M9" s="6">
        <f ca="1" t="shared" si="1"/>
        <v>1.19694</v>
      </c>
      <c r="N9" s="6">
        <f ca="1" t="shared" si="1"/>
        <v>0.7542059999999999</v>
      </c>
      <c r="O9" s="6">
        <f ca="1" t="shared" si="2"/>
        <v>4.47225</v>
      </c>
      <c r="P9" s="6">
        <f ca="1" t="shared" si="2"/>
        <v>-0.104566</v>
      </c>
      <c r="Q9" s="6">
        <f ca="1" t="shared" si="2"/>
        <v>-0.614085</v>
      </c>
      <c r="R9" s="6">
        <f ca="1" t="shared" si="2"/>
        <v>0.051889399999999995</v>
      </c>
      <c r="S9" s="6">
        <f ca="1" t="shared" si="2"/>
        <v>0.0130075</v>
      </c>
    </row>
    <row r="10" spans="1:19" ht="12.75">
      <c r="A10" t="s">
        <v>42</v>
      </c>
      <c r="B10" s="2">
        <v>0.144066</v>
      </c>
      <c r="G10">
        <v>6</v>
      </c>
      <c r="I10" s="6">
        <f ca="1" t="shared" si="0"/>
        <v>-0.3</v>
      </c>
      <c r="J10" s="6">
        <f ca="1" t="shared" si="1"/>
        <v>-26.6212</v>
      </c>
      <c r="K10" s="6">
        <f ca="1" t="shared" si="1"/>
        <v>-5.467560000000001</v>
      </c>
      <c r="L10" s="6">
        <f ca="1" t="shared" si="1"/>
        <v>-1.8773600000000001</v>
      </c>
      <c r="M10" s="6">
        <f ca="1" t="shared" si="1"/>
        <v>-1.58152</v>
      </c>
      <c r="N10" s="6">
        <f ca="1" t="shared" si="1"/>
        <v>1.39775</v>
      </c>
      <c r="O10" s="6">
        <f ca="1" t="shared" si="2"/>
        <v>-175.39499999999998</v>
      </c>
      <c r="P10" s="6">
        <f ca="1" t="shared" si="2"/>
        <v>1.2683900000000001</v>
      </c>
      <c r="Q10" s="6">
        <f ca="1" t="shared" si="2"/>
        <v>9.41729</v>
      </c>
      <c r="R10" s="6">
        <f ca="1" t="shared" si="2"/>
        <v>1.28322</v>
      </c>
      <c r="S10" s="6">
        <f ca="1" t="shared" si="2"/>
        <v>-0.0393427</v>
      </c>
    </row>
    <row r="11" spans="1:2" ht="12.75">
      <c r="A11" t="s">
        <v>43</v>
      </c>
      <c r="B11" s="2">
        <v>0</v>
      </c>
    </row>
    <row r="12" spans="1:2" ht="12.75">
      <c r="A12" t="s">
        <v>44</v>
      </c>
      <c r="B12" s="2">
        <v>0</v>
      </c>
    </row>
    <row r="13" ht="12.75">
      <c r="A13" t="s">
        <v>9</v>
      </c>
    </row>
    <row r="14" ht="12.75">
      <c r="A14" t="s">
        <v>45</v>
      </c>
    </row>
    <row r="15" spans="1:2" ht="12.75">
      <c r="A15" t="s">
        <v>46</v>
      </c>
      <c r="B15">
        <v>1</v>
      </c>
    </row>
    <row r="16" spans="1:2" ht="12.75">
      <c r="A16" t="s">
        <v>47</v>
      </c>
      <c r="B16">
        <v>1</v>
      </c>
    </row>
    <row r="17" spans="1:2" ht="12.75">
      <c r="A17" t="s">
        <v>48</v>
      </c>
      <c r="B17">
        <v>1</v>
      </c>
    </row>
    <row r="18" spans="1:2" ht="12.75">
      <c r="A18" t="s">
        <v>49</v>
      </c>
      <c r="B18">
        <v>1</v>
      </c>
    </row>
    <row r="19" spans="1:2" ht="12.75">
      <c r="A19" t="s">
        <v>50</v>
      </c>
      <c r="B19">
        <v>0</v>
      </c>
    </row>
    <row r="20" spans="1:2" ht="12.75">
      <c r="A20" t="s">
        <v>51</v>
      </c>
      <c r="B20">
        <v>0</v>
      </c>
    </row>
    <row r="21" spans="1:2" ht="12.75">
      <c r="A21" t="s">
        <v>52</v>
      </c>
      <c r="B21">
        <v>0</v>
      </c>
    </row>
    <row r="22" spans="1:2" ht="12.75">
      <c r="A22" t="s">
        <v>53</v>
      </c>
      <c r="B22">
        <v>0</v>
      </c>
    </row>
    <row r="23" ht="12.75">
      <c r="A23" t="s">
        <v>54</v>
      </c>
    </row>
    <row r="24" spans="1:4" ht="12.75">
      <c r="A24" t="s">
        <v>54</v>
      </c>
      <c r="B24" t="s">
        <v>55</v>
      </c>
      <c r="C24" t="s">
        <v>56</v>
      </c>
      <c r="D24" t="s">
        <v>57</v>
      </c>
    </row>
    <row r="25" spans="2:4" ht="12.75">
      <c r="B25">
        <v>1</v>
      </c>
      <c r="C25" s="2">
        <v>0.000269076</v>
      </c>
      <c r="D25" s="2">
        <v>0.000496242</v>
      </c>
    </row>
    <row r="26" spans="2:4" ht="12.75">
      <c r="B26">
        <v>2</v>
      </c>
      <c r="C26" s="2">
        <v>0.989662</v>
      </c>
      <c r="D26" s="2">
        <v>0.00201317</v>
      </c>
    </row>
    <row r="27" spans="2:4" ht="12.75">
      <c r="B27">
        <v>3</v>
      </c>
      <c r="C27" s="2">
        <v>-0.00268675</v>
      </c>
      <c r="D27" s="2">
        <v>-0.0175303</v>
      </c>
    </row>
    <row r="28" spans="2:4" ht="12.75">
      <c r="B28">
        <v>4</v>
      </c>
      <c r="C28" s="2">
        <v>-0.000565825</v>
      </c>
      <c r="D28" s="2">
        <v>0.000129672</v>
      </c>
    </row>
    <row r="29" spans="2:4" ht="12.75">
      <c r="B29">
        <v>5</v>
      </c>
      <c r="C29" s="2">
        <v>-0.000207455</v>
      </c>
      <c r="D29" s="2">
        <v>0.000949472</v>
      </c>
    </row>
    <row r="30" spans="2:4" ht="12.75">
      <c r="B30">
        <v>6</v>
      </c>
      <c r="C30" s="2">
        <v>-0.000164943</v>
      </c>
      <c r="D30" s="2">
        <v>0.000123129</v>
      </c>
    </row>
    <row r="31" spans="2:4" ht="12.75">
      <c r="B31">
        <v>9</v>
      </c>
      <c r="C31" s="2">
        <v>9.50266E-06</v>
      </c>
      <c r="D31" s="2">
        <v>-6.50191E-05</v>
      </c>
    </row>
    <row r="32" spans="2:4" ht="12.75">
      <c r="B32">
        <v>10</v>
      </c>
      <c r="C32" s="2">
        <v>0.000140224</v>
      </c>
      <c r="D32" s="2">
        <v>-3.61087E-06</v>
      </c>
    </row>
    <row r="33" spans="2:4" ht="12.75">
      <c r="B33">
        <v>12</v>
      </c>
      <c r="C33" s="2">
        <v>9.18056E-07</v>
      </c>
      <c r="D33" s="2">
        <v>3.26764E-06</v>
      </c>
    </row>
    <row r="34" spans="2:4" ht="12.75">
      <c r="B34">
        <v>15</v>
      </c>
      <c r="C34" s="2">
        <v>1.10143E-06</v>
      </c>
      <c r="D34" s="2">
        <v>-8.06528E-08</v>
      </c>
    </row>
    <row r="35" spans="2:4" ht="12.75">
      <c r="B35">
        <v>18</v>
      </c>
      <c r="C35" s="2">
        <v>-2.07557E-06</v>
      </c>
      <c r="D35" s="2">
        <v>-4.82341E-07</v>
      </c>
    </row>
    <row r="36" spans="2:4" ht="12.75">
      <c r="B36">
        <v>20</v>
      </c>
      <c r="C36" s="2">
        <v>1.12096E-06</v>
      </c>
      <c r="D36" s="2">
        <v>-1.11535E-07</v>
      </c>
    </row>
    <row r="37" spans="2:4" ht="12.75">
      <c r="B37">
        <v>21</v>
      </c>
      <c r="C37" s="2">
        <v>2.54265E-07</v>
      </c>
      <c r="D37" s="2">
        <v>7.95872E-07</v>
      </c>
    </row>
    <row r="38" spans="2:4" ht="12.75">
      <c r="B38">
        <v>25</v>
      </c>
      <c r="C38" s="2">
        <v>1.41245E-07</v>
      </c>
      <c r="D38" s="2">
        <v>-3.05318E-07</v>
      </c>
    </row>
    <row r="39" spans="2:4" ht="12.75">
      <c r="B39">
        <v>27</v>
      </c>
      <c r="C39" s="2">
        <v>-3.27731E-07</v>
      </c>
      <c r="D39" s="2">
        <v>1.12183E-07</v>
      </c>
    </row>
    <row r="40" spans="2:4" ht="12.75">
      <c r="B40">
        <v>28</v>
      </c>
      <c r="C40" s="2">
        <v>-3.19878E-08</v>
      </c>
      <c r="D40" s="2">
        <v>-2.75587E-08</v>
      </c>
    </row>
    <row r="41" spans="2:4" ht="12.75">
      <c r="B41">
        <v>30</v>
      </c>
      <c r="C41" s="2">
        <v>3.8755E-08</v>
      </c>
      <c r="D41" s="2">
        <v>7.49531E-09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31</v>
      </c>
      <c r="B44" t="s">
        <v>32</v>
      </c>
      <c r="C44" t="s">
        <v>33</v>
      </c>
    </row>
    <row r="45" spans="1:2" ht="12.75">
      <c r="A45" t="s">
        <v>34</v>
      </c>
      <c r="B45">
        <v>4122928</v>
      </c>
    </row>
    <row r="46" spans="1:2" ht="12.75">
      <c r="A46" t="s">
        <v>35</v>
      </c>
      <c r="B46">
        <v>4122988</v>
      </c>
    </row>
    <row r="47" spans="1:2" ht="12.75">
      <c r="A47" t="s">
        <v>36</v>
      </c>
      <c r="B47">
        <v>1487666</v>
      </c>
    </row>
    <row r="48" spans="1:2" ht="12.75">
      <c r="A48" t="s">
        <v>37</v>
      </c>
      <c r="B48">
        <v>2</v>
      </c>
    </row>
    <row r="49" spans="1:2" ht="12.75">
      <c r="A49" t="s">
        <v>38</v>
      </c>
      <c r="B49">
        <v>-0.02794</v>
      </c>
    </row>
    <row r="50" spans="1:2" ht="12.75">
      <c r="A50" t="s">
        <v>39</v>
      </c>
      <c r="B50">
        <v>-0.00444</v>
      </c>
    </row>
    <row r="51" spans="1:2" ht="12.75">
      <c r="A51" t="s">
        <v>40</v>
      </c>
      <c r="B51">
        <v>13.84</v>
      </c>
    </row>
    <row r="52" spans="1:2" ht="12.75">
      <c r="A52" t="s">
        <v>41</v>
      </c>
      <c r="B52">
        <v>86.4813</v>
      </c>
    </row>
    <row r="53" spans="1:2" ht="12.75">
      <c r="A53" t="s">
        <v>42</v>
      </c>
      <c r="B53" s="2">
        <v>8.74483</v>
      </c>
    </row>
    <row r="54" spans="1:2" ht="12.75">
      <c r="A54" t="s">
        <v>43</v>
      </c>
      <c r="B54" s="2">
        <v>0</v>
      </c>
    </row>
    <row r="55" spans="1:2" ht="12.75">
      <c r="A55" t="s">
        <v>44</v>
      </c>
      <c r="B55" s="2">
        <v>0</v>
      </c>
    </row>
    <row r="56" ht="12.75">
      <c r="A56" t="s">
        <v>9</v>
      </c>
    </row>
    <row r="57" ht="12.75">
      <c r="A57" t="s">
        <v>45</v>
      </c>
    </row>
    <row r="58" spans="1:2" ht="12.75">
      <c r="A58" t="s">
        <v>46</v>
      </c>
      <c r="B58">
        <v>1</v>
      </c>
    </row>
    <row r="59" spans="1:2" ht="12.75">
      <c r="A59" t="s">
        <v>47</v>
      </c>
      <c r="B59">
        <v>1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v>1</v>
      </c>
    </row>
    <row r="62" spans="1:2" ht="12.75">
      <c r="A62" t="s">
        <v>50</v>
      </c>
      <c r="B62">
        <v>0</v>
      </c>
    </row>
    <row r="63" spans="1:2" ht="12.75">
      <c r="A63" t="s">
        <v>51</v>
      </c>
      <c r="B63">
        <v>0</v>
      </c>
    </row>
    <row r="64" spans="1:2" ht="12.75">
      <c r="A64" t="s">
        <v>52</v>
      </c>
      <c r="B64">
        <v>0</v>
      </c>
    </row>
    <row r="65" spans="1:2" ht="12.75">
      <c r="A65" t="s">
        <v>53</v>
      </c>
      <c r="B65">
        <v>0</v>
      </c>
    </row>
    <row r="66" ht="12.75">
      <c r="A66" t="s">
        <v>54</v>
      </c>
    </row>
    <row r="67" spans="1:4" ht="12.75">
      <c r="A67" t="s">
        <v>54</v>
      </c>
      <c r="B67" t="s">
        <v>55</v>
      </c>
      <c r="C67" t="s">
        <v>56</v>
      </c>
      <c r="D67" t="s">
        <v>57</v>
      </c>
    </row>
    <row r="68" spans="2:4" ht="12.75">
      <c r="B68">
        <v>1</v>
      </c>
      <c r="C68" s="2">
        <v>-4.15983E-05</v>
      </c>
      <c r="D68" s="2">
        <v>-5.59302E-06</v>
      </c>
    </row>
    <row r="69" spans="2:4" ht="12.75">
      <c r="B69">
        <v>2</v>
      </c>
      <c r="C69" s="2">
        <v>1.00147</v>
      </c>
      <c r="D69" s="2">
        <v>-5.36883E-05</v>
      </c>
    </row>
    <row r="70" spans="2:4" ht="12.75">
      <c r="B70">
        <v>3</v>
      </c>
      <c r="C70" s="2">
        <v>0.000424576</v>
      </c>
      <c r="D70" s="2">
        <v>0.000583612</v>
      </c>
    </row>
    <row r="71" spans="2:4" ht="12.75">
      <c r="B71">
        <v>4</v>
      </c>
      <c r="C71" s="2">
        <v>-0.00020302</v>
      </c>
      <c r="D71" s="2">
        <v>-9.80951E-06</v>
      </c>
    </row>
    <row r="72" spans="2:4" ht="12.75">
      <c r="B72">
        <v>5</v>
      </c>
      <c r="C72" s="2">
        <v>3.2989E-05</v>
      </c>
      <c r="D72" s="2">
        <v>-6.93532E-05</v>
      </c>
    </row>
    <row r="73" spans="2:4" ht="12.75">
      <c r="B73">
        <v>6</v>
      </c>
      <c r="C73" s="2">
        <v>0.000118915</v>
      </c>
      <c r="D73" s="2">
        <v>5.2666E-06</v>
      </c>
    </row>
    <row r="74" spans="2:4" ht="12.75">
      <c r="B74">
        <v>9</v>
      </c>
      <c r="C74" s="2">
        <v>-1.3007E-06</v>
      </c>
      <c r="D74" s="2">
        <v>2.61744E-06</v>
      </c>
    </row>
    <row r="75" spans="2:4" ht="12.75">
      <c r="B75">
        <v>10</v>
      </c>
      <c r="C75" s="2">
        <v>7.51662E-05</v>
      </c>
      <c r="D75" s="2">
        <v>1.31222E-06</v>
      </c>
    </row>
    <row r="76" spans="2:4" ht="12.75">
      <c r="B76">
        <v>12</v>
      </c>
      <c r="C76" s="2">
        <v>6.12136E-07</v>
      </c>
      <c r="D76" s="2">
        <v>2.51957E-07</v>
      </c>
    </row>
    <row r="77" spans="2:4" ht="12.75">
      <c r="B77">
        <v>15</v>
      </c>
      <c r="C77" s="2">
        <v>-1.34822E-08</v>
      </c>
      <c r="D77" s="2">
        <v>2.3855E-07</v>
      </c>
    </row>
    <row r="78" spans="2:4" ht="12.75">
      <c r="B78">
        <v>18</v>
      </c>
      <c r="C78" s="2">
        <v>-1.84573E-06</v>
      </c>
      <c r="D78" s="2">
        <v>-2.75893E-10</v>
      </c>
    </row>
    <row r="79" spans="2:4" ht="12.75">
      <c r="B79">
        <v>20</v>
      </c>
      <c r="C79" s="2">
        <v>-1.43761E-08</v>
      </c>
      <c r="D79" s="2">
        <v>-7.76245E-08</v>
      </c>
    </row>
    <row r="80" spans="2:4" ht="12.75">
      <c r="B80">
        <v>21</v>
      </c>
      <c r="C80" s="2">
        <v>5.24018E-08</v>
      </c>
      <c r="D80" s="2">
        <v>1.30671E-07</v>
      </c>
    </row>
    <row r="81" spans="2:4" ht="12.75">
      <c r="B81">
        <v>25</v>
      </c>
      <c r="C81" s="2">
        <v>-2.32786E-08</v>
      </c>
      <c r="D81" s="2">
        <v>-6.42526E-09</v>
      </c>
    </row>
    <row r="82" spans="2:4" ht="12.75">
      <c r="B82">
        <v>27</v>
      </c>
      <c r="C82" s="2">
        <v>-9.35114E-10</v>
      </c>
      <c r="D82" s="2">
        <v>-2.49415E-09</v>
      </c>
    </row>
    <row r="83" spans="2:4" ht="12.75">
      <c r="B83">
        <v>28</v>
      </c>
      <c r="C83" s="2">
        <v>8.6822E-09</v>
      </c>
      <c r="D83" s="2">
        <v>2.5956E-09</v>
      </c>
    </row>
    <row r="84" spans="2:4" ht="12.75">
      <c r="B84">
        <v>30</v>
      </c>
      <c r="C84" s="2">
        <v>9.21036E-09</v>
      </c>
      <c r="D84" s="2">
        <v>2.82785E-09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31</v>
      </c>
      <c r="B87" t="s">
        <v>32</v>
      </c>
      <c r="C87" t="s">
        <v>33</v>
      </c>
    </row>
    <row r="88" spans="1:2" ht="12.75">
      <c r="A88" t="s">
        <v>34</v>
      </c>
      <c r="B88">
        <v>4122928</v>
      </c>
    </row>
    <row r="89" spans="1:2" ht="12.75">
      <c r="A89" t="s">
        <v>35</v>
      </c>
      <c r="B89">
        <v>4123021</v>
      </c>
    </row>
    <row r="90" spans="1:2" ht="12.75">
      <c r="A90" t="s">
        <v>36</v>
      </c>
      <c r="B90">
        <v>1487666</v>
      </c>
    </row>
    <row r="91" spans="1:2" ht="12.75">
      <c r="A91" t="s">
        <v>37</v>
      </c>
      <c r="B91">
        <v>2</v>
      </c>
    </row>
    <row r="92" spans="1:2" ht="12.75">
      <c r="A92" t="s">
        <v>38</v>
      </c>
      <c r="B92">
        <v>-0.02796</v>
      </c>
    </row>
    <row r="93" spans="1:2" ht="12.75">
      <c r="A93" t="s">
        <v>39</v>
      </c>
      <c r="B93">
        <v>-0.00452</v>
      </c>
    </row>
    <row r="94" spans="1:2" ht="12.75">
      <c r="A94" t="s">
        <v>40</v>
      </c>
      <c r="B94">
        <v>24.05</v>
      </c>
    </row>
    <row r="95" spans="1:2" ht="12.75">
      <c r="A95" t="s">
        <v>41</v>
      </c>
      <c r="B95">
        <v>86.4811</v>
      </c>
    </row>
    <row r="96" spans="1:2" ht="12.75">
      <c r="A96" t="s">
        <v>42</v>
      </c>
      <c r="B96" s="2">
        <v>15.0489</v>
      </c>
    </row>
    <row r="97" spans="1:2" ht="12.75">
      <c r="A97" t="s">
        <v>43</v>
      </c>
      <c r="B97" s="2">
        <v>0</v>
      </c>
    </row>
    <row r="98" spans="1:2" ht="12.75">
      <c r="A98" t="s">
        <v>44</v>
      </c>
      <c r="B98" s="2">
        <v>0</v>
      </c>
    </row>
    <row r="99" ht="12.75">
      <c r="A99" t="s">
        <v>9</v>
      </c>
    </row>
    <row r="100" ht="12.75">
      <c r="A100" t="s">
        <v>45</v>
      </c>
    </row>
    <row r="101" spans="1:2" ht="12.75">
      <c r="A101" t="s">
        <v>46</v>
      </c>
      <c r="B101">
        <v>1</v>
      </c>
    </row>
    <row r="102" spans="1:2" ht="12.75">
      <c r="A102" t="s">
        <v>47</v>
      </c>
      <c r="B102">
        <v>1</v>
      </c>
    </row>
    <row r="103" spans="1:2" ht="12.75">
      <c r="A103" t="s">
        <v>48</v>
      </c>
      <c r="B103">
        <v>1</v>
      </c>
    </row>
    <row r="104" spans="1:2" ht="12.75">
      <c r="A104" t="s">
        <v>49</v>
      </c>
      <c r="B104">
        <v>1</v>
      </c>
    </row>
    <row r="105" spans="1:2" ht="12.75">
      <c r="A105" t="s">
        <v>50</v>
      </c>
      <c r="B105">
        <v>0</v>
      </c>
    </row>
    <row r="106" spans="1:2" ht="12.75">
      <c r="A106" t="s">
        <v>51</v>
      </c>
      <c r="B106">
        <v>0</v>
      </c>
    </row>
    <row r="107" spans="1:2" ht="12.75">
      <c r="A107" t="s">
        <v>52</v>
      </c>
      <c r="B107">
        <v>0</v>
      </c>
    </row>
    <row r="108" spans="1:2" ht="12.75">
      <c r="A108" t="s">
        <v>53</v>
      </c>
      <c r="B108">
        <v>0</v>
      </c>
    </row>
    <row r="109" ht="12.75">
      <c r="A109" t="s">
        <v>54</v>
      </c>
    </row>
    <row r="110" spans="1:4" ht="12.75">
      <c r="A110" t="s">
        <v>54</v>
      </c>
      <c r="B110" t="s">
        <v>55</v>
      </c>
      <c r="C110" t="s">
        <v>56</v>
      </c>
      <c r="D110" t="s">
        <v>57</v>
      </c>
    </row>
    <row r="111" spans="2:4" ht="12.75">
      <c r="B111">
        <v>1</v>
      </c>
      <c r="C111" s="2">
        <v>-1.21535E-06</v>
      </c>
      <c r="D111" s="2">
        <v>-1.70361E-07</v>
      </c>
    </row>
    <row r="112" spans="2:4" ht="12.75">
      <c r="B112">
        <v>2</v>
      </c>
      <c r="C112" s="2">
        <v>1.00003</v>
      </c>
      <c r="D112" s="2">
        <v>-1.93438E-05</v>
      </c>
    </row>
    <row r="113" spans="2:4" ht="12.75">
      <c r="B113">
        <v>3</v>
      </c>
      <c r="C113" s="2">
        <v>0.000416242</v>
      </c>
      <c r="D113" s="2">
        <v>0.000594187</v>
      </c>
    </row>
    <row r="114" spans="2:4" ht="12.75">
      <c r="B114">
        <v>4</v>
      </c>
      <c r="C114" s="2">
        <v>-0.000205102</v>
      </c>
      <c r="D114" s="2">
        <v>-1.20813E-05</v>
      </c>
    </row>
    <row r="115" spans="2:4" ht="12.75">
      <c r="B115">
        <v>5</v>
      </c>
      <c r="C115" s="2">
        <v>3.21594E-05</v>
      </c>
      <c r="D115" s="2">
        <v>-6.87097E-05</v>
      </c>
    </row>
    <row r="116" spans="2:4" ht="12.75">
      <c r="B116">
        <v>6</v>
      </c>
      <c r="C116" s="2">
        <v>0.000122147</v>
      </c>
      <c r="D116" s="2">
        <v>4.90279E-06</v>
      </c>
    </row>
    <row r="117" spans="2:4" ht="12.75">
      <c r="B117">
        <v>9</v>
      </c>
      <c r="C117" s="2">
        <v>-7.31201E-07</v>
      </c>
      <c r="D117" s="2">
        <v>3.17944E-06</v>
      </c>
    </row>
    <row r="118" spans="2:4" ht="12.75">
      <c r="B118">
        <v>10</v>
      </c>
      <c r="C118" s="2">
        <v>7.47996E-05</v>
      </c>
      <c r="D118" s="2">
        <v>1.34211E-06</v>
      </c>
    </row>
    <row r="119" spans="2:4" ht="12.75">
      <c r="B119">
        <v>12</v>
      </c>
      <c r="C119" s="2">
        <v>6.61956E-07</v>
      </c>
      <c r="D119" s="2">
        <v>2.23883E-07</v>
      </c>
    </row>
    <row r="120" spans="2:4" ht="12.75">
      <c r="B120">
        <v>15</v>
      </c>
      <c r="C120" s="2">
        <v>1.68055E-08</v>
      </c>
      <c r="D120" s="2">
        <v>2.44432E-07</v>
      </c>
    </row>
    <row r="121" spans="2:4" ht="12.75">
      <c r="B121">
        <v>18</v>
      </c>
      <c r="C121" s="2">
        <v>-1.8481E-06</v>
      </c>
      <c r="D121" s="2">
        <v>1.37024E-08</v>
      </c>
    </row>
    <row r="122" spans="2:4" ht="12.75">
      <c r="B122">
        <v>20</v>
      </c>
      <c r="C122" s="2">
        <v>-9.62135E-09</v>
      </c>
      <c r="D122" s="2">
        <v>-5.35462E-08</v>
      </c>
    </row>
    <row r="123" spans="2:4" ht="12.75">
      <c r="B123">
        <v>21</v>
      </c>
      <c r="C123" s="2">
        <v>7.07277E-08</v>
      </c>
      <c r="D123" s="2">
        <v>1.02235E-07</v>
      </c>
    </row>
    <row r="124" spans="2:4" ht="12.75">
      <c r="B124">
        <v>25</v>
      </c>
      <c r="C124" s="2">
        <v>-3.06923E-08</v>
      </c>
      <c r="D124" s="2">
        <v>-1.30089E-08</v>
      </c>
    </row>
    <row r="125" spans="2:4" ht="12.75">
      <c r="B125">
        <v>27</v>
      </c>
      <c r="C125" s="2">
        <v>-7.39862E-09</v>
      </c>
      <c r="D125" s="2">
        <v>-1.23911E-09</v>
      </c>
    </row>
    <row r="126" spans="2:4" ht="12.75">
      <c r="B126">
        <v>28</v>
      </c>
      <c r="C126" s="2">
        <v>1.19946E-08</v>
      </c>
      <c r="D126" s="2">
        <v>1.8938E-09</v>
      </c>
    </row>
    <row r="127" spans="2:4" ht="12.75">
      <c r="B127">
        <v>30</v>
      </c>
      <c r="C127" s="2">
        <v>8.72778E-09</v>
      </c>
      <c r="D127" s="2">
        <v>2.05383E-09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31</v>
      </c>
      <c r="B130" t="s">
        <v>32</v>
      </c>
      <c r="C130" t="s">
        <v>33</v>
      </c>
    </row>
    <row r="131" spans="1:2" ht="12.75">
      <c r="A131" t="s">
        <v>34</v>
      </c>
      <c r="B131">
        <v>4122928</v>
      </c>
    </row>
    <row r="132" spans="1:2" ht="12.75">
      <c r="A132" t="s">
        <v>35</v>
      </c>
      <c r="B132">
        <v>4123054</v>
      </c>
    </row>
    <row r="133" spans="1:2" ht="12.75">
      <c r="A133" t="s">
        <v>36</v>
      </c>
      <c r="B133">
        <v>1487666</v>
      </c>
    </row>
    <row r="134" spans="1:2" ht="12.75">
      <c r="A134" t="s">
        <v>37</v>
      </c>
      <c r="B134">
        <v>2</v>
      </c>
    </row>
    <row r="135" spans="1:2" ht="12.75">
      <c r="A135" t="s">
        <v>38</v>
      </c>
      <c r="B135">
        <v>-0.02799</v>
      </c>
    </row>
    <row r="136" spans="1:2" ht="12.75">
      <c r="A136" t="s">
        <v>39</v>
      </c>
      <c r="B136">
        <v>-0.00468</v>
      </c>
    </row>
    <row r="137" spans="1:2" ht="12.75">
      <c r="A137" t="s">
        <v>40</v>
      </c>
      <c r="B137">
        <v>33.8</v>
      </c>
    </row>
    <row r="138" spans="1:2" ht="12.75">
      <c r="A138" t="s">
        <v>41</v>
      </c>
      <c r="B138">
        <v>86.4804</v>
      </c>
    </row>
    <row r="139" spans="1:2" ht="12.75">
      <c r="A139" t="s">
        <v>42</v>
      </c>
      <c r="B139" s="2">
        <v>21.0808</v>
      </c>
    </row>
    <row r="140" spans="1:2" ht="12.75">
      <c r="A140" t="s">
        <v>43</v>
      </c>
      <c r="B140" s="2">
        <v>0</v>
      </c>
    </row>
    <row r="141" spans="1:2" ht="12.75">
      <c r="A141" t="s">
        <v>44</v>
      </c>
      <c r="B141" s="2">
        <v>0</v>
      </c>
    </row>
    <row r="142" ht="12.75">
      <c r="A142" t="s">
        <v>9</v>
      </c>
    </row>
    <row r="143" ht="12.75">
      <c r="A143" t="s">
        <v>45</v>
      </c>
    </row>
    <row r="144" spans="1:2" ht="12.75">
      <c r="A144" t="s">
        <v>46</v>
      </c>
      <c r="B144">
        <v>1</v>
      </c>
    </row>
    <row r="145" spans="1:2" ht="12.75">
      <c r="A145" t="s">
        <v>47</v>
      </c>
      <c r="B145">
        <v>1</v>
      </c>
    </row>
    <row r="146" spans="1:2" ht="12.75">
      <c r="A146" t="s">
        <v>48</v>
      </c>
      <c r="B146">
        <v>1</v>
      </c>
    </row>
    <row r="147" spans="1:2" ht="12.75">
      <c r="A147" t="s">
        <v>49</v>
      </c>
      <c r="B147">
        <v>1</v>
      </c>
    </row>
    <row r="148" spans="1:2" ht="12.75">
      <c r="A148" t="s">
        <v>50</v>
      </c>
      <c r="B148">
        <v>0</v>
      </c>
    </row>
    <row r="149" spans="1:2" ht="12.75">
      <c r="A149" t="s">
        <v>51</v>
      </c>
      <c r="B149">
        <v>0</v>
      </c>
    </row>
    <row r="150" spans="1:2" ht="12.75">
      <c r="A150" t="s">
        <v>52</v>
      </c>
      <c r="B150">
        <v>0</v>
      </c>
    </row>
    <row r="151" spans="1:2" ht="12.75">
      <c r="A151" t="s">
        <v>53</v>
      </c>
      <c r="B151">
        <v>0</v>
      </c>
    </row>
    <row r="152" ht="12.75">
      <c r="A152" t="s">
        <v>54</v>
      </c>
    </row>
    <row r="153" spans="1:4" ht="12.75">
      <c r="A153" t="s">
        <v>54</v>
      </c>
      <c r="B153" t="s">
        <v>55</v>
      </c>
      <c r="C153" t="s">
        <v>56</v>
      </c>
      <c r="D153" t="s">
        <v>57</v>
      </c>
    </row>
    <row r="154" spans="2:4" ht="12.75">
      <c r="B154">
        <v>1</v>
      </c>
      <c r="C154" s="2">
        <v>1.40843E-06</v>
      </c>
      <c r="D154" s="2">
        <v>7.70678E-07</v>
      </c>
    </row>
    <row r="155" spans="2:4" ht="12.75">
      <c r="B155">
        <v>2</v>
      </c>
      <c r="C155" s="2">
        <v>0.999938</v>
      </c>
      <c r="D155" s="2">
        <v>-3.72515E-05</v>
      </c>
    </row>
    <row r="156" spans="2:4" ht="12.75">
      <c r="B156">
        <v>3</v>
      </c>
      <c r="C156" s="2">
        <v>0.000428424</v>
      </c>
      <c r="D156" s="2">
        <v>0.00059711</v>
      </c>
    </row>
    <row r="157" spans="2:4" ht="12.75">
      <c r="B157">
        <v>4</v>
      </c>
      <c r="C157" s="2">
        <v>-0.000196143</v>
      </c>
      <c r="D157" s="2">
        <v>-1.25194E-05</v>
      </c>
    </row>
    <row r="158" spans="2:4" ht="12.75">
      <c r="B158">
        <v>5</v>
      </c>
      <c r="C158" s="2">
        <v>3.29711E-05</v>
      </c>
      <c r="D158" s="2">
        <v>-6.89607E-05</v>
      </c>
    </row>
    <row r="159" spans="2:4" ht="12.75">
      <c r="B159">
        <v>6</v>
      </c>
      <c r="C159" s="2">
        <v>0.000121892</v>
      </c>
      <c r="D159" s="2">
        <v>4.65818E-06</v>
      </c>
    </row>
    <row r="160" spans="2:4" ht="12.75">
      <c r="B160">
        <v>9</v>
      </c>
      <c r="C160" s="2">
        <v>-8.8328E-07</v>
      </c>
      <c r="D160" s="2">
        <v>2.89822E-06</v>
      </c>
    </row>
    <row r="161" spans="2:4" ht="12.75">
      <c r="B161">
        <v>10</v>
      </c>
      <c r="C161" s="2">
        <v>7.4575E-05</v>
      </c>
      <c r="D161" s="2">
        <v>1.34614E-06</v>
      </c>
    </row>
    <row r="162" spans="2:4" ht="12.75">
      <c r="B162">
        <v>12</v>
      </c>
      <c r="C162" s="2">
        <v>6.76143E-07</v>
      </c>
      <c r="D162" s="2">
        <v>2.15739E-07</v>
      </c>
    </row>
    <row r="163" spans="2:4" ht="12.75">
      <c r="B163">
        <v>15</v>
      </c>
      <c r="C163" s="2">
        <v>1.0279E-08</v>
      </c>
      <c r="D163" s="2">
        <v>2.40333E-07</v>
      </c>
    </row>
    <row r="164" spans="2:4" ht="12.75">
      <c r="B164">
        <v>18</v>
      </c>
      <c r="C164" s="2">
        <v>-1.87015E-06</v>
      </c>
      <c r="D164" s="2">
        <v>4.13025E-08</v>
      </c>
    </row>
    <row r="165" spans="2:4" ht="12.75">
      <c r="B165">
        <v>20</v>
      </c>
      <c r="C165" s="2">
        <v>-7.4584E-09</v>
      </c>
      <c r="D165" s="2">
        <v>-1.17199E-07</v>
      </c>
    </row>
    <row r="166" spans="2:4" ht="12.75">
      <c r="B166">
        <v>21</v>
      </c>
      <c r="C166" s="2">
        <v>7.41194E-08</v>
      </c>
      <c r="D166" s="2">
        <v>2.07655E-07</v>
      </c>
    </row>
    <row r="167" spans="2:4" ht="12.75">
      <c r="B167">
        <v>25</v>
      </c>
      <c r="C167" s="2">
        <v>-1.55895E-08</v>
      </c>
      <c r="D167" s="2">
        <v>-2.49186E-08</v>
      </c>
    </row>
    <row r="168" spans="2:4" ht="12.75">
      <c r="B168">
        <v>27</v>
      </c>
      <c r="C168" s="2">
        <v>1.84531E-08</v>
      </c>
      <c r="D168" s="2">
        <v>-6.08225E-08</v>
      </c>
    </row>
    <row r="169" spans="2:4" ht="12.75">
      <c r="B169">
        <v>28</v>
      </c>
      <c r="C169" s="2">
        <v>1.08767E-08</v>
      </c>
      <c r="D169" s="2">
        <v>2.90152E-09</v>
      </c>
    </row>
    <row r="170" spans="2:4" ht="12.75">
      <c r="B170">
        <v>30</v>
      </c>
      <c r="C170" s="2">
        <v>8.67007E-09</v>
      </c>
      <c r="D170" s="2">
        <v>2.37024E-09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31</v>
      </c>
      <c r="B173" t="s">
        <v>32</v>
      </c>
      <c r="C173" t="s">
        <v>33</v>
      </c>
    </row>
    <row r="174" spans="1:2" ht="12.75">
      <c r="A174" t="s">
        <v>34</v>
      </c>
      <c r="B174">
        <v>4122928</v>
      </c>
    </row>
    <row r="175" spans="1:2" ht="12.75">
      <c r="A175" t="s">
        <v>35</v>
      </c>
      <c r="B175">
        <v>4123087</v>
      </c>
    </row>
    <row r="176" spans="1:2" ht="12.75">
      <c r="A176" t="s">
        <v>36</v>
      </c>
      <c r="B176">
        <v>1487666</v>
      </c>
    </row>
    <row r="177" spans="1:2" ht="12.75">
      <c r="A177" t="s">
        <v>37</v>
      </c>
      <c r="B177">
        <v>2</v>
      </c>
    </row>
    <row r="178" spans="1:2" ht="12.75">
      <c r="A178" t="s">
        <v>38</v>
      </c>
      <c r="B178">
        <v>-0.02822</v>
      </c>
    </row>
    <row r="179" spans="1:2" ht="12.75">
      <c r="A179" t="s">
        <v>39</v>
      </c>
      <c r="B179">
        <v>-0.00459</v>
      </c>
    </row>
    <row r="180" spans="1:2" ht="12.75">
      <c r="A180" t="s">
        <v>40</v>
      </c>
      <c r="B180">
        <v>70.78</v>
      </c>
    </row>
    <row r="181" spans="1:2" ht="12.75">
      <c r="A181" t="s">
        <v>41</v>
      </c>
      <c r="B181">
        <v>86.48</v>
      </c>
    </row>
    <row r="182" spans="1:2" ht="12.75">
      <c r="A182" t="s">
        <v>42</v>
      </c>
      <c r="B182" s="2">
        <v>43.4908</v>
      </c>
    </row>
    <row r="183" spans="1:2" ht="12.75">
      <c r="A183" t="s">
        <v>43</v>
      </c>
      <c r="B183" s="2">
        <v>0</v>
      </c>
    </row>
    <row r="184" spans="1:2" ht="12.75">
      <c r="A184" t="s">
        <v>44</v>
      </c>
      <c r="B184" s="2">
        <v>0</v>
      </c>
    </row>
    <row r="185" ht="12.75">
      <c r="A185" t="s">
        <v>9</v>
      </c>
    </row>
    <row r="186" ht="12.75">
      <c r="A186" t="s">
        <v>45</v>
      </c>
    </row>
    <row r="187" spans="1:2" ht="12.75">
      <c r="A187" t="s">
        <v>46</v>
      </c>
      <c r="B187">
        <v>1</v>
      </c>
    </row>
    <row r="188" spans="1:2" ht="12.75">
      <c r="A188" t="s">
        <v>47</v>
      </c>
      <c r="B188">
        <v>1</v>
      </c>
    </row>
    <row r="189" spans="1:2" ht="12.75">
      <c r="A189" t="s">
        <v>48</v>
      </c>
      <c r="B189">
        <v>1</v>
      </c>
    </row>
    <row r="190" spans="1:2" ht="12.75">
      <c r="A190" t="s">
        <v>49</v>
      </c>
      <c r="B190">
        <v>1</v>
      </c>
    </row>
    <row r="191" spans="1:2" ht="12.75">
      <c r="A191" t="s">
        <v>50</v>
      </c>
      <c r="B191">
        <v>0</v>
      </c>
    </row>
    <row r="192" spans="1:2" ht="12.75">
      <c r="A192" t="s">
        <v>51</v>
      </c>
      <c r="B192">
        <v>0</v>
      </c>
    </row>
    <row r="193" spans="1:2" ht="12.75">
      <c r="A193" t="s">
        <v>52</v>
      </c>
      <c r="B193">
        <v>0</v>
      </c>
    </row>
    <row r="194" spans="1:2" ht="12.75">
      <c r="A194" t="s">
        <v>53</v>
      </c>
      <c r="B194">
        <v>0</v>
      </c>
    </row>
    <row r="195" ht="12.75">
      <c r="A195" t="s">
        <v>54</v>
      </c>
    </row>
    <row r="196" spans="1:4" ht="12.75">
      <c r="A196" t="s">
        <v>54</v>
      </c>
      <c r="B196" t="s">
        <v>55</v>
      </c>
      <c r="C196" t="s">
        <v>56</v>
      </c>
      <c r="D196" t="s">
        <v>57</v>
      </c>
    </row>
    <row r="197" spans="2:4" ht="12.75">
      <c r="B197">
        <v>1</v>
      </c>
      <c r="C197" s="2">
        <v>8.9797E-05</v>
      </c>
      <c r="D197" s="2">
        <v>1.52029E-05</v>
      </c>
    </row>
    <row r="198" spans="2:4" ht="12.75">
      <c r="B198">
        <v>2</v>
      </c>
      <c r="C198" s="2">
        <v>0.996804</v>
      </c>
      <c r="D198" s="2">
        <v>-4.04405E-05</v>
      </c>
    </row>
    <row r="199" spans="2:4" ht="12.75">
      <c r="B199">
        <v>3</v>
      </c>
      <c r="C199" s="2">
        <v>0.00049126</v>
      </c>
      <c r="D199" s="2">
        <v>0.000639572</v>
      </c>
    </row>
    <row r="200" spans="2:4" ht="12.75">
      <c r="B200">
        <v>4</v>
      </c>
      <c r="C200" s="2">
        <v>-0.00018502</v>
      </c>
      <c r="D200" s="2">
        <v>-1.06834E-05</v>
      </c>
    </row>
    <row r="201" spans="2:4" ht="12.75">
      <c r="B201">
        <v>5</v>
      </c>
      <c r="C201" s="2">
        <v>3.6097E-05</v>
      </c>
      <c r="D201" s="2">
        <v>-7.11106E-05</v>
      </c>
    </row>
    <row r="202" spans="2:4" ht="12.75">
      <c r="B202">
        <v>6</v>
      </c>
      <c r="C202" s="2">
        <v>0.000114397</v>
      </c>
      <c r="D202" s="2">
        <v>4.37268E-06</v>
      </c>
    </row>
    <row r="203" spans="2:4" ht="12.75">
      <c r="B203">
        <v>9</v>
      </c>
      <c r="C203" s="2">
        <v>-1.01699E-06</v>
      </c>
      <c r="D203" s="2">
        <v>3.11471E-06</v>
      </c>
    </row>
    <row r="204" spans="2:4" ht="12.75">
      <c r="B204">
        <v>10</v>
      </c>
      <c r="C204" s="2">
        <v>7.36995E-05</v>
      </c>
      <c r="D204" s="2">
        <v>1.34334E-06</v>
      </c>
    </row>
    <row r="205" spans="2:4" ht="12.75">
      <c r="B205">
        <v>12</v>
      </c>
      <c r="C205" s="2">
        <v>7.19844E-07</v>
      </c>
      <c r="D205" s="2">
        <v>1.99166E-07</v>
      </c>
    </row>
    <row r="206" spans="2:4" ht="12.75">
      <c r="B206">
        <v>15</v>
      </c>
      <c r="C206" s="2">
        <v>5.01762E-09</v>
      </c>
      <c r="D206" s="2">
        <v>2.37268E-07</v>
      </c>
    </row>
    <row r="207" spans="2:4" ht="12.75">
      <c r="B207">
        <v>18</v>
      </c>
      <c r="C207" s="2">
        <v>-1.8617E-06</v>
      </c>
      <c r="D207" s="2">
        <v>2.63339E-09</v>
      </c>
    </row>
    <row r="208" spans="2:4" ht="12.75">
      <c r="B208">
        <v>20</v>
      </c>
      <c r="C208" s="2">
        <v>-4.22056E-09</v>
      </c>
      <c r="D208" s="2">
        <v>-4.90589E-08</v>
      </c>
    </row>
    <row r="209" spans="2:4" ht="12.75">
      <c r="B209">
        <v>21</v>
      </c>
      <c r="C209" s="2">
        <v>5.08888E-08</v>
      </c>
      <c r="D209" s="2">
        <v>8.59307E-08</v>
      </c>
    </row>
    <row r="210" spans="2:4" ht="12.75">
      <c r="B210">
        <v>25</v>
      </c>
      <c r="C210" s="2">
        <v>-2.67581E-08</v>
      </c>
      <c r="D210" s="2">
        <v>-1.42463E-08</v>
      </c>
    </row>
    <row r="211" spans="2:4" ht="12.75">
      <c r="B211">
        <v>27</v>
      </c>
      <c r="C211" s="2">
        <v>-2.48757E-09</v>
      </c>
      <c r="D211" s="2">
        <v>-9.1056E-09</v>
      </c>
    </row>
    <row r="212" spans="2:4" ht="12.75">
      <c r="B212">
        <v>28</v>
      </c>
      <c r="C212" s="2">
        <v>1.07108E-08</v>
      </c>
      <c r="D212" s="2">
        <v>2.30204E-09</v>
      </c>
    </row>
    <row r="213" spans="2:4" ht="12.75">
      <c r="B213">
        <v>30</v>
      </c>
      <c r="C213" s="2">
        <v>8.29225E-09</v>
      </c>
      <c r="D213" s="2">
        <v>2.10843E-09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31</v>
      </c>
      <c r="B216" t="s">
        <v>32</v>
      </c>
      <c r="C216" t="s">
        <v>33</v>
      </c>
    </row>
    <row r="217" spans="1:2" ht="12.75">
      <c r="A217" t="s">
        <v>34</v>
      </c>
      <c r="B217">
        <v>4122928</v>
      </c>
    </row>
    <row r="218" spans="1:2" ht="12.75">
      <c r="A218" t="s">
        <v>35</v>
      </c>
      <c r="B218">
        <v>4123122</v>
      </c>
    </row>
    <row r="219" spans="1:2" ht="12.75">
      <c r="A219" t="s">
        <v>36</v>
      </c>
      <c r="B219">
        <v>1487666</v>
      </c>
    </row>
    <row r="220" spans="1:2" ht="12.75">
      <c r="A220" t="s">
        <v>37</v>
      </c>
      <c r="B220">
        <v>2</v>
      </c>
    </row>
    <row r="221" spans="1:2" ht="12.75">
      <c r="A221" t="s">
        <v>38</v>
      </c>
      <c r="B221">
        <v>-0.0277</v>
      </c>
    </row>
    <row r="222" spans="1:2" ht="12.75">
      <c r="A222" t="s">
        <v>39</v>
      </c>
      <c r="B222">
        <v>-0.00487</v>
      </c>
    </row>
    <row r="223" spans="1:2" ht="12.75">
      <c r="A223" t="s">
        <v>40</v>
      </c>
      <c r="B223">
        <v>24.04</v>
      </c>
    </row>
    <row r="224" spans="1:2" ht="12.75">
      <c r="A224" t="s">
        <v>41</v>
      </c>
      <c r="B224">
        <v>86.4775</v>
      </c>
    </row>
    <row r="225" spans="1:2" ht="12.75">
      <c r="A225" t="s">
        <v>42</v>
      </c>
      <c r="B225" s="2">
        <v>15.2169</v>
      </c>
    </row>
    <row r="226" spans="1:2" ht="12.75">
      <c r="A226" t="s">
        <v>43</v>
      </c>
      <c r="B226" s="2">
        <v>0</v>
      </c>
    </row>
    <row r="227" spans="1:2" ht="12.75">
      <c r="A227" t="s">
        <v>44</v>
      </c>
      <c r="B227" s="2">
        <v>0</v>
      </c>
    </row>
    <row r="228" ht="12.75">
      <c r="A228" t="s">
        <v>9</v>
      </c>
    </row>
    <row r="229" ht="12.75">
      <c r="A229" t="s">
        <v>45</v>
      </c>
    </row>
    <row r="230" spans="1:2" ht="12.75">
      <c r="A230" t="s">
        <v>46</v>
      </c>
      <c r="B230">
        <v>1</v>
      </c>
    </row>
    <row r="231" spans="1:2" ht="12.75">
      <c r="A231" t="s">
        <v>47</v>
      </c>
      <c r="B231">
        <v>1</v>
      </c>
    </row>
    <row r="232" spans="1:2" ht="12.75">
      <c r="A232" t="s">
        <v>48</v>
      </c>
      <c r="B232">
        <v>1</v>
      </c>
    </row>
    <row r="233" spans="1:2" ht="12.75">
      <c r="A233" t="s">
        <v>49</v>
      </c>
      <c r="B233">
        <v>1</v>
      </c>
    </row>
    <row r="234" spans="1:2" ht="12.75">
      <c r="A234" t="s">
        <v>50</v>
      </c>
      <c r="B234">
        <v>0</v>
      </c>
    </row>
    <row r="235" spans="1:2" ht="12.75">
      <c r="A235" t="s">
        <v>51</v>
      </c>
      <c r="B235">
        <v>0</v>
      </c>
    </row>
    <row r="236" spans="1:2" ht="12.75">
      <c r="A236" t="s">
        <v>52</v>
      </c>
      <c r="B236">
        <v>0</v>
      </c>
    </row>
    <row r="237" spans="1:2" ht="12.75">
      <c r="A237" t="s">
        <v>53</v>
      </c>
      <c r="B237">
        <v>0</v>
      </c>
    </row>
    <row r="238" ht="12.75">
      <c r="A238" t="s">
        <v>54</v>
      </c>
    </row>
    <row r="239" spans="1:4" ht="12.75">
      <c r="A239" t="s">
        <v>54</v>
      </c>
      <c r="B239" t="s">
        <v>55</v>
      </c>
      <c r="C239" t="s">
        <v>56</v>
      </c>
      <c r="D239" t="s">
        <v>57</v>
      </c>
    </row>
    <row r="240" spans="2:4" ht="12.75">
      <c r="B240">
        <v>1</v>
      </c>
      <c r="C240" s="2">
        <v>5.25708E-06</v>
      </c>
      <c r="D240" s="2">
        <v>3.27909E-07</v>
      </c>
    </row>
    <row r="241" spans="2:4" ht="12.75">
      <c r="B241">
        <v>2</v>
      </c>
      <c r="C241" s="2">
        <v>0.999806</v>
      </c>
      <c r="D241" s="2">
        <v>6.87057E-06</v>
      </c>
    </row>
    <row r="242" spans="2:4" ht="12.75">
      <c r="B242">
        <v>3</v>
      </c>
      <c r="C242" s="2">
        <v>0.000350491</v>
      </c>
      <c r="D242" s="2">
        <v>0.000447225</v>
      </c>
    </row>
    <row r="243" spans="2:4" ht="12.75">
      <c r="B243">
        <v>4</v>
      </c>
      <c r="C243" s="2">
        <v>-0.000170488</v>
      </c>
      <c r="D243" s="2">
        <v>-1.04566E-05</v>
      </c>
    </row>
    <row r="244" spans="2:4" ht="12.75">
      <c r="B244">
        <v>5</v>
      </c>
      <c r="C244" s="2">
        <v>2.81413E-05</v>
      </c>
      <c r="D244" s="2">
        <v>-6.14085E-05</v>
      </c>
    </row>
    <row r="245" spans="2:4" ht="12.75">
      <c r="B245">
        <v>6</v>
      </c>
      <c r="C245" s="2">
        <v>0.000119694</v>
      </c>
      <c r="D245" s="2">
        <v>5.18894E-06</v>
      </c>
    </row>
    <row r="246" spans="2:4" ht="12.75">
      <c r="B246">
        <v>9</v>
      </c>
      <c r="C246" s="2">
        <v>-6.05794E-07</v>
      </c>
      <c r="D246" s="2">
        <v>2.91271E-06</v>
      </c>
    </row>
    <row r="247" spans="2:4" ht="12.75">
      <c r="B247">
        <v>10</v>
      </c>
      <c r="C247" s="2">
        <v>7.54206E-05</v>
      </c>
      <c r="D247" s="2">
        <v>1.30075E-06</v>
      </c>
    </row>
    <row r="248" spans="2:4" ht="12.75">
      <c r="B248">
        <v>12</v>
      </c>
      <c r="C248" s="2">
        <v>7.26959E-07</v>
      </c>
      <c r="D248" s="2">
        <v>2.62609E-07</v>
      </c>
    </row>
    <row r="249" spans="2:4" ht="12.75">
      <c r="B249">
        <v>15</v>
      </c>
      <c r="C249" s="2">
        <v>3.25601E-08</v>
      </c>
      <c r="D249" s="2">
        <v>2.45087E-07</v>
      </c>
    </row>
    <row r="250" spans="2:4" ht="12.75">
      <c r="B250">
        <v>18</v>
      </c>
      <c r="C250" s="2">
        <v>-1.84134E-06</v>
      </c>
      <c r="D250" s="2">
        <v>-4.90245E-09</v>
      </c>
    </row>
    <row r="251" spans="2:4" ht="12.75">
      <c r="B251">
        <v>20</v>
      </c>
      <c r="C251" s="2">
        <v>-2.51854E-09</v>
      </c>
      <c r="D251" s="2">
        <v>-4.25769E-08</v>
      </c>
    </row>
    <row r="252" spans="2:4" ht="12.75">
      <c r="B252">
        <v>21</v>
      </c>
      <c r="C252" s="2">
        <v>5.64583E-08</v>
      </c>
      <c r="D252" s="2">
        <v>7.45399E-08</v>
      </c>
    </row>
    <row r="253" spans="2:4" ht="12.75">
      <c r="B253">
        <v>25</v>
      </c>
      <c r="C253" s="2">
        <v>-2.98437E-08</v>
      </c>
      <c r="D253" s="2">
        <v>-9.72078E-09</v>
      </c>
    </row>
    <row r="254" spans="2:4" ht="12.75">
      <c r="B254">
        <v>27</v>
      </c>
      <c r="C254" s="2">
        <v>-5.57945E-09</v>
      </c>
      <c r="D254" s="2">
        <v>-5.08964E-09</v>
      </c>
    </row>
    <row r="255" spans="2:4" ht="12.75">
      <c r="B255">
        <v>28</v>
      </c>
      <c r="C255" s="2">
        <v>1.02547E-08</v>
      </c>
      <c r="D255" s="2">
        <v>1.24419E-09</v>
      </c>
    </row>
    <row r="256" spans="2:4" ht="12.75">
      <c r="B256">
        <v>30</v>
      </c>
      <c r="C256" s="2">
        <v>8.9425E-09</v>
      </c>
      <c r="D256" s="2">
        <v>2.84584E-09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31</v>
      </c>
      <c r="B259" t="s">
        <v>32</v>
      </c>
      <c r="C259" t="s">
        <v>33</v>
      </c>
    </row>
    <row r="260" spans="1:2" ht="12.75">
      <c r="A260" t="s">
        <v>34</v>
      </c>
      <c r="B260">
        <v>4122928</v>
      </c>
    </row>
    <row r="261" spans="1:2" ht="12.75">
      <c r="A261" t="s">
        <v>35</v>
      </c>
      <c r="B261">
        <v>4123155</v>
      </c>
    </row>
    <row r="262" spans="1:2" ht="12.75">
      <c r="A262" t="s">
        <v>36</v>
      </c>
      <c r="B262">
        <v>1487666</v>
      </c>
    </row>
    <row r="263" spans="1:2" ht="12.75">
      <c r="A263" t="s">
        <v>37</v>
      </c>
      <c r="B263">
        <v>2</v>
      </c>
    </row>
    <row r="264" spans="1:2" ht="12.75">
      <c r="A264" t="s">
        <v>38</v>
      </c>
      <c r="B264">
        <v>-0.01977</v>
      </c>
    </row>
    <row r="265" spans="1:2" ht="12.75">
      <c r="A265" t="s">
        <v>39</v>
      </c>
      <c r="B265">
        <v>-0.05565</v>
      </c>
    </row>
    <row r="266" spans="1:2" ht="12.75">
      <c r="A266" t="s">
        <v>40</v>
      </c>
      <c r="B266">
        <v>-0.3</v>
      </c>
    </row>
    <row r="267" spans="1:2" ht="12.75">
      <c r="A267" t="s">
        <v>41</v>
      </c>
      <c r="B267">
        <v>86.4462</v>
      </c>
    </row>
    <row r="268" spans="1:2" ht="12.75">
      <c r="A268" t="s">
        <v>42</v>
      </c>
      <c r="B268" s="2">
        <v>0.144403</v>
      </c>
    </row>
    <row r="269" spans="1:2" ht="12.75">
      <c r="A269" t="s">
        <v>43</v>
      </c>
      <c r="B269" s="2">
        <v>0</v>
      </c>
    </row>
    <row r="270" spans="1:2" ht="12.75">
      <c r="A270" t="s">
        <v>44</v>
      </c>
      <c r="B270" s="2">
        <v>0</v>
      </c>
    </row>
    <row r="271" ht="12.75">
      <c r="A271" t="s">
        <v>9</v>
      </c>
    </row>
    <row r="272" ht="12.75">
      <c r="A272" t="s">
        <v>45</v>
      </c>
    </row>
    <row r="273" spans="1:2" ht="12.75">
      <c r="A273" t="s">
        <v>46</v>
      </c>
      <c r="B273">
        <v>1</v>
      </c>
    </row>
    <row r="274" spans="1:2" ht="12.75">
      <c r="A274" t="s">
        <v>47</v>
      </c>
      <c r="B274">
        <v>1</v>
      </c>
    </row>
    <row r="275" spans="1:2" ht="12.75">
      <c r="A275" t="s">
        <v>48</v>
      </c>
      <c r="B275">
        <v>1</v>
      </c>
    </row>
    <row r="276" spans="1:2" ht="12.75">
      <c r="A276" t="s">
        <v>49</v>
      </c>
      <c r="B276">
        <v>1</v>
      </c>
    </row>
    <row r="277" spans="1:2" ht="12.75">
      <c r="A277" t="s">
        <v>50</v>
      </c>
      <c r="B277">
        <v>0</v>
      </c>
    </row>
    <row r="278" spans="1:2" ht="12.75">
      <c r="A278" t="s">
        <v>51</v>
      </c>
      <c r="B278">
        <v>0</v>
      </c>
    </row>
    <row r="279" spans="1:2" ht="12.75">
      <c r="A279" t="s">
        <v>52</v>
      </c>
      <c r="B279">
        <v>0</v>
      </c>
    </row>
    <row r="280" spans="1:2" ht="12.75">
      <c r="A280" t="s">
        <v>53</v>
      </c>
      <c r="B280">
        <v>0</v>
      </c>
    </row>
    <row r="281" ht="12.75">
      <c r="A281" t="s">
        <v>54</v>
      </c>
    </row>
    <row r="282" spans="1:4" ht="12.75">
      <c r="A282" t="s">
        <v>54</v>
      </c>
      <c r="B282" t="s">
        <v>55</v>
      </c>
      <c r="C282" t="s">
        <v>56</v>
      </c>
      <c r="D282" t="s">
        <v>57</v>
      </c>
    </row>
    <row r="283" spans="2:4" ht="12.75">
      <c r="B283">
        <v>1</v>
      </c>
      <c r="C283" s="2">
        <v>0.000282561</v>
      </c>
      <c r="D283" s="2">
        <v>0.000783499</v>
      </c>
    </row>
    <row r="284" spans="2:4" ht="12.75">
      <c r="B284">
        <v>2</v>
      </c>
      <c r="C284" s="2">
        <v>0.984972</v>
      </c>
      <c r="D284" s="2">
        <v>0.000564318</v>
      </c>
    </row>
    <row r="285" spans="2:4" ht="12.75">
      <c r="B285">
        <v>3</v>
      </c>
      <c r="C285" s="2">
        <v>-0.00266212</v>
      </c>
      <c r="D285" s="2">
        <v>-0.0175395</v>
      </c>
    </row>
    <row r="286" spans="2:4" ht="12.75">
      <c r="B286">
        <v>4</v>
      </c>
      <c r="C286" s="2">
        <v>-0.000546756</v>
      </c>
      <c r="D286" s="2">
        <v>0.000126839</v>
      </c>
    </row>
    <row r="287" spans="2:4" ht="12.75">
      <c r="B287">
        <v>5</v>
      </c>
      <c r="C287" s="2">
        <v>-0.000187736</v>
      </c>
      <c r="D287" s="2">
        <v>0.000941729</v>
      </c>
    </row>
    <row r="288" spans="2:4" ht="12.75">
      <c r="B288">
        <v>6</v>
      </c>
      <c r="C288" s="2">
        <v>-0.000158152</v>
      </c>
      <c r="D288" s="2">
        <v>0.000128322</v>
      </c>
    </row>
    <row r="289" spans="2:4" ht="12.75">
      <c r="B289">
        <v>9</v>
      </c>
      <c r="C289" s="2">
        <v>3.7716E-06</v>
      </c>
      <c r="D289" s="2">
        <v>-6.57003E-05</v>
      </c>
    </row>
    <row r="290" spans="2:4" ht="12.75">
      <c r="B290">
        <v>10</v>
      </c>
      <c r="C290" s="2">
        <v>0.000139775</v>
      </c>
      <c r="D290" s="2">
        <v>-3.93427E-06</v>
      </c>
    </row>
    <row r="291" spans="2:4" ht="12.75">
      <c r="B291">
        <v>12</v>
      </c>
      <c r="C291" s="2">
        <v>1.74917E-06</v>
      </c>
      <c r="D291" s="2">
        <v>3.45079E-06</v>
      </c>
    </row>
    <row r="292" spans="2:4" ht="12.75">
      <c r="B292">
        <v>15</v>
      </c>
      <c r="C292" s="2">
        <v>1.95267E-06</v>
      </c>
      <c r="D292" s="2">
        <v>9.74509E-07</v>
      </c>
    </row>
    <row r="293" spans="2:4" ht="12.75">
      <c r="B293">
        <v>18</v>
      </c>
      <c r="C293" s="2">
        <v>-1.28938E-06</v>
      </c>
      <c r="D293" s="2">
        <v>-2.42359E-07</v>
      </c>
    </row>
    <row r="294" spans="2:4" ht="12.75">
      <c r="B294">
        <v>20</v>
      </c>
      <c r="C294" s="2">
        <v>4.42189E-08</v>
      </c>
      <c r="D294" s="2">
        <v>-7.94927E-07</v>
      </c>
    </row>
    <row r="295" spans="2:4" ht="12.75">
      <c r="B295">
        <v>21</v>
      </c>
      <c r="C295" s="2">
        <v>7.89963E-07</v>
      </c>
      <c r="D295" s="2">
        <v>4.0951E-07</v>
      </c>
    </row>
    <row r="296" spans="2:4" ht="12.75">
      <c r="B296">
        <v>25</v>
      </c>
      <c r="C296" s="2">
        <v>1.57835E-07</v>
      </c>
      <c r="D296" s="2">
        <v>9.43617E-08</v>
      </c>
    </row>
    <row r="297" spans="2:4" ht="12.75">
      <c r="B297">
        <v>27</v>
      </c>
      <c r="C297" s="2">
        <v>-1.19838E-08</v>
      </c>
      <c r="D297" s="2">
        <v>-5.29659E-09</v>
      </c>
    </row>
    <row r="298" spans="2:4" ht="12.75">
      <c r="B298">
        <v>28</v>
      </c>
      <c r="C298" s="2">
        <v>-6.78732E-08</v>
      </c>
      <c r="D298" s="2">
        <v>3.38539E-08</v>
      </c>
    </row>
    <row r="299" spans="2:4" ht="12.75">
      <c r="B299">
        <v>30</v>
      </c>
      <c r="C299" s="2">
        <v>3.60405E-08</v>
      </c>
      <c r="D299" s="2">
        <v>9.98137E-09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0.0381</v>
      </c>
    </row>
    <row r="5" spans="1:2" ht="12.75">
      <c r="A5" t="s">
        <v>6</v>
      </c>
      <c r="B5">
        <v>3.0286</v>
      </c>
    </row>
    <row r="6" spans="1:2" ht="12.75">
      <c r="A6" t="s">
        <v>7</v>
      </c>
      <c r="B6">
        <v>236</v>
      </c>
    </row>
    <row r="8" spans="1:2" ht="12.75">
      <c r="A8" t="s">
        <v>8</v>
      </c>
      <c r="B8" s="1">
        <f>4*PI()*0.0000001*B5*B6/(B4^2)</f>
        <v>0.6187480363227708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2003-07-28T15:26:07Z</dcterms:created>
  <dcterms:modified xsi:type="dcterms:W3CDTF">2003-07-28T15:33:36Z</dcterms:modified>
  <cp:category/>
  <cp:version/>
  <cp:contentType/>
  <cp:contentStatus/>
</cp:coreProperties>
</file>