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601" activeTab="0"/>
  </bookViews>
  <sheets>
    <sheet name="Sheet 1" sheetId="1" r:id="rId1"/>
    <sheet name="Sheet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<sst xmlns="http://schemas.openxmlformats.org/spreadsheetml/2006/main" count="190" uniqueCount="132">
  <si>
    <t>SPR CRUDE OIL COMPREHENSIVE ANALYSIS</t>
  </si>
  <si>
    <t xml:space="preserve"> Sample ID  </t>
  </si>
  <si>
    <t xml:space="preserve"> </t>
  </si>
  <si>
    <t xml:space="preserve"> Specific Gravity, 60/60° F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</si>
  <si>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</si>
  <si>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</si>
  <si>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</si>
  <si>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</si>
  <si>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</si>
  <si>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Sulfur, Wt. %</t>
  </si>
  <si>
    <t xml:space="preserve">            Fe, ppm</t>
  </si>
  <si>
    <t xml:space="preserve">            Mercaptan Sulfur, ppm</t>
  </si>
  <si>
    <t xml:space="preserve"> Nitrogen, Wt. %</t>
  </si>
  <si>
    <t xml:space="preserve">            Cu, ppm</t>
  </si>
  <si>
    <r>
      <t xml:space="preserve">           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</si>
  <si>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 xml:space="preserve"> Micro Car. Res., Wt. %</t>
  </si>
  <si>
    <t xml:space="preserve">            Org. Cl, ppm</t>
  </si>
  <si>
    <t xml:space="preserve">            Viscosity:  77° F </t>
  </si>
  <si>
    <t>cSt</t>
  </si>
  <si>
    <t>SUS</t>
  </si>
  <si>
    <t xml:space="preserve"> Pour Point, °F</t>
  </si>
  <si>
    <t xml:space="preserve">            UOP "K"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</si>
  <si>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</si>
  <si>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</si>
  <si>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</si>
  <si>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</si>
  <si>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</si>
  <si>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</si>
  <si>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</si>
  <si>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</si>
  <si>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</si>
  <si>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</si>
  <si>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</si>
  <si>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</si>
  <si>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0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</si>
  <si>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</si>
  <si>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</si>
  <si>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</si>
  <si>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</si>
  <si>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</si>
  <si>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</si>
  <si>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</si>
  <si>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</si>
  <si>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</si>
  <si>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</si>
  <si>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Wt. %</t>
  </si>
  <si>
    <t>Wt. Sum  %</t>
  </si>
  <si>
    <t>Specific Gravity, 60/60° F</t>
  </si>
  <si>
    <t>API Gravity</t>
  </si>
  <si>
    <t>Sulfur, Wt. %</t>
  </si>
  <si>
    <t>Mercaptan Sulfur, ppm</t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</si>
  <si>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</si>
  <si>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>Organic Cl, ppm</t>
  </si>
  <si>
    <t>Research Octane Number*</t>
  </si>
  <si>
    <t>Motor Octane Number*</t>
  </si>
  <si>
    <r>
      <t>RON for 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 xml:space="preserve"> - 375° F</t>
    </r>
  </si>
  <si>
    <r>
      <t>MON for C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 xml:space="preserve"> - 375° F</t>
    </r>
  </si>
  <si>
    <t>Aniline Point, ° F</t>
  </si>
  <si>
    <t>Acid Number, mg KOH/g</t>
  </si>
  <si>
    <t>Cetane Index</t>
  </si>
  <si>
    <t>Naphthalenes, Vol. %</t>
  </si>
  <si>
    <t>Smoke point, mm</t>
  </si>
  <si>
    <t>Nitrogen, Wt. %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</si>
  <si>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</si>
  <si>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</si>
  <si>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</si>
  <si>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</si>
  <si>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</si>
  <si>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</si>
  <si>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</si>
  <si>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</si>
  <si>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</si>
  <si>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</si>
  <si>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</si>
  <si>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</si>
  <si>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</si>
  <si>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Micro Car. Res., Wt. %</t>
  </si>
  <si>
    <t>Sediment by Extraction, wt. %</t>
  </si>
  <si>
    <t>Crude</t>
  </si>
  <si>
    <t>Water, wt. %</t>
  </si>
  <si>
    <t>Salt, wt. %</t>
  </si>
  <si>
    <t>Distillate fractions, ASTM D2892</t>
  </si>
  <si>
    <r>
      <t>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-175</t>
    </r>
    <r>
      <rPr>
        <sz val="10"/>
        <rFont val="Symbol"/>
        <family val="1"/>
      </rPr>
      <t>°</t>
    </r>
    <r>
      <rPr>
        <sz val="10"/>
        <rFont val="Arial"/>
        <family val="0"/>
      </rPr>
      <t xml:space="preserve"> F</t>
    </r>
  </si>
  <si>
    <t>175-250° F</t>
  </si>
  <si>
    <t>250-375° F</t>
  </si>
  <si>
    <t>*</t>
  </si>
  <si>
    <r>
      <t xml:space="preserve">Total </t>
    </r>
    <r>
      <rPr>
        <b/>
        <sz val="10"/>
        <rFont val="Arial"/>
        <family val="0"/>
      </rPr>
      <t>P</t>
    </r>
    <r>
      <rPr>
        <sz val="10"/>
        <rFont val="Arial"/>
        <family val="0"/>
      </rPr>
      <t>araffins</t>
    </r>
  </si>
  <si>
    <r>
      <t xml:space="preserve">Total </t>
    </r>
    <r>
      <rPr>
        <b/>
        <sz val="10"/>
        <rFont val="Arial"/>
        <family val="0"/>
      </rPr>
      <t>I</t>
    </r>
    <r>
      <rPr>
        <sz val="10"/>
        <rFont val="Arial"/>
        <family val="0"/>
      </rPr>
      <t>so-paraffins</t>
    </r>
  </si>
  <si>
    <r>
      <t xml:space="preserve">Total </t>
    </r>
    <r>
      <rPr>
        <b/>
        <sz val="10"/>
        <rFont val="Arial"/>
        <family val="0"/>
      </rPr>
      <t>A</t>
    </r>
    <r>
      <rPr>
        <sz val="10"/>
        <rFont val="Arial"/>
        <family val="0"/>
      </rPr>
      <t>romatics</t>
    </r>
  </si>
  <si>
    <r>
      <t xml:space="preserve">Total </t>
    </r>
    <r>
      <rPr>
        <b/>
        <sz val="10"/>
        <rFont val="Arial"/>
        <family val="0"/>
      </rPr>
      <t>N</t>
    </r>
    <r>
      <rPr>
        <sz val="10"/>
        <rFont val="Arial"/>
        <family val="0"/>
      </rPr>
      <t>aphthenes</t>
    </r>
  </si>
  <si>
    <t>Unknowns</t>
  </si>
  <si>
    <t>Paraffins</t>
  </si>
  <si>
    <t>C2</t>
  </si>
  <si>
    <t>C3</t>
  </si>
  <si>
    <t>Debutanization</t>
  </si>
  <si>
    <t>C4</t>
  </si>
  <si>
    <t>C5</t>
  </si>
  <si>
    <t>C6</t>
  </si>
  <si>
    <t>Component</t>
  </si>
  <si>
    <t>C7</t>
  </si>
  <si>
    <t>C8</t>
  </si>
  <si>
    <t>Methane</t>
  </si>
  <si>
    <t>C9</t>
  </si>
  <si>
    <t>Ethane</t>
  </si>
  <si>
    <t>C10</t>
  </si>
  <si>
    <t>Propane</t>
  </si>
  <si>
    <t>C11</t>
  </si>
  <si>
    <t>i-Butane</t>
  </si>
  <si>
    <t>C12</t>
  </si>
  <si>
    <t>n-Butane</t>
  </si>
  <si>
    <t>2,2-dimethylpropane</t>
  </si>
  <si>
    <t>Iso-paraffins</t>
  </si>
  <si>
    <t>i-Pentane</t>
  </si>
  <si>
    <t>n-Pentane</t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</si>
  <si>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+</t>
    </r>
  </si>
  <si>
    <t>From PIANO analysis</t>
  </si>
  <si>
    <t>of whole crude</t>
  </si>
  <si>
    <t>of crude</t>
  </si>
  <si>
    <t>Aromatics</t>
  </si>
  <si>
    <t>Benzene</t>
  </si>
  <si>
    <t>Toluene</t>
  </si>
  <si>
    <t>Ethylbenzene</t>
  </si>
  <si>
    <r>
      <t>m</t>
    </r>
    <r>
      <rPr>
        <sz val="10"/>
        <rFont val="Arial"/>
        <family val="0"/>
      </rPr>
      <t>-Xylene</t>
    </r>
  </si>
  <si>
    <r>
      <t>p</t>
    </r>
    <r>
      <rPr>
        <sz val="10"/>
        <rFont val="Arial"/>
        <family val="0"/>
      </rPr>
      <t>-Xylene</t>
    </r>
  </si>
  <si>
    <r>
      <t>o</t>
    </r>
    <r>
      <rPr>
        <sz val="10"/>
        <rFont val="Arial"/>
        <family val="0"/>
      </rPr>
      <t>-Xylene</t>
    </r>
  </si>
  <si>
    <t>Naphthenes</t>
  </si>
  <si>
    <r>
      <t>* The modified D 5134 gas chromatographic PIAN method used provides for elution and identification of components up to a nominal n-C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(420° F).</t>
    </r>
  </si>
  <si>
    <t>Bayou Choctaw Sour</t>
  </si>
  <si>
    <t>Date of Assay</t>
  </si>
  <si>
    <t xml:space="preserve"> * = calculated from gas chromatographic data</t>
  </si>
  <si>
    <t>GAS CHROMATOGRAPHIC ANALYSIS</t>
  </si>
  <si>
    <t>275° 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</si>
</sst>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  <numFmt numFmtId="168" formatCode="0.000000000000000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vertAlign val="subscript"/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>
      <alignment horizontal="center" vertical="center"/>
    </xf>
    <xf numFmtId="166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2" fontId="0" fillId="0" borderId="1" xfId="0" applyNumberFormat="1" applyBorder="1" applyAlignment="1" applyProtection="1">
      <alignment horizontal="centerContinuous" vertical="center"/>
      <protection locked="0"/>
    </xf>
    <xf numFmtId="165" fontId="0" fillId="0" borderId="1" xfId="0" applyNumberFormat="1" applyBorder="1" applyAlignment="1" applyProtection="1">
      <alignment horizontal="centerContinuous" vertical="center"/>
      <protection locked="0"/>
    </xf>
    <xf numFmtId="165" fontId="0" fillId="0" borderId="12" xfId="0" applyNumberFormat="1" applyBorder="1" applyAlignment="1" applyProtection="1">
      <alignment horizontal="centerContinuous" vertical="center"/>
      <protection locked="0"/>
    </xf>
    <xf numFmtId="164" fontId="0" fillId="0" borderId="12" xfId="0" applyNumberFormat="1" applyBorder="1" applyAlignment="1" applyProtection="1">
      <alignment horizontal="centerContinuous" vertical="center"/>
      <protection locked="0"/>
    </xf>
    <xf numFmtId="2" fontId="0" fillId="0" borderId="12" xfId="0" applyNumberFormat="1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horizontal="centerContinuous" vertical="center"/>
      <protection locked="0"/>
    </xf>
    <xf numFmtId="166" fontId="0" fillId="0" borderId="1" xfId="0" applyNumberFormat="1" applyBorder="1" applyAlignment="1" applyProtection="1">
      <alignment horizontal="centerContinuous" vertical="center"/>
      <protection locked="0"/>
    </xf>
    <xf numFmtId="0" fontId="0" fillId="2" borderId="1" xfId="0" applyFill="1" applyBorder="1" applyAlignment="1">
      <alignment horizontal="centerContinuous" vertical="center"/>
    </xf>
    <xf numFmtId="1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 applyProtection="1">
      <alignment horizontal="centerContinuous" vertical="center"/>
      <protection locked="0"/>
    </xf>
    <xf numFmtId="164" fontId="0" fillId="0" borderId="1" xfId="0" applyNumberFormat="1" applyBorder="1" applyAlignment="1" applyProtection="1">
      <alignment horizontal="centerContinuous" vertical="center"/>
      <protection locked="0"/>
    </xf>
    <xf numFmtId="1" fontId="0" fillId="2" borderId="1" xfId="0" applyNumberFormat="1" applyFill="1" applyBorder="1" applyAlignment="1">
      <alignment horizontal="centerContinuous" vertical="center"/>
    </xf>
    <xf numFmtId="1" fontId="0" fillId="0" borderId="12" xfId="0" applyNumberFormat="1" applyBorder="1" applyAlignment="1" applyProtection="1">
      <alignment horizontal="centerContinuous" vertical="center"/>
      <protection locked="0"/>
    </xf>
    <xf numFmtId="1" fontId="0" fillId="0" borderId="1" xfId="0" applyNumberForma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Continuous" vertical="center"/>
      <protection locked="0"/>
    </xf>
    <xf numFmtId="166" fontId="0" fillId="0" borderId="12" xfId="0" applyNumberFormat="1" applyBorder="1" applyAlignment="1" applyProtection="1">
      <alignment horizontal="centerContinuous" vertical="center"/>
      <protection locked="0"/>
    </xf>
    <xf numFmtId="0" fontId="0" fillId="0" borderId="0" xfId="0" applyBorder="1" applyAlignment="1" quotePrefix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165" fontId="0" fillId="2" borderId="16" xfId="0" applyNumberFormat="1" applyFill="1" applyBorder="1" applyAlignment="1" applyProtection="1">
      <alignment horizontal="center" vertical="center"/>
      <protection locked="0"/>
    </xf>
    <xf numFmtId="166" fontId="0" fillId="0" borderId="12" xfId="0" applyNumberFormat="1" applyBorder="1" applyAlignment="1" applyProtection="1">
      <alignment horizontal="center" vertical="center"/>
      <protection locked="0"/>
    </xf>
    <xf numFmtId="166" fontId="0" fillId="0" borderId="12" xfId="0" applyNumberFormat="1" applyFill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1" xfId="0" applyNumberFormat="1" applyBorder="1" applyAlignment="1">
      <alignment horizontal="centerContinuous" vertical="center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23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2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 vertical="center" wrapText="1"/>
      <protection locked="0"/>
    </xf>
    <xf numFmtId="0" fontId="0" fillId="0" borderId="0" xfId="0" applyBorder="1" applyAlignment="1">
      <alignment horizontal="centerContinuous" wrapText="1"/>
    </xf>
    <xf numFmtId="49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left" vertical="center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view="pageBreakPreview" zoomScale="60" workbookViewId="0" topLeftCell="A33">
      <selection activeCell="C49" sqref="C49"/>
    </sheetView>
  </sheetViews>
  <sheetFormatPr defaultColWidth="9.140625" defaultRowHeight="12.75"/>
  <cols>
    <col min="1" max="1" width="0.85546875" style="0" customWidth="1"/>
    <col min="2" max="2" width="14.421875" style="0" customWidth="1"/>
    <col min="3" max="9" width="10.7109375" style="0" customWidth="1"/>
    <col min="10" max="10" width="11.00390625" style="0" customWidth="1"/>
    <col min="11" max="11" width="3.8515625" style="0" customWidth="1"/>
    <col min="12" max="12" width="6.7109375" style="0" customWidth="1"/>
    <col min="13" max="13" width="4.8515625" style="0" customWidth="1"/>
    <col min="14" max="14" width="0.85546875" style="0" customWidth="1"/>
  </cols>
  <sheetData>
    <row r="1" spans="1:14" ht="18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1:13" ht="12.75">
      <c r="K2" s="2"/>
      <c r="L2" s="2"/>
      <c r="M2" s="2"/>
    </row>
    <row r="3" spans="11:13" ht="12.75">
      <c r="K3" s="2"/>
      <c r="L3" s="2"/>
      <c r="M3" s="2"/>
    </row>
    <row r="4" spans="2:13" ht="13.5" customHeight="1">
      <c r="B4" s="2" t="s">
        <v>1</v>
      </c>
      <c r="C4" s="129" t="s">
        <v>127</v>
      </c>
      <c r="D4" s="40"/>
      <c r="E4" s="40"/>
      <c r="F4" s="128"/>
      <c r="G4" s="128"/>
      <c r="H4" s="128"/>
      <c r="I4" s="142" t="s">
        <v>128</v>
      </c>
      <c r="J4" s="142"/>
      <c r="K4" s="2"/>
      <c r="L4" s="143">
        <v>37174</v>
      </c>
      <c r="M4" s="144"/>
    </row>
    <row r="5" spans="1:13" ht="13.5" customHeight="1">
      <c r="A5" t="s">
        <v>2</v>
      </c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 customHeight="1">
      <c r="B6" s="98"/>
      <c r="C6" s="130"/>
      <c r="D6" s="130"/>
      <c r="E6" s="131"/>
      <c r="F6" s="98"/>
      <c r="G6" s="98"/>
      <c r="H6" s="132"/>
      <c r="I6" s="98"/>
      <c r="J6" s="98"/>
      <c r="K6" s="98"/>
      <c r="L6" s="133"/>
      <c r="M6" s="134"/>
    </row>
    <row r="7" spans="2:13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32"/>
    </row>
    <row r="9" spans="1:14" ht="15.75" customHeight="1">
      <c r="A9" s="20"/>
      <c r="C9" s="93" t="s">
        <v>77</v>
      </c>
      <c r="D9" s="99">
        <v>0.011</v>
      </c>
      <c r="E9" s="17" t="s">
        <v>2</v>
      </c>
      <c r="F9" s="94" t="s">
        <v>78</v>
      </c>
      <c r="G9" s="17"/>
      <c r="H9" s="93" t="s">
        <v>79</v>
      </c>
      <c r="I9" s="95">
        <v>0.04</v>
      </c>
      <c r="K9" s="93" t="s">
        <v>80</v>
      </c>
      <c r="L9" s="99">
        <v>0.007</v>
      </c>
      <c r="M9" s="95"/>
      <c r="N9" s="31"/>
    </row>
    <row r="10" spans="1:14" ht="6" customHeight="1">
      <c r="A10" s="23"/>
      <c r="B10" s="3"/>
      <c r="C10" s="3"/>
      <c r="D10" s="3" t="s">
        <v>2</v>
      </c>
      <c r="E10" s="3"/>
      <c r="F10" s="3"/>
      <c r="G10" s="3"/>
      <c r="H10" s="3"/>
      <c r="I10" s="3"/>
      <c r="J10" s="3"/>
      <c r="K10" s="3"/>
      <c r="L10" s="3"/>
      <c r="M10" s="3"/>
      <c r="N10" s="33"/>
    </row>
    <row r="11" spans="1:14" ht="7.5" customHeight="1">
      <c r="A11" s="22"/>
      <c r="B11" s="4"/>
      <c r="C11" s="4"/>
      <c r="D11" s="4" t="s">
        <v>2</v>
      </c>
      <c r="E11" s="4"/>
      <c r="F11" s="4"/>
      <c r="G11" s="4"/>
      <c r="H11" s="4"/>
      <c r="I11" s="4"/>
      <c r="J11" s="4"/>
      <c r="K11" s="4"/>
      <c r="L11" s="4"/>
      <c r="M11" s="4"/>
      <c r="N11" s="31"/>
    </row>
    <row r="12" spans="1:14" ht="18" customHeight="1">
      <c r="A12" s="22"/>
      <c r="B12" s="4" t="s">
        <v>3</v>
      </c>
      <c r="C12" s="4"/>
      <c r="D12" s="48">
        <v>0.8639</v>
      </c>
      <c r="E12" s="4" t="s">
        <v>4</v>
      </c>
      <c r="F12" s="4"/>
      <c r="G12" s="49">
        <v>11</v>
      </c>
      <c r="H12" s="4" t="s">
        <v>5</v>
      </c>
      <c r="I12" s="4"/>
      <c r="J12" s="4"/>
      <c r="K12" s="4"/>
      <c r="L12" s="41">
        <v>4.28</v>
      </c>
      <c r="M12" s="65"/>
      <c r="N12" s="31"/>
    </row>
    <row r="13" spans="1:14" ht="18" customHeight="1">
      <c r="A13" s="22"/>
      <c r="B13" s="4" t="s">
        <v>6</v>
      </c>
      <c r="C13" s="4"/>
      <c r="D13" s="49">
        <f>(141.5/D12)-131.5</f>
        <v>32.29210556777406</v>
      </c>
      <c r="E13" s="4" t="s">
        <v>7</v>
      </c>
      <c r="F13" s="4"/>
      <c r="G13" s="49">
        <v>37.4</v>
      </c>
      <c r="H13" s="4" t="s">
        <v>8</v>
      </c>
      <c r="I13" s="4"/>
      <c r="J13" s="4"/>
      <c r="K13" s="4"/>
      <c r="L13" s="41">
        <v>0.26</v>
      </c>
      <c r="M13" s="65"/>
      <c r="N13" s="31"/>
    </row>
    <row r="14" spans="1:14" ht="18" customHeight="1">
      <c r="A14" s="22"/>
      <c r="B14" s="4" t="s">
        <v>9</v>
      </c>
      <c r="C14" s="4"/>
      <c r="D14" s="50">
        <v>1.38</v>
      </c>
      <c r="E14" s="4" t="s">
        <v>10</v>
      </c>
      <c r="F14" s="4"/>
      <c r="G14" s="50">
        <v>0.83</v>
      </c>
      <c r="H14" s="85" t="s">
        <v>11</v>
      </c>
      <c r="I14" s="4"/>
      <c r="J14" s="4"/>
      <c r="K14" s="4"/>
      <c r="L14" s="41">
        <v>27.1</v>
      </c>
      <c r="M14" s="66"/>
      <c r="N14" s="31"/>
    </row>
    <row r="15" spans="1:14" ht="18" customHeight="1">
      <c r="A15" s="22"/>
      <c r="B15" s="4" t="s">
        <v>12</v>
      </c>
      <c r="C15" s="4"/>
      <c r="D15" s="51">
        <v>0.15</v>
      </c>
      <c r="E15" s="4" t="s">
        <v>13</v>
      </c>
      <c r="F15" s="4"/>
      <c r="G15" s="50">
        <v>0.13</v>
      </c>
      <c r="H15" s="85" t="s">
        <v>14</v>
      </c>
      <c r="I15" s="4"/>
      <c r="J15" s="4"/>
      <c r="K15" s="4"/>
      <c r="L15" s="41">
        <v>25</v>
      </c>
      <c r="M15" s="66"/>
      <c r="N15" s="31"/>
    </row>
    <row r="16" spans="1:14" ht="18" customHeight="1">
      <c r="A16" s="22"/>
      <c r="B16" s="85" t="s">
        <v>15</v>
      </c>
      <c r="C16" s="4"/>
      <c r="D16" s="49">
        <v>3.9</v>
      </c>
      <c r="E16" s="4" t="s">
        <v>16</v>
      </c>
      <c r="F16" s="4"/>
      <c r="G16" s="49">
        <v>0.7</v>
      </c>
      <c r="H16" s="4" t="s">
        <v>17</v>
      </c>
      <c r="I16" s="4"/>
      <c r="J16" s="42">
        <v>9.724</v>
      </c>
      <c r="K16" s="62" t="s">
        <v>18</v>
      </c>
      <c r="L16" s="79">
        <v>57.8</v>
      </c>
      <c r="M16" s="62" t="s">
        <v>19</v>
      </c>
      <c r="N16" s="31"/>
    </row>
    <row r="17" spans="1:14" ht="18" customHeight="1">
      <c r="A17" s="22"/>
      <c r="B17" s="4" t="s">
        <v>20</v>
      </c>
      <c r="C17" s="4"/>
      <c r="D17" s="52">
        <v>20</v>
      </c>
      <c r="E17" s="4" t="s">
        <v>21</v>
      </c>
      <c r="F17" s="4"/>
      <c r="G17" s="49">
        <v>11.8</v>
      </c>
      <c r="H17" s="4"/>
      <c r="I17" s="4" t="s">
        <v>22</v>
      </c>
      <c r="J17" s="51">
        <v>6.633</v>
      </c>
      <c r="K17" s="62" t="s">
        <v>18</v>
      </c>
      <c r="L17" s="79">
        <v>47.6</v>
      </c>
      <c r="M17" s="62" t="s">
        <v>19</v>
      </c>
      <c r="N17" s="31"/>
    </row>
    <row r="18" spans="1:14" ht="7.5" customHeight="1">
      <c r="A18" s="23"/>
      <c r="B18" s="3"/>
      <c r="C18" s="3"/>
      <c r="D18" s="46"/>
      <c r="E18" s="3"/>
      <c r="F18" s="3"/>
      <c r="G18" s="46"/>
      <c r="H18" s="3"/>
      <c r="I18" s="3"/>
      <c r="J18" s="3"/>
      <c r="K18" s="3"/>
      <c r="L18" s="3"/>
      <c r="M18" s="3"/>
      <c r="N18" s="33"/>
    </row>
    <row r="19" spans="2:13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4" ht="15.75" customHeight="1">
      <c r="A20" s="24"/>
      <c r="B20" s="25" t="s">
        <v>23</v>
      </c>
      <c r="C20" s="26" t="s">
        <v>24</v>
      </c>
      <c r="D20" s="27">
        <v>1</v>
      </c>
      <c r="E20" s="28">
        <v>2</v>
      </c>
      <c r="F20" s="29">
        <v>3</v>
      </c>
      <c r="G20" s="29">
        <v>4</v>
      </c>
      <c r="H20" s="29">
        <v>5</v>
      </c>
      <c r="I20" s="29">
        <v>6</v>
      </c>
      <c r="J20" s="35" t="s">
        <v>25</v>
      </c>
      <c r="K20" s="35"/>
      <c r="L20" s="35" t="s">
        <v>25</v>
      </c>
      <c r="M20" s="64"/>
      <c r="N20" s="36"/>
    </row>
    <row r="21" spans="1:14" ht="13.5" customHeight="1">
      <c r="A21" s="22"/>
      <c r="B21" s="4"/>
      <c r="C21" s="8" t="s">
        <v>26</v>
      </c>
      <c r="D21" s="11" t="s">
        <v>27</v>
      </c>
      <c r="E21" s="5" t="s">
        <v>28</v>
      </c>
      <c r="F21" s="14" t="s">
        <v>29</v>
      </c>
      <c r="G21" s="14" t="s">
        <v>30</v>
      </c>
      <c r="H21" s="14" t="s">
        <v>31</v>
      </c>
      <c r="I21" s="14" t="s">
        <v>32</v>
      </c>
      <c r="J21" s="14"/>
      <c r="K21" s="5"/>
      <c r="L21" s="14"/>
      <c r="M21" s="17"/>
      <c r="N21" s="21"/>
    </row>
    <row r="22" spans="1:14" ht="13.5" customHeight="1" thickBot="1">
      <c r="A22" s="30"/>
      <c r="B22" s="6" t="s">
        <v>33</v>
      </c>
      <c r="C22" s="9" t="s">
        <v>34</v>
      </c>
      <c r="D22" s="12" t="s">
        <v>35</v>
      </c>
      <c r="E22" s="7" t="s">
        <v>36</v>
      </c>
      <c r="F22" s="15" t="s">
        <v>37</v>
      </c>
      <c r="G22" s="15" t="s">
        <v>38</v>
      </c>
      <c r="H22" s="15" t="s">
        <v>39</v>
      </c>
      <c r="I22" s="15" t="s">
        <v>40</v>
      </c>
      <c r="J22" s="38" t="s">
        <v>41</v>
      </c>
      <c r="K22" s="63"/>
      <c r="L22" s="38" t="s">
        <v>42</v>
      </c>
      <c r="M22" s="63"/>
      <c r="N22" s="39"/>
    </row>
    <row r="23" spans="1:14" ht="4.5" customHeight="1" thickTop="1">
      <c r="A23" s="22"/>
      <c r="B23" s="4"/>
      <c r="C23" s="10"/>
      <c r="D23" s="13"/>
      <c r="E23" s="4" t="s">
        <v>2</v>
      </c>
      <c r="F23" s="16"/>
      <c r="G23" s="16"/>
      <c r="H23" s="16"/>
      <c r="I23" s="16"/>
      <c r="J23" s="82"/>
      <c r="K23" s="5"/>
      <c r="L23" s="37"/>
      <c r="M23" s="17"/>
      <c r="N23" s="31"/>
    </row>
    <row r="24" spans="1:14" ht="13.5" customHeight="1">
      <c r="A24" s="23" t="s">
        <v>2</v>
      </c>
      <c r="B24" s="3" t="s">
        <v>43</v>
      </c>
      <c r="C24" s="53">
        <v>2.6</v>
      </c>
      <c r="D24" s="54">
        <v>5.5</v>
      </c>
      <c r="E24" s="49">
        <v>7.2</v>
      </c>
      <c r="F24" s="55">
        <v>12.8</v>
      </c>
      <c r="G24" s="55">
        <v>16.2</v>
      </c>
      <c r="H24" s="55">
        <v>12.2</v>
      </c>
      <c r="I24" s="55">
        <v>29.7</v>
      </c>
      <c r="J24" s="67">
        <v>43.8</v>
      </c>
      <c r="K24" s="66"/>
      <c r="L24" s="67">
        <v>14.2</v>
      </c>
      <c r="M24" s="66"/>
      <c r="N24" s="33"/>
    </row>
    <row r="25" spans="1:14" ht="15.75" customHeight="1">
      <c r="A25" s="23"/>
      <c r="B25" s="3" t="s">
        <v>44</v>
      </c>
      <c r="C25" s="53">
        <f>C24</f>
        <v>2.6</v>
      </c>
      <c r="D25" s="100">
        <f aca="true" t="shared" si="0" ref="D25:I25">D24+C25</f>
        <v>8.1</v>
      </c>
      <c r="E25" s="100">
        <f t="shared" si="0"/>
        <v>15.3</v>
      </c>
      <c r="F25" s="100">
        <f t="shared" si="0"/>
        <v>28.1</v>
      </c>
      <c r="G25" s="100">
        <f t="shared" si="0"/>
        <v>44.3</v>
      </c>
      <c r="H25" s="100">
        <f t="shared" si="0"/>
        <v>56.5</v>
      </c>
      <c r="I25" s="100">
        <f t="shared" si="0"/>
        <v>86.2</v>
      </c>
      <c r="J25" s="136">
        <f>J24+H25</f>
        <v>100.3</v>
      </c>
      <c r="K25" s="140"/>
      <c r="L25" s="136">
        <f>L24+I25</f>
        <v>100.4</v>
      </c>
      <c r="M25" s="137"/>
      <c r="N25" s="33"/>
    </row>
    <row r="26" spans="1:14" ht="15.75" customHeight="1">
      <c r="A26" s="23"/>
      <c r="B26" s="3" t="s">
        <v>45</v>
      </c>
      <c r="C26" s="53">
        <v>1.8</v>
      </c>
      <c r="D26" s="54">
        <v>4.2</v>
      </c>
      <c r="E26" s="55">
        <v>6.1</v>
      </c>
      <c r="F26" s="55">
        <v>11.4</v>
      </c>
      <c r="G26" s="55">
        <v>15.4</v>
      </c>
      <c r="H26" s="55">
        <v>12.3</v>
      </c>
      <c r="I26" s="55">
        <v>31.9</v>
      </c>
      <c r="J26" s="67">
        <v>48.8</v>
      </c>
      <c r="K26" s="66"/>
      <c r="L26" s="67">
        <v>16.9</v>
      </c>
      <c r="M26" s="66"/>
      <c r="N26" s="33"/>
    </row>
    <row r="27" spans="1:16" ht="15.75" customHeight="1">
      <c r="A27" s="23"/>
      <c r="B27" s="3" t="s">
        <v>46</v>
      </c>
      <c r="C27" s="53">
        <f>C26</f>
        <v>1.8</v>
      </c>
      <c r="D27" s="100">
        <f aca="true" t="shared" si="1" ref="D27:I27">D26+C27</f>
        <v>6</v>
      </c>
      <c r="E27" s="100">
        <f t="shared" si="1"/>
        <v>12.1</v>
      </c>
      <c r="F27" s="100">
        <f t="shared" si="1"/>
        <v>23.5</v>
      </c>
      <c r="G27" s="100">
        <f t="shared" si="1"/>
        <v>38.9</v>
      </c>
      <c r="H27" s="100">
        <f t="shared" si="1"/>
        <v>51.2</v>
      </c>
      <c r="I27" s="100">
        <f t="shared" si="1"/>
        <v>83.1</v>
      </c>
      <c r="J27" s="136">
        <f>J26+H27</f>
        <v>100</v>
      </c>
      <c r="K27" s="140"/>
      <c r="L27" s="136">
        <f>L26+I27</f>
        <v>100</v>
      </c>
      <c r="M27" s="137"/>
      <c r="N27" s="33"/>
      <c r="P27" s="97"/>
    </row>
    <row r="28" spans="1:14" ht="15.75" customHeight="1">
      <c r="A28" s="23"/>
      <c r="B28" s="3" t="s">
        <v>47</v>
      </c>
      <c r="C28" s="3"/>
      <c r="D28" s="56">
        <v>0.6647</v>
      </c>
      <c r="E28" s="57">
        <v>0.7289</v>
      </c>
      <c r="F28" s="57">
        <v>0.7744</v>
      </c>
      <c r="G28" s="57">
        <v>0.8248</v>
      </c>
      <c r="H28" s="57">
        <v>0.8663</v>
      </c>
      <c r="I28" s="57">
        <v>0.9268</v>
      </c>
      <c r="J28" s="68">
        <v>0.9609</v>
      </c>
      <c r="K28" s="75"/>
      <c r="L28" s="84">
        <v>1.028</v>
      </c>
      <c r="M28" s="71"/>
      <c r="N28" s="33"/>
    </row>
    <row r="29" spans="1:14" ht="15.75" customHeight="1">
      <c r="A29" s="23"/>
      <c r="B29" s="3" t="s">
        <v>48</v>
      </c>
      <c r="C29" s="3"/>
      <c r="D29" s="101">
        <f>(141.5/D28)-(131.5)</f>
        <v>81.37799007070859</v>
      </c>
      <c r="E29" s="54">
        <f aca="true" t="shared" si="2" ref="E29:L29">(141.5/E28)-(131.5)</f>
        <v>62.62813829057484</v>
      </c>
      <c r="F29" s="54">
        <f t="shared" si="2"/>
        <v>51.222107438016536</v>
      </c>
      <c r="G29" s="54">
        <f t="shared" si="2"/>
        <v>40.056741028128044</v>
      </c>
      <c r="H29" s="54">
        <f t="shared" si="2"/>
        <v>31.83833544961331</v>
      </c>
      <c r="I29" s="55">
        <f t="shared" si="2"/>
        <v>21.17587397496763</v>
      </c>
      <c r="J29" s="136">
        <f t="shared" si="2"/>
        <v>15.757779165365804</v>
      </c>
      <c r="K29" s="137"/>
      <c r="L29" s="138">
        <f t="shared" si="2"/>
        <v>6.14591439688715</v>
      </c>
      <c r="M29" s="139"/>
      <c r="N29" s="33"/>
    </row>
    <row r="30" spans="1:14" ht="15.75" customHeight="1">
      <c r="A30" s="23"/>
      <c r="B30" s="3" t="s">
        <v>49</v>
      </c>
      <c r="C30" s="3"/>
      <c r="D30" s="56">
        <v>0.0113</v>
      </c>
      <c r="E30" s="57">
        <v>0.0132</v>
      </c>
      <c r="F30" s="57">
        <v>0.0553</v>
      </c>
      <c r="G30" s="58">
        <v>0.37</v>
      </c>
      <c r="H30" s="58">
        <v>1.2</v>
      </c>
      <c r="I30" s="58">
        <v>1.94</v>
      </c>
      <c r="J30" s="69">
        <v>2.25</v>
      </c>
      <c r="K30" s="65"/>
      <c r="L30" s="69">
        <v>3.17</v>
      </c>
      <c r="M30" s="65"/>
      <c r="N30" s="33"/>
    </row>
    <row r="31" spans="1:14" ht="15.75" customHeight="1">
      <c r="A31" s="23"/>
      <c r="B31" s="3" t="s">
        <v>50</v>
      </c>
      <c r="C31" s="3"/>
      <c r="D31" s="53">
        <v>33.7</v>
      </c>
      <c r="E31" s="55">
        <v>39.8</v>
      </c>
      <c r="F31" s="55">
        <v>44.2</v>
      </c>
      <c r="G31" s="55">
        <v>8.2</v>
      </c>
      <c r="H31" s="44"/>
      <c r="I31" s="44"/>
      <c r="J31" s="74"/>
      <c r="K31" s="72"/>
      <c r="L31" s="74"/>
      <c r="M31" s="72"/>
      <c r="N31" s="34"/>
    </row>
    <row r="32" spans="1:14" ht="15.75" customHeight="1">
      <c r="A32" s="23"/>
      <c r="B32" s="3" t="s">
        <v>51</v>
      </c>
      <c r="C32" s="3"/>
      <c r="D32" s="53">
        <v>9</v>
      </c>
      <c r="E32" s="55">
        <v>21.6</v>
      </c>
      <c r="F32" s="55">
        <v>35.6</v>
      </c>
      <c r="G32" s="55">
        <v>0</v>
      </c>
      <c r="H32" s="44"/>
      <c r="I32" s="44"/>
      <c r="J32" s="74"/>
      <c r="K32" s="72"/>
      <c r="L32" s="74"/>
      <c r="M32" s="72"/>
      <c r="N32" s="34"/>
    </row>
    <row r="33" spans="1:14" ht="15.75" customHeight="1">
      <c r="A33" s="23"/>
      <c r="B33" s="3" t="s">
        <v>52</v>
      </c>
      <c r="C33" s="3"/>
      <c r="D33" s="53">
        <v>2.6</v>
      </c>
      <c r="E33" s="55">
        <v>1.5</v>
      </c>
      <c r="F33" s="55">
        <v>1.7</v>
      </c>
      <c r="G33" s="55">
        <v>1.8</v>
      </c>
      <c r="H33" s="44"/>
      <c r="I33" s="44"/>
      <c r="J33" s="74"/>
      <c r="K33" s="72"/>
      <c r="L33" s="74"/>
      <c r="M33" s="72"/>
      <c r="N33" s="34"/>
    </row>
    <row r="34" spans="1:14" ht="15.75" customHeight="1">
      <c r="A34" s="23"/>
      <c r="B34" s="3" t="s">
        <v>53</v>
      </c>
      <c r="C34" s="3"/>
      <c r="D34" s="53">
        <v>64.5</v>
      </c>
      <c r="E34" s="86">
        <v>58.9</v>
      </c>
      <c r="F34" s="87">
        <v>49</v>
      </c>
      <c r="G34" s="44"/>
      <c r="H34" s="44"/>
      <c r="I34" s="44"/>
      <c r="J34" s="74"/>
      <c r="K34" s="72"/>
      <c r="L34" s="74"/>
      <c r="M34" s="72"/>
      <c r="N34" s="34"/>
    </row>
    <row r="35" spans="1:14" ht="15.75" customHeight="1">
      <c r="A35" s="23"/>
      <c r="B35" s="3" t="s">
        <v>54</v>
      </c>
      <c r="C35" s="3"/>
      <c r="D35" s="53">
        <v>63.4</v>
      </c>
      <c r="E35" s="86">
        <v>56.7</v>
      </c>
      <c r="F35" s="87">
        <v>44.1</v>
      </c>
      <c r="G35" s="44"/>
      <c r="H35" s="44"/>
      <c r="I35" s="44"/>
      <c r="J35" s="74"/>
      <c r="K35" s="72"/>
      <c r="L35" s="74"/>
      <c r="M35" s="72"/>
      <c r="N35" s="34"/>
    </row>
    <row r="36" spans="1:14" ht="15.75" customHeight="1">
      <c r="A36" s="23"/>
      <c r="B36" s="3" t="s">
        <v>55</v>
      </c>
      <c r="C36" s="3"/>
      <c r="D36" s="88"/>
      <c r="E36" s="90" t="s">
        <v>2</v>
      </c>
      <c r="F36" s="59"/>
      <c r="G36" s="44"/>
      <c r="H36" s="44"/>
      <c r="I36" s="44"/>
      <c r="J36" s="74"/>
      <c r="K36" s="72"/>
      <c r="L36" s="74"/>
      <c r="M36" s="72"/>
      <c r="N36" s="34"/>
    </row>
    <row r="37" spans="1:14" ht="15.75" customHeight="1">
      <c r="A37" s="23"/>
      <c r="B37" s="3" t="s">
        <v>56</v>
      </c>
      <c r="C37" s="3"/>
      <c r="D37" s="89"/>
      <c r="E37" s="90" t="s">
        <v>2</v>
      </c>
      <c r="F37" s="59"/>
      <c r="G37" s="44"/>
      <c r="H37" s="44"/>
      <c r="I37" s="44"/>
      <c r="J37" s="74"/>
      <c r="K37" s="72"/>
      <c r="L37" s="74"/>
      <c r="M37" s="72"/>
      <c r="N37" s="34"/>
    </row>
    <row r="38" spans="1:14" ht="15.75" customHeight="1">
      <c r="A38" s="23"/>
      <c r="B38" s="3" t="s">
        <v>57</v>
      </c>
      <c r="C38" s="3"/>
      <c r="D38" s="47"/>
      <c r="E38" s="45"/>
      <c r="F38" s="55">
        <v>124</v>
      </c>
      <c r="G38" s="55">
        <v>143.6</v>
      </c>
      <c r="H38" s="55">
        <v>159.1</v>
      </c>
      <c r="I38" s="55">
        <v>181.4</v>
      </c>
      <c r="J38" s="80"/>
      <c r="K38" s="72"/>
      <c r="L38" s="74"/>
      <c r="M38" s="72"/>
      <c r="N38" s="34"/>
    </row>
    <row r="39" spans="1:14" ht="15.75" customHeight="1">
      <c r="A39" s="23"/>
      <c r="B39" s="3" t="s">
        <v>58</v>
      </c>
      <c r="C39" s="3"/>
      <c r="D39" s="47"/>
      <c r="E39" s="45"/>
      <c r="F39" s="44"/>
      <c r="G39" s="58">
        <v>0.07</v>
      </c>
      <c r="H39" s="58">
        <v>0.2</v>
      </c>
      <c r="I39" s="44"/>
      <c r="J39" s="74"/>
      <c r="K39" s="72"/>
      <c r="L39" s="74"/>
      <c r="M39" s="72"/>
      <c r="N39" s="34"/>
    </row>
    <row r="40" spans="1:14" ht="15.75" customHeight="1">
      <c r="A40" s="23"/>
      <c r="B40" s="3" t="s">
        <v>59</v>
      </c>
      <c r="C40" s="3"/>
      <c r="D40" s="47"/>
      <c r="E40" s="45"/>
      <c r="F40" s="44"/>
      <c r="G40" s="55">
        <v>47.3</v>
      </c>
      <c r="H40" s="55">
        <v>48.9</v>
      </c>
      <c r="I40" s="44"/>
      <c r="J40" s="74"/>
      <c r="K40" s="72"/>
      <c r="L40" s="74"/>
      <c r="M40" s="72"/>
      <c r="N40" s="34"/>
    </row>
    <row r="41" spans="1:14" ht="15.75" customHeight="1">
      <c r="A41" s="23"/>
      <c r="B41" s="3" t="s">
        <v>60</v>
      </c>
      <c r="C41" s="3"/>
      <c r="D41" s="47"/>
      <c r="E41" s="45"/>
      <c r="F41" s="44"/>
      <c r="G41" s="58">
        <v>4.04</v>
      </c>
      <c r="H41" s="58">
        <v>10.7</v>
      </c>
      <c r="I41" s="44"/>
      <c r="J41" s="74"/>
      <c r="K41" s="72"/>
      <c r="L41" s="74"/>
      <c r="M41" s="72"/>
      <c r="N41" s="34"/>
    </row>
    <row r="42" spans="1:14" ht="15.75" customHeight="1">
      <c r="A42" s="23"/>
      <c r="B42" s="3" t="s">
        <v>61</v>
      </c>
      <c r="C42" s="3"/>
      <c r="D42" s="47"/>
      <c r="E42" s="45"/>
      <c r="F42" s="44"/>
      <c r="G42" s="55">
        <v>19.2</v>
      </c>
      <c r="H42" s="55">
        <v>14.8</v>
      </c>
      <c r="I42" s="44"/>
      <c r="J42" s="74"/>
      <c r="K42" s="72"/>
      <c r="L42" s="74"/>
      <c r="M42" s="72"/>
      <c r="N42" s="34"/>
    </row>
    <row r="43" spans="1:14" ht="15.75" customHeight="1">
      <c r="A43" s="23"/>
      <c r="B43" s="3" t="s">
        <v>62</v>
      </c>
      <c r="C43" s="3"/>
      <c r="D43" s="47"/>
      <c r="E43" s="45"/>
      <c r="F43" s="44"/>
      <c r="G43" s="57">
        <v>0.0005</v>
      </c>
      <c r="H43" s="96">
        <v>0.0173</v>
      </c>
      <c r="I43" s="60">
        <v>0.147</v>
      </c>
      <c r="J43" s="92">
        <v>0.271</v>
      </c>
      <c r="K43" s="83"/>
      <c r="L43" s="92">
        <v>0.5</v>
      </c>
      <c r="M43" s="83"/>
      <c r="N43" s="33"/>
    </row>
    <row r="44" spans="1:14" ht="15.75" customHeight="1">
      <c r="A44" s="23"/>
      <c r="B44" s="3" t="s">
        <v>63</v>
      </c>
      <c r="C44" s="3" t="s">
        <v>64</v>
      </c>
      <c r="D44" s="47"/>
      <c r="E44" s="45"/>
      <c r="F44" s="44"/>
      <c r="G44" s="43">
        <v>2.372</v>
      </c>
      <c r="H44" s="44" t="s">
        <v>2</v>
      </c>
      <c r="I44" s="44"/>
      <c r="J44" s="74"/>
      <c r="K44" s="72"/>
      <c r="L44" s="74"/>
      <c r="M44" s="72"/>
      <c r="N44" s="34"/>
    </row>
    <row r="45" spans="1:14" ht="15.75" customHeight="1">
      <c r="A45" s="23"/>
      <c r="B45" s="3"/>
      <c r="C45" s="3" t="s">
        <v>65</v>
      </c>
      <c r="D45" s="47"/>
      <c r="E45" s="45"/>
      <c r="F45" s="44"/>
      <c r="G45" s="43">
        <v>1.888</v>
      </c>
      <c r="H45" s="91">
        <v>5.329</v>
      </c>
      <c r="I45" s="44"/>
      <c r="J45" s="74"/>
      <c r="K45" s="72"/>
      <c r="L45" s="74"/>
      <c r="M45" s="72"/>
      <c r="N45" s="34"/>
    </row>
    <row r="46" spans="1:14" ht="15.75" customHeight="1">
      <c r="A46" s="23"/>
      <c r="B46" s="3"/>
      <c r="C46" s="3" t="s">
        <v>66</v>
      </c>
      <c r="D46" s="47"/>
      <c r="E46" s="45"/>
      <c r="F46" s="44"/>
      <c r="G46" s="44"/>
      <c r="H46" s="43">
        <v>3.595</v>
      </c>
      <c r="I46" s="43">
        <v>35.62</v>
      </c>
      <c r="J46" s="67">
        <v>255.9</v>
      </c>
      <c r="K46" s="41"/>
      <c r="L46" s="74" t="s">
        <v>2</v>
      </c>
      <c r="M46" s="72"/>
      <c r="N46" s="34"/>
    </row>
    <row r="47" spans="1:14" ht="15.75" customHeight="1">
      <c r="A47" s="23"/>
      <c r="B47" s="3"/>
      <c r="C47" s="3" t="s">
        <v>67</v>
      </c>
      <c r="D47" s="47"/>
      <c r="E47" s="45"/>
      <c r="F47" s="44"/>
      <c r="G47" s="44"/>
      <c r="H47" s="44"/>
      <c r="I47" s="43">
        <v>13.17</v>
      </c>
      <c r="J47" s="70">
        <v>64.19</v>
      </c>
      <c r="K47" s="41"/>
      <c r="L47" s="70">
        <v>23840</v>
      </c>
      <c r="M47" s="41"/>
      <c r="N47" s="33"/>
    </row>
    <row r="48" spans="1:14" ht="15.75" customHeight="1">
      <c r="A48" s="23"/>
      <c r="B48" s="3"/>
      <c r="C48" s="3" t="s">
        <v>68</v>
      </c>
      <c r="D48" s="47"/>
      <c r="E48" s="45"/>
      <c r="F48" s="44"/>
      <c r="G48" s="44"/>
      <c r="H48" s="44"/>
      <c r="I48" s="44"/>
      <c r="J48" s="74"/>
      <c r="K48" s="72"/>
      <c r="L48" s="81">
        <v>5294</v>
      </c>
      <c r="M48" s="41"/>
      <c r="N48" s="33"/>
    </row>
    <row r="49" spans="1:14" ht="15.75" customHeight="1">
      <c r="A49" s="23"/>
      <c r="B49" s="3"/>
      <c r="C49" s="3" t="s">
        <v>131</v>
      </c>
      <c r="D49" s="47"/>
      <c r="E49" s="45"/>
      <c r="F49" s="44"/>
      <c r="G49" s="44"/>
      <c r="H49" s="44"/>
      <c r="I49" s="44"/>
      <c r="J49" s="74"/>
      <c r="K49" s="72"/>
      <c r="L49" s="74"/>
      <c r="M49" s="72"/>
      <c r="N49" s="34"/>
    </row>
    <row r="50" spans="1:14" ht="15.75" customHeight="1">
      <c r="A50" s="23"/>
      <c r="B50" s="3" t="s">
        <v>69</v>
      </c>
      <c r="C50" s="3"/>
      <c r="D50" s="47"/>
      <c r="E50" s="45"/>
      <c r="F50" s="44"/>
      <c r="G50" s="61">
        <v>-33</v>
      </c>
      <c r="H50" s="44"/>
      <c r="I50" s="44"/>
      <c r="J50" s="74"/>
      <c r="K50" s="72"/>
      <c r="L50" s="74"/>
      <c r="M50" s="72"/>
      <c r="N50" s="34"/>
    </row>
    <row r="51" spans="1:14" ht="15.75" customHeight="1">
      <c r="A51" s="23"/>
      <c r="B51" s="3" t="s">
        <v>70</v>
      </c>
      <c r="C51" s="3"/>
      <c r="D51" s="47"/>
      <c r="E51" s="45"/>
      <c r="F51" s="44"/>
      <c r="G51" s="44"/>
      <c r="H51" s="61">
        <v>24</v>
      </c>
      <c r="I51" s="61">
        <v>100</v>
      </c>
      <c r="J51" s="73"/>
      <c r="K51" s="76"/>
      <c r="L51" s="73"/>
      <c r="M51" s="72"/>
      <c r="N51" s="34"/>
    </row>
    <row r="52" spans="1:14" ht="15.75" customHeight="1">
      <c r="A52" s="23"/>
      <c r="B52" s="3" t="s">
        <v>71</v>
      </c>
      <c r="C52" s="3"/>
      <c r="D52" s="47"/>
      <c r="E52" s="45"/>
      <c r="F52" s="44"/>
      <c r="G52" s="44"/>
      <c r="H52" s="61">
        <v>15</v>
      </c>
      <c r="I52" s="61">
        <v>95</v>
      </c>
      <c r="J52" s="77">
        <v>55</v>
      </c>
      <c r="K52" s="78"/>
      <c r="L52" s="73" t="s">
        <v>2</v>
      </c>
      <c r="M52" s="72"/>
      <c r="N52" s="34"/>
    </row>
    <row r="53" spans="1:14" ht="15.75" customHeight="1">
      <c r="A53" s="23"/>
      <c r="B53" s="3" t="s">
        <v>72</v>
      </c>
      <c r="C53" s="3"/>
      <c r="D53" s="47"/>
      <c r="E53" s="45"/>
      <c r="F53" s="44"/>
      <c r="G53" s="44"/>
      <c r="H53" s="44"/>
      <c r="I53" s="44"/>
      <c r="J53" s="81">
        <v>22.4</v>
      </c>
      <c r="K53" s="65"/>
      <c r="L53" s="67">
        <v>65.7</v>
      </c>
      <c r="M53" s="65"/>
      <c r="N53" s="33"/>
    </row>
    <row r="54" spans="1:14" ht="15.75" customHeight="1">
      <c r="A54" s="23"/>
      <c r="B54" s="3" t="s">
        <v>73</v>
      </c>
      <c r="C54" s="3"/>
      <c r="D54" s="47"/>
      <c r="E54" s="45"/>
      <c r="F54" s="44"/>
      <c r="G54" s="44"/>
      <c r="H54" s="44"/>
      <c r="I54" s="44"/>
      <c r="J54" s="81">
        <v>79.2</v>
      </c>
      <c r="K54" s="65"/>
      <c r="L54" s="77">
        <v>222</v>
      </c>
      <c r="M54" s="65"/>
      <c r="N54" s="33"/>
    </row>
    <row r="55" spans="1:14" ht="15.75" customHeight="1">
      <c r="A55" s="23"/>
      <c r="B55" s="3" t="s">
        <v>74</v>
      </c>
      <c r="C55" s="3"/>
      <c r="D55" s="47"/>
      <c r="E55" s="45"/>
      <c r="F55" s="44"/>
      <c r="G55" s="44"/>
      <c r="H55" s="44"/>
      <c r="I55" s="44"/>
      <c r="J55" s="81">
        <v>6.11</v>
      </c>
      <c r="K55" s="65"/>
      <c r="L55" s="67">
        <v>16.1</v>
      </c>
      <c r="M55" s="65"/>
      <c r="N55" s="33"/>
    </row>
    <row r="56" spans="1:14" ht="15.75" customHeight="1">
      <c r="A56" s="23"/>
      <c r="B56" s="3" t="s">
        <v>75</v>
      </c>
      <c r="C56" s="3"/>
      <c r="D56" s="47"/>
      <c r="E56" s="45"/>
      <c r="F56" s="44"/>
      <c r="G56" s="44"/>
      <c r="H56" s="44"/>
      <c r="I56" s="44"/>
      <c r="J56" s="81">
        <v>0.06</v>
      </c>
      <c r="K56" s="65"/>
      <c r="L56" s="69">
        <v>0.17</v>
      </c>
      <c r="M56" s="65"/>
      <c r="N56" s="33"/>
    </row>
    <row r="57" spans="1:14" ht="15.75" customHeight="1">
      <c r="A57" s="23"/>
      <c r="B57" s="3" t="s">
        <v>76</v>
      </c>
      <c r="C57" s="3"/>
      <c r="D57" s="47"/>
      <c r="E57" s="45"/>
      <c r="F57" s="44"/>
      <c r="G57" s="44"/>
      <c r="H57" s="44"/>
      <c r="I57" s="55">
        <v>0.4</v>
      </c>
      <c r="J57" s="67">
        <v>7.7</v>
      </c>
      <c r="K57" s="65"/>
      <c r="L57" s="67">
        <v>22.5</v>
      </c>
      <c r="M57" s="65"/>
      <c r="N57" s="33"/>
    </row>
    <row r="58" spans="2:13" ht="15.75" customHeight="1">
      <c r="B58" s="145"/>
      <c r="C58" s="145"/>
      <c r="D58" s="2"/>
      <c r="E58" s="2"/>
      <c r="F58" s="2"/>
      <c r="G58" s="2"/>
      <c r="H58" s="2"/>
      <c r="I58" s="2"/>
      <c r="J58" s="2" t="s">
        <v>2</v>
      </c>
      <c r="K58" s="2"/>
      <c r="L58" s="2"/>
      <c r="M58" s="2"/>
    </row>
    <row r="59" spans="2:13" ht="15.75" customHeight="1">
      <c r="B59" s="135" t="s">
        <v>129</v>
      </c>
      <c r="C59" s="135"/>
      <c r="D59" s="135"/>
      <c r="E59" s="135"/>
      <c r="F59" s="2"/>
      <c r="G59" s="2"/>
      <c r="H59" s="2"/>
      <c r="I59" s="2"/>
      <c r="J59" s="2"/>
      <c r="K59" s="2"/>
      <c r="L59" s="2"/>
      <c r="M59" s="2"/>
    </row>
    <row r="60" spans="2:13" ht="13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3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3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3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3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3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3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3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mergeCells count="11">
    <mergeCell ref="A1:N1"/>
    <mergeCell ref="I4:J4"/>
    <mergeCell ref="L4:M4"/>
    <mergeCell ref="B58:C58"/>
    <mergeCell ref="B59:E59"/>
    <mergeCell ref="J29:K29"/>
    <mergeCell ref="L29:M29"/>
    <mergeCell ref="J25:K25"/>
    <mergeCell ref="L25:M25"/>
    <mergeCell ref="J27:K27"/>
    <mergeCell ref="L27:M27"/>
  </mergeCells>
  <printOptions horizontalCentered="1" verticalCentered="1"/>
  <pageMargins left="0.75" right="0.75" top="0.75" bottom="0.75" header="0.5" footer="0.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50" zoomScaleNormal="50" workbookViewId="0" topLeftCell="A11">
      <selection activeCell="D3" sqref="D3"/>
    </sheetView>
  </sheetViews>
  <sheetFormatPr defaultColWidth="9.140625" defaultRowHeight="12.75"/>
  <cols>
    <col min="1" max="1" width="2.57421875" style="0" customWidth="1"/>
    <col min="2" max="2" width="19.28125" style="0" bestFit="1" customWidth="1"/>
    <col min="3" max="3" width="4.7109375" style="0" customWidth="1"/>
    <col min="5" max="5" width="3.7109375" style="0" customWidth="1"/>
    <col min="7" max="7" width="3.140625" style="0" customWidth="1"/>
    <col min="9" max="9" width="4.00390625" style="0" customWidth="1"/>
    <col min="10" max="10" width="0.85546875" style="0" customWidth="1"/>
    <col min="11" max="11" width="2.8515625" style="0" customWidth="1"/>
    <col min="12" max="12" width="21.57421875" style="0" bestFit="1" customWidth="1"/>
    <col min="14" max="14" width="2.8515625" style="0" customWidth="1"/>
  </cols>
  <sheetData>
    <row r="1" spans="1:13" ht="18">
      <c r="A1" s="102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02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9" ht="12.75">
      <c r="A5" s="103"/>
      <c r="B5" s="103"/>
      <c r="C5" s="103"/>
      <c r="D5" s="104" t="s">
        <v>81</v>
      </c>
      <c r="E5" s="105"/>
      <c r="F5" s="105"/>
      <c r="G5" s="105"/>
      <c r="H5" s="105"/>
      <c r="I5" s="105"/>
    </row>
    <row r="6" spans="4:9" ht="15.75">
      <c r="D6" s="106" t="s">
        <v>82</v>
      </c>
      <c r="E6" s="107"/>
      <c r="F6" s="106" t="s">
        <v>83</v>
      </c>
      <c r="G6" s="107"/>
      <c r="H6" s="106" t="s">
        <v>84</v>
      </c>
      <c r="I6" s="107"/>
    </row>
    <row r="7" spans="4:9" ht="13.5" thickBot="1">
      <c r="D7" s="37" t="s">
        <v>45</v>
      </c>
      <c r="E7" s="17"/>
      <c r="F7" s="37" t="s">
        <v>45</v>
      </c>
      <c r="G7" s="17"/>
      <c r="H7" s="37" t="s">
        <v>45</v>
      </c>
      <c r="I7" s="108"/>
    </row>
    <row r="8" spans="1:9" ht="13.5" thickTop="1">
      <c r="A8" s="109"/>
      <c r="B8" s="109"/>
      <c r="C8" s="109"/>
      <c r="D8" s="110"/>
      <c r="E8" s="109"/>
      <c r="F8" s="110"/>
      <c r="G8" s="109"/>
      <c r="H8" s="110"/>
      <c r="I8" s="111"/>
    </row>
    <row r="9" spans="1:9" ht="12.75">
      <c r="A9" t="s">
        <v>85</v>
      </c>
      <c r="B9" t="s">
        <v>86</v>
      </c>
      <c r="D9" s="112">
        <v>45.82</v>
      </c>
      <c r="E9" s="113"/>
      <c r="F9" s="112">
        <v>27.75</v>
      </c>
      <c r="G9" s="113"/>
      <c r="H9" s="112">
        <v>21.75</v>
      </c>
      <c r="I9" s="113"/>
    </row>
    <row r="10" spans="2:9" ht="12.75">
      <c r="B10" t="s">
        <v>87</v>
      </c>
      <c r="D10" s="112">
        <v>39.26</v>
      </c>
      <c r="E10" s="113"/>
      <c r="F10" s="112">
        <v>36.33</v>
      </c>
      <c r="G10" s="113"/>
      <c r="H10" s="112">
        <v>32.7</v>
      </c>
      <c r="I10" s="113"/>
    </row>
    <row r="11" spans="2:9" ht="12.75">
      <c r="B11" t="s">
        <v>88</v>
      </c>
      <c r="D11" s="112">
        <v>2.64</v>
      </c>
      <c r="E11" s="113"/>
      <c r="F11" s="112">
        <v>8.54</v>
      </c>
      <c r="G11" s="113"/>
      <c r="H11" s="112">
        <v>22.17</v>
      </c>
      <c r="I11" s="113"/>
    </row>
    <row r="12" spans="2:9" ht="12.75">
      <c r="B12" t="s">
        <v>89</v>
      </c>
      <c r="D12" s="112">
        <v>12.27</v>
      </c>
      <c r="E12" s="113"/>
      <c r="F12" s="112">
        <v>27.35</v>
      </c>
      <c r="G12" s="113"/>
      <c r="H12" s="112">
        <v>21.64</v>
      </c>
      <c r="I12" s="113"/>
    </row>
    <row r="13" spans="2:9" ht="12.75">
      <c r="B13" t="s">
        <v>90</v>
      </c>
      <c r="D13" s="112">
        <v>0</v>
      </c>
      <c r="E13" s="113"/>
      <c r="F13" s="112">
        <v>0.02</v>
      </c>
      <c r="G13" s="113"/>
      <c r="H13" s="112">
        <v>1.74</v>
      </c>
      <c r="I13" s="113"/>
    </row>
    <row r="14" spans="4:9" ht="12.75">
      <c r="D14" s="112" t="s">
        <v>2</v>
      </c>
      <c r="E14" s="113"/>
      <c r="F14" s="112" t="s">
        <v>2</v>
      </c>
      <c r="G14" s="113"/>
      <c r="H14" s="112"/>
      <c r="I14" s="113"/>
    </row>
    <row r="15" spans="2:9" ht="12.75">
      <c r="B15" t="s">
        <v>91</v>
      </c>
      <c r="C15" t="s">
        <v>92</v>
      </c>
      <c r="D15" s="112">
        <v>0</v>
      </c>
      <c r="E15" s="113"/>
      <c r="F15" s="112">
        <v>0</v>
      </c>
      <c r="G15" s="113"/>
      <c r="H15" s="112">
        <v>0</v>
      </c>
      <c r="I15" s="113"/>
    </row>
    <row r="16" spans="3:14" ht="12.75">
      <c r="C16" t="s">
        <v>93</v>
      </c>
      <c r="D16" s="112">
        <v>0</v>
      </c>
      <c r="E16" s="113"/>
      <c r="F16" s="112">
        <v>0</v>
      </c>
      <c r="G16" s="113"/>
      <c r="H16" s="112">
        <v>0</v>
      </c>
      <c r="I16" s="113"/>
      <c r="K16" s="106" t="s">
        <v>94</v>
      </c>
      <c r="L16" s="105"/>
      <c r="M16" s="105"/>
      <c r="N16" s="114"/>
    </row>
    <row r="17" spans="3:14" ht="12.75">
      <c r="C17" t="s">
        <v>95</v>
      </c>
      <c r="D17" s="112">
        <v>1.66</v>
      </c>
      <c r="E17" s="113"/>
      <c r="F17" s="112">
        <v>0.09</v>
      </c>
      <c r="G17" s="113"/>
      <c r="H17" s="112">
        <v>0.03</v>
      </c>
      <c r="I17" s="113"/>
      <c r="K17" s="115" t="s">
        <v>23</v>
      </c>
      <c r="L17" s="95"/>
      <c r="M17" s="95"/>
      <c r="N17" s="116"/>
    </row>
    <row r="18" spans="3:14" ht="12.75">
      <c r="C18" t="s">
        <v>96</v>
      </c>
      <c r="D18" s="112">
        <v>22.78</v>
      </c>
      <c r="E18" s="113"/>
      <c r="F18" s="112">
        <v>0.44</v>
      </c>
      <c r="G18" s="113"/>
      <c r="H18" s="112">
        <v>0.06</v>
      </c>
      <c r="I18" s="113"/>
      <c r="K18" s="22"/>
      <c r="L18" s="111"/>
      <c r="M18" s="22"/>
      <c r="N18" s="31"/>
    </row>
    <row r="19" spans="3:14" ht="13.5" thickBot="1">
      <c r="C19" t="s">
        <v>97</v>
      </c>
      <c r="D19" s="112">
        <v>21.23</v>
      </c>
      <c r="E19" s="113"/>
      <c r="F19" s="112">
        <v>2.89</v>
      </c>
      <c r="G19" s="113"/>
      <c r="H19" s="112">
        <v>0.1</v>
      </c>
      <c r="I19" s="113"/>
      <c r="K19" s="38" t="s">
        <v>98</v>
      </c>
      <c r="L19" s="108"/>
      <c r="M19" s="38" t="s">
        <v>45</v>
      </c>
      <c r="N19" s="39"/>
    </row>
    <row r="20" spans="3:14" ht="13.5" thickTop="1">
      <c r="C20" t="s">
        <v>99</v>
      </c>
      <c r="D20" s="112">
        <v>0.16</v>
      </c>
      <c r="E20" s="113"/>
      <c r="F20" s="112">
        <v>17.55</v>
      </c>
      <c r="G20" s="113"/>
      <c r="H20" s="112">
        <v>0.52</v>
      </c>
      <c r="I20" s="113"/>
      <c r="K20" s="22"/>
      <c r="L20" s="111"/>
      <c r="M20" s="117"/>
      <c r="N20" s="118"/>
    </row>
    <row r="21" spans="3:14" ht="12.75">
      <c r="C21" t="s">
        <v>100</v>
      </c>
      <c r="D21" s="112">
        <v>0</v>
      </c>
      <c r="E21" s="113"/>
      <c r="F21" s="112">
        <v>6.79</v>
      </c>
      <c r="G21" s="113"/>
      <c r="H21" s="112">
        <v>6.13</v>
      </c>
      <c r="I21" s="113"/>
      <c r="K21" s="22"/>
      <c r="L21" s="111" t="s">
        <v>101</v>
      </c>
      <c r="M21" s="112">
        <v>0</v>
      </c>
      <c r="N21" s="118"/>
    </row>
    <row r="22" spans="3:14" ht="12.75">
      <c r="C22" t="s">
        <v>102</v>
      </c>
      <c r="D22" s="112">
        <v>0</v>
      </c>
      <c r="E22" s="113"/>
      <c r="F22" s="112">
        <v>0</v>
      </c>
      <c r="G22" s="113"/>
      <c r="H22" s="112">
        <v>8.17</v>
      </c>
      <c r="I22" s="113"/>
      <c r="K22" s="22"/>
      <c r="L22" s="111" t="s">
        <v>103</v>
      </c>
      <c r="M22" s="112">
        <v>1.73</v>
      </c>
      <c r="N22" s="118"/>
    </row>
    <row r="23" spans="3:14" ht="12.75">
      <c r="C23" t="s">
        <v>104</v>
      </c>
      <c r="D23" s="112">
        <v>0</v>
      </c>
      <c r="E23" s="113"/>
      <c r="F23" s="112">
        <v>0</v>
      </c>
      <c r="G23" s="113"/>
      <c r="H23" s="112">
        <v>5.16</v>
      </c>
      <c r="I23" s="113"/>
      <c r="K23" s="22"/>
      <c r="L23" s="111" t="s">
        <v>105</v>
      </c>
      <c r="M23" s="112">
        <v>25.41</v>
      </c>
      <c r="N23" s="118"/>
    </row>
    <row r="24" spans="3:14" ht="12.75">
      <c r="C24" t="s">
        <v>106</v>
      </c>
      <c r="D24" s="112">
        <v>0</v>
      </c>
      <c r="E24" s="113"/>
      <c r="F24" s="112">
        <v>0</v>
      </c>
      <c r="G24" s="113"/>
      <c r="H24" s="112">
        <v>1.58</v>
      </c>
      <c r="I24" s="113"/>
      <c r="K24" s="22"/>
      <c r="L24" s="111" t="s">
        <v>107</v>
      </c>
      <c r="M24" s="112">
        <v>15.25</v>
      </c>
      <c r="N24" s="118"/>
    </row>
    <row r="25" spans="3:14" ht="12.75">
      <c r="C25" t="s">
        <v>108</v>
      </c>
      <c r="D25" s="112">
        <v>0</v>
      </c>
      <c r="E25" s="113"/>
      <c r="F25" s="112">
        <v>0</v>
      </c>
      <c r="G25" s="113"/>
      <c r="H25" s="112">
        <v>0</v>
      </c>
      <c r="I25" s="113"/>
      <c r="K25" s="22"/>
      <c r="L25" s="111" t="s">
        <v>109</v>
      </c>
      <c r="M25" s="112">
        <v>52.42</v>
      </c>
      <c r="N25" s="118"/>
    </row>
    <row r="26" spans="4:14" ht="12.75">
      <c r="D26" s="112" t="s">
        <v>2</v>
      </c>
      <c r="E26" s="113"/>
      <c r="F26" s="112" t="s">
        <v>2</v>
      </c>
      <c r="G26" s="113"/>
      <c r="H26" s="112" t="s">
        <v>2</v>
      </c>
      <c r="I26" s="113"/>
      <c r="K26" s="22"/>
      <c r="L26" s="111" t="s">
        <v>110</v>
      </c>
      <c r="M26" s="119">
        <v>0.17</v>
      </c>
      <c r="N26" s="118"/>
    </row>
    <row r="27" spans="2:14" ht="12.75">
      <c r="B27" t="s">
        <v>111</v>
      </c>
      <c r="C27" t="s">
        <v>95</v>
      </c>
      <c r="D27" s="112">
        <v>0.1</v>
      </c>
      <c r="E27" s="113"/>
      <c r="F27" s="112">
        <v>0.01</v>
      </c>
      <c r="G27" s="113"/>
      <c r="H27" s="112">
        <v>0</v>
      </c>
      <c r="I27" s="113"/>
      <c r="K27" s="22"/>
      <c r="L27" s="111" t="s">
        <v>112</v>
      </c>
      <c r="M27" s="112">
        <v>3.7</v>
      </c>
      <c r="N27" s="118"/>
    </row>
    <row r="28" spans="3:14" ht="12.75">
      <c r="C28" t="s">
        <v>96</v>
      </c>
      <c r="D28" s="112">
        <v>12.28</v>
      </c>
      <c r="E28" s="113"/>
      <c r="F28" s="112">
        <v>0.37</v>
      </c>
      <c r="G28" s="113"/>
      <c r="H28" s="112">
        <v>0.05</v>
      </c>
      <c r="I28" s="113"/>
      <c r="K28" s="22"/>
      <c r="L28" s="111" t="s">
        <v>113</v>
      </c>
      <c r="M28" s="112">
        <v>1.21</v>
      </c>
      <c r="N28" s="118"/>
    </row>
    <row r="29" spans="3:14" ht="15.75">
      <c r="C29" t="s">
        <v>97</v>
      </c>
      <c r="D29" s="112">
        <v>23.68</v>
      </c>
      <c r="E29" s="113"/>
      <c r="F29" s="112">
        <v>1.41</v>
      </c>
      <c r="G29" s="113"/>
      <c r="H29" s="112">
        <v>0.08</v>
      </c>
      <c r="I29" s="113"/>
      <c r="K29" s="22"/>
      <c r="L29" s="111" t="s">
        <v>114</v>
      </c>
      <c r="M29" s="112">
        <v>0.1</v>
      </c>
      <c r="N29" s="118"/>
    </row>
    <row r="30" spans="3:14" ht="12.75">
      <c r="C30" t="s">
        <v>99</v>
      </c>
      <c r="D30" s="112">
        <v>2.84</v>
      </c>
      <c r="E30" s="113"/>
      <c r="F30" s="112">
        <v>16.39</v>
      </c>
      <c r="G30" s="113"/>
      <c r="H30" s="112">
        <v>0.3</v>
      </c>
      <c r="I30" s="113"/>
      <c r="K30" s="23"/>
      <c r="L30" s="33"/>
      <c r="M30" s="120"/>
      <c r="N30" s="33"/>
    </row>
    <row r="31" spans="3:9" ht="12.75">
      <c r="C31" t="s">
        <v>100</v>
      </c>
      <c r="D31" s="112">
        <v>0.36</v>
      </c>
      <c r="E31" s="113"/>
      <c r="F31" s="112">
        <v>17.56</v>
      </c>
      <c r="G31" s="113"/>
      <c r="H31" s="112">
        <v>3.63</v>
      </c>
      <c r="I31" s="113"/>
    </row>
    <row r="32" spans="3:9" ht="12.75">
      <c r="C32" t="s">
        <v>102</v>
      </c>
      <c r="D32" s="112">
        <v>0</v>
      </c>
      <c r="E32" s="113"/>
      <c r="F32" s="112">
        <v>0.6</v>
      </c>
      <c r="G32" s="113"/>
      <c r="H32" s="112">
        <v>13.07</v>
      </c>
      <c r="I32" s="113"/>
    </row>
    <row r="33" spans="3:14" ht="12.75">
      <c r="C33" t="s">
        <v>104</v>
      </c>
      <c r="D33" s="112">
        <v>0</v>
      </c>
      <c r="E33" s="113"/>
      <c r="F33" s="112">
        <v>0</v>
      </c>
      <c r="G33" s="113"/>
      <c r="H33" s="112">
        <v>11.75</v>
      </c>
      <c r="I33" s="113"/>
      <c r="K33" s="106" t="s">
        <v>115</v>
      </c>
      <c r="L33" s="105"/>
      <c r="M33" s="105"/>
      <c r="N33" s="114"/>
    </row>
    <row r="34" spans="3:14" ht="12.75">
      <c r="C34" t="s">
        <v>106</v>
      </c>
      <c r="D34" s="112">
        <v>0</v>
      </c>
      <c r="E34" s="113"/>
      <c r="F34" s="112">
        <v>0</v>
      </c>
      <c r="G34" s="113"/>
      <c r="H34" s="112">
        <v>3.82</v>
      </c>
      <c r="I34" s="113"/>
      <c r="K34" s="115" t="s">
        <v>116</v>
      </c>
      <c r="L34" s="95"/>
      <c r="M34" s="95"/>
      <c r="N34" s="116"/>
    </row>
    <row r="35" spans="3:14" ht="12.75">
      <c r="C35" t="s">
        <v>108</v>
      </c>
      <c r="D35" s="112">
        <v>0</v>
      </c>
      <c r="E35" s="113"/>
      <c r="F35" s="112">
        <v>0</v>
      </c>
      <c r="G35" s="113"/>
      <c r="H35" s="112">
        <v>0</v>
      </c>
      <c r="I35" s="113"/>
      <c r="J35" s="121"/>
      <c r="K35" s="14"/>
      <c r="L35" s="5"/>
      <c r="M35" s="117" t="s">
        <v>45</v>
      </c>
      <c r="N35" s="21"/>
    </row>
    <row r="36" spans="4:14" ht="13.5" thickBot="1">
      <c r="D36" s="112" t="s">
        <v>2</v>
      </c>
      <c r="E36" s="113"/>
      <c r="F36" s="112" t="s">
        <v>2</v>
      </c>
      <c r="G36" s="113"/>
      <c r="H36" s="112" t="s">
        <v>2</v>
      </c>
      <c r="I36" s="113"/>
      <c r="K36" s="38" t="s">
        <v>98</v>
      </c>
      <c r="L36" s="108"/>
      <c r="M36" s="38" t="s">
        <v>117</v>
      </c>
      <c r="N36" s="39"/>
    </row>
    <row r="37" spans="2:14" ht="13.5" thickTop="1">
      <c r="B37" t="s">
        <v>118</v>
      </c>
      <c r="C37" t="s">
        <v>97</v>
      </c>
      <c r="D37" s="112">
        <v>2.64</v>
      </c>
      <c r="E37" s="113"/>
      <c r="F37" s="112">
        <v>0.82</v>
      </c>
      <c r="G37" s="113"/>
      <c r="H37" s="112">
        <v>0.03</v>
      </c>
      <c r="I37" s="113"/>
      <c r="K37" s="22"/>
      <c r="L37" s="111"/>
      <c r="M37" s="22"/>
      <c r="N37" s="31"/>
    </row>
    <row r="38" spans="3:14" ht="12.75">
      <c r="C38" t="s">
        <v>99</v>
      </c>
      <c r="D38" s="112">
        <v>0</v>
      </c>
      <c r="E38" s="113"/>
      <c r="F38" s="112">
        <v>7.44</v>
      </c>
      <c r="G38" s="113"/>
      <c r="H38" s="112">
        <v>0.92</v>
      </c>
      <c r="I38" s="113"/>
      <c r="K38" s="22"/>
      <c r="L38" s="111" t="s">
        <v>119</v>
      </c>
      <c r="M38" s="119">
        <v>0.18</v>
      </c>
      <c r="N38" s="122"/>
    </row>
    <row r="39" spans="3:14" ht="12.75">
      <c r="C39" t="s">
        <v>100</v>
      </c>
      <c r="D39" s="112">
        <v>0</v>
      </c>
      <c r="E39" s="113"/>
      <c r="F39" s="112">
        <v>0.28</v>
      </c>
      <c r="G39" s="113"/>
      <c r="H39" s="112">
        <v>10.98</v>
      </c>
      <c r="I39" s="113"/>
      <c r="K39" s="22"/>
      <c r="L39" s="111" t="s">
        <v>120</v>
      </c>
      <c r="M39" s="112">
        <v>0.74</v>
      </c>
      <c r="N39" s="122"/>
    </row>
    <row r="40" spans="3:14" ht="12.75">
      <c r="C40" t="s">
        <v>102</v>
      </c>
      <c r="D40" s="112">
        <v>0</v>
      </c>
      <c r="E40" s="113"/>
      <c r="F40" s="112">
        <v>0</v>
      </c>
      <c r="G40" s="113"/>
      <c r="H40" s="112">
        <v>3.87</v>
      </c>
      <c r="I40" s="113"/>
      <c r="K40" s="22"/>
      <c r="L40" s="111" t="s">
        <v>121</v>
      </c>
      <c r="M40" s="119">
        <v>0.22</v>
      </c>
      <c r="N40" s="122"/>
    </row>
    <row r="41" spans="3:14" ht="12.75">
      <c r="C41" t="s">
        <v>104</v>
      </c>
      <c r="D41" s="112">
        <v>0</v>
      </c>
      <c r="E41" s="113"/>
      <c r="F41" s="112">
        <v>0</v>
      </c>
      <c r="G41" s="113"/>
      <c r="H41" s="112">
        <v>5.99</v>
      </c>
      <c r="I41" s="113"/>
      <c r="K41" s="22"/>
      <c r="L41" s="123" t="s">
        <v>122</v>
      </c>
      <c r="M41" s="119">
        <v>0.43</v>
      </c>
      <c r="N41" s="122"/>
    </row>
    <row r="42" spans="3:14" ht="12.75">
      <c r="C42" t="s">
        <v>106</v>
      </c>
      <c r="D42" s="112">
        <v>0</v>
      </c>
      <c r="E42" s="113"/>
      <c r="F42" s="112">
        <v>0</v>
      </c>
      <c r="G42" s="113"/>
      <c r="H42" s="112">
        <v>0.35</v>
      </c>
      <c r="I42" s="113"/>
      <c r="K42" s="22"/>
      <c r="L42" s="123" t="s">
        <v>123</v>
      </c>
      <c r="M42" s="112">
        <v>0.16</v>
      </c>
      <c r="N42" s="122"/>
    </row>
    <row r="43" spans="3:14" ht="12.75">
      <c r="C43" t="s">
        <v>108</v>
      </c>
      <c r="D43" s="112">
        <v>0</v>
      </c>
      <c r="E43" s="113"/>
      <c r="F43" s="112">
        <v>0</v>
      </c>
      <c r="G43" s="113"/>
      <c r="H43" s="112">
        <v>0.02</v>
      </c>
      <c r="I43" s="113"/>
      <c r="K43" s="22"/>
      <c r="L43" s="123" t="s">
        <v>124</v>
      </c>
      <c r="M43" s="112">
        <v>0.27</v>
      </c>
      <c r="N43" s="122"/>
    </row>
    <row r="44" spans="4:14" ht="12.75">
      <c r="D44" s="112" t="s">
        <v>2</v>
      </c>
      <c r="E44" s="113"/>
      <c r="F44" s="112" t="s">
        <v>2</v>
      </c>
      <c r="G44" s="113"/>
      <c r="H44" s="112" t="s">
        <v>2</v>
      </c>
      <c r="I44" s="113"/>
      <c r="K44" s="23"/>
      <c r="L44" s="120"/>
      <c r="M44" s="23"/>
      <c r="N44" s="33"/>
    </row>
    <row r="45" spans="2:9" ht="12.75">
      <c r="B45" t="s">
        <v>125</v>
      </c>
      <c r="C45" t="s">
        <v>96</v>
      </c>
      <c r="D45" s="112">
        <v>2.14</v>
      </c>
      <c r="E45" s="113"/>
      <c r="F45" s="112">
        <v>0.06</v>
      </c>
      <c r="G45" s="113"/>
      <c r="H45" s="112">
        <v>0.01</v>
      </c>
      <c r="I45" s="113"/>
    </row>
    <row r="46" spans="3:9" ht="12.75">
      <c r="C46" t="s">
        <v>97</v>
      </c>
      <c r="D46" s="112">
        <v>9.44</v>
      </c>
      <c r="E46" s="113"/>
      <c r="F46" s="112">
        <v>4.73</v>
      </c>
      <c r="G46" s="113"/>
      <c r="H46" s="112">
        <v>0.12</v>
      </c>
      <c r="I46" s="113"/>
    </row>
    <row r="47" spans="3:9" ht="12.75">
      <c r="C47" t="s">
        <v>99</v>
      </c>
      <c r="D47" s="112">
        <v>0.69</v>
      </c>
      <c r="E47" s="113"/>
      <c r="F47" s="112">
        <v>17.56</v>
      </c>
      <c r="G47" s="113"/>
      <c r="H47" s="112">
        <v>0.98</v>
      </c>
      <c r="I47" s="113"/>
    </row>
    <row r="48" spans="3:9" ht="12.75">
      <c r="C48" t="s">
        <v>100</v>
      </c>
      <c r="D48" s="112">
        <v>0</v>
      </c>
      <c r="E48" s="113"/>
      <c r="F48" s="112">
        <v>4.47</v>
      </c>
      <c r="G48" s="113"/>
      <c r="H48" s="112">
        <v>5.96</v>
      </c>
      <c r="I48" s="113"/>
    </row>
    <row r="49" spans="3:9" ht="12.75">
      <c r="C49" t="s">
        <v>102</v>
      </c>
      <c r="D49" s="112">
        <v>0</v>
      </c>
      <c r="E49" s="113"/>
      <c r="F49" s="112">
        <v>0.53</v>
      </c>
      <c r="G49" s="113"/>
      <c r="H49" s="112">
        <v>8.77</v>
      </c>
      <c r="I49" s="113"/>
    </row>
    <row r="50" spans="3:9" ht="12.75">
      <c r="C50" t="s">
        <v>104</v>
      </c>
      <c r="D50" s="112">
        <v>0</v>
      </c>
      <c r="E50" s="113"/>
      <c r="F50" s="112">
        <v>0</v>
      </c>
      <c r="G50" s="113"/>
      <c r="H50" s="112">
        <v>4.7</v>
      </c>
      <c r="I50" s="113"/>
    </row>
    <row r="51" spans="3:9" ht="12.75">
      <c r="C51" t="s">
        <v>106</v>
      </c>
      <c r="D51" s="112">
        <v>0</v>
      </c>
      <c r="E51" s="113"/>
      <c r="F51" s="112">
        <v>0</v>
      </c>
      <c r="G51" s="113"/>
      <c r="H51" s="112">
        <v>1.12</v>
      </c>
      <c r="I51" s="113"/>
    </row>
    <row r="52" spans="3:9" ht="12.75">
      <c r="C52" t="s">
        <v>108</v>
      </c>
      <c r="D52" s="112">
        <v>0</v>
      </c>
      <c r="E52" s="113"/>
      <c r="F52" s="112">
        <v>0</v>
      </c>
      <c r="G52" s="113"/>
      <c r="H52" s="112">
        <v>0</v>
      </c>
      <c r="I52" s="113"/>
    </row>
    <row r="53" spans="1:9" ht="12.75">
      <c r="A53" s="120"/>
      <c r="B53" s="120"/>
      <c r="C53" s="120"/>
      <c r="D53" s="124"/>
      <c r="E53" s="125"/>
      <c r="F53" s="126"/>
      <c r="G53" s="125"/>
      <c r="H53" s="124"/>
      <c r="I53" s="113"/>
    </row>
    <row r="55" ht="12.75">
      <c r="A55" s="127" t="s">
        <v>126</v>
      </c>
    </row>
  </sheetData>
  <printOptions horizontalCentered="1" verticalCentered="1"/>
  <pageMargins left="0.75" right="0.75" top="0.75" bottom="0.75" header="0.2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SPRO Comprehensive</dc:title>
  <dc:subject/>
  <dc:creator>Authorized Gateway Customer</dc:creator>
  <cp:keywords/>
  <dc:description>Blank form for reporting SPRO comprehensive data</dc:description>
  <cp:lastModifiedBy>Leo Selico</cp:lastModifiedBy>
  <cp:lastPrinted>2002-03-06T20:02:29Z</cp:lastPrinted>
  <dcterms:created xsi:type="dcterms:W3CDTF">1998-06-10T18:45:28Z</dcterms:created>
  <dcterms:modified xsi:type="dcterms:W3CDTF">2003-04-24T19:10:16Z</dcterms:modified>
  <cp:category/>
  <cp:version/>
  <cp:contentType/>
  <cp:contentStatus/>
</cp:coreProperties>
</file>