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FY07 4th quarter" sheetId="1" r:id="rId1"/>
    <sheet name="FY07 4th  Quarter 2 Year Olds " sheetId="2" r:id="rId2"/>
    <sheet name=" User Pop" sheetId="3" r:id="rId3"/>
  </sheets>
  <externalReferences>
    <externalReference r:id="rId6"/>
    <externalReference r:id="rId7"/>
  </externalReferences>
  <definedNames>
    <definedName name="firstper" localSheetId="1">'[2]1st quarter 04'!$D$189</definedName>
    <definedName name="firstper">'[1]1st quarter'!$D$189</definedName>
    <definedName name="firstpop" localSheetId="1">'[2]1st quarter 04'!$B$189</definedName>
    <definedName name="firstpop">'[1]1st quarter'!$B$189</definedName>
  </definedNames>
  <calcPr fullCalcOnLoad="1"/>
</workbook>
</file>

<file path=xl/sharedStrings.xml><?xml version="1.0" encoding="utf-8"?>
<sst xmlns="http://schemas.openxmlformats.org/spreadsheetml/2006/main" count="280" uniqueCount="98">
  <si>
    <t>4th Quarter Report FY 2007</t>
  </si>
  <si>
    <t>IMMUNIZATION RATES FOR EACH AGE GROUP BY AREA</t>
  </si>
  <si>
    <t>3 - 4 Months</t>
  </si>
  <si>
    <t>#</t>
  </si>
  <si>
    <t>No. Comp.</t>
  </si>
  <si>
    <t>% Comp.</t>
  </si>
  <si>
    <t xml:space="preserve">DTAP1  </t>
  </si>
  <si>
    <t>IPV1</t>
  </si>
  <si>
    <t>Hib1</t>
  </si>
  <si>
    <t>HepB1</t>
  </si>
  <si>
    <t>PNE1</t>
  </si>
  <si>
    <t>Area</t>
  </si>
  <si>
    <t>Pop.</t>
  </si>
  <si>
    <t xml:space="preserve"> Req.     </t>
  </si>
  <si>
    <t>Req.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</si>
  <si>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</si>
  <si>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</si>
  <si>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</si>
  <si>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</si>
  <si>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</si>
  <si>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</si>
  <si>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</si>
  <si>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</si>
  <si>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</si>
  <si>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</si>
  <si>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</si>
  <si>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</si>
  <si>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</si>
  <si>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</si>
  <si>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 xml:space="preserve">DTAP2 </t>
  </si>
  <si>
    <t xml:space="preserve">IPV2 </t>
  </si>
  <si>
    <t>Hib2</t>
  </si>
  <si>
    <t>HepB2</t>
  </si>
  <si>
    <t>PNE2</t>
  </si>
  <si>
    <t>Pop</t>
  </si>
  <si>
    <t>All Areas</t>
  </si>
  <si>
    <t>7 - 15 Months</t>
  </si>
  <si>
    <t xml:space="preserve">DTAP3  </t>
  </si>
  <si>
    <t xml:space="preserve">IPV2  </t>
  </si>
  <si>
    <t>PNE3</t>
  </si>
  <si>
    <t>16 - 18 Months</t>
  </si>
  <si>
    <t xml:space="preserve">DTAP3 </t>
  </si>
  <si>
    <t>MMR1</t>
  </si>
  <si>
    <t>Hib3</t>
  </si>
  <si>
    <t>HepB3</t>
  </si>
  <si>
    <t>PNE4</t>
  </si>
  <si>
    <t>VZV</t>
  </si>
  <si>
    <t>Tuscon</t>
  </si>
  <si>
    <t>19 - 23 Months</t>
  </si>
  <si>
    <t xml:space="preserve">DTAP4  </t>
  </si>
  <si>
    <t xml:space="preserve">IPV3 </t>
  </si>
  <si>
    <t>-</t>
  </si>
  <si>
    <t>24 - 27 Months</t>
  </si>
  <si>
    <t xml:space="preserve">DTAP4 </t>
  </si>
  <si>
    <t>IPV3</t>
  </si>
  <si>
    <t>HepA</t>
  </si>
  <si>
    <t>All Ages (3- 27 Months)</t>
  </si>
  <si>
    <t>% Comp. Req</t>
  </si>
  <si>
    <t>w/ Hep A</t>
  </si>
  <si>
    <t>No. Comp. Req (w/ hep A)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</si>
  <si>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</si>
  <si>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</si>
  <si>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</si>
  <si>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</si>
  <si>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</si>
  <si>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</si>
  <si>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</si>
  <si>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</si>
  <si>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</si>
  <si>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</si>
  <si>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</si>
  <si>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</si>
  <si>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</si>
  <si>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</si>
  <si>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</si>
  <si>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</si>
  <si>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</si>
  <si>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</si>
  <si>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</si>
  <si>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</si>
  <si>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2007 Quarter 4-   Two Year Old Immunization Report</t>
  </si>
  <si>
    <t>#FY07Q2</t>
  </si>
  <si>
    <t>%FY07Q2</t>
  </si>
  <si>
    <t>FY07Q3#</t>
  </si>
  <si>
    <t>FY07Q3%</t>
  </si>
  <si>
    <t>TOTAL</t>
  </si>
  <si>
    <t>3 - 27 MONTH OLDS</t>
  </si>
  <si>
    <t>2 YEAR OLDS</t>
  </si>
  <si>
    <t>#FY07Q1</t>
  </si>
  <si>
    <t>%FY07Q1</t>
  </si>
  <si>
    <t>3 - 27 Month Old User Pop*</t>
  </si>
  <si>
    <t>2 year old  User Pop*</t>
  </si>
  <si>
    <t>NASHVILLE †</t>
  </si>
  <si>
    <t xml:space="preserve">* Based on the IHS FY 2005 Un-adjusted Active User Population. De-duplicated within Area. 
 † Reports include children seen at contract care facilities only whose data is not included in User Population calculations. 
</t>
  </si>
  <si>
    <t>Percent of User Population Captured in Quarterly Immunization Reports</t>
  </si>
  <si>
    <t>FY07Q4#</t>
  </si>
  <si>
    <t>FY07Q4%</t>
  </si>
  <si>
    <t>VAR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</si>
</sst>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2.5"/>
      <name val="Geneva"/>
      <family val="0"/>
    </font>
    <font>
      <sz val="2"/>
      <name val="Geneva"/>
      <family val="0"/>
    </font>
    <font>
      <b/>
      <sz val="2.75"/>
      <name val="Geneva"/>
      <family val="0"/>
    </font>
    <font>
      <sz val="5"/>
      <name val="Geneva"/>
      <family val="0"/>
    </font>
    <font>
      <sz val="1.75"/>
      <name val="Geneva"/>
      <family val="0"/>
    </font>
    <font>
      <sz val="2.25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b/>
      <sz val="8.75"/>
      <name val="Geneva"/>
      <family val="0"/>
    </font>
    <font>
      <b/>
      <sz val="11"/>
      <name val="Geneva"/>
      <family val="0"/>
    </font>
    <font>
      <sz val="8.25"/>
      <name val="Geneva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9.25"/>
      <name val="Arial"/>
      <family val="2"/>
    </font>
    <font>
      <sz val="8.05"/>
      <color indexed="8"/>
      <name val="Verdana"/>
      <family val="0"/>
    </font>
    <font>
      <b/>
      <sz val="8.05"/>
      <color indexed="8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center"/>
    </xf>
    <xf numFmtId="9" fontId="1" fillId="0" borderId="0" xfId="0" applyNumberFormat="1" applyFont="1" applyFill="1" applyAlignment="1">
      <alignment horizontal="center"/>
    </xf>
    <xf numFmtId="9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center"/>
    </xf>
    <xf numFmtId="0" fontId="1" fillId="0" borderId="1" xfId="0" applyFont="1" applyFill="1" applyBorder="1" applyAlignment="1">
      <alignment/>
    </xf>
    <xf numFmtId="1" fontId="0" fillId="0" borderId="0" xfId="0" applyNumberFormat="1" applyAlignment="1">
      <alignment/>
    </xf>
    <xf numFmtId="0" fontId="20" fillId="0" borderId="0" xfId="21" applyFont="1">
      <alignment/>
      <protection/>
    </xf>
    <xf numFmtId="0" fontId="19" fillId="0" borderId="0" xfId="21">
      <alignment/>
      <protection/>
    </xf>
    <xf numFmtId="0" fontId="20" fillId="0" borderId="2" xfId="21" applyFont="1" applyBorder="1">
      <alignment/>
      <protection/>
    </xf>
    <xf numFmtId="9" fontId="19" fillId="0" borderId="0" xfId="21" applyNumberFormat="1">
      <alignment/>
      <protection/>
    </xf>
    <xf numFmtId="9" fontId="20" fillId="0" borderId="0" xfId="21" applyNumberFormat="1" applyFont="1">
      <alignment/>
      <protection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24" fillId="0" borderId="0" xfId="0" applyBorder="1" applyAlignment="1">
      <alignment vertical="center"/>
    </xf>
    <xf numFmtId="3" fontId="24" fillId="0" borderId="0" xfId="0" applyBorder="1" applyAlignment="1">
      <alignment horizontal="center" vertical="center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2" xfId="21" applyFont="1" applyBorder="1" applyAlignment="1">
      <alignment horizontal="center"/>
      <protection/>
    </xf>
    <xf numFmtId="0" fontId="24" fillId="0" borderId="0" xfId="0" applyFont="1" applyFill="1" applyBorder="1" applyAlignment="1">
      <alignment vertical="center"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 YR OLD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Geneva"/>
                <a:ea typeface="Geneva"/>
                <a:cs typeface="Geneva"/>
              </a:rPr>
              <a:t>Percent Completing Requirements
 0-4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4858667"/>
        <c:axId val="43728004"/>
      </c:bar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28004"/>
        <c:crosses val="autoZero"/>
        <c:auto val="1"/>
        <c:lblOffset val="100"/>
        <c:noMultiLvlLbl val="0"/>
      </c:catAx>
      <c:valAx>
        <c:axId val="4372800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866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-0.13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05"/>
          <c:w val="0.723"/>
          <c:h val="0.8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'FY07 4th quarter'!$A$93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quarter'!$D$91</c:f>
              <c:strCache/>
            </c:strRef>
          </c:cat>
          <c:val>
            <c:numRef>
              <c:f>'FY07 4th quarter'!$D$93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'FY07 4th quarter'!$A$94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quarter'!$D$91</c:f>
              <c:strCache/>
            </c:strRef>
          </c:cat>
          <c:val>
            <c:numRef>
              <c:f>'FY07 4th quarter'!$D$94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'FY07 4th quarter'!$A$95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quarter'!$D$91</c:f>
              <c:strCache/>
            </c:strRef>
          </c:cat>
          <c:val>
            <c:numRef>
              <c:f>'FY07 4th quarter'!$D$95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'FY07 4th quarter'!$A$96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quarter'!$D$91</c:f>
              <c:strCache/>
            </c:strRef>
          </c:cat>
          <c:val>
            <c:numRef>
              <c:f>'FY07 4th quarter'!$D$96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'FY07 4th quarter'!$A$97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quarter'!$D$91</c:f>
              <c:strCache/>
            </c:strRef>
          </c:cat>
          <c:val>
            <c:numRef>
              <c:f>'FY07 4th quarter'!$D$97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'FY07 4th quarter'!$A$98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quarter'!$D$91</c:f>
              <c:strCache/>
            </c:strRef>
          </c:cat>
          <c:val>
            <c:numRef>
              <c:f>'FY07 4th quarter'!$D$98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'FY07 4th quarter'!$A$99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quarter'!$D$91</c:f>
              <c:strCache/>
            </c:strRef>
          </c:cat>
          <c:val>
            <c:numRef>
              <c:f>'FY07 4th quarter'!$D$99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'FY07 4th quarter'!$A$100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quarter'!$D$91</c:f>
              <c:strCache/>
            </c:strRef>
          </c:cat>
          <c:val>
            <c:numRef>
              <c:f>'FY07 4th quarter'!$D$100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'FY07 4th quarter'!$A$101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quarter'!$D$91</c:f>
              <c:strCache/>
            </c:strRef>
          </c:cat>
          <c:val>
            <c:numRef>
              <c:f>'FY07 4th quarter'!$D$101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'FY07 4th quarter'!$A$102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quarter'!$D$91</c:f>
              <c:strCache/>
            </c:strRef>
          </c:cat>
          <c:val>
            <c:numRef>
              <c:f>'FY07 4th quarter'!$D$102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'FY07 4th quarter'!$A$103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quarter'!$D$91</c:f>
              <c:strCache/>
            </c:strRef>
          </c:cat>
          <c:val>
            <c:numRef>
              <c:f>'FY07 4th quarter'!$D$103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'FY07 4th quarter'!$A$104</c:f>
              <c:strCache>
                <c:ptCount val="1"/>
                <c:pt idx="0">
                  <c:v>Tuscon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quarter'!$D$91</c:f>
              <c:strCache/>
            </c:strRef>
          </c:cat>
          <c:val>
            <c:numRef>
              <c:f>'FY07 4th quarter'!$D$104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'FY07 4th quarter'!$A$105</c:f>
              <c:strCache>
                <c:ptCount val="1"/>
                <c:pt idx="0">
                  <c:v>All Areas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quarter'!$D$91</c:f>
              <c:strCache/>
            </c:strRef>
          </c:cat>
          <c:val>
            <c:numRef>
              <c:f>'FY07 4th quarter'!$D$105</c:f>
              <c:numCache>
                <c:ptCount val="1"/>
                <c:pt idx="0">
                  <c:v>0</c:v>
                </c:pt>
              </c:numCache>
            </c:numRef>
          </c:val>
        </c:ser>
        <c:axId val="25637109"/>
        <c:axId val="29407390"/>
      </c:bar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07390"/>
        <c:crosses val="autoZero"/>
        <c:auto val="1"/>
        <c:lblOffset val="100"/>
        <c:noMultiLvlLbl val="0"/>
      </c:catAx>
      <c:valAx>
        <c:axId val="2940739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563710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0535"/>
          <c:w val="0.22425"/>
          <c:h val="0.9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1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8125"/>
          <c:w val="0.72125"/>
          <c:h val="0.8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'FY07 4th quarter'!$A$122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quarter'!$D$120</c:f>
              <c:strCache/>
            </c:strRef>
          </c:cat>
          <c:val>
            <c:numRef>
              <c:f>'FY07 4th quarter'!$D$122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'FY07 4th quarter'!$A$123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quarter'!$D$120</c:f>
              <c:strCache/>
            </c:strRef>
          </c:cat>
          <c:val>
            <c:numRef>
              <c:f>'FY07 4th quarter'!$D$123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'FY07 4th quarter'!$A$124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quarter'!$D$120</c:f>
              <c:strCache/>
            </c:strRef>
          </c:cat>
          <c:val>
            <c:numRef>
              <c:f>'FY07 4th quarter'!$D$124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'FY07 4th quarter'!$A$125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quarter'!$D$120</c:f>
              <c:strCache/>
            </c:strRef>
          </c:cat>
          <c:val>
            <c:numRef>
              <c:f>'FY07 4th quarter'!$D$125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'FY07 4th quarter'!$A$126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quarter'!$D$120</c:f>
              <c:strCache/>
            </c:strRef>
          </c:cat>
          <c:val>
            <c:numRef>
              <c:f>'FY07 4th quarter'!$D$126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'FY07 4th quarter'!$A$127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quarter'!$D$120</c:f>
              <c:strCache/>
            </c:strRef>
          </c:cat>
          <c:val>
            <c:numRef>
              <c:f>'FY07 4th quarter'!$D$127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'FY07 4th quarter'!$A$128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quarter'!$D$120</c:f>
              <c:strCache/>
            </c:strRef>
          </c:cat>
          <c:val>
            <c:numRef>
              <c:f>'FY07 4th quarter'!$D$128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'FY07 4th quarter'!$A$129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quarter'!$D$120</c:f>
              <c:strCache/>
            </c:strRef>
          </c:cat>
          <c:val>
            <c:numRef>
              <c:f>'FY07 4th quarter'!$D$129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'FY07 4th quarter'!$A$130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quarter'!$D$120</c:f>
              <c:strCache/>
            </c:strRef>
          </c:cat>
          <c:val>
            <c:numRef>
              <c:f>'FY07 4th quarter'!$D$130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'FY07 4th quarter'!$A$131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quarter'!$D$120</c:f>
              <c:strCache/>
            </c:strRef>
          </c:cat>
          <c:val>
            <c:numRef>
              <c:f>'FY07 4th quarter'!$D$131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'FY07 4th quarter'!$A$132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quarter'!$D$120</c:f>
              <c:strCache/>
            </c:strRef>
          </c:cat>
          <c:val>
            <c:numRef>
              <c:f>'FY07 4th quarter'!$D$132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'FY07 4th quarter'!$A$133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quarter'!$D$120</c:f>
              <c:strCache/>
            </c:strRef>
          </c:cat>
          <c:val>
            <c:numRef>
              <c:f>'FY07 4th quarter'!$D$133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'FY07 4th quarter'!$A$134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quarter'!$D$120</c:f>
              <c:strCache/>
            </c:strRef>
          </c:cat>
          <c:val>
            <c:numRef>
              <c:f>'FY07 4th quarter'!$D$134</c:f>
              <c:numCache>
                <c:ptCount val="1"/>
                <c:pt idx="0">
                  <c:v>0</c:v>
                </c:pt>
              </c:numCache>
            </c:numRef>
          </c:val>
        </c:ser>
        <c:axId val="63339919"/>
        <c:axId val="33188360"/>
      </c:bar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88360"/>
        <c:crosses val="autoZero"/>
        <c:auto val="1"/>
        <c:lblOffset val="100"/>
        <c:noMultiLvlLbl val="0"/>
      </c:catAx>
      <c:valAx>
        <c:axId val="3318836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333991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0535"/>
          <c:w val="0.2145"/>
          <c:h val="0.9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Percent Completing Requirements 24-27 Months</a:t>
            </a:r>
          </a:p>
        </c:rich>
      </c:tx>
      <c:layout>
        <c:manualLayout>
          <c:xMode val="factor"/>
          <c:yMode val="factor"/>
          <c:x val="-0.129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65"/>
          <c:w val="0.69875"/>
          <c:h val="0.8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'FY07 4th quarter'!$A$151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quarter'!$D$149</c:f>
              <c:strCache/>
            </c:strRef>
          </c:cat>
          <c:val>
            <c:numRef>
              <c:f>'FY07 4th quarter'!$D$151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'FY07 4th quarter'!$A$152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quarter'!$D$149</c:f>
              <c:strCache/>
            </c:strRef>
          </c:cat>
          <c:val>
            <c:numRef>
              <c:f>'FY07 4th quarter'!$D$152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'FY07 4th quarter'!$A$153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quarter'!$D$149</c:f>
              <c:strCache/>
            </c:strRef>
          </c:cat>
          <c:val>
            <c:numRef>
              <c:f>'FY07 4th quarter'!$D$153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'FY07 4th quarter'!$A$154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quarter'!$D$149</c:f>
              <c:strCache/>
            </c:strRef>
          </c:cat>
          <c:val>
            <c:numRef>
              <c:f>'FY07 4th quarter'!$D$154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'FY07 4th quarter'!$A$155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quarter'!$D$149</c:f>
              <c:strCache/>
            </c:strRef>
          </c:cat>
          <c:val>
            <c:numRef>
              <c:f>'FY07 4th quarter'!$D$155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'FY07 4th quarter'!$A$156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quarter'!$D$149</c:f>
              <c:strCache/>
            </c:strRef>
          </c:cat>
          <c:val>
            <c:numRef>
              <c:f>'FY07 4th quarter'!$D$156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'FY07 4th quarter'!$A$157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quarter'!$D$149</c:f>
              <c:strCache/>
            </c:strRef>
          </c:cat>
          <c:val>
            <c:numRef>
              <c:f>'FY07 4th quarter'!$D$157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'FY07 4th quarter'!$A$158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quarter'!$D$149</c:f>
              <c:strCache/>
            </c:strRef>
          </c:cat>
          <c:val>
            <c:numRef>
              <c:f>'FY07 4th quarter'!$D$158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'FY07 4th quarter'!$A$159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quarter'!$D$149</c:f>
              <c:strCache/>
            </c:strRef>
          </c:cat>
          <c:val>
            <c:numRef>
              <c:f>'FY07 4th quarter'!$D$159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'FY07 4th quarter'!$A$160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quarter'!$D$149</c:f>
              <c:strCache/>
            </c:strRef>
          </c:cat>
          <c:val>
            <c:numRef>
              <c:f>'FY07 4th quarter'!$D$160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'FY07 4th quarter'!$A$161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quarter'!$D$149</c:f>
              <c:strCache/>
            </c:strRef>
          </c:cat>
          <c:val>
            <c:numRef>
              <c:f>'FY07 4th quarter'!$D$161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'FY07 4th quarter'!$A$162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quarter'!$D$149</c:f>
              <c:strCache/>
            </c:strRef>
          </c:cat>
          <c:val>
            <c:numRef>
              <c:f>'FY07 4th quarter'!$D$162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'FY07 4th quarter'!$A$163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quarter'!$D$149</c:f>
              <c:strCache/>
            </c:strRef>
          </c:cat>
          <c:val>
            <c:numRef>
              <c:f>'FY07 4th quarter'!$D$163</c:f>
              <c:numCache>
                <c:ptCount val="1"/>
                <c:pt idx="0">
                  <c:v>0</c:v>
                </c:pt>
              </c:numCache>
            </c:numRef>
          </c:val>
        </c:ser>
        <c:axId val="30259785"/>
        <c:axId val="3902610"/>
      </c:bar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2610"/>
        <c:crosses val="autoZero"/>
        <c:auto val="1"/>
        <c:lblOffset val="100"/>
        <c:noMultiLvlLbl val="0"/>
      </c:catAx>
      <c:valAx>
        <c:axId val="390261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0259785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77"/>
          <c:w val="0.22125"/>
          <c:h val="0.9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114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9125"/>
          <c:w val="0.7775"/>
          <c:h val="0.66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'FY07 4th quarter'!$A$180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quarter'!$D$178</c:f>
              <c:strCache/>
            </c:strRef>
          </c:cat>
          <c:val>
            <c:numRef>
              <c:f>'FY07 4th quarter'!$D$180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'FY07 4th quarter'!$A$181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quarter'!$D$178</c:f>
              <c:strCache/>
            </c:strRef>
          </c:cat>
          <c:val>
            <c:numRef>
              <c:f>'FY07 4th quarter'!$D$181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'FY07 4th quarter'!$A$182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quarter'!$D$178</c:f>
              <c:strCache/>
            </c:strRef>
          </c:cat>
          <c:val>
            <c:numRef>
              <c:f>'FY07 4th quarter'!$D$182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'FY07 4th quarter'!$A$183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quarter'!$D$178</c:f>
              <c:strCache/>
            </c:strRef>
          </c:cat>
          <c:val>
            <c:numRef>
              <c:f>'FY07 4th quarter'!$D$183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'FY07 4th quarter'!$A$184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quarter'!$D$178</c:f>
              <c:strCache/>
            </c:strRef>
          </c:cat>
          <c:val>
            <c:numRef>
              <c:f>'FY07 4th quarter'!$D$184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'FY07 4th quarter'!$A$185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quarter'!$D$178</c:f>
              <c:strCache/>
            </c:strRef>
          </c:cat>
          <c:val>
            <c:numRef>
              <c:f>'FY07 4th quarter'!$D$185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'FY07 4th quarter'!$A$186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quarter'!$D$178</c:f>
              <c:strCache/>
            </c:strRef>
          </c:cat>
          <c:val>
            <c:numRef>
              <c:f>'FY07 4th quarter'!$D$186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'FY07 4th quarter'!$A$187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quarter'!$D$178</c:f>
              <c:strCache/>
            </c:strRef>
          </c:cat>
          <c:val>
            <c:numRef>
              <c:f>'FY07 4th quarter'!$D$187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'FY07 4th quarter'!$A$188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quarter'!$D$178</c:f>
              <c:strCache/>
            </c:strRef>
          </c:cat>
          <c:val>
            <c:numRef>
              <c:f>'FY07 4th quarter'!$D$188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'FY07 4th quarter'!$A$189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quarter'!$D$178</c:f>
              <c:strCache/>
            </c:strRef>
          </c:cat>
          <c:val>
            <c:numRef>
              <c:f>'FY07 4th quarter'!$D$189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'FY07 4th quarter'!$A$190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quarter'!$D$178</c:f>
              <c:strCache/>
            </c:strRef>
          </c:cat>
          <c:val>
            <c:numRef>
              <c:f>'FY07 4th quarter'!$D$190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'FY07 4th quarter'!$A$191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quarter'!$D$178</c:f>
              <c:strCache/>
            </c:strRef>
          </c:cat>
          <c:val>
            <c:numRef>
              <c:f>'FY07 4th quarter'!$D$191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'FY07 4th quarter'!$A$192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quarter'!$D$178</c:f>
              <c:strCache/>
            </c:strRef>
          </c:cat>
          <c:val>
            <c:numRef>
              <c:f>'FY07 4th quarter'!$D$192</c:f>
              <c:numCache>
                <c:ptCount val="1"/>
                <c:pt idx="0">
                  <c:v>0</c:v>
                </c:pt>
              </c:numCache>
            </c:numRef>
          </c:val>
        </c:ser>
        <c:axId val="35123491"/>
        <c:axId val="47675964"/>
      </c:bar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75964"/>
        <c:crosses val="autoZero"/>
        <c:auto val="1"/>
        <c:lblOffset val="100"/>
        <c:noMultiLvlLbl val="0"/>
      </c:catAx>
      <c:valAx>
        <c:axId val="4767596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512349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1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35"/>
          <c:w val="0.743"/>
          <c:h val="0.8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'FY07 4th quarter'!$A$35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quarter'!$D$33</c:f>
              <c:strCache/>
            </c:strRef>
          </c:cat>
          <c:val>
            <c:numRef>
              <c:f>'FY07 4th quarter'!$D$35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'FY07 4th quarter'!$A$36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quarter'!$D$33</c:f>
              <c:strCache/>
            </c:strRef>
          </c:cat>
          <c:val>
            <c:numRef>
              <c:f>'FY07 4th quarter'!$D$36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'FY07 4th quarter'!$A$37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quarter'!$D$33</c:f>
              <c:strCache/>
            </c:strRef>
          </c:cat>
          <c:val>
            <c:numRef>
              <c:f>'FY07 4th quarter'!$D$37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'FY07 4th quarter'!$A$38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quarter'!$D$33</c:f>
              <c:strCache/>
            </c:strRef>
          </c:cat>
          <c:val>
            <c:numRef>
              <c:f>'FY07 4th quarter'!$D$38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'FY07 4th quarter'!$A$39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quarter'!$D$33</c:f>
              <c:strCache/>
            </c:strRef>
          </c:cat>
          <c:val>
            <c:numRef>
              <c:f>'FY07 4th quarter'!$D$39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'FY07 4th quarter'!$A$40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quarter'!$D$33</c:f>
              <c:strCache/>
            </c:strRef>
          </c:cat>
          <c:val>
            <c:numRef>
              <c:f>'FY07 4th quarter'!$D$40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'FY07 4th quarter'!$A$41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quarter'!$D$33</c:f>
              <c:strCache/>
            </c:strRef>
          </c:cat>
          <c:val>
            <c:numRef>
              <c:f>'FY07 4th quarter'!$D$41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'FY07 4th quarter'!$A$42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quarter'!$D$33</c:f>
              <c:strCache/>
            </c:strRef>
          </c:cat>
          <c:val>
            <c:numRef>
              <c:f>'FY07 4th quarter'!$D$42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'FY07 4th quarter'!$A$43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quarter'!$D$33</c:f>
              <c:strCache/>
            </c:strRef>
          </c:cat>
          <c:val>
            <c:numRef>
              <c:f>'FY07 4th quarter'!$D$43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'FY07 4th quarter'!$A$44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quarter'!$D$33</c:f>
              <c:strCache/>
            </c:strRef>
          </c:cat>
          <c:val>
            <c:numRef>
              <c:f>'FY07 4th quarter'!$D$44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'FY07 4th quarter'!$A$45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quarter'!$D$33</c:f>
              <c:strCache/>
            </c:strRef>
          </c:cat>
          <c:val>
            <c:numRef>
              <c:f>'FY07 4th quarter'!$D$45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'FY07 4th quarter'!$A$46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quarter'!$D$33</c:f>
              <c:strCache/>
            </c:strRef>
          </c:cat>
          <c:val>
            <c:numRef>
              <c:f>'FY07 4th quarter'!$D$46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'FY07 4th quarter'!$A$47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quarter'!$D$33</c:f>
              <c:strCache/>
            </c:strRef>
          </c:cat>
          <c:val>
            <c:numRef>
              <c:f>'FY07 4th quarter'!$D$47</c:f>
              <c:numCache>
                <c:ptCount val="1"/>
                <c:pt idx="0">
                  <c:v>0</c:v>
                </c:pt>
              </c:numCache>
            </c:numRef>
          </c:val>
        </c:ser>
        <c:axId val="26430493"/>
        <c:axId val="36547846"/>
      </c:bar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47846"/>
        <c:crosses val="autoZero"/>
        <c:auto val="1"/>
        <c:lblOffset val="100"/>
        <c:noMultiLvlLbl val="0"/>
      </c:catAx>
      <c:valAx>
        <c:axId val="3654784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43049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086"/>
          <c:w val="0.21025"/>
          <c:h val="0.9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 Coverage</a:t>
            </a:r>
          </a:p>
        </c:rich>
      </c:tx>
      <c:layout>
        <c:manualLayout>
          <c:xMode val="factor"/>
          <c:yMode val="factor"/>
          <c:x val="-0.112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175"/>
          <c:w val="0.751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'FY07 4th  Quarter 2 Year Olds 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</c:f>
              <c:strCache/>
            </c:strRef>
          </c:cat>
          <c:val>
            <c:numRef>
              <c:f>'FY07 4th  Quarter 2 Year Olds '!$D$5</c:f>
              <c:numCache/>
            </c:numRef>
          </c:val>
        </c:ser>
        <c:ser>
          <c:idx val="1"/>
          <c:order val="1"/>
          <c:tx>
            <c:strRef>
              <c:f>'FY07 4th  Quarter 2 Year Olds 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</c:f>
              <c:strCache/>
            </c:strRef>
          </c:cat>
          <c:val>
            <c:numRef>
              <c:f>'FY07 4th  Quarter 2 Year Olds '!$D$6</c:f>
              <c:numCache/>
            </c:numRef>
          </c:val>
        </c:ser>
        <c:ser>
          <c:idx val="2"/>
          <c:order val="2"/>
          <c:tx>
            <c:strRef>
              <c:f>'FY07 4th  Quarter 2 Year Olds 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</c:f>
              <c:strCache/>
            </c:strRef>
          </c:cat>
          <c:val>
            <c:numRef>
              <c:f>'FY07 4th  Quarter 2 Year Olds '!$D$7</c:f>
              <c:numCache/>
            </c:numRef>
          </c:val>
        </c:ser>
        <c:ser>
          <c:idx val="3"/>
          <c:order val="3"/>
          <c:tx>
            <c:strRef>
              <c:f>'FY07 4th  Quarter 2 Year Olds '!$A$8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 Quarter 2 Year Olds '!$D$4</c:f>
              <c:strCache/>
            </c:strRef>
          </c:cat>
          <c:val>
            <c:numRef>
              <c:f>'FY07 4th  Quarter 2 Year Olds '!$D$8</c:f>
              <c:numCache/>
            </c:numRef>
          </c:val>
        </c:ser>
        <c:ser>
          <c:idx val="4"/>
          <c:order val="4"/>
          <c:tx>
            <c:strRef>
              <c:f>'FY07 4th  Quarter 2 Year Olds 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</c:f>
              <c:strCache/>
            </c:strRef>
          </c:cat>
          <c:val>
            <c:numRef>
              <c:f>'FY07 4th  Quarter 2 Year Olds '!$D$9</c:f>
              <c:numCache/>
            </c:numRef>
          </c:val>
        </c:ser>
        <c:ser>
          <c:idx val="5"/>
          <c:order val="5"/>
          <c:tx>
            <c:strRef>
              <c:f>'FY07 4th  Quarter 2 Year Olds 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</c:f>
              <c:strCache/>
            </c:strRef>
          </c:cat>
          <c:val>
            <c:numRef>
              <c:f>'FY07 4th  Quarter 2 Year Olds '!$D$10</c:f>
              <c:numCache/>
            </c:numRef>
          </c:val>
        </c:ser>
        <c:ser>
          <c:idx val="6"/>
          <c:order val="6"/>
          <c:tx>
            <c:strRef>
              <c:f>'FY07 4th  Quarter 2 Year Olds 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</c:f>
              <c:strCache/>
            </c:strRef>
          </c:cat>
          <c:val>
            <c:numRef>
              <c:f>'FY07 4th  Quarter 2 Year Olds '!$D$11</c:f>
              <c:numCache/>
            </c:numRef>
          </c:val>
        </c:ser>
        <c:ser>
          <c:idx val="7"/>
          <c:order val="7"/>
          <c:tx>
            <c:strRef>
              <c:f>'FY07 4th  Quarter 2 Year Olds 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</c:f>
              <c:strCache/>
            </c:strRef>
          </c:cat>
          <c:val>
            <c:numRef>
              <c:f>'FY07 4th  Quarter 2 Year Olds '!$D$12</c:f>
              <c:numCache/>
            </c:numRef>
          </c:val>
        </c:ser>
        <c:ser>
          <c:idx val="8"/>
          <c:order val="8"/>
          <c:tx>
            <c:strRef>
              <c:f>'FY07 4th  Quarter 2 Year Olds 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</c:f>
              <c:strCache/>
            </c:strRef>
          </c:cat>
          <c:val>
            <c:numRef>
              <c:f>'FY07 4th  Quarter 2 Year Olds '!$D$13</c:f>
              <c:numCache/>
            </c:numRef>
          </c:val>
        </c:ser>
        <c:ser>
          <c:idx val="9"/>
          <c:order val="9"/>
          <c:tx>
            <c:strRef>
              <c:f>'FY07 4th  Quarter 2 Year Olds 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</c:f>
              <c:strCache/>
            </c:strRef>
          </c:cat>
          <c:val>
            <c:numRef>
              <c:f>'FY07 4th  Quarter 2 Year Olds '!$D$14</c:f>
              <c:numCache/>
            </c:numRef>
          </c:val>
        </c:ser>
        <c:ser>
          <c:idx val="10"/>
          <c:order val="10"/>
          <c:tx>
            <c:strRef>
              <c:f>'FY07 4th  Quarter 2 Year Olds 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</c:f>
              <c:strCache/>
            </c:strRef>
          </c:cat>
          <c:val>
            <c:numRef>
              <c:f>'FY07 4th  Quarter 2 Year Olds '!$D$15</c:f>
              <c:numCache/>
            </c:numRef>
          </c:val>
        </c:ser>
        <c:ser>
          <c:idx val="11"/>
          <c:order val="11"/>
          <c:tx>
            <c:strRef>
              <c:f>'FY07 4th  Quarter 2 Year Olds '!$A$16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 Quarter 2 Year Olds '!$D$4</c:f>
              <c:strCache/>
            </c:strRef>
          </c:cat>
          <c:val>
            <c:numRef>
              <c:f>'FY07 4th  Quarter 2 Year Olds '!$D$16</c:f>
              <c:numCache/>
            </c:numRef>
          </c:val>
        </c:ser>
        <c:ser>
          <c:idx val="12"/>
          <c:order val="12"/>
          <c:tx>
            <c:strRef>
              <c:f>'FY07 4th  Quarter 2 Year Olds 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'FY07 4th  Quarter 2 Year Olds '!$D$4</c:f>
              <c:strCache/>
            </c:strRef>
          </c:cat>
          <c:val>
            <c:numRef>
              <c:f>'FY07 4th  Quarter 2 Year Olds '!$D$17</c:f>
              <c:numCache/>
            </c:numRef>
          </c:val>
        </c:ser>
        <c:axId val="60495159"/>
        <c:axId val="7585520"/>
      </c:bar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85520"/>
        <c:crosses val="autoZero"/>
        <c:auto val="1"/>
        <c:lblOffset val="100"/>
        <c:noMultiLvlLbl val="0"/>
      </c:catAx>
      <c:valAx>
        <c:axId val="7585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495159"/>
        <c:crossesAt val="1"/>
        <c:crossBetween val="between"/>
        <c:dispUnits/>
        <c:majorUnit val="0.1"/>
        <c:minorUnit val="0.055256983240223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0975"/>
          <c:w val="0.20975"/>
          <c:h val="0.8797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4:3:1:3:3:1 Coverage</a:t>
            </a:r>
          </a:p>
        </c:rich>
      </c:tx>
      <c:layout>
        <c:manualLayout>
          <c:xMode val="factor"/>
          <c:yMode val="factor"/>
          <c:x val="-0.131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5"/>
          <c:w val="0.7332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'FY07 4th  Quarter 2 Year Olds '!$A$42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'!$D$41</c:f>
              <c:strCache/>
            </c:strRef>
          </c:cat>
          <c:val>
            <c:numRef>
              <c:f>'FY07 4th  Quarter 2 Year Olds '!$D$42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'FY07 4th  Quarter 2 Year Olds '!$A$43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'!$D$41</c:f>
              <c:strCache/>
            </c:strRef>
          </c:cat>
          <c:val>
            <c:numRef>
              <c:f>'FY07 4th  Quarter 2 Year Olds '!$D$43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'FY07 4th  Quarter 2 Year Olds '!$A$44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'!$D$41</c:f>
              <c:strCache/>
            </c:strRef>
          </c:cat>
          <c:val>
            <c:numRef>
              <c:f>'FY07 4th  Quarter 2 Year Olds '!$D$44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'FY07 4th  Quarter 2 Year Olds '!$A$45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 Quarter 2 Year Olds '!$D$41</c:f>
              <c:strCache/>
            </c:strRef>
          </c:cat>
          <c:val>
            <c:numRef>
              <c:f>'FY07 4th  Quarter 2 Year Olds '!$D$45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'FY07 4th  Quarter 2 Year Olds '!$A$46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'!$D$41</c:f>
              <c:strCache/>
            </c:strRef>
          </c:cat>
          <c:val>
            <c:numRef>
              <c:f>'FY07 4th  Quarter 2 Year Olds '!$D$46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'FY07 4th  Quarter 2 Year Olds '!$A$47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'!$D$41</c:f>
              <c:strCache/>
            </c:strRef>
          </c:cat>
          <c:val>
            <c:numRef>
              <c:f>'FY07 4th  Quarter 2 Year Olds '!$D$47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'FY07 4th  Quarter 2 Year Olds '!$A$48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'!$D$41</c:f>
              <c:strCache/>
            </c:strRef>
          </c:cat>
          <c:val>
            <c:numRef>
              <c:f>'FY07 4th  Quarter 2 Year Olds '!$D$48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'FY07 4th  Quarter 2 Year Olds '!$A$49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'!$D$41</c:f>
              <c:strCache/>
            </c:strRef>
          </c:cat>
          <c:val>
            <c:numRef>
              <c:f>'FY07 4th  Quarter 2 Year Olds '!$D$49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'FY07 4th  Quarter 2 Year Olds '!$A$50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'!$D$41</c:f>
              <c:strCache/>
            </c:strRef>
          </c:cat>
          <c:val>
            <c:numRef>
              <c:f>'FY07 4th  Quarter 2 Year Olds '!$D$50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'FY07 4th  Quarter 2 Year Olds '!$A$51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'!$D$41</c:f>
              <c:strCache/>
            </c:strRef>
          </c:cat>
          <c:val>
            <c:numRef>
              <c:f>'FY07 4th  Quarter 2 Year Olds '!$D$51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'FY07 4th  Quarter 2 Year Olds '!$A$52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 Quarter 2 Year Olds '!$D$41</c:f>
              <c:strCache/>
            </c:strRef>
          </c:cat>
          <c:val>
            <c:numRef>
              <c:f>'FY07 4th  Quarter 2 Year Olds '!$D$52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'FY07 4th  Quarter 2 Year Olds '!$A$53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 Quarter 2 Year Olds '!$D$41</c:f>
              <c:strCache/>
            </c:strRef>
          </c:cat>
          <c:val>
            <c:numRef>
              <c:f>'FY07 4th  Quarter 2 Year Olds '!$D$53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'FY07 4th  Quarter 2 Year Olds '!$A$54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'FY07 4th  Quarter 2 Year Olds '!$D$41</c:f>
              <c:strCache/>
            </c:strRef>
          </c:cat>
          <c:val>
            <c:numRef>
              <c:f>'FY07 4th  Quarter 2 Year Olds '!$D$54</c:f>
              <c:numCache>
                <c:ptCount val="1"/>
                <c:pt idx="0">
                  <c:v>0</c:v>
                </c:pt>
              </c:numCache>
            </c:numRef>
          </c:val>
        </c:ser>
        <c:axId val="1160817"/>
        <c:axId val="10447354"/>
      </c:bar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7354"/>
        <c:crosses val="autoZero"/>
        <c:auto val="1"/>
        <c:lblOffset val="100"/>
        <c:noMultiLvlLbl val="0"/>
      </c:catAx>
      <c:valAx>
        <c:axId val="10447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60817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106"/>
          <c:w val="0.22025"/>
          <c:h val="0.89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Perecent Completing Requirements
 7-15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58007717"/>
        <c:axId val="52307406"/>
      </c:bar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07406"/>
        <c:crosses val="autoZero"/>
        <c:auto val="1"/>
        <c:lblOffset val="100"/>
        <c:noMultiLvlLbl val="0"/>
      </c:catAx>
      <c:valAx>
        <c:axId val="5230740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07717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
 16-18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1004607"/>
        <c:axId val="9041464"/>
      </c:barChart>
      <c:catAx>
        <c:axId val="100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41464"/>
        <c:crosses val="autoZero"/>
        <c:auto val="1"/>
        <c:lblOffset val="100"/>
        <c:noMultiLvlLbl val="0"/>
      </c:catAx>
      <c:valAx>
        <c:axId val="904146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4607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
 19-23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14264313"/>
        <c:axId val="61269954"/>
      </c:bar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69954"/>
        <c:crosses val="autoZero"/>
        <c:auto val="1"/>
        <c:lblOffset val="100"/>
        <c:noMultiLvlLbl val="0"/>
      </c:catAx>
      <c:valAx>
        <c:axId val="6126995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64313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24-27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14558675"/>
        <c:axId val="63919212"/>
      </c:bar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9212"/>
        <c:crosses val="autoZero"/>
        <c:auto val="1"/>
        <c:lblOffset val="100"/>
        <c:noMultiLvlLbl val="0"/>
      </c:catAx>
      <c:valAx>
        <c:axId val="6391921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58675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38401997"/>
        <c:axId val="10073654"/>
      </c:bar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73654"/>
        <c:crosses val="autoZero"/>
        <c:auto val="1"/>
        <c:lblOffset val="100"/>
        <c:noMultiLvlLbl val="0"/>
      </c:catAx>
      <c:valAx>
        <c:axId val="1007365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01997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'FY07 4th quarter'!#REF!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'FY07 4th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23554023"/>
        <c:axId val="10659616"/>
      </c:bar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Geneva"/>
                <a:ea typeface="Geneva"/>
                <a:cs typeface="Geneva"/>
              </a:defRPr>
            </a:pPr>
          </a:p>
        </c:txPr>
        <c:crossAx val="23554023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3-4 Months</a:t>
            </a:r>
          </a:p>
        </c:rich>
      </c:tx>
      <c:layout>
        <c:manualLayout>
          <c:xMode val="factor"/>
          <c:yMode val="factor"/>
          <c:x val="-0.13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615"/>
          <c:w val="0.72075"/>
          <c:h val="0.83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'FY07 4th quarter'!$A$6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'FY07 4th quarter'!$D$6</c:f>
              <c:numCache>
                <c:ptCount val="1"/>
                <c:pt idx="0">
                  <c:v>0.8152173913043478</c:v>
                </c:pt>
              </c:numCache>
            </c:numRef>
          </c:val>
        </c:ser>
        <c:ser>
          <c:idx val="0"/>
          <c:order val="1"/>
          <c:tx>
            <c:strRef>
              <c:f>'FY07 4th quarter'!$A$7</c:f>
              <c:strCache>
                <c:ptCount val="1"/>
                <c:pt idx="0">
                  <c:v>Alaska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'FY07 4th quarter'!$D$7</c:f>
              <c:numCache>
                <c:ptCount val="1"/>
                <c:pt idx="0">
                  <c:v>0.8740740740740741</c:v>
                </c:pt>
              </c:numCache>
            </c:numRef>
          </c:val>
        </c:ser>
        <c:ser>
          <c:idx val="1"/>
          <c:order val="2"/>
          <c:tx>
            <c:strRef>
              <c:f>'FY07 4th quarter'!$A$8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'FY07 4th quarter'!$D$8</c:f>
              <c:numCache>
                <c:ptCount val="1"/>
                <c:pt idx="0">
                  <c:v>0.815068493150685</c:v>
                </c:pt>
              </c:numCache>
            </c:numRef>
          </c:val>
        </c:ser>
        <c:ser>
          <c:idx val="3"/>
          <c:order val="3"/>
          <c:tx>
            <c:strRef>
              <c:f>'FY07 4th quarter'!$A$9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'FY07 4th quarter'!$D$9</c:f>
              <c:numCache>
                <c:ptCount val="1"/>
                <c:pt idx="0">
                  <c:v>0.8466666666666667</c:v>
                </c:pt>
              </c:numCache>
            </c:numRef>
          </c:val>
        </c:ser>
        <c:ser>
          <c:idx val="4"/>
          <c:order val="4"/>
          <c:tx>
            <c:strRef>
              <c:f>'FY07 4th quarter'!$A$10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'FY07 4th quarter'!$D$10</c:f>
              <c:numCache>
                <c:ptCount val="1"/>
                <c:pt idx="0">
                  <c:v>0.7339449541284404</c:v>
                </c:pt>
              </c:numCache>
            </c:numRef>
          </c:val>
        </c:ser>
        <c:ser>
          <c:idx val="5"/>
          <c:order val="5"/>
          <c:tx>
            <c:strRef>
              <c:f>'FY07 4th quarter'!$A$11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'FY07 4th quarter'!$D$11</c:f>
              <c:numCache>
                <c:ptCount val="1"/>
                <c:pt idx="0">
                  <c:v>0.7613636363636364</c:v>
                </c:pt>
              </c:numCache>
            </c:numRef>
          </c:val>
        </c:ser>
        <c:ser>
          <c:idx val="6"/>
          <c:order val="6"/>
          <c:tx>
            <c:strRef>
              <c:f>'FY07 4th quarter'!$A$12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'FY07 4th quarter'!$D$12</c:f>
              <c:numCache>
                <c:ptCount val="1"/>
                <c:pt idx="0">
                  <c:v>0.8210526315789474</c:v>
                </c:pt>
              </c:numCache>
            </c:numRef>
          </c:val>
        </c:ser>
        <c:ser>
          <c:idx val="7"/>
          <c:order val="7"/>
          <c:tx>
            <c:strRef>
              <c:f>'FY07 4th quarter'!$A$13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'FY07 4th quarter'!$D$13</c:f>
              <c:numCache>
                <c:ptCount val="1"/>
                <c:pt idx="0">
                  <c:v>0.8806262230919765</c:v>
                </c:pt>
              </c:numCache>
            </c:numRef>
          </c:val>
        </c:ser>
        <c:ser>
          <c:idx val="8"/>
          <c:order val="8"/>
          <c:tx>
            <c:strRef>
              <c:f>'FY07 4th quarter'!$A$14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'FY07 4th quarter'!$D$14</c:f>
              <c:numCache>
                <c:ptCount val="1"/>
                <c:pt idx="0">
                  <c:v>0.7867647058823529</c:v>
                </c:pt>
              </c:numCache>
            </c:numRef>
          </c:val>
        </c:ser>
        <c:ser>
          <c:idx val="9"/>
          <c:order val="9"/>
          <c:tx>
            <c:strRef>
              <c:f>'FY07 4th quarter'!$A$15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'FY07 4th quarter'!$D$15</c:f>
              <c:numCache>
                <c:ptCount val="1"/>
                <c:pt idx="0">
                  <c:v>0.937984496124031</c:v>
                </c:pt>
              </c:numCache>
            </c:numRef>
          </c:val>
        </c:ser>
        <c:ser>
          <c:idx val="10"/>
          <c:order val="10"/>
          <c:tx>
            <c:strRef>
              <c:f>'FY07 4th quarter'!$A$16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'FY07 4th quarter'!$D$16</c:f>
              <c:numCache>
                <c:ptCount val="1"/>
                <c:pt idx="0">
                  <c:v>0.8608695652173913</c:v>
                </c:pt>
              </c:numCache>
            </c:numRef>
          </c:val>
        </c:ser>
        <c:ser>
          <c:idx val="11"/>
          <c:order val="11"/>
          <c:tx>
            <c:strRef>
              <c:f>'FY07 4th quarter'!$A$17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'FY07 4th quarter'!$D$17</c:f>
              <c:numCache>
                <c:ptCount val="1"/>
                <c:pt idx="0">
                  <c:v>0.8305084745762712</c:v>
                </c:pt>
              </c:numCache>
            </c:numRef>
          </c:val>
        </c:ser>
        <c:ser>
          <c:idx val="12"/>
          <c:order val="12"/>
          <c:tx>
            <c:strRef>
              <c:f>'FY07 4th quarter'!$A$18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'FY07 4th quarter'!$D$18</c:f>
              <c:numCache>
                <c:ptCount val="1"/>
                <c:pt idx="0">
                  <c:v>0.8402061855670103</c:v>
                </c:pt>
              </c:numCache>
            </c:numRef>
          </c:val>
        </c:ser>
        <c:axId val="28827681"/>
        <c:axId val="58122538"/>
      </c:bar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82768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5"/>
          <c:y val="0"/>
          <c:w val="0.227"/>
          <c:h val="0.9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-0.140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25"/>
          <c:w val="0.72875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'FY07 4th quarter'!$A$64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quarter'!$D$62</c:f>
              <c:strCache/>
            </c:strRef>
          </c:cat>
          <c:val>
            <c:numRef>
              <c:f>'FY07 4th quarter'!$D$64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'FY07 4th quarter'!$A$65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quarter'!$D$62</c:f>
              <c:strCache/>
            </c:strRef>
          </c:cat>
          <c:val>
            <c:numRef>
              <c:f>'FY07 4th quarter'!$D$65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'FY07 4th quarter'!$A$66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quarter'!$D$62</c:f>
              <c:strCache/>
            </c:strRef>
          </c:cat>
          <c:val>
            <c:numRef>
              <c:f>'FY07 4th quarter'!$D$66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'FY07 4th quarter'!$A$67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quarter'!$D$62</c:f>
              <c:strCache/>
            </c:strRef>
          </c:cat>
          <c:val>
            <c:numRef>
              <c:f>'FY07 4th quarter'!$D$67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'FY07 4th quarter'!$A$68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quarter'!$D$62</c:f>
              <c:strCache/>
            </c:strRef>
          </c:cat>
          <c:val>
            <c:numRef>
              <c:f>'FY07 4th quarter'!$D$68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'FY07 4th quarter'!$A$69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quarter'!$D$62</c:f>
              <c:strCache/>
            </c:strRef>
          </c:cat>
          <c:val>
            <c:numRef>
              <c:f>'FY07 4th quarter'!$D$69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'FY07 4th quarter'!$A$70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quarter'!$D$62</c:f>
              <c:strCache/>
            </c:strRef>
          </c:cat>
          <c:val>
            <c:numRef>
              <c:f>'FY07 4th quarter'!$D$70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'FY07 4th quarter'!$A$71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'FY07 4th quarter'!$D$62</c:f>
              <c:strCache/>
            </c:strRef>
          </c:cat>
          <c:val>
            <c:numRef>
              <c:f>'FY07 4th quarter'!$D$71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'FY07 4th quarter'!$A$72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quarter'!$D$62</c:f>
              <c:strCache/>
            </c:strRef>
          </c:cat>
          <c:val>
            <c:numRef>
              <c:f>'FY07 4th quarter'!$D$72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'FY07 4th quarter'!$A$73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quarter'!$D$62</c:f>
              <c:strCache/>
            </c:strRef>
          </c:cat>
          <c:val>
            <c:numRef>
              <c:f>'FY07 4th quarter'!$D$73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'FY07 4th quarter'!$A$74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quarter'!$D$62</c:f>
              <c:strCache/>
            </c:strRef>
          </c:cat>
          <c:val>
            <c:numRef>
              <c:f>'FY07 4th quarter'!$D$74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'FY07 4th quarter'!$A$75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quarter'!$D$62</c:f>
              <c:strCache/>
            </c:strRef>
          </c:cat>
          <c:val>
            <c:numRef>
              <c:f>'FY07 4th quarter'!$D$75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'FY07 4th quarter'!$A$76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'FY07 4th quarter'!$D$62</c:f>
              <c:strCache/>
            </c:strRef>
          </c:cat>
          <c:val>
            <c:numRef>
              <c:f>'FY07 4th quarter'!$D$76</c:f>
              <c:numCache>
                <c:ptCount val="1"/>
                <c:pt idx="0">
                  <c:v>0</c:v>
                </c:pt>
              </c:numCache>
            </c:numRef>
          </c:val>
        </c:ser>
        <c:axId val="53340795"/>
        <c:axId val="10305108"/>
      </c:bar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334079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029"/>
          <c:w val="0.22025"/>
          <c:h val="0.9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686050" y="3048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</xdr:row>
      <xdr:rowOff>0</xdr:rowOff>
    </xdr:from>
    <xdr:to>
      <xdr:col>8</xdr:col>
      <xdr:colOff>504825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686050" y="304800"/>
        <a:ext cx="2552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2</xdr:row>
      <xdr:rowOff>0</xdr:rowOff>
    </xdr:from>
    <xdr:to>
      <xdr:col>8</xdr:col>
      <xdr:colOff>514350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2686050" y="304800"/>
        <a:ext cx="2562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2</xdr:row>
      <xdr:rowOff>0</xdr:rowOff>
    </xdr:from>
    <xdr:to>
      <xdr:col>8</xdr:col>
      <xdr:colOff>495300</xdr:colOff>
      <xdr:row>2</xdr:row>
      <xdr:rowOff>0</xdr:rowOff>
    </xdr:to>
    <xdr:graphicFrame>
      <xdr:nvGraphicFramePr>
        <xdr:cNvPr id="4" name="Chart 4"/>
        <xdr:cNvGraphicFramePr/>
      </xdr:nvGraphicFramePr>
      <xdr:xfrm>
        <a:off x="2771775" y="304800"/>
        <a:ext cx="2457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209550</xdr:colOff>
      <xdr:row>2</xdr:row>
      <xdr:rowOff>0</xdr:rowOff>
    </xdr:from>
    <xdr:to>
      <xdr:col>8</xdr:col>
      <xdr:colOff>438150</xdr:colOff>
      <xdr:row>2</xdr:row>
      <xdr:rowOff>0</xdr:rowOff>
    </xdr:to>
    <xdr:graphicFrame>
      <xdr:nvGraphicFramePr>
        <xdr:cNvPr id="5" name="Chart 5"/>
        <xdr:cNvGraphicFramePr/>
      </xdr:nvGraphicFramePr>
      <xdr:xfrm>
        <a:off x="2828925" y="304800"/>
        <a:ext cx="2343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314325</xdr:colOff>
      <xdr:row>2</xdr:row>
      <xdr:rowOff>0</xdr:rowOff>
    </xdr:from>
    <xdr:to>
      <xdr:col>10</xdr:col>
      <xdr:colOff>476250</xdr:colOff>
      <xdr:row>2</xdr:row>
      <xdr:rowOff>0</xdr:rowOff>
    </xdr:to>
    <xdr:graphicFrame>
      <xdr:nvGraphicFramePr>
        <xdr:cNvPr id="6" name="Chart 6"/>
        <xdr:cNvGraphicFramePr/>
      </xdr:nvGraphicFramePr>
      <xdr:xfrm>
        <a:off x="314325" y="304800"/>
        <a:ext cx="593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57150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7" name="Chart 7"/>
        <xdr:cNvGraphicFramePr/>
      </xdr:nvGraphicFramePr>
      <xdr:xfrm>
        <a:off x="2676525" y="304800"/>
        <a:ext cx="2571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609600</xdr:colOff>
      <xdr:row>17</xdr:row>
      <xdr:rowOff>0</xdr:rowOff>
    </xdr:from>
    <xdr:to>
      <xdr:col>12</xdr:col>
      <xdr:colOff>819150</xdr:colOff>
      <xdr:row>30</xdr:row>
      <xdr:rowOff>76200</xdr:rowOff>
    </xdr:to>
    <xdr:graphicFrame>
      <xdr:nvGraphicFramePr>
        <xdr:cNvPr id="8" name="Chart 8"/>
        <xdr:cNvGraphicFramePr/>
      </xdr:nvGraphicFramePr>
      <xdr:xfrm>
        <a:off x="2609850" y="2600325"/>
        <a:ext cx="4457700" cy="2057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75</xdr:row>
      <xdr:rowOff>38100</xdr:rowOff>
    </xdr:from>
    <xdr:to>
      <xdr:col>12</xdr:col>
      <xdr:colOff>581025</xdr:colOff>
      <xdr:row>88</xdr:row>
      <xdr:rowOff>114300</xdr:rowOff>
    </xdr:to>
    <xdr:graphicFrame>
      <xdr:nvGraphicFramePr>
        <xdr:cNvPr id="9" name="Chart 9"/>
        <xdr:cNvGraphicFramePr/>
      </xdr:nvGraphicFramePr>
      <xdr:xfrm>
        <a:off x="2628900" y="11487150"/>
        <a:ext cx="4200525" cy="205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104</xdr:row>
      <xdr:rowOff>76200</xdr:rowOff>
    </xdr:from>
    <xdr:to>
      <xdr:col>12</xdr:col>
      <xdr:colOff>571500</xdr:colOff>
      <xdr:row>117</xdr:row>
      <xdr:rowOff>123825</xdr:rowOff>
    </xdr:to>
    <xdr:graphicFrame>
      <xdr:nvGraphicFramePr>
        <xdr:cNvPr id="10" name="Chart 10"/>
        <xdr:cNvGraphicFramePr/>
      </xdr:nvGraphicFramePr>
      <xdr:xfrm>
        <a:off x="2600325" y="15954375"/>
        <a:ext cx="4219575" cy="2047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133</xdr:row>
      <xdr:rowOff>85725</xdr:rowOff>
    </xdr:from>
    <xdr:to>
      <xdr:col>12</xdr:col>
      <xdr:colOff>704850</xdr:colOff>
      <xdr:row>147</xdr:row>
      <xdr:rowOff>0</xdr:rowOff>
    </xdr:to>
    <xdr:graphicFrame>
      <xdr:nvGraphicFramePr>
        <xdr:cNvPr id="11" name="Chart 11"/>
        <xdr:cNvGraphicFramePr/>
      </xdr:nvGraphicFramePr>
      <xdr:xfrm>
        <a:off x="2638425" y="20412075"/>
        <a:ext cx="4314825" cy="204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162</xdr:row>
      <xdr:rowOff>19050</xdr:rowOff>
    </xdr:from>
    <xdr:to>
      <xdr:col>12</xdr:col>
      <xdr:colOff>676275</xdr:colOff>
      <xdr:row>175</xdr:row>
      <xdr:rowOff>104775</xdr:rowOff>
    </xdr:to>
    <xdr:graphicFrame>
      <xdr:nvGraphicFramePr>
        <xdr:cNvPr id="12" name="Chart 12"/>
        <xdr:cNvGraphicFramePr/>
      </xdr:nvGraphicFramePr>
      <xdr:xfrm>
        <a:off x="2638425" y="24774525"/>
        <a:ext cx="4286250" cy="2066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781050</xdr:colOff>
      <xdr:row>193</xdr:row>
      <xdr:rowOff>95250</xdr:rowOff>
    </xdr:from>
    <xdr:to>
      <xdr:col>12</xdr:col>
      <xdr:colOff>723900</xdr:colOff>
      <xdr:row>210</xdr:row>
      <xdr:rowOff>95250</xdr:rowOff>
    </xdr:to>
    <xdr:graphicFrame>
      <xdr:nvGraphicFramePr>
        <xdr:cNvPr id="13" name="Chart 13"/>
        <xdr:cNvGraphicFramePr/>
      </xdr:nvGraphicFramePr>
      <xdr:xfrm>
        <a:off x="781050" y="29584650"/>
        <a:ext cx="6191250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</xdr:colOff>
      <xdr:row>46</xdr:row>
      <xdr:rowOff>38100</xdr:rowOff>
    </xdr:from>
    <xdr:to>
      <xdr:col>12</xdr:col>
      <xdr:colOff>781050</xdr:colOff>
      <xdr:row>59</xdr:row>
      <xdr:rowOff>133350</xdr:rowOff>
    </xdr:to>
    <xdr:graphicFrame>
      <xdr:nvGraphicFramePr>
        <xdr:cNvPr id="14" name="Chart 14"/>
        <xdr:cNvGraphicFramePr/>
      </xdr:nvGraphicFramePr>
      <xdr:xfrm>
        <a:off x="2628900" y="7058025"/>
        <a:ext cx="4400550" cy="2076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0.28675</cdr:y>
    </cdr:from>
    <cdr:to>
      <cdr:x>0.76025</cdr:x>
      <cdr:y>0.28675</cdr:y>
    </cdr:to>
    <cdr:sp>
      <cdr:nvSpPr>
        <cdr:cNvPr id="1" name="Line 1"/>
        <cdr:cNvSpPr>
          <a:spLocks/>
        </cdr:cNvSpPr>
      </cdr:nvSpPr>
      <cdr:spPr>
        <a:xfrm flipV="1">
          <a:off x="561975" y="971550"/>
          <a:ext cx="39243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0.0955</cdr:x>
      <cdr:y>0.215</cdr:y>
    </cdr:from>
    <cdr:to>
      <cdr:x>0.5535</cdr:x>
      <cdr:y>0.2765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723900"/>
          <a:ext cx="2705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0.1075</cdr:x>
      <cdr:y>0.2955</cdr:y>
    </cdr:from>
    <cdr:to>
      <cdr:x>0.74925</cdr:x>
      <cdr:y>0.2955</cdr:y>
    </cdr:to>
    <cdr:sp>
      <cdr:nvSpPr>
        <cdr:cNvPr id="1" name="Line 1"/>
        <cdr:cNvSpPr>
          <a:spLocks/>
        </cdr:cNvSpPr>
      </cdr:nvSpPr>
      <cdr:spPr>
        <a:xfrm flipV="1">
          <a:off x="638175" y="895350"/>
          <a:ext cx="38290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0.107</cdr:x>
      <cdr:y>0.1425</cdr:y>
    </cdr:from>
    <cdr:to>
      <cdr:x>0.532</cdr:x>
      <cdr:y>0.24925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" y="428625"/>
          <a:ext cx="2533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76200</xdr:rowOff>
    </xdr:from>
    <xdr:to>
      <xdr:col>4</xdr:col>
      <xdr:colOff>571500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33375" y="2819400"/>
        <a:ext cx="59055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4</xdr:col>
      <xdr:colOff>600075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95275" y="8896350"/>
        <a:ext cx="5972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\My%20Documents\Immunizations\Reports\2007\Annual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 3 - 27 months"/>
      <sheetName val="3rd Quarter 2 Year Olds "/>
      <sheetName val="4th quarter"/>
      <sheetName val="4th  Quarter 2 Year Olds "/>
      <sheetName val=" User Pop"/>
      <sheetName val="Annual"/>
    </sheetNames>
    <sheetDataSet>
      <sheetData sheetId="0">
        <row r="189">
          <cell r="B189">
            <v>35030</v>
          </cell>
          <cell r="D189">
            <v>0.7485012846131887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workbookViewId="0" topLeftCell="A1">
      <selection activeCell="A1" sqref="A1:K1"/>
    </sheetView>
  </sheetViews>
  <sheetFormatPr defaultColWidth="9.00390625" defaultRowHeight="12"/>
  <cols>
    <col min="1" max="1" width="10.375" style="0" customWidth="1"/>
    <col min="2" max="2" width="7.00390625" style="0" bestFit="1" customWidth="1"/>
    <col min="3" max="3" width="8.875" style="0" customWidth="1"/>
    <col min="4" max="4" width="8.125" style="0" customWidth="1"/>
    <col min="5" max="5" width="7.00390625" style="0" customWidth="1"/>
    <col min="6" max="6" width="5.875" style="0" customWidth="1"/>
    <col min="7" max="7" width="8.00390625" style="0" customWidth="1"/>
    <col min="8" max="8" width="6.875" style="0" customWidth="1"/>
    <col min="9" max="9" width="6.75390625" style="0" customWidth="1"/>
    <col min="10" max="10" width="6.875" style="0" customWidth="1"/>
    <col min="11" max="11" width="6.25390625" style="0" customWidth="1"/>
    <col min="12" max="12" width="11.375" style="0" hidden="1" customWidth="1"/>
    <col min="13" max="16384" width="11.375" style="0" customWidth="1"/>
  </cols>
  <sheetData>
    <row r="1" spans="1:11" ht="12">
      <c r="A1" s="50" t="s">
        <v>0</v>
      </c>
      <c r="B1" s="51"/>
      <c r="C1" s="51"/>
      <c r="D1" s="51"/>
      <c r="E1" s="51"/>
      <c r="F1" s="51"/>
      <c r="G1" s="51"/>
      <c r="H1" s="51"/>
      <c r="I1" s="52"/>
      <c r="J1" s="52"/>
      <c r="K1" s="52"/>
    </row>
    <row r="2" spans="1:11" ht="12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4:7" ht="12">
      <c r="D3" s="42" t="s">
        <v>2</v>
      </c>
      <c r="E3" s="42"/>
      <c r="F3" s="42"/>
      <c r="G3" s="1"/>
    </row>
    <row r="4" spans="2:9" ht="12"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</row>
    <row r="5" spans="1:9" ht="12.75" thickBot="1">
      <c r="A5" s="3" t="s">
        <v>11</v>
      </c>
      <c r="B5" s="3" t="s">
        <v>12</v>
      </c>
      <c r="C5" s="3" t="s">
        <v>13</v>
      </c>
      <c r="D5" s="3" t="s">
        <v>14</v>
      </c>
      <c r="E5" s="3"/>
      <c r="F5" s="3"/>
      <c r="G5" s="3"/>
      <c r="H5" s="4"/>
      <c r="I5" s="4"/>
    </row>
    <row r="6" spans="1:9" ht="12">
      <c r="A6" t="s">
        <v>15</v>
      </c>
      <c r="B6" s="5">
        <v>276</v>
      </c>
      <c r="C6" s="6">
        <v>225</v>
      </c>
      <c r="D6" s="7">
        <f aca="true" t="shared" si="0" ref="D6:D18">C6/B6</f>
        <v>0.8152173913043478</v>
      </c>
      <c r="E6" s="8">
        <v>0.819</v>
      </c>
      <c r="F6" s="8">
        <v>0.819</v>
      </c>
      <c r="G6" s="8">
        <v>0.819</v>
      </c>
      <c r="H6" s="8">
        <v>0.906</v>
      </c>
      <c r="I6" s="9">
        <v>0.815</v>
      </c>
    </row>
    <row r="7" spans="1:9" ht="12">
      <c r="A7" t="s">
        <v>16</v>
      </c>
      <c r="B7" s="5">
        <v>405</v>
      </c>
      <c r="C7" s="10">
        <v>354</v>
      </c>
      <c r="D7" s="7">
        <f t="shared" si="0"/>
        <v>0.8740740740740741</v>
      </c>
      <c r="E7" s="8">
        <v>0.88</v>
      </c>
      <c r="F7" s="8">
        <v>0.88</v>
      </c>
      <c r="G7" s="8">
        <v>0.88</v>
      </c>
      <c r="H7" s="8">
        <v>0.96</v>
      </c>
      <c r="I7" s="11">
        <v>0.87</v>
      </c>
    </row>
    <row r="8" spans="1:9" ht="12">
      <c r="A8" t="s">
        <v>17</v>
      </c>
      <c r="B8" s="5">
        <v>146</v>
      </c>
      <c r="C8" s="10">
        <v>119</v>
      </c>
      <c r="D8" s="7">
        <f t="shared" si="0"/>
        <v>0.815068493150685</v>
      </c>
      <c r="E8" s="8">
        <v>0.829</v>
      </c>
      <c r="F8" s="8">
        <v>0.829</v>
      </c>
      <c r="G8" s="8">
        <v>0.815</v>
      </c>
      <c r="H8" s="8">
        <v>0.89</v>
      </c>
      <c r="I8" s="9">
        <v>0.815</v>
      </c>
    </row>
    <row r="9" spans="1:9" ht="12">
      <c r="A9" t="s">
        <v>18</v>
      </c>
      <c r="B9" s="5">
        <v>150</v>
      </c>
      <c r="C9" s="10">
        <v>127</v>
      </c>
      <c r="D9" s="7">
        <f t="shared" si="0"/>
        <v>0.8466666666666667</v>
      </c>
      <c r="E9" s="8">
        <v>0.88</v>
      </c>
      <c r="F9" s="8">
        <v>0.88</v>
      </c>
      <c r="G9" s="8">
        <v>0.82</v>
      </c>
      <c r="H9" s="8">
        <v>0.94</v>
      </c>
      <c r="I9" s="11">
        <v>0.88</v>
      </c>
    </row>
    <row r="10" spans="1:9" ht="12">
      <c r="A10" t="s">
        <v>19</v>
      </c>
      <c r="B10" s="5">
        <v>218</v>
      </c>
      <c r="C10" s="10">
        <v>160</v>
      </c>
      <c r="D10" s="7">
        <f t="shared" si="0"/>
        <v>0.7339449541284404</v>
      </c>
      <c r="E10" s="8">
        <v>0.748</v>
      </c>
      <c r="F10" s="8">
        <v>0.743</v>
      </c>
      <c r="G10" s="8">
        <v>0.739</v>
      </c>
      <c r="H10" s="8">
        <v>0.876</v>
      </c>
      <c r="I10" s="9">
        <v>0.752</v>
      </c>
    </row>
    <row r="11" spans="1:10" ht="12">
      <c r="A11" t="s">
        <v>20</v>
      </c>
      <c r="B11" s="5">
        <v>88</v>
      </c>
      <c r="C11" s="10">
        <v>67</v>
      </c>
      <c r="D11" s="7">
        <f t="shared" si="0"/>
        <v>0.7613636363636364</v>
      </c>
      <c r="E11" s="8">
        <v>0.761</v>
      </c>
      <c r="F11" s="8">
        <v>0.761</v>
      </c>
      <c r="G11" s="8">
        <v>0.761</v>
      </c>
      <c r="H11" s="8">
        <v>0.784</v>
      </c>
      <c r="I11" s="11">
        <v>0.75</v>
      </c>
      <c r="J11" s="11"/>
    </row>
    <row r="12" spans="1:9" ht="12">
      <c r="A12" t="s">
        <v>21</v>
      </c>
      <c r="B12" s="5">
        <v>95</v>
      </c>
      <c r="C12" s="10">
        <v>78</v>
      </c>
      <c r="D12" s="7">
        <f t="shared" si="0"/>
        <v>0.8210526315789474</v>
      </c>
      <c r="E12" s="8">
        <v>0.832</v>
      </c>
      <c r="F12" s="8">
        <v>0.832</v>
      </c>
      <c r="G12" s="8">
        <v>0.832</v>
      </c>
      <c r="H12" s="8">
        <v>0.842</v>
      </c>
      <c r="I12" s="9">
        <v>0.821</v>
      </c>
    </row>
    <row r="13" spans="1:9" ht="12">
      <c r="A13" t="s">
        <v>22</v>
      </c>
      <c r="B13" s="5">
        <v>511</v>
      </c>
      <c r="C13" s="10">
        <v>450</v>
      </c>
      <c r="D13" s="7">
        <f t="shared" si="0"/>
        <v>0.8806262230919765</v>
      </c>
      <c r="E13" s="8">
        <v>0.88</v>
      </c>
      <c r="F13" s="8">
        <v>0.88</v>
      </c>
      <c r="G13" s="8">
        <v>0.88</v>
      </c>
      <c r="H13" s="8">
        <v>0.95</v>
      </c>
      <c r="I13" s="11">
        <v>0.88</v>
      </c>
    </row>
    <row r="14" spans="1:10" ht="12">
      <c r="A14" t="s">
        <v>23</v>
      </c>
      <c r="B14" s="5">
        <v>136</v>
      </c>
      <c r="C14" s="12">
        <v>107</v>
      </c>
      <c r="D14" s="7">
        <f t="shared" si="0"/>
        <v>0.7867647058823529</v>
      </c>
      <c r="E14" s="8">
        <v>0.81</v>
      </c>
      <c r="F14" s="8">
        <v>0.79</v>
      </c>
      <c r="G14" s="8">
        <v>0.81</v>
      </c>
      <c r="H14" s="8">
        <v>0.81</v>
      </c>
      <c r="I14" s="9">
        <v>0.8</v>
      </c>
      <c r="J14" s="8"/>
    </row>
    <row r="15" spans="1:9" ht="12">
      <c r="A15" t="s">
        <v>24</v>
      </c>
      <c r="B15" s="5">
        <v>129</v>
      </c>
      <c r="C15" s="10">
        <v>121</v>
      </c>
      <c r="D15" s="7">
        <f t="shared" si="0"/>
        <v>0.937984496124031</v>
      </c>
      <c r="E15" s="8">
        <v>0.938</v>
      </c>
      <c r="F15" s="8">
        <v>0.938</v>
      </c>
      <c r="G15" s="8">
        <v>0.938</v>
      </c>
      <c r="H15" s="8">
        <v>0.992</v>
      </c>
      <c r="I15" s="11">
        <v>0.907</v>
      </c>
    </row>
    <row r="16" spans="1:9" ht="12">
      <c r="A16" t="s">
        <v>25</v>
      </c>
      <c r="B16" s="5">
        <v>115</v>
      </c>
      <c r="C16" s="10">
        <v>99</v>
      </c>
      <c r="D16" s="7">
        <f t="shared" si="0"/>
        <v>0.8608695652173913</v>
      </c>
      <c r="E16" s="8">
        <v>0.861</v>
      </c>
      <c r="F16" s="8">
        <v>0.861</v>
      </c>
      <c r="G16" s="8">
        <v>0.861</v>
      </c>
      <c r="H16" s="8">
        <v>0.861</v>
      </c>
      <c r="I16" s="9">
        <v>0.861</v>
      </c>
    </row>
    <row r="17" spans="1:9" ht="12">
      <c r="A17" t="s">
        <v>26</v>
      </c>
      <c r="B17" s="10">
        <v>59</v>
      </c>
      <c r="C17" s="10">
        <v>49</v>
      </c>
      <c r="D17" s="7">
        <f t="shared" si="0"/>
        <v>0.8305084745762712</v>
      </c>
      <c r="E17" s="11">
        <v>0.831</v>
      </c>
      <c r="F17" s="11">
        <v>0.83</v>
      </c>
      <c r="G17" s="11">
        <v>0.83</v>
      </c>
      <c r="H17" s="11">
        <v>0.949</v>
      </c>
      <c r="I17" s="11">
        <v>0.83</v>
      </c>
    </row>
    <row r="18" spans="1:9" ht="12">
      <c r="A18" s="2" t="s">
        <v>27</v>
      </c>
      <c r="B18" s="2">
        <f>SUM(B6:B17)</f>
        <v>2328</v>
      </c>
      <c r="C18" s="2">
        <f>SUM(C6:C17)</f>
        <v>1956</v>
      </c>
      <c r="D18" s="13">
        <f t="shared" si="0"/>
        <v>0.8402061855670103</v>
      </c>
      <c r="E18" s="14"/>
      <c r="F18" s="14"/>
      <c r="G18" s="14"/>
      <c r="H18" s="14"/>
      <c r="I18" s="14"/>
    </row>
    <row r="19" ht="12">
      <c r="A19" s="2"/>
    </row>
    <row r="32" spans="1:7" ht="11.25" customHeight="1">
      <c r="A32" s="15"/>
      <c r="B32" s="15"/>
      <c r="D32" s="42" t="s">
        <v>28</v>
      </c>
      <c r="E32" s="43"/>
      <c r="F32" s="43"/>
      <c r="G32" s="1"/>
    </row>
    <row r="33" spans="2:9" ht="12">
      <c r="B33" s="2" t="s">
        <v>3</v>
      </c>
      <c r="C33" s="2" t="s">
        <v>4</v>
      </c>
      <c r="D33" s="2" t="s">
        <v>5</v>
      </c>
      <c r="E33" s="2" t="s">
        <v>29</v>
      </c>
      <c r="F33" s="2" t="s">
        <v>30</v>
      </c>
      <c r="G33" s="2" t="s">
        <v>31</v>
      </c>
      <c r="H33" s="2" t="s">
        <v>32</v>
      </c>
      <c r="I33" s="2" t="s">
        <v>33</v>
      </c>
    </row>
    <row r="34" spans="1:9" ht="12.75" thickBot="1">
      <c r="A34" s="3" t="s">
        <v>11</v>
      </c>
      <c r="B34" s="3" t="s">
        <v>34</v>
      </c>
      <c r="C34" s="3" t="s">
        <v>13</v>
      </c>
      <c r="D34" s="3" t="s">
        <v>14</v>
      </c>
      <c r="E34" s="3"/>
      <c r="F34" s="3"/>
      <c r="G34" s="3"/>
      <c r="H34" s="4"/>
      <c r="I34" s="4"/>
    </row>
    <row r="35" spans="1:9" ht="12">
      <c r="A35" t="s">
        <v>15</v>
      </c>
      <c r="B35" s="5">
        <v>311</v>
      </c>
      <c r="C35" s="5">
        <v>206</v>
      </c>
      <c r="D35" s="7">
        <f aca="true" t="shared" si="1" ref="D35:D47">C35/B35</f>
        <v>0.662379421221865</v>
      </c>
      <c r="E35" s="8">
        <v>0.675</v>
      </c>
      <c r="F35" s="8">
        <v>0.675</v>
      </c>
      <c r="G35" s="8">
        <v>0.669</v>
      </c>
      <c r="H35" s="8">
        <v>0.817</v>
      </c>
      <c r="I35" s="8">
        <v>0.65</v>
      </c>
    </row>
    <row r="36" spans="1:9" ht="12">
      <c r="A36" t="s">
        <v>16</v>
      </c>
      <c r="B36" s="5">
        <v>412</v>
      </c>
      <c r="C36" s="5">
        <v>293</v>
      </c>
      <c r="D36" s="7">
        <f t="shared" si="1"/>
        <v>0.7111650485436893</v>
      </c>
      <c r="E36" s="8">
        <v>0.73</v>
      </c>
      <c r="F36" s="8">
        <v>0.73</v>
      </c>
      <c r="G36" s="8">
        <v>0.73</v>
      </c>
      <c r="H36" s="8">
        <v>0.91</v>
      </c>
      <c r="I36" s="8">
        <v>0.73</v>
      </c>
    </row>
    <row r="37" spans="1:9" ht="12">
      <c r="A37" t="s">
        <v>17</v>
      </c>
      <c r="B37" s="5">
        <v>152</v>
      </c>
      <c r="C37" s="5">
        <v>114</v>
      </c>
      <c r="D37" s="7">
        <f t="shared" si="1"/>
        <v>0.75</v>
      </c>
      <c r="E37" s="8">
        <v>0.77</v>
      </c>
      <c r="F37" s="8">
        <v>0.763</v>
      </c>
      <c r="G37" s="8">
        <v>0.75</v>
      </c>
      <c r="H37" s="8">
        <v>0.822</v>
      </c>
      <c r="I37" s="8">
        <v>0.757</v>
      </c>
    </row>
    <row r="38" spans="1:9" ht="12">
      <c r="A38" t="s">
        <v>18</v>
      </c>
      <c r="B38" s="5">
        <v>185</v>
      </c>
      <c r="C38" s="5">
        <v>128</v>
      </c>
      <c r="D38" s="7">
        <f t="shared" si="1"/>
        <v>0.6918918918918919</v>
      </c>
      <c r="E38" s="8">
        <v>0.703</v>
      </c>
      <c r="F38" s="8">
        <v>0.686</v>
      </c>
      <c r="G38" s="8">
        <v>0.692</v>
      </c>
      <c r="H38" s="8">
        <v>0.708</v>
      </c>
      <c r="I38" s="8">
        <v>0.665</v>
      </c>
    </row>
    <row r="39" spans="1:9" ht="12">
      <c r="A39" t="s">
        <v>19</v>
      </c>
      <c r="B39" s="5">
        <v>204</v>
      </c>
      <c r="C39" s="5">
        <v>117</v>
      </c>
      <c r="D39" s="7">
        <f t="shared" si="1"/>
        <v>0.5735294117647058</v>
      </c>
      <c r="E39" s="8">
        <v>0.598</v>
      </c>
      <c r="F39" s="8">
        <v>0.603</v>
      </c>
      <c r="G39" s="8">
        <v>0.593</v>
      </c>
      <c r="H39" s="8">
        <v>0.784</v>
      </c>
      <c r="I39" s="8">
        <v>0.618</v>
      </c>
    </row>
    <row r="40" spans="1:9" ht="12">
      <c r="A40" t="s">
        <v>20</v>
      </c>
      <c r="B40" s="5">
        <v>89</v>
      </c>
      <c r="C40" s="5">
        <v>45</v>
      </c>
      <c r="D40" s="7">
        <f t="shared" si="1"/>
        <v>0.5056179775280899</v>
      </c>
      <c r="E40" s="8">
        <v>0.551</v>
      </c>
      <c r="F40" s="8">
        <v>0.539</v>
      </c>
      <c r="G40" s="8">
        <v>0.539</v>
      </c>
      <c r="H40" s="8">
        <v>0.573</v>
      </c>
      <c r="I40" s="8">
        <v>0.506</v>
      </c>
    </row>
    <row r="41" spans="1:9" ht="12">
      <c r="A41" t="s">
        <v>21</v>
      </c>
      <c r="B41" s="5">
        <v>120</v>
      </c>
      <c r="C41" s="5">
        <v>73</v>
      </c>
      <c r="D41" s="7">
        <f t="shared" si="1"/>
        <v>0.6083333333333333</v>
      </c>
      <c r="E41" s="8">
        <v>0.625</v>
      </c>
      <c r="F41" s="8">
        <v>0.617</v>
      </c>
      <c r="G41" s="8">
        <v>0.617</v>
      </c>
      <c r="H41" s="8">
        <v>0.65</v>
      </c>
      <c r="I41" s="8">
        <v>0.633</v>
      </c>
    </row>
    <row r="42" spans="1:9" ht="12">
      <c r="A42" t="s">
        <v>22</v>
      </c>
      <c r="B42" s="5">
        <v>489</v>
      </c>
      <c r="C42" s="5">
        <v>347</v>
      </c>
      <c r="D42" s="7">
        <f t="shared" si="1"/>
        <v>0.7096114519427403</v>
      </c>
      <c r="E42" s="8">
        <v>0.72</v>
      </c>
      <c r="F42" s="8">
        <v>0.72</v>
      </c>
      <c r="G42" s="8">
        <v>0.72</v>
      </c>
      <c r="H42" s="8">
        <v>0.89</v>
      </c>
      <c r="I42" s="8">
        <v>0.71</v>
      </c>
    </row>
    <row r="43" spans="1:9" ht="12">
      <c r="A43" t="s">
        <v>23</v>
      </c>
      <c r="B43" s="5">
        <v>159</v>
      </c>
      <c r="C43" s="5">
        <v>119</v>
      </c>
      <c r="D43" s="7">
        <f t="shared" si="1"/>
        <v>0.7484276729559748</v>
      </c>
      <c r="E43" s="8">
        <v>0.87</v>
      </c>
      <c r="F43" s="8">
        <v>0.77</v>
      </c>
      <c r="G43" s="8">
        <v>0.77</v>
      </c>
      <c r="H43" s="8">
        <v>0.84</v>
      </c>
      <c r="I43" s="8">
        <v>0.77</v>
      </c>
    </row>
    <row r="44" spans="1:9" ht="12">
      <c r="A44" t="s">
        <v>24</v>
      </c>
      <c r="B44" s="5">
        <v>184</v>
      </c>
      <c r="C44" s="5">
        <v>149</v>
      </c>
      <c r="D44" s="7">
        <f t="shared" si="1"/>
        <v>0.8097826086956522</v>
      </c>
      <c r="E44" s="8">
        <v>0.837</v>
      </c>
      <c r="F44" s="8">
        <v>0.832</v>
      </c>
      <c r="G44" s="8">
        <v>0.826</v>
      </c>
      <c r="H44" s="8">
        <v>0.918</v>
      </c>
      <c r="I44" s="8">
        <v>0.674</v>
      </c>
    </row>
    <row r="45" spans="1:9" ht="12">
      <c r="A45" t="s">
        <v>25</v>
      </c>
      <c r="B45" s="5">
        <v>105</v>
      </c>
      <c r="C45" s="5">
        <v>76</v>
      </c>
      <c r="D45" s="7">
        <f t="shared" si="1"/>
        <v>0.7238095238095238</v>
      </c>
      <c r="E45" s="8">
        <v>0.781</v>
      </c>
      <c r="F45" s="8">
        <v>0.724</v>
      </c>
      <c r="G45" s="8">
        <v>0.781</v>
      </c>
      <c r="H45" s="8">
        <v>0.829</v>
      </c>
      <c r="I45" s="8">
        <v>0.752</v>
      </c>
    </row>
    <row r="46" spans="1:9" ht="12">
      <c r="A46" t="s">
        <v>26</v>
      </c>
      <c r="B46" s="10">
        <v>51</v>
      </c>
      <c r="C46" s="10">
        <v>37</v>
      </c>
      <c r="D46" s="7">
        <f t="shared" si="1"/>
        <v>0.7254901960784313</v>
      </c>
      <c r="E46" s="11">
        <v>0.725</v>
      </c>
      <c r="F46" s="11">
        <v>0.73</v>
      </c>
      <c r="G46" s="11">
        <v>0.725</v>
      </c>
      <c r="H46" s="11">
        <v>0.902</v>
      </c>
      <c r="I46" s="11">
        <v>0.725</v>
      </c>
    </row>
    <row r="47" spans="1:9" ht="12">
      <c r="A47" s="2" t="s">
        <v>35</v>
      </c>
      <c r="B47" s="16">
        <f>SUM(B35:B46)</f>
        <v>2461</v>
      </c>
      <c r="C47" s="16">
        <f>SUM(C35:C46)</f>
        <v>1704</v>
      </c>
      <c r="D47" s="17">
        <f t="shared" si="1"/>
        <v>0.6924014628199918</v>
      </c>
      <c r="E47" s="11"/>
      <c r="F47" s="11"/>
      <c r="G47" s="11"/>
      <c r="H47" s="11"/>
      <c r="I47" s="11"/>
    </row>
    <row r="61" spans="1:7" ht="12">
      <c r="A61" s="46"/>
      <c r="B61" s="47"/>
      <c r="D61" s="42" t="s">
        <v>36</v>
      </c>
      <c r="E61" s="43"/>
      <c r="F61" s="43"/>
      <c r="G61" s="1"/>
    </row>
    <row r="62" spans="2:9" ht="12">
      <c r="B62" s="2" t="s">
        <v>3</v>
      </c>
      <c r="C62" s="2" t="s">
        <v>4</v>
      </c>
      <c r="D62" s="2" t="s">
        <v>5</v>
      </c>
      <c r="E62" s="2" t="s">
        <v>37</v>
      </c>
      <c r="F62" s="2" t="s">
        <v>38</v>
      </c>
      <c r="G62" s="2" t="s">
        <v>31</v>
      </c>
      <c r="H62" s="2" t="s">
        <v>32</v>
      </c>
      <c r="I62" s="2" t="s">
        <v>39</v>
      </c>
    </row>
    <row r="63" spans="1:9" ht="12.75" thickBot="1">
      <c r="A63" s="3" t="s">
        <v>11</v>
      </c>
      <c r="B63" s="3" t="s">
        <v>12</v>
      </c>
      <c r="C63" s="3" t="s">
        <v>13</v>
      </c>
      <c r="D63" s="3" t="s">
        <v>14</v>
      </c>
      <c r="E63" s="3"/>
      <c r="F63" s="3"/>
      <c r="G63" s="3"/>
      <c r="H63" s="4"/>
      <c r="I63" s="4"/>
    </row>
    <row r="64" spans="1:9" ht="12">
      <c r="A64" t="s">
        <v>15</v>
      </c>
      <c r="B64" s="5">
        <v>1516</v>
      </c>
      <c r="C64" s="5">
        <v>1081</v>
      </c>
      <c r="D64" s="7">
        <f aca="true" t="shared" si="2" ref="D64:D76">C64/B64</f>
        <v>0.7130606860158312</v>
      </c>
      <c r="E64" s="8">
        <v>0.71</v>
      </c>
      <c r="F64" s="8">
        <v>0.85</v>
      </c>
      <c r="G64" s="8">
        <v>0.85</v>
      </c>
      <c r="H64" s="8">
        <v>0.907</v>
      </c>
      <c r="I64" s="9">
        <v>0.689</v>
      </c>
    </row>
    <row r="65" spans="1:9" ht="12">
      <c r="A65" t="s">
        <v>16</v>
      </c>
      <c r="B65" s="5">
        <v>1799</v>
      </c>
      <c r="C65" s="5">
        <v>1301</v>
      </c>
      <c r="D65" s="7">
        <f t="shared" si="2"/>
        <v>0.7231795441912173</v>
      </c>
      <c r="E65" s="8">
        <v>0.72</v>
      </c>
      <c r="F65" s="8">
        <v>0.89</v>
      </c>
      <c r="G65" s="8">
        <v>0.89</v>
      </c>
      <c r="H65" s="8">
        <v>0.95</v>
      </c>
      <c r="I65" s="9">
        <v>0.71</v>
      </c>
    </row>
    <row r="66" spans="1:9" ht="12">
      <c r="A66" t="s">
        <v>17</v>
      </c>
      <c r="B66" s="5">
        <v>809</v>
      </c>
      <c r="C66" s="5">
        <v>560</v>
      </c>
      <c r="D66" s="7">
        <f t="shared" si="2"/>
        <v>0.69221260815822</v>
      </c>
      <c r="E66" s="8">
        <v>0.701</v>
      </c>
      <c r="F66" s="8">
        <v>0.821</v>
      </c>
      <c r="G66" s="8">
        <v>0.796</v>
      </c>
      <c r="H66" s="8">
        <v>0.827</v>
      </c>
      <c r="I66" s="9">
        <v>0.686</v>
      </c>
    </row>
    <row r="67" spans="1:9" ht="12">
      <c r="A67" t="s">
        <v>18</v>
      </c>
      <c r="B67" s="5">
        <v>938</v>
      </c>
      <c r="C67" s="5">
        <v>711</v>
      </c>
      <c r="D67" s="7">
        <f t="shared" si="2"/>
        <v>0.7579957356076759</v>
      </c>
      <c r="E67" s="8">
        <v>0.761</v>
      </c>
      <c r="F67" s="8">
        <v>0.861</v>
      </c>
      <c r="G67" s="8">
        <v>0.794</v>
      </c>
      <c r="H67" s="8">
        <v>0.909</v>
      </c>
      <c r="I67" s="9">
        <v>0.762</v>
      </c>
    </row>
    <row r="68" spans="1:9" ht="12">
      <c r="A68" t="s">
        <v>19</v>
      </c>
      <c r="B68" s="5">
        <v>1027</v>
      </c>
      <c r="C68" s="5">
        <v>756</v>
      </c>
      <c r="D68" s="7">
        <f t="shared" si="2"/>
        <v>0.7361246348588121</v>
      </c>
      <c r="E68" s="8">
        <v>0.757</v>
      </c>
      <c r="F68" s="8">
        <v>0.891</v>
      </c>
      <c r="G68" s="8">
        <v>0.886</v>
      </c>
      <c r="H68" s="8">
        <v>0.922</v>
      </c>
      <c r="I68" s="9">
        <v>0.735</v>
      </c>
    </row>
    <row r="69" spans="1:9" ht="12">
      <c r="A69" t="s">
        <v>20</v>
      </c>
      <c r="B69" s="5">
        <v>523</v>
      </c>
      <c r="C69" s="5">
        <v>341</v>
      </c>
      <c r="D69" s="7">
        <f t="shared" si="2"/>
        <v>0.6520076481835564</v>
      </c>
      <c r="E69" s="8">
        <v>0.662</v>
      </c>
      <c r="F69" s="8">
        <v>0.801</v>
      </c>
      <c r="G69" s="8">
        <v>0.799</v>
      </c>
      <c r="H69" s="8">
        <v>0.807</v>
      </c>
      <c r="I69" s="9">
        <v>0.633</v>
      </c>
    </row>
    <row r="70" spans="1:9" ht="12">
      <c r="A70" t="s">
        <v>21</v>
      </c>
      <c r="B70" s="5">
        <v>533</v>
      </c>
      <c r="C70" s="5">
        <v>377</v>
      </c>
      <c r="D70" s="7">
        <f t="shared" si="2"/>
        <v>0.7073170731707317</v>
      </c>
      <c r="E70" s="8">
        <v>0.709</v>
      </c>
      <c r="F70" s="8">
        <v>0.812</v>
      </c>
      <c r="G70" s="8">
        <v>0.803</v>
      </c>
      <c r="H70" s="8">
        <v>0.818</v>
      </c>
      <c r="I70" s="9">
        <v>0.699</v>
      </c>
    </row>
    <row r="71" spans="1:9" ht="12">
      <c r="A71" t="s">
        <v>22</v>
      </c>
      <c r="B71" s="5">
        <v>2783</v>
      </c>
      <c r="C71" s="5">
        <v>2203</v>
      </c>
      <c r="D71" s="7">
        <f t="shared" si="2"/>
        <v>0.7915918074020841</v>
      </c>
      <c r="E71" s="8">
        <v>0.79</v>
      </c>
      <c r="F71" s="8">
        <v>0.81</v>
      </c>
      <c r="G71" s="8">
        <v>0.91</v>
      </c>
      <c r="H71" s="8">
        <v>0.94</v>
      </c>
      <c r="I71" s="9">
        <v>0.8</v>
      </c>
    </row>
    <row r="72" spans="1:10" ht="12">
      <c r="A72" t="s">
        <v>23</v>
      </c>
      <c r="B72" s="5">
        <v>905</v>
      </c>
      <c r="C72" s="5">
        <v>706</v>
      </c>
      <c r="D72" s="7">
        <f t="shared" si="2"/>
        <v>0.7801104972375691</v>
      </c>
      <c r="E72" s="8">
        <v>0.78</v>
      </c>
      <c r="F72" s="8">
        <v>0.9</v>
      </c>
      <c r="G72" s="8">
        <v>0.89</v>
      </c>
      <c r="H72" s="8">
        <v>0.92</v>
      </c>
      <c r="I72" s="9">
        <v>0.76</v>
      </c>
      <c r="J72" s="8"/>
    </row>
    <row r="73" spans="1:9" ht="12">
      <c r="A73" t="s">
        <v>24</v>
      </c>
      <c r="B73" s="5">
        <v>1269</v>
      </c>
      <c r="C73" s="5">
        <v>1098</v>
      </c>
      <c r="D73" s="7">
        <f t="shared" si="2"/>
        <v>0.8652482269503546</v>
      </c>
      <c r="E73" s="8">
        <v>0.868</v>
      </c>
      <c r="F73" s="8">
        <v>0.953</v>
      </c>
      <c r="G73" s="8">
        <v>0.949</v>
      </c>
      <c r="H73" s="8">
        <v>0.971</v>
      </c>
      <c r="I73" s="9">
        <v>0.764</v>
      </c>
    </row>
    <row r="74" spans="1:9" ht="12">
      <c r="A74" t="s">
        <v>25</v>
      </c>
      <c r="B74" s="5">
        <v>733</v>
      </c>
      <c r="C74" s="5">
        <v>533</v>
      </c>
      <c r="D74" s="7">
        <f t="shared" si="2"/>
        <v>0.7271487039563438</v>
      </c>
      <c r="E74" s="8">
        <v>0.734</v>
      </c>
      <c r="F74" s="8">
        <v>0.836</v>
      </c>
      <c r="G74" s="8">
        <v>0.838</v>
      </c>
      <c r="H74" s="8">
        <v>0.857</v>
      </c>
      <c r="I74" s="9">
        <v>0.727</v>
      </c>
    </row>
    <row r="75" spans="1:9" ht="12">
      <c r="A75" t="s">
        <v>26</v>
      </c>
      <c r="B75" s="10">
        <v>260</v>
      </c>
      <c r="C75" s="10">
        <v>201</v>
      </c>
      <c r="D75" s="7">
        <f t="shared" si="2"/>
        <v>0.7730769230769231</v>
      </c>
      <c r="E75" s="11">
        <v>0.773</v>
      </c>
      <c r="F75" s="11">
        <v>0.892</v>
      </c>
      <c r="G75" s="11">
        <v>0.892</v>
      </c>
      <c r="H75" s="11">
        <v>0.927</v>
      </c>
      <c r="I75" s="11">
        <v>0.769</v>
      </c>
    </row>
    <row r="76" spans="1:9" ht="12">
      <c r="A76" s="2" t="s">
        <v>27</v>
      </c>
      <c r="B76" s="16">
        <f>SUM(B64:B75)</f>
        <v>13095</v>
      </c>
      <c r="C76" s="16">
        <f>SUM(C64:C75)</f>
        <v>9868</v>
      </c>
      <c r="D76" s="17">
        <f t="shared" si="2"/>
        <v>0.7535700649102711</v>
      </c>
      <c r="E76" s="8"/>
      <c r="F76" s="8"/>
      <c r="G76" s="8"/>
      <c r="H76" s="8"/>
      <c r="I76" s="9"/>
    </row>
    <row r="77" ht="12">
      <c r="A77" s="2"/>
    </row>
    <row r="90" spans="1:7" ht="12">
      <c r="A90" s="41"/>
      <c r="B90" s="41"/>
      <c r="D90" s="42" t="s">
        <v>40</v>
      </c>
      <c r="E90" s="43"/>
      <c r="F90" s="43"/>
      <c r="G90" s="1"/>
    </row>
    <row r="91" spans="2:11" ht="12">
      <c r="B91" s="2" t="s">
        <v>3</v>
      </c>
      <c r="C91" s="2" t="s">
        <v>4</v>
      </c>
      <c r="D91" s="2" t="s">
        <v>5</v>
      </c>
      <c r="E91" s="2" t="s">
        <v>41</v>
      </c>
      <c r="F91" s="2" t="s">
        <v>30</v>
      </c>
      <c r="G91" s="2" t="s">
        <v>42</v>
      </c>
      <c r="H91" s="2" t="s">
        <v>43</v>
      </c>
      <c r="I91" s="2" t="s">
        <v>44</v>
      </c>
      <c r="J91" s="2" t="s">
        <v>45</v>
      </c>
      <c r="K91" s="2" t="s">
        <v>97</v>
      </c>
    </row>
    <row r="92" spans="1:11" ht="12.75" thickBot="1">
      <c r="A92" s="3" t="s">
        <v>11</v>
      </c>
      <c r="B92" s="3" t="s">
        <v>12</v>
      </c>
      <c r="C92" s="3" t="s">
        <v>13</v>
      </c>
      <c r="D92" s="3" t="s">
        <v>14</v>
      </c>
      <c r="E92" s="3"/>
      <c r="F92" s="3"/>
      <c r="G92" s="4"/>
      <c r="H92" s="3"/>
      <c r="I92" s="4"/>
      <c r="J92" s="4"/>
      <c r="K92" s="4"/>
    </row>
    <row r="93" spans="1:11" ht="12">
      <c r="A93" t="s">
        <v>15</v>
      </c>
      <c r="B93" s="10">
        <v>463</v>
      </c>
      <c r="C93" s="10">
        <v>326</v>
      </c>
      <c r="D93" s="7">
        <f aca="true" t="shared" si="3" ref="D93:D105">C93/B93</f>
        <v>0.7041036717062635</v>
      </c>
      <c r="E93" s="8">
        <v>0.907</v>
      </c>
      <c r="F93" s="8">
        <v>0.957</v>
      </c>
      <c r="G93" s="8">
        <v>0.801</v>
      </c>
      <c r="H93" s="8">
        <v>0.855</v>
      </c>
      <c r="I93" s="8">
        <v>0.968</v>
      </c>
      <c r="J93" s="8">
        <v>0.654</v>
      </c>
      <c r="K93" s="8">
        <v>0.7020000000000001</v>
      </c>
    </row>
    <row r="94" spans="1:11" ht="12">
      <c r="A94" t="s">
        <v>16</v>
      </c>
      <c r="B94" s="10">
        <v>598</v>
      </c>
      <c r="C94" s="10">
        <v>426</v>
      </c>
      <c r="D94" s="7">
        <f t="shared" si="3"/>
        <v>0.7123745819397993</v>
      </c>
      <c r="E94" s="8">
        <v>0.88</v>
      </c>
      <c r="F94" s="8">
        <v>0.93</v>
      </c>
      <c r="G94" s="8">
        <v>0.77</v>
      </c>
      <c r="H94" s="8">
        <v>0.75</v>
      </c>
      <c r="I94" s="8">
        <v>0.95</v>
      </c>
      <c r="J94" s="8">
        <v>0.87</v>
      </c>
      <c r="K94" s="8">
        <v>0.64</v>
      </c>
    </row>
    <row r="95" spans="1:11" ht="12">
      <c r="A95" t="s">
        <v>17</v>
      </c>
      <c r="B95" s="10">
        <v>265</v>
      </c>
      <c r="C95" s="10">
        <v>153</v>
      </c>
      <c r="D95" s="7">
        <f t="shared" si="3"/>
        <v>0.5773584905660377</v>
      </c>
      <c r="E95" s="8">
        <v>0.849</v>
      </c>
      <c r="F95" s="8">
        <v>0.879</v>
      </c>
      <c r="G95" s="8">
        <v>0.751</v>
      </c>
      <c r="H95" s="8">
        <v>0.736</v>
      </c>
      <c r="I95" s="8">
        <v>0.887</v>
      </c>
      <c r="J95" s="8">
        <v>0.562</v>
      </c>
      <c r="K95" s="8">
        <v>0.725</v>
      </c>
    </row>
    <row r="96" spans="1:11" ht="12">
      <c r="A96" t="s">
        <v>18</v>
      </c>
      <c r="B96" s="10">
        <v>331</v>
      </c>
      <c r="C96" s="10">
        <v>228</v>
      </c>
      <c r="D96" s="7">
        <f t="shared" si="3"/>
        <v>0.6888217522658611</v>
      </c>
      <c r="E96" s="8">
        <v>0.873</v>
      </c>
      <c r="F96" s="8">
        <v>0.903</v>
      </c>
      <c r="G96" s="8">
        <v>0.767</v>
      </c>
      <c r="H96" s="8">
        <v>0.773</v>
      </c>
      <c r="I96" s="8">
        <v>0.931</v>
      </c>
      <c r="J96" s="8">
        <v>0.647</v>
      </c>
      <c r="K96" s="8">
        <v>0.755</v>
      </c>
    </row>
    <row r="97" spans="1:11" ht="12">
      <c r="A97" t="s">
        <v>19</v>
      </c>
      <c r="B97" s="10">
        <v>339</v>
      </c>
      <c r="C97" s="10">
        <v>171</v>
      </c>
      <c r="D97" s="7">
        <f t="shared" si="3"/>
        <v>0.504424778761062</v>
      </c>
      <c r="E97" s="8">
        <v>0.885</v>
      </c>
      <c r="F97" s="8">
        <v>0.929</v>
      </c>
      <c r="G97" s="8">
        <v>0.791</v>
      </c>
      <c r="H97" s="8">
        <v>0.794</v>
      </c>
      <c r="I97" s="8">
        <v>0.947</v>
      </c>
      <c r="J97" s="8">
        <v>0.555</v>
      </c>
      <c r="K97" s="8">
        <v>0.7490000000000001</v>
      </c>
    </row>
    <row r="98" spans="1:11" ht="12">
      <c r="A98" t="s">
        <v>20</v>
      </c>
      <c r="B98" s="10">
        <v>185</v>
      </c>
      <c r="C98" s="10">
        <v>111</v>
      </c>
      <c r="D98" s="7">
        <f t="shared" si="3"/>
        <v>0.6</v>
      </c>
      <c r="E98" s="8">
        <v>0.762</v>
      </c>
      <c r="F98" s="8">
        <v>0.822</v>
      </c>
      <c r="G98" s="8">
        <v>0.67</v>
      </c>
      <c r="H98" s="8">
        <v>0.73</v>
      </c>
      <c r="I98" s="8">
        <v>0.816</v>
      </c>
      <c r="J98" s="8">
        <v>0.508</v>
      </c>
      <c r="K98" s="8">
        <v>0.6759999999999999</v>
      </c>
    </row>
    <row r="99" spans="1:11" ht="12">
      <c r="A99" t="s">
        <v>21</v>
      </c>
      <c r="B99" s="10">
        <v>202</v>
      </c>
      <c r="C99" s="10">
        <v>122</v>
      </c>
      <c r="D99" s="7">
        <f t="shared" si="3"/>
        <v>0.6039603960396039</v>
      </c>
      <c r="E99" s="8">
        <v>0.802</v>
      </c>
      <c r="F99" s="8">
        <v>0.827</v>
      </c>
      <c r="G99" s="8">
        <v>0.693</v>
      </c>
      <c r="H99" s="8">
        <v>0.668</v>
      </c>
      <c r="I99" s="8">
        <v>0.832</v>
      </c>
      <c r="J99" s="8">
        <v>0.54</v>
      </c>
      <c r="K99" s="8">
        <v>0.6829999999999999</v>
      </c>
    </row>
    <row r="100" spans="1:11" ht="12">
      <c r="A100" t="s">
        <v>22</v>
      </c>
      <c r="B100" s="10">
        <v>875</v>
      </c>
      <c r="C100" s="10">
        <v>711</v>
      </c>
      <c r="D100" s="7">
        <f t="shared" si="3"/>
        <v>0.8125714285714286</v>
      </c>
      <c r="E100" s="8">
        <v>0.93</v>
      </c>
      <c r="F100" s="8">
        <v>0.93</v>
      </c>
      <c r="G100" s="8">
        <v>0.83</v>
      </c>
      <c r="H100" s="8">
        <v>0.84</v>
      </c>
      <c r="I100" s="8">
        <v>0.95</v>
      </c>
      <c r="J100" s="8">
        <v>0.82</v>
      </c>
      <c r="K100" s="8">
        <v>0.81</v>
      </c>
    </row>
    <row r="101" spans="1:11" ht="12">
      <c r="A101" t="s">
        <v>23</v>
      </c>
      <c r="B101" s="10">
        <v>290</v>
      </c>
      <c r="C101" s="10">
        <v>229</v>
      </c>
      <c r="D101" s="7">
        <f t="shared" si="3"/>
        <v>0.7896551724137931</v>
      </c>
      <c r="E101" s="8">
        <v>0.91</v>
      </c>
      <c r="F101" s="8">
        <v>0.94</v>
      </c>
      <c r="G101" s="8">
        <v>0.83</v>
      </c>
      <c r="H101" s="8">
        <v>0.82</v>
      </c>
      <c r="I101" s="8">
        <v>0.97</v>
      </c>
      <c r="J101" s="8">
        <v>0.75</v>
      </c>
      <c r="K101" s="8">
        <v>0.83</v>
      </c>
    </row>
    <row r="102" spans="1:11" ht="12">
      <c r="A102" t="s">
        <v>24</v>
      </c>
      <c r="B102" s="10">
        <v>349</v>
      </c>
      <c r="C102" s="10">
        <v>305</v>
      </c>
      <c r="D102" s="7">
        <f t="shared" si="3"/>
        <v>0.8739255014326648</v>
      </c>
      <c r="E102" s="8">
        <v>0.94</v>
      </c>
      <c r="F102" s="8">
        <v>0.951</v>
      </c>
      <c r="G102" s="8">
        <v>0.897</v>
      </c>
      <c r="H102" s="8">
        <v>0.917</v>
      </c>
      <c r="I102" s="8">
        <v>0.989</v>
      </c>
      <c r="J102" s="8">
        <v>0.805</v>
      </c>
      <c r="K102" s="8">
        <v>0.877</v>
      </c>
    </row>
    <row r="103" spans="1:11" ht="12">
      <c r="A103" t="s">
        <v>25</v>
      </c>
      <c r="B103" s="10">
        <v>246</v>
      </c>
      <c r="C103" s="10">
        <v>180</v>
      </c>
      <c r="D103" s="7">
        <f t="shared" si="3"/>
        <v>0.7317073170731707</v>
      </c>
      <c r="E103" s="8">
        <v>0.886</v>
      </c>
      <c r="F103" s="8">
        <v>0.931</v>
      </c>
      <c r="G103" s="8">
        <v>0.756</v>
      </c>
      <c r="H103" s="8">
        <v>0.841</v>
      </c>
      <c r="I103" s="8">
        <v>0.927</v>
      </c>
      <c r="J103" s="11">
        <v>0.659</v>
      </c>
      <c r="K103" s="8">
        <v>0.6629999999999999</v>
      </c>
    </row>
    <row r="104" spans="1:11" ht="12">
      <c r="A104" t="s">
        <v>47</v>
      </c>
      <c r="B104" s="10">
        <v>64</v>
      </c>
      <c r="C104" s="10">
        <v>48</v>
      </c>
      <c r="D104" s="7">
        <f t="shared" si="3"/>
        <v>0.75</v>
      </c>
      <c r="E104" s="11">
        <v>0.875</v>
      </c>
      <c r="F104" s="11">
        <v>0.938</v>
      </c>
      <c r="G104" s="11">
        <v>0.781</v>
      </c>
      <c r="H104" s="11">
        <v>0.781</v>
      </c>
      <c r="I104" s="11">
        <v>0.938</v>
      </c>
      <c r="J104" s="11">
        <v>0.719</v>
      </c>
      <c r="K104" s="11">
        <v>0.734</v>
      </c>
    </row>
    <row r="105" spans="1:11" ht="12">
      <c r="A105" s="2" t="s">
        <v>35</v>
      </c>
      <c r="B105" s="16">
        <f>SUM(B93:B104)</f>
        <v>4207</v>
      </c>
      <c r="C105" s="16">
        <f>SUM(C93:C104)</f>
        <v>3010</v>
      </c>
      <c r="D105" s="17">
        <f t="shared" si="3"/>
        <v>0.7154742096505824</v>
      </c>
      <c r="E105" s="11"/>
      <c r="F105" s="11"/>
      <c r="G105" s="11"/>
      <c r="H105" s="11"/>
      <c r="I105" s="11"/>
      <c r="J105" s="11"/>
      <c r="K105" s="11"/>
    </row>
    <row r="107" ht="13.5" customHeight="1"/>
    <row r="119" spans="1:7" ht="12">
      <c r="A119" s="46"/>
      <c r="B119" s="47"/>
      <c r="D119" s="42" t="s">
        <v>48</v>
      </c>
      <c r="E119" s="43"/>
      <c r="F119" s="43"/>
      <c r="G119" s="1"/>
    </row>
    <row r="120" spans="2:11" ht="12">
      <c r="B120" s="2" t="s">
        <v>3</v>
      </c>
      <c r="C120" s="2" t="s">
        <v>4</v>
      </c>
      <c r="D120" s="2" t="s">
        <v>5</v>
      </c>
      <c r="E120" s="2" t="s">
        <v>49</v>
      </c>
      <c r="F120" s="2" t="s">
        <v>50</v>
      </c>
      <c r="G120" s="2" t="s">
        <v>42</v>
      </c>
      <c r="H120" s="2" t="s">
        <v>43</v>
      </c>
      <c r="I120" s="2" t="s">
        <v>44</v>
      </c>
      <c r="J120" s="2" t="s">
        <v>45</v>
      </c>
      <c r="K120" s="2" t="s">
        <v>97</v>
      </c>
    </row>
    <row r="121" spans="1:11" ht="12.75" thickBot="1">
      <c r="A121" s="3" t="s">
        <v>11</v>
      </c>
      <c r="B121" s="3" t="s">
        <v>12</v>
      </c>
      <c r="C121" s="3" t="s">
        <v>13</v>
      </c>
      <c r="D121" s="3" t="s">
        <v>14</v>
      </c>
      <c r="E121" s="3"/>
      <c r="F121" s="3"/>
      <c r="G121" s="3"/>
      <c r="H121" s="3"/>
      <c r="I121" s="4"/>
      <c r="J121" s="4"/>
      <c r="K121" s="4"/>
    </row>
    <row r="122" spans="1:11" ht="12">
      <c r="A122" t="s">
        <v>15</v>
      </c>
      <c r="B122" s="6">
        <v>764</v>
      </c>
      <c r="C122" s="6">
        <v>521</v>
      </c>
      <c r="D122" s="7">
        <f aca="true" t="shared" si="4" ref="D122:D134">C122/B122</f>
        <v>0.6819371727748691</v>
      </c>
      <c r="E122" s="11">
        <v>0.716</v>
      </c>
      <c r="F122" s="11">
        <v>0.92</v>
      </c>
      <c r="G122" s="11">
        <v>0.898</v>
      </c>
      <c r="H122" s="11">
        <v>0.874</v>
      </c>
      <c r="I122" s="11">
        <v>0.942</v>
      </c>
      <c r="J122" s="11">
        <v>0.708</v>
      </c>
      <c r="K122" s="11">
        <v>0.813</v>
      </c>
    </row>
    <row r="123" spans="1:11" ht="12">
      <c r="A123" t="s">
        <v>16</v>
      </c>
      <c r="B123" s="6">
        <v>1026</v>
      </c>
      <c r="C123" s="6">
        <v>731</v>
      </c>
      <c r="D123" s="7">
        <f t="shared" si="4"/>
        <v>0.7124756335282652</v>
      </c>
      <c r="E123" s="11">
        <v>0.74</v>
      </c>
      <c r="F123" s="11">
        <v>0.95</v>
      </c>
      <c r="G123" s="11">
        <v>0.91</v>
      </c>
      <c r="H123" s="11">
        <v>0.91</v>
      </c>
      <c r="I123" s="11">
        <v>0.97</v>
      </c>
      <c r="J123" s="11">
        <v>0.79</v>
      </c>
      <c r="K123" s="11">
        <v>0.83</v>
      </c>
    </row>
    <row r="124" spans="1:11" ht="12">
      <c r="A124" t="s">
        <v>17</v>
      </c>
      <c r="B124" s="6">
        <v>464</v>
      </c>
      <c r="C124" s="6">
        <v>291</v>
      </c>
      <c r="D124" s="7">
        <f t="shared" si="4"/>
        <v>0.6271551724137931</v>
      </c>
      <c r="E124" s="11">
        <v>0.653</v>
      </c>
      <c r="F124" s="11">
        <v>0.813</v>
      </c>
      <c r="G124" s="11">
        <v>0.787</v>
      </c>
      <c r="H124" s="11">
        <v>0.75</v>
      </c>
      <c r="I124" s="11">
        <v>0.843</v>
      </c>
      <c r="J124" s="11">
        <v>0.6809999999999999</v>
      </c>
      <c r="K124" s="18" t="s">
        <v>51</v>
      </c>
    </row>
    <row r="125" spans="1:11" ht="12">
      <c r="A125" t="s">
        <v>18</v>
      </c>
      <c r="B125" s="6">
        <v>517</v>
      </c>
      <c r="C125" s="6">
        <v>327</v>
      </c>
      <c r="D125" s="7">
        <f t="shared" si="4"/>
        <v>0.632495164410058</v>
      </c>
      <c r="E125" s="11">
        <v>0.648</v>
      </c>
      <c r="F125" s="11">
        <v>0.87</v>
      </c>
      <c r="G125" s="11">
        <v>0.832</v>
      </c>
      <c r="H125" s="11">
        <v>0.822</v>
      </c>
      <c r="I125" s="11">
        <v>0.899</v>
      </c>
      <c r="J125" s="11">
        <v>0.716</v>
      </c>
      <c r="K125" s="18" t="s">
        <v>51</v>
      </c>
    </row>
    <row r="126" spans="1:11" ht="12">
      <c r="A126" t="s">
        <v>19</v>
      </c>
      <c r="B126" s="6">
        <v>525</v>
      </c>
      <c r="C126" s="6">
        <v>315</v>
      </c>
      <c r="D126" s="7">
        <f t="shared" si="4"/>
        <v>0.6</v>
      </c>
      <c r="E126" s="11">
        <v>0.72</v>
      </c>
      <c r="F126" s="11">
        <v>0.905</v>
      </c>
      <c r="G126" s="11">
        <v>0.886</v>
      </c>
      <c r="H126" s="11">
        <v>0.874</v>
      </c>
      <c r="I126" s="11">
        <v>0.935</v>
      </c>
      <c r="J126" s="11">
        <v>0.695</v>
      </c>
      <c r="K126" s="11">
        <v>0.84</v>
      </c>
    </row>
    <row r="127" spans="1:11" ht="12">
      <c r="A127" t="s">
        <v>20</v>
      </c>
      <c r="B127" s="6">
        <v>320</v>
      </c>
      <c r="C127" s="6">
        <v>163</v>
      </c>
      <c r="D127" s="7">
        <f t="shared" si="4"/>
        <v>0.509375</v>
      </c>
      <c r="E127" s="11">
        <v>0.55</v>
      </c>
      <c r="F127" s="11">
        <v>0.75</v>
      </c>
      <c r="G127" s="11">
        <v>0.738</v>
      </c>
      <c r="H127" s="11">
        <v>0.716</v>
      </c>
      <c r="I127" s="11">
        <v>0.756</v>
      </c>
      <c r="J127" s="11">
        <v>0.5589999999999999</v>
      </c>
      <c r="K127" s="11">
        <v>0.716</v>
      </c>
    </row>
    <row r="128" spans="1:11" ht="12">
      <c r="A128" t="s">
        <v>21</v>
      </c>
      <c r="B128" s="6">
        <v>343</v>
      </c>
      <c r="C128" s="6">
        <v>206</v>
      </c>
      <c r="D128" s="7">
        <f t="shared" si="4"/>
        <v>0.6005830903790087</v>
      </c>
      <c r="E128" s="11">
        <v>0.644</v>
      </c>
      <c r="F128" s="11">
        <v>0.825</v>
      </c>
      <c r="G128" s="11">
        <v>0.752</v>
      </c>
      <c r="H128" s="11">
        <v>0.813</v>
      </c>
      <c r="I128" s="11">
        <v>0.837</v>
      </c>
      <c r="J128" s="11">
        <v>0.589</v>
      </c>
      <c r="K128" s="11">
        <v>0.7522</v>
      </c>
    </row>
    <row r="129" spans="1:11" ht="12">
      <c r="A129" t="s">
        <v>22</v>
      </c>
      <c r="B129" s="6">
        <v>1624</v>
      </c>
      <c r="C129" s="6">
        <v>1206</v>
      </c>
      <c r="D129" s="7">
        <f t="shared" si="4"/>
        <v>0.7426108374384236</v>
      </c>
      <c r="E129" s="11">
        <v>0.76</v>
      </c>
      <c r="F129" s="11">
        <v>0.94</v>
      </c>
      <c r="G129" s="11">
        <v>0.9</v>
      </c>
      <c r="H129" s="11">
        <v>0.89</v>
      </c>
      <c r="I129" s="11">
        <v>0.97</v>
      </c>
      <c r="J129" s="11">
        <v>0.8</v>
      </c>
      <c r="K129" s="11">
        <v>0.89</v>
      </c>
    </row>
    <row r="130" spans="1:11" ht="12">
      <c r="A130" t="s">
        <v>23</v>
      </c>
      <c r="B130" s="6">
        <v>489</v>
      </c>
      <c r="C130" s="6">
        <v>362</v>
      </c>
      <c r="D130" s="7">
        <f t="shared" si="4"/>
        <v>0.7402862985685071</v>
      </c>
      <c r="E130" s="11">
        <v>0.75</v>
      </c>
      <c r="F130" s="11">
        <v>0.89</v>
      </c>
      <c r="G130" s="11">
        <v>0.86</v>
      </c>
      <c r="H130" s="11">
        <v>0.84</v>
      </c>
      <c r="I130" s="11">
        <v>0.9</v>
      </c>
      <c r="J130" s="11">
        <v>0.72</v>
      </c>
      <c r="K130" s="18" t="s">
        <v>51</v>
      </c>
    </row>
    <row r="131" spans="1:11" ht="12">
      <c r="A131" t="s">
        <v>24</v>
      </c>
      <c r="B131" s="6">
        <v>635</v>
      </c>
      <c r="C131" s="6">
        <v>543</v>
      </c>
      <c r="D131" s="7">
        <f t="shared" si="4"/>
        <v>0.8551181102362204</v>
      </c>
      <c r="E131" s="11">
        <v>0.876</v>
      </c>
      <c r="F131" s="11">
        <v>0.972</v>
      </c>
      <c r="G131" s="11">
        <v>0.953</v>
      </c>
      <c r="H131" s="11">
        <v>0.948</v>
      </c>
      <c r="I131" s="11">
        <v>0.984</v>
      </c>
      <c r="J131" s="11">
        <v>0.8909999999999999</v>
      </c>
      <c r="K131" s="11">
        <v>0.95</v>
      </c>
    </row>
    <row r="132" spans="1:11" ht="12">
      <c r="A132" t="s">
        <v>25</v>
      </c>
      <c r="B132" s="10">
        <v>349</v>
      </c>
      <c r="C132" s="6">
        <v>223</v>
      </c>
      <c r="D132" s="7">
        <f t="shared" si="4"/>
        <v>0.6389684813753582</v>
      </c>
      <c r="E132" s="11">
        <v>0.639</v>
      </c>
      <c r="F132" s="11">
        <v>0.814</v>
      </c>
      <c r="G132" s="11">
        <v>0.785</v>
      </c>
      <c r="H132" s="11">
        <v>0.805</v>
      </c>
      <c r="I132" s="11">
        <v>0.808</v>
      </c>
      <c r="J132" s="11">
        <v>0.7340000000000001</v>
      </c>
      <c r="K132" s="11">
        <v>0.754</v>
      </c>
    </row>
    <row r="133" spans="1:11" ht="12">
      <c r="A133" t="s">
        <v>26</v>
      </c>
      <c r="B133" s="10">
        <v>153</v>
      </c>
      <c r="C133" s="10">
        <v>113</v>
      </c>
      <c r="D133" s="7">
        <f t="shared" si="4"/>
        <v>0.738562091503268</v>
      </c>
      <c r="E133" s="11">
        <v>0.765</v>
      </c>
      <c r="F133" s="11">
        <v>0.954</v>
      </c>
      <c r="G133" s="11">
        <v>0.882</v>
      </c>
      <c r="H133" s="11">
        <v>0.843</v>
      </c>
      <c r="I133" s="11">
        <v>0.967</v>
      </c>
      <c r="J133" s="11">
        <v>0.732</v>
      </c>
      <c r="K133" s="11">
        <v>0.8690000000000001</v>
      </c>
    </row>
    <row r="134" spans="1:9" ht="12">
      <c r="A134" s="2" t="s">
        <v>27</v>
      </c>
      <c r="B134" s="16">
        <f>SUM(B122:B133)</f>
        <v>7209</v>
      </c>
      <c r="C134" s="16">
        <f>SUM(C122:C133)</f>
        <v>5001</v>
      </c>
      <c r="D134" s="17">
        <f t="shared" si="4"/>
        <v>0.6937161880982106</v>
      </c>
      <c r="E134" s="11"/>
      <c r="F134" s="11"/>
      <c r="G134" s="11"/>
      <c r="H134" s="11"/>
      <c r="I134" s="11"/>
    </row>
    <row r="135" ht="12">
      <c r="A135" s="2"/>
    </row>
    <row r="148" spans="1:7" ht="12">
      <c r="A148" s="15"/>
      <c r="B148" s="15"/>
      <c r="D148" s="42" t="s">
        <v>52</v>
      </c>
      <c r="E148" s="43"/>
      <c r="F148" s="43"/>
      <c r="G148" s="1"/>
    </row>
    <row r="149" spans="2:13" ht="12">
      <c r="B149" s="2" t="s">
        <v>3</v>
      </c>
      <c r="C149" s="2" t="s">
        <v>4</v>
      </c>
      <c r="D149" s="2" t="s">
        <v>5</v>
      </c>
      <c r="E149" s="2" t="s">
        <v>53</v>
      </c>
      <c r="F149" s="2" t="s">
        <v>54</v>
      </c>
      <c r="G149" s="2" t="s">
        <v>42</v>
      </c>
      <c r="H149" s="2" t="s">
        <v>43</v>
      </c>
      <c r="I149" s="2" t="s">
        <v>44</v>
      </c>
      <c r="J149" s="2" t="s">
        <v>55</v>
      </c>
      <c r="K149" s="2" t="s">
        <v>45</v>
      </c>
      <c r="L149" s="2" t="s">
        <v>46</v>
      </c>
      <c r="M149" s="2" t="s">
        <v>97</v>
      </c>
    </row>
    <row r="150" spans="1:13" ht="12.75" thickBot="1">
      <c r="A150" s="3" t="s">
        <v>11</v>
      </c>
      <c r="B150" s="3" t="s">
        <v>12</v>
      </c>
      <c r="C150" s="3" t="s">
        <v>13</v>
      </c>
      <c r="D150" s="3" t="s">
        <v>14</v>
      </c>
      <c r="E150" s="3"/>
      <c r="F150" s="3"/>
      <c r="G150" s="4"/>
      <c r="H150" s="3"/>
      <c r="I150" s="4"/>
      <c r="J150" s="4"/>
      <c r="K150" s="4"/>
      <c r="L150" s="4"/>
      <c r="M150" s="4"/>
    </row>
    <row r="151" spans="1:13" ht="12">
      <c r="A151" t="s">
        <v>15</v>
      </c>
      <c r="B151" s="6">
        <v>640</v>
      </c>
      <c r="C151" s="6">
        <v>496</v>
      </c>
      <c r="D151" s="7">
        <f aca="true" t="shared" si="5" ref="D151:D163">C151/B151</f>
        <v>0.775</v>
      </c>
      <c r="E151" s="9">
        <v>0.827</v>
      </c>
      <c r="F151" s="8">
        <v>0.95</v>
      </c>
      <c r="G151" s="8">
        <v>0.933</v>
      </c>
      <c r="H151" s="8">
        <v>0.919</v>
      </c>
      <c r="I151" s="8">
        <v>0.952</v>
      </c>
      <c r="J151" s="8">
        <v>0.853</v>
      </c>
      <c r="K151" s="8">
        <v>0.778</v>
      </c>
      <c r="M151" s="8">
        <v>0.8690000000000001</v>
      </c>
    </row>
    <row r="152" spans="1:13" ht="12">
      <c r="A152" t="s">
        <v>16</v>
      </c>
      <c r="B152" s="6">
        <v>797</v>
      </c>
      <c r="C152" s="6">
        <v>706</v>
      </c>
      <c r="D152" s="7">
        <f t="shared" si="5"/>
        <v>0.8858218318695107</v>
      </c>
      <c r="E152" s="9">
        <v>0.9</v>
      </c>
      <c r="F152" s="8">
        <v>0.96</v>
      </c>
      <c r="G152" s="8">
        <v>0.96</v>
      </c>
      <c r="H152" s="8">
        <v>0.94</v>
      </c>
      <c r="I152" s="8">
        <v>0.97</v>
      </c>
      <c r="J152" s="8">
        <v>0.9</v>
      </c>
      <c r="K152" s="8">
        <v>0.86</v>
      </c>
      <c r="M152" s="8">
        <v>0.89</v>
      </c>
    </row>
    <row r="153" spans="1:13" ht="12">
      <c r="A153" t="s">
        <v>17</v>
      </c>
      <c r="B153" s="6">
        <v>446</v>
      </c>
      <c r="C153" s="6">
        <v>323</v>
      </c>
      <c r="D153" s="7">
        <f t="shared" si="5"/>
        <v>0.7242152466367713</v>
      </c>
      <c r="E153" s="9">
        <v>0.742</v>
      </c>
      <c r="F153" s="8">
        <v>0.834</v>
      </c>
      <c r="G153" s="8">
        <v>0.821</v>
      </c>
      <c r="H153" s="8">
        <v>0.787</v>
      </c>
      <c r="I153" s="8">
        <v>0.845</v>
      </c>
      <c r="J153" s="8">
        <v>0.749</v>
      </c>
      <c r="K153" s="8">
        <v>0.753</v>
      </c>
      <c r="M153" s="19" t="s">
        <v>51</v>
      </c>
    </row>
    <row r="154" spans="1:13" ht="12">
      <c r="A154" t="s">
        <v>18</v>
      </c>
      <c r="B154" s="6">
        <v>477</v>
      </c>
      <c r="C154" s="6">
        <v>339</v>
      </c>
      <c r="D154" s="7">
        <f t="shared" si="5"/>
        <v>0.710691823899371</v>
      </c>
      <c r="E154" s="9">
        <v>0.771</v>
      </c>
      <c r="F154" s="8">
        <v>0.885</v>
      </c>
      <c r="G154" s="8">
        <v>0.885</v>
      </c>
      <c r="H154" s="8">
        <v>0.874</v>
      </c>
      <c r="I154" s="8">
        <v>0.91</v>
      </c>
      <c r="J154" s="8">
        <v>0.532</v>
      </c>
      <c r="K154" s="8">
        <v>0.631</v>
      </c>
      <c r="M154" s="19" t="s">
        <v>51</v>
      </c>
    </row>
    <row r="155" spans="1:13" ht="12">
      <c r="A155" t="s">
        <v>19</v>
      </c>
      <c r="B155" s="6">
        <v>486</v>
      </c>
      <c r="C155" s="6">
        <v>261</v>
      </c>
      <c r="D155" s="7">
        <f t="shared" si="5"/>
        <v>0.5370370370370371</v>
      </c>
      <c r="E155" s="9">
        <v>0.848</v>
      </c>
      <c r="F155" s="8">
        <v>0.934</v>
      </c>
      <c r="G155" s="8">
        <v>0.932</v>
      </c>
      <c r="H155" s="8">
        <v>0.914</v>
      </c>
      <c r="I155" s="8">
        <v>0.955</v>
      </c>
      <c r="J155" s="8">
        <v>0.706</v>
      </c>
      <c r="K155" s="8">
        <v>0.77</v>
      </c>
      <c r="M155" s="8">
        <v>0.877</v>
      </c>
    </row>
    <row r="156" spans="1:13" ht="12">
      <c r="A156" t="s">
        <v>20</v>
      </c>
      <c r="B156" s="6">
        <v>298</v>
      </c>
      <c r="C156" s="6">
        <v>180</v>
      </c>
      <c r="D156" s="7">
        <f t="shared" si="5"/>
        <v>0.6040268456375839</v>
      </c>
      <c r="E156" s="9">
        <v>0.651</v>
      </c>
      <c r="F156" s="8">
        <v>0.738</v>
      </c>
      <c r="G156" s="8">
        <v>0.782</v>
      </c>
      <c r="H156" s="8">
        <v>0.732</v>
      </c>
      <c r="I156" s="8">
        <v>0.765</v>
      </c>
      <c r="J156" s="8">
        <v>0.691</v>
      </c>
      <c r="K156" s="8">
        <v>0.5770000000000001</v>
      </c>
      <c r="M156" s="8">
        <v>0.752</v>
      </c>
    </row>
    <row r="157" spans="1:13" ht="12">
      <c r="A157" t="s">
        <v>21</v>
      </c>
      <c r="B157" s="6">
        <v>291</v>
      </c>
      <c r="C157" s="6">
        <v>181</v>
      </c>
      <c r="D157" s="7">
        <f t="shared" si="5"/>
        <v>0.6219931271477663</v>
      </c>
      <c r="E157" s="9">
        <v>0.68</v>
      </c>
      <c r="F157" s="8">
        <v>0.808</v>
      </c>
      <c r="G157" s="8">
        <v>0.811</v>
      </c>
      <c r="H157" s="8">
        <v>0.787</v>
      </c>
      <c r="I157" s="8">
        <v>0.766</v>
      </c>
      <c r="J157" s="8">
        <v>0.536</v>
      </c>
      <c r="K157" s="8">
        <v>0.612</v>
      </c>
      <c r="M157" s="20">
        <v>0.73</v>
      </c>
    </row>
    <row r="158" spans="1:13" ht="12">
      <c r="A158" t="s">
        <v>22</v>
      </c>
      <c r="B158" s="6">
        <v>1391</v>
      </c>
      <c r="C158" s="6">
        <v>1180</v>
      </c>
      <c r="D158" s="7">
        <f t="shared" si="5"/>
        <v>0.8483105679367362</v>
      </c>
      <c r="E158" s="9">
        <v>0.86</v>
      </c>
      <c r="F158" s="8">
        <v>0.95</v>
      </c>
      <c r="G158" s="8">
        <v>0.93</v>
      </c>
      <c r="H158" s="8">
        <v>0.93</v>
      </c>
      <c r="I158" s="8">
        <v>0.96</v>
      </c>
      <c r="J158" s="8">
        <v>0.87</v>
      </c>
      <c r="K158" s="8">
        <v>0.87</v>
      </c>
      <c r="M158" s="8">
        <v>0.9</v>
      </c>
    </row>
    <row r="159" spans="1:13" ht="12">
      <c r="A159" t="s">
        <v>23</v>
      </c>
      <c r="B159" s="6">
        <v>426</v>
      </c>
      <c r="C159" s="6">
        <v>346</v>
      </c>
      <c r="D159" s="7">
        <f t="shared" si="5"/>
        <v>0.812206572769953</v>
      </c>
      <c r="E159" s="9">
        <v>0.84</v>
      </c>
      <c r="F159" s="8">
        <v>0.94</v>
      </c>
      <c r="G159" s="8">
        <v>0.93</v>
      </c>
      <c r="H159" s="8">
        <v>0.91</v>
      </c>
      <c r="I159" s="8">
        <v>0.94</v>
      </c>
      <c r="J159" s="8">
        <v>0.88</v>
      </c>
      <c r="K159" s="8">
        <v>0.77</v>
      </c>
      <c r="M159" s="21" t="s">
        <v>51</v>
      </c>
    </row>
    <row r="160" spans="1:13" ht="12">
      <c r="A160" t="s">
        <v>24</v>
      </c>
      <c r="B160" s="6">
        <v>516</v>
      </c>
      <c r="C160" s="6">
        <v>455</v>
      </c>
      <c r="D160" s="7">
        <f t="shared" si="5"/>
        <v>0.8817829457364341</v>
      </c>
      <c r="E160" s="9">
        <v>0.901</v>
      </c>
      <c r="F160" s="8">
        <v>0.9778</v>
      </c>
      <c r="G160" s="8">
        <v>0.963</v>
      </c>
      <c r="H160" s="8">
        <v>0.952</v>
      </c>
      <c r="I160" s="8">
        <v>0.984</v>
      </c>
      <c r="J160" s="8">
        <v>0.886</v>
      </c>
      <c r="K160" s="8">
        <v>0.884</v>
      </c>
      <c r="M160" s="8">
        <v>0.965</v>
      </c>
    </row>
    <row r="161" spans="1:13" ht="12">
      <c r="A161" t="s">
        <v>25</v>
      </c>
      <c r="B161" s="6">
        <v>348</v>
      </c>
      <c r="C161" s="6">
        <v>243</v>
      </c>
      <c r="D161" s="7">
        <f t="shared" si="5"/>
        <v>0.6982758620689655</v>
      </c>
      <c r="E161" s="9">
        <v>0.747</v>
      </c>
      <c r="F161" s="8">
        <v>0.859</v>
      </c>
      <c r="G161" s="8">
        <v>0.822</v>
      </c>
      <c r="H161" s="8">
        <v>0.83</v>
      </c>
      <c r="I161" s="8">
        <v>0.862</v>
      </c>
      <c r="J161" s="8">
        <v>0.641</v>
      </c>
      <c r="K161" s="8">
        <v>0.695</v>
      </c>
      <c r="M161" s="8">
        <v>0.753</v>
      </c>
    </row>
    <row r="162" spans="1:13" ht="12">
      <c r="A162" t="s">
        <v>26</v>
      </c>
      <c r="B162" s="10">
        <v>118</v>
      </c>
      <c r="C162" s="10">
        <v>99</v>
      </c>
      <c r="D162" s="7">
        <f t="shared" si="5"/>
        <v>0.8389830508474576</v>
      </c>
      <c r="E162" s="11">
        <v>0.864</v>
      </c>
      <c r="F162" s="11">
        <v>0.949</v>
      </c>
      <c r="G162" s="11">
        <v>0.975</v>
      </c>
      <c r="H162" s="11">
        <v>0.898</v>
      </c>
      <c r="I162" s="11">
        <v>0.975</v>
      </c>
      <c r="J162" s="11">
        <v>0.881</v>
      </c>
      <c r="K162" s="11">
        <v>0.8140000000000001</v>
      </c>
      <c r="M162" s="11">
        <v>0.966</v>
      </c>
    </row>
    <row r="163" spans="1:10" ht="12">
      <c r="A163" s="2" t="s">
        <v>35</v>
      </c>
      <c r="B163" s="16">
        <f>SUM(B151:B162)</f>
        <v>6234</v>
      </c>
      <c r="C163" s="16">
        <f>SUM(C151:C162)</f>
        <v>4809</v>
      </c>
      <c r="D163" s="17">
        <f t="shared" si="5"/>
        <v>0.7714148219441771</v>
      </c>
      <c r="E163" s="11"/>
      <c r="F163" s="11"/>
      <c r="G163" s="11"/>
      <c r="H163" s="11"/>
      <c r="I163" s="11"/>
      <c r="J163" s="11"/>
    </row>
    <row r="177" spans="4:6" ht="12">
      <c r="D177" s="44" t="s">
        <v>56</v>
      </c>
      <c r="E177" s="45"/>
      <c r="F177" s="45"/>
    </row>
    <row r="178" spans="2:5" ht="12">
      <c r="B178" s="2" t="s">
        <v>3</v>
      </c>
      <c r="C178" s="2" t="s">
        <v>4</v>
      </c>
      <c r="D178" s="2" t="s">
        <v>5</v>
      </c>
      <c r="E178" s="2" t="s">
        <v>57</v>
      </c>
    </row>
    <row r="179" spans="1:13" ht="12.75" thickBot="1">
      <c r="A179" s="3" t="s">
        <v>11</v>
      </c>
      <c r="B179" s="3" t="s">
        <v>12</v>
      </c>
      <c r="C179" s="3" t="s">
        <v>13</v>
      </c>
      <c r="D179" s="3" t="s">
        <v>14</v>
      </c>
      <c r="E179" s="22" t="s">
        <v>58</v>
      </c>
      <c r="F179" s="4"/>
      <c r="L179" s="3" t="s">
        <v>59</v>
      </c>
      <c r="M179" s="3" t="s">
        <v>59</v>
      </c>
    </row>
    <row r="180" spans="1:13" ht="12">
      <c r="A180" t="s">
        <v>15</v>
      </c>
      <c r="B180" s="10">
        <f aca="true" t="shared" si="6" ref="B180:C191">B6+B35+B64+B93+B122+B151</f>
        <v>3970</v>
      </c>
      <c r="C180" s="5">
        <f t="shared" si="6"/>
        <v>2855</v>
      </c>
      <c r="D180" s="7">
        <f aca="true" t="shared" si="7" ref="D180:D192">C180/B180</f>
        <v>0.7191435768261965</v>
      </c>
      <c r="E180" s="7">
        <f aca="true" t="shared" si="8" ref="E180:E192">M180/B180</f>
        <v>0.7191435768261965</v>
      </c>
      <c r="F180" s="6"/>
      <c r="M180">
        <v>2855</v>
      </c>
    </row>
    <row r="181" spans="1:13" ht="12">
      <c r="A181" t="s">
        <v>16</v>
      </c>
      <c r="B181" s="10">
        <f t="shared" si="6"/>
        <v>5037</v>
      </c>
      <c r="C181" s="5">
        <f t="shared" si="6"/>
        <v>3811</v>
      </c>
      <c r="D181" s="7">
        <f t="shared" si="7"/>
        <v>0.756601151479055</v>
      </c>
      <c r="E181" s="7">
        <f t="shared" si="8"/>
        <v>0.756601151479055</v>
      </c>
      <c r="F181" s="6"/>
      <c r="M181">
        <v>3811</v>
      </c>
    </row>
    <row r="182" spans="1:13" ht="12">
      <c r="A182" t="s">
        <v>17</v>
      </c>
      <c r="B182" s="10">
        <f t="shared" si="6"/>
        <v>2282</v>
      </c>
      <c r="C182" s="5">
        <f t="shared" si="6"/>
        <v>1560</v>
      </c>
      <c r="D182" s="7">
        <f t="shared" si="7"/>
        <v>0.6836108676599474</v>
      </c>
      <c r="E182" s="7">
        <f t="shared" si="8"/>
        <v>0.6836108676599474</v>
      </c>
      <c r="F182" s="6"/>
      <c r="M182">
        <v>1560</v>
      </c>
    </row>
    <row r="183" spans="1:13" ht="12">
      <c r="A183" t="s">
        <v>18</v>
      </c>
      <c r="B183" s="10">
        <f t="shared" si="6"/>
        <v>2598</v>
      </c>
      <c r="C183" s="5">
        <f t="shared" si="6"/>
        <v>1860</v>
      </c>
      <c r="D183" s="7">
        <f t="shared" si="7"/>
        <v>0.7159353348729792</v>
      </c>
      <c r="E183" s="7">
        <f t="shared" si="8"/>
        <v>0.6832178598922248</v>
      </c>
      <c r="F183" s="6"/>
      <c r="M183">
        <v>1775</v>
      </c>
    </row>
    <row r="184" spans="1:13" ht="12">
      <c r="A184" t="s">
        <v>19</v>
      </c>
      <c r="B184" s="10">
        <f t="shared" si="6"/>
        <v>2799</v>
      </c>
      <c r="C184" s="5">
        <f t="shared" si="6"/>
        <v>1780</v>
      </c>
      <c r="D184" s="7">
        <f t="shared" si="7"/>
        <v>0.6359414076455877</v>
      </c>
      <c r="E184" s="7">
        <f t="shared" si="8"/>
        <v>0.6359414076455877</v>
      </c>
      <c r="F184" s="6"/>
      <c r="M184">
        <v>1780</v>
      </c>
    </row>
    <row r="185" spans="1:13" ht="12">
      <c r="A185" t="s">
        <v>20</v>
      </c>
      <c r="B185" s="10">
        <f t="shared" si="6"/>
        <v>1503</v>
      </c>
      <c r="C185" s="5">
        <f t="shared" si="6"/>
        <v>907</v>
      </c>
      <c r="D185" s="7">
        <f t="shared" si="7"/>
        <v>0.603459747172322</v>
      </c>
      <c r="E185" s="7">
        <f t="shared" si="8"/>
        <v>0.603459747172322</v>
      </c>
      <c r="F185" s="6"/>
      <c r="M185">
        <v>907</v>
      </c>
    </row>
    <row r="186" spans="1:13" ht="12">
      <c r="A186" t="s">
        <v>21</v>
      </c>
      <c r="B186" s="10">
        <f t="shared" si="6"/>
        <v>1584</v>
      </c>
      <c r="C186" s="5">
        <f t="shared" si="6"/>
        <v>1037</v>
      </c>
      <c r="D186" s="7">
        <f t="shared" si="7"/>
        <v>0.6546717171717171</v>
      </c>
      <c r="E186" s="7">
        <f t="shared" si="8"/>
        <v>0.6388888888888888</v>
      </c>
      <c r="F186" s="6"/>
      <c r="M186">
        <v>1012</v>
      </c>
    </row>
    <row r="187" spans="1:13" ht="12">
      <c r="A187" t="s">
        <v>22</v>
      </c>
      <c r="B187" s="10">
        <f t="shared" si="6"/>
        <v>7673</v>
      </c>
      <c r="C187" s="5">
        <f t="shared" si="6"/>
        <v>6097</v>
      </c>
      <c r="D187" s="7">
        <f t="shared" si="7"/>
        <v>0.7946044571875407</v>
      </c>
      <c r="E187" s="7">
        <f t="shared" si="8"/>
        <v>0.7946044571875407</v>
      </c>
      <c r="F187" s="6"/>
      <c r="M187">
        <v>6097</v>
      </c>
    </row>
    <row r="188" spans="1:13" ht="12">
      <c r="A188" t="s">
        <v>23</v>
      </c>
      <c r="B188" s="10">
        <f t="shared" si="6"/>
        <v>2405</v>
      </c>
      <c r="C188" s="5">
        <f t="shared" si="6"/>
        <v>1869</v>
      </c>
      <c r="D188" s="7">
        <f t="shared" si="7"/>
        <v>0.7771309771309771</v>
      </c>
      <c r="E188" s="7">
        <f t="shared" si="8"/>
        <v>0.7771309771309771</v>
      </c>
      <c r="F188" s="6"/>
      <c r="M188">
        <v>1869</v>
      </c>
    </row>
    <row r="189" spans="1:13" ht="12">
      <c r="A189" t="s">
        <v>24</v>
      </c>
      <c r="B189" s="10">
        <f t="shared" si="6"/>
        <v>3082</v>
      </c>
      <c r="C189" s="5">
        <f t="shared" si="6"/>
        <v>2671</v>
      </c>
      <c r="D189" s="7">
        <f t="shared" si="7"/>
        <v>0.8666450356911096</v>
      </c>
      <c r="E189" s="7">
        <f t="shared" si="8"/>
        <v>0.8666450356911096</v>
      </c>
      <c r="F189" s="6"/>
      <c r="M189">
        <v>2671</v>
      </c>
    </row>
    <row r="190" spans="1:13" ht="12">
      <c r="A190" t="s">
        <v>25</v>
      </c>
      <c r="B190" s="10">
        <f t="shared" si="6"/>
        <v>1896</v>
      </c>
      <c r="C190" s="5">
        <f t="shared" si="6"/>
        <v>1354</v>
      </c>
      <c r="D190" s="7">
        <f t="shared" si="7"/>
        <v>0.7141350210970464</v>
      </c>
      <c r="E190" s="7">
        <f t="shared" si="8"/>
        <v>0.7035864978902954</v>
      </c>
      <c r="F190" s="6"/>
      <c r="M190">
        <v>1334</v>
      </c>
    </row>
    <row r="191" spans="1:13" ht="12">
      <c r="A191" t="s">
        <v>26</v>
      </c>
      <c r="B191" s="10">
        <f t="shared" si="6"/>
        <v>705</v>
      </c>
      <c r="C191" s="5">
        <f t="shared" si="6"/>
        <v>547</v>
      </c>
      <c r="D191" s="7">
        <f t="shared" si="7"/>
        <v>0.775886524822695</v>
      </c>
      <c r="E191" s="7">
        <f t="shared" si="8"/>
        <v>0.775886524822695</v>
      </c>
      <c r="F191" s="6"/>
      <c r="M191" s="23">
        <v>547</v>
      </c>
    </row>
    <row r="192" spans="1:13" ht="12">
      <c r="A192" s="2" t="s">
        <v>35</v>
      </c>
      <c r="B192" s="16">
        <f>SUM(B180:B191)</f>
        <v>35534</v>
      </c>
      <c r="C192" s="16">
        <f>SUM(C180:C191)</f>
        <v>26348</v>
      </c>
      <c r="D192" s="17">
        <f t="shared" si="7"/>
        <v>0.7414870265098216</v>
      </c>
      <c r="E192" s="17">
        <f t="shared" si="8"/>
        <v>0.7378285585636292</v>
      </c>
      <c r="F192" s="16"/>
      <c r="G192" s="2"/>
      <c r="H192" s="2"/>
      <c r="I192" s="2"/>
      <c r="J192" s="2"/>
      <c r="K192" s="2"/>
      <c r="L192" s="2">
        <f>SUM(L180:L191)</f>
        <v>0</v>
      </c>
      <c r="M192" s="2">
        <f>SUM(M180:M191)</f>
        <v>26218</v>
      </c>
    </row>
  </sheetData>
  <mergeCells count="12">
    <mergeCell ref="A2:K2"/>
    <mergeCell ref="A1:K1"/>
    <mergeCell ref="A61:B61"/>
    <mergeCell ref="D61:F61"/>
    <mergeCell ref="D3:F3"/>
    <mergeCell ref="D32:F32"/>
    <mergeCell ref="A90:B90"/>
    <mergeCell ref="D119:F119"/>
    <mergeCell ref="D148:F148"/>
    <mergeCell ref="D177:F177"/>
    <mergeCell ref="A119:B119"/>
    <mergeCell ref="D90:F90"/>
  </mergeCells>
  <printOptions gridLines="1" horizontalCentered="1" verticalCentered="1"/>
  <pageMargins left="0.42" right="0.42" top="0.17" bottom="0.16" header="0" footer="0"/>
  <pageSetup orientation="portrait" scale="94" r:id="rId2"/>
  <headerFooter alignWithMargins="0">
    <oddFooter>&amp;C&amp;10
</oddFooter>
  </headerFooter>
  <rowBreaks count="3" manualBreakCount="3">
    <brk id="60" max="255" man="1"/>
    <brk id="118" max="255" man="1"/>
    <brk id="1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A1" sqref="A1:D1"/>
    </sheetView>
  </sheetViews>
  <sheetFormatPr defaultColWidth="9.00390625" defaultRowHeight="12"/>
  <cols>
    <col min="1" max="2" width="16.25390625" style="25" customWidth="1"/>
    <col min="3" max="3" width="23.00390625" style="25" customWidth="1"/>
    <col min="4" max="4" width="18.875" style="25" customWidth="1"/>
    <col min="5" max="16384" width="9.125" style="25" customWidth="1"/>
  </cols>
  <sheetData>
    <row r="1" spans="1:4" s="24" customFormat="1" ht="12.75">
      <c r="A1" s="53" t="s">
        <v>80</v>
      </c>
      <c r="B1" s="53"/>
      <c r="C1" s="53"/>
      <c r="D1" s="53"/>
    </row>
    <row r="3" s="24" customFormat="1" ht="12.75">
      <c r="A3" s="24" t="s">
        <v>60</v>
      </c>
    </row>
    <row r="4" spans="2:4" ht="12.75">
      <c r="B4" s="26" t="s">
        <v>61</v>
      </c>
      <c r="C4" s="26" t="s">
        <v>62</v>
      </c>
      <c r="D4" s="26" t="s">
        <v>63</v>
      </c>
    </row>
    <row r="5" spans="1:4" ht="12.75">
      <c r="A5" s="24" t="s">
        <v>64</v>
      </c>
      <c r="B5" s="25">
        <v>2654</v>
      </c>
      <c r="C5" s="25">
        <v>2121</v>
      </c>
      <c r="D5" s="27">
        <f aca="true" t="shared" si="0" ref="D5:D17">C5/B5</f>
        <v>0.7991710625470987</v>
      </c>
    </row>
    <row r="6" spans="1:4" ht="12.75">
      <c r="A6" s="24" t="s">
        <v>65</v>
      </c>
      <c r="B6" s="25">
        <v>3399</v>
      </c>
      <c r="C6" s="25">
        <v>2929</v>
      </c>
      <c r="D6" s="27">
        <f t="shared" si="0"/>
        <v>0.861724036481318</v>
      </c>
    </row>
    <row r="7" spans="1:4" ht="12.75">
      <c r="A7" s="24" t="s">
        <v>66</v>
      </c>
      <c r="B7" s="25">
        <v>1652</v>
      </c>
      <c r="C7" s="25">
        <v>1172</v>
      </c>
      <c r="D7" s="27">
        <f t="shared" si="0"/>
        <v>0.7094430992736077</v>
      </c>
    </row>
    <row r="8" spans="1:4" ht="12.75">
      <c r="A8" s="24" t="s">
        <v>67</v>
      </c>
      <c r="B8" s="25">
        <v>1835</v>
      </c>
      <c r="C8" s="25">
        <v>1384</v>
      </c>
      <c r="D8" s="27">
        <f t="shared" si="0"/>
        <v>0.7542234332425068</v>
      </c>
    </row>
    <row r="9" spans="1:4" ht="12.75">
      <c r="A9" s="24" t="s">
        <v>68</v>
      </c>
      <c r="B9" s="25">
        <v>1940</v>
      </c>
      <c r="C9" s="25">
        <v>1608</v>
      </c>
      <c r="D9" s="27">
        <f t="shared" si="0"/>
        <v>0.8288659793814434</v>
      </c>
    </row>
    <row r="10" spans="1:4" ht="12.75">
      <c r="A10" s="24" t="s">
        <v>69</v>
      </c>
      <c r="B10" s="25">
        <v>1138</v>
      </c>
      <c r="C10" s="25">
        <v>664</v>
      </c>
      <c r="D10" s="27">
        <f t="shared" si="0"/>
        <v>0.5834797891036907</v>
      </c>
    </row>
    <row r="11" spans="1:4" ht="12.75">
      <c r="A11" s="24" t="s">
        <v>70</v>
      </c>
      <c r="B11" s="25">
        <v>1047</v>
      </c>
      <c r="C11" s="25">
        <v>697</v>
      </c>
      <c r="D11" s="27">
        <f t="shared" si="0"/>
        <v>0.6657115568290354</v>
      </c>
    </row>
    <row r="12" spans="1:4" ht="12.75">
      <c r="A12" s="24" t="s">
        <v>71</v>
      </c>
      <c r="B12" s="25">
        <v>5567</v>
      </c>
      <c r="C12" s="25">
        <v>4714</v>
      </c>
      <c r="D12" s="27">
        <f t="shared" si="0"/>
        <v>0.8467756421771151</v>
      </c>
    </row>
    <row r="13" spans="1:4" ht="12.75">
      <c r="A13" s="24" t="s">
        <v>72</v>
      </c>
      <c r="B13" s="25">
        <v>1804</v>
      </c>
      <c r="C13" s="25">
        <v>1476</v>
      </c>
      <c r="D13" s="27">
        <f t="shared" si="0"/>
        <v>0.8181818181818182</v>
      </c>
    </row>
    <row r="14" spans="1:4" ht="12.75">
      <c r="A14" s="24" t="s">
        <v>73</v>
      </c>
      <c r="B14" s="25">
        <v>2166</v>
      </c>
      <c r="C14" s="25">
        <v>1964</v>
      </c>
      <c r="D14" s="27">
        <f t="shared" si="0"/>
        <v>0.9067405355493998</v>
      </c>
    </row>
    <row r="15" spans="1:4" ht="12.75">
      <c r="A15" s="24" t="s">
        <v>74</v>
      </c>
      <c r="B15" s="25">
        <v>1330</v>
      </c>
      <c r="C15" s="25">
        <v>960</v>
      </c>
      <c r="D15" s="27">
        <f t="shared" si="0"/>
        <v>0.7218045112781954</v>
      </c>
    </row>
    <row r="16" spans="1:4" ht="12.75">
      <c r="A16" s="24" t="s">
        <v>75</v>
      </c>
      <c r="B16" s="25">
        <v>520</v>
      </c>
      <c r="C16" s="25">
        <v>446</v>
      </c>
      <c r="D16" s="27">
        <f t="shared" si="0"/>
        <v>0.8576923076923076</v>
      </c>
    </row>
    <row r="17" spans="1:4" ht="12.75">
      <c r="A17" s="24" t="s">
        <v>76</v>
      </c>
      <c r="B17" s="24">
        <f>SUM(B5:B16)</f>
        <v>25052</v>
      </c>
      <c r="C17" s="24">
        <f>SUM(C5:C16)</f>
        <v>20135</v>
      </c>
      <c r="D17" s="28">
        <f t="shared" si="0"/>
        <v>0.8037282452498803</v>
      </c>
    </row>
    <row r="18" ht="12.75">
      <c r="D18" s="27"/>
    </row>
    <row r="19" ht="12.75">
      <c r="D19" s="27"/>
    </row>
    <row r="20" ht="12.75">
      <c r="D20" s="27"/>
    </row>
    <row r="21" ht="12.75">
      <c r="D21" s="27"/>
    </row>
    <row r="22" ht="12.75">
      <c r="D22" s="27"/>
    </row>
    <row r="23" ht="12.75">
      <c r="D23" s="27"/>
    </row>
    <row r="24" ht="12.75">
      <c r="D24" s="27"/>
    </row>
    <row r="25" ht="12.75">
      <c r="D25" s="27"/>
    </row>
    <row r="26" ht="12.75">
      <c r="D26" s="27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="24" customFormat="1" ht="12.75">
      <c r="A40" s="24" t="s">
        <v>77</v>
      </c>
    </row>
    <row r="41" spans="2:4" ht="12.75">
      <c r="B41" s="26" t="s">
        <v>61</v>
      </c>
      <c r="C41" s="26" t="s">
        <v>78</v>
      </c>
      <c r="D41" s="26" t="s">
        <v>79</v>
      </c>
    </row>
    <row r="42" spans="1:4" ht="12.75">
      <c r="A42" s="24" t="s">
        <v>64</v>
      </c>
      <c r="B42" s="25">
        <f>B5+0</f>
        <v>2654</v>
      </c>
      <c r="C42" s="25">
        <v>1876</v>
      </c>
      <c r="D42" s="27">
        <f aca="true" t="shared" si="1" ref="D42:D54">C42/B42</f>
        <v>0.7068575734740015</v>
      </c>
    </row>
    <row r="43" spans="1:4" ht="12.75">
      <c r="A43" s="24" t="s">
        <v>65</v>
      </c>
      <c r="B43" s="25">
        <f aca="true" t="shared" si="2" ref="B43:B53">B6+0</f>
        <v>3399</v>
      </c>
      <c r="C43" s="25">
        <v>2792</v>
      </c>
      <c r="D43" s="27">
        <f t="shared" si="1"/>
        <v>0.8214180641365108</v>
      </c>
    </row>
    <row r="44" spans="1:4" ht="12.75">
      <c r="A44" s="24" t="s">
        <v>66</v>
      </c>
      <c r="B44" s="25">
        <f t="shared" si="2"/>
        <v>1652</v>
      </c>
      <c r="C44" s="25">
        <v>1154</v>
      </c>
      <c r="D44" s="27">
        <f t="shared" si="1"/>
        <v>0.698547215496368</v>
      </c>
    </row>
    <row r="45" spans="1:4" ht="12.75">
      <c r="A45" s="24" t="s">
        <v>67</v>
      </c>
      <c r="B45" s="25">
        <f t="shared" si="2"/>
        <v>1835</v>
      </c>
      <c r="C45" s="25">
        <v>1337</v>
      </c>
      <c r="D45" s="27">
        <f t="shared" si="1"/>
        <v>0.7286103542234332</v>
      </c>
    </row>
    <row r="46" spans="1:4" ht="12.75">
      <c r="A46" s="24" t="s">
        <v>68</v>
      </c>
      <c r="B46" s="25">
        <f t="shared" si="2"/>
        <v>1940</v>
      </c>
      <c r="C46" s="25">
        <v>1532</v>
      </c>
      <c r="D46" s="27">
        <f t="shared" si="1"/>
        <v>0.7896907216494845</v>
      </c>
    </row>
    <row r="47" spans="1:4" ht="12.75">
      <c r="A47" s="24" t="s">
        <v>69</v>
      </c>
      <c r="B47" s="25">
        <f t="shared" si="2"/>
        <v>1138</v>
      </c>
      <c r="C47" s="25">
        <v>646</v>
      </c>
      <c r="D47" s="27">
        <f t="shared" si="1"/>
        <v>0.5676625659050967</v>
      </c>
    </row>
    <row r="48" spans="1:4" ht="12.75">
      <c r="A48" s="24" t="s">
        <v>70</v>
      </c>
      <c r="B48" s="25">
        <v>1016</v>
      </c>
      <c r="C48" s="25">
        <v>679</v>
      </c>
      <c r="D48" s="27">
        <f t="shared" si="1"/>
        <v>0.6683070866141733</v>
      </c>
    </row>
    <row r="49" spans="1:4" ht="12.75">
      <c r="A49" s="24" t="s">
        <v>71</v>
      </c>
      <c r="B49" s="25">
        <f t="shared" si="2"/>
        <v>5567</v>
      </c>
      <c r="C49" s="25">
        <v>4612</v>
      </c>
      <c r="D49" s="27">
        <f t="shared" si="1"/>
        <v>0.8284533860247889</v>
      </c>
    </row>
    <row r="50" spans="1:4" ht="12.75">
      <c r="A50" s="24" t="s">
        <v>72</v>
      </c>
      <c r="B50" s="25">
        <f t="shared" si="2"/>
        <v>1804</v>
      </c>
      <c r="C50" s="25">
        <v>1472</v>
      </c>
      <c r="D50" s="27">
        <f t="shared" si="1"/>
        <v>0.8159645232815964</v>
      </c>
    </row>
    <row r="51" spans="1:4" ht="12.75">
      <c r="A51" s="24" t="s">
        <v>73</v>
      </c>
      <c r="B51" s="25">
        <f t="shared" si="2"/>
        <v>2166</v>
      </c>
      <c r="C51" s="25">
        <v>1944</v>
      </c>
      <c r="D51" s="27">
        <f t="shared" si="1"/>
        <v>0.8975069252077562</v>
      </c>
    </row>
    <row r="52" spans="1:4" ht="12.75">
      <c r="A52" s="24" t="s">
        <v>74</v>
      </c>
      <c r="B52" s="25">
        <f t="shared" si="2"/>
        <v>1330</v>
      </c>
      <c r="C52" s="25">
        <v>940</v>
      </c>
      <c r="D52" s="27">
        <f t="shared" si="1"/>
        <v>0.706766917293233</v>
      </c>
    </row>
    <row r="53" spans="1:4" ht="12.75">
      <c r="A53" s="24" t="s">
        <v>75</v>
      </c>
      <c r="B53" s="25">
        <f t="shared" si="2"/>
        <v>520</v>
      </c>
      <c r="C53" s="25">
        <v>438</v>
      </c>
      <c r="D53" s="27">
        <f t="shared" si="1"/>
        <v>0.8423076923076923</v>
      </c>
    </row>
    <row r="54" spans="1:4" ht="12.75">
      <c r="A54" s="24" t="s">
        <v>76</v>
      </c>
      <c r="B54" s="24">
        <f>SUM(B42:B53)</f>
        <v>25021</v>
      </c>
      <c r="C54" s="24">
        <f>SUM(C42:C53)</f>
        <v>19422</v>
      </c>
      <c r="D54" s="28">
        <f t="shared" si="1"/>
        <v>0.7762279685064546</v>
      </c>
    </row>
  </sheetData>
  <mergeCells count="1">
    <mergeCell ref="A1:D1"/>
  </mergeCells>
  <printOptions gridLines="1"/>
  <pageMargins left="0.75" right="0.75" top="1" bottom="1" header="0.5" footer="0.5"/>
  <pageSetup horizontalDpi="600" verticalDpi="600" orientation="portrait" r:id="rId2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41" sqref="A41"/>
    </sheetView>
  </sheetViews>
  <sheetFormatPr defaultColWidth="9.00390625" defaultRowHeight="12"/>
  <cols>
    <col min="3" max="3" width="21.875" style="0" customWidth="1"/>
    <col min="5" max="5" width="9.125" style="30" customWidth="1"/>
    <col min="11" max="11" width="9.125" style="30" customWidth="1"/>
  </cols>
  <sheetData>
    <row r="1" spans="1:5" ht="12">
      <c r="A1" s="2" t="s">
        <v>94</v>
      </c>
      <c r="B1" s="2"/>
      <c r="C1" s="2"/>
      <c r="D1" s="2"/>
      <c r="E1" s="29"/>
    </row>
    <row r="4" ht="12">
      <c r="A4" s="2" t="s">
        <v>86</v>
      </c>
    </row>
    <row r="5" spans="1:11" ht="12">
      <c r="A5" s="31"/>
      <c r="B5" s="31"/>
      <c r="C5" s="31" t="s">
        <v>90</v>
      </c>
      <c r="D5" t="s">
        <v>88</v>
      </c>
      <c r="E5" s="29" t="s">
        <v>89</v>
      </c>
      <c r="F5" t="s">
        <v>81</v>
      </c>
      <c r="G5" s="13" t="s">
        <v>82</v>
      </c>
      <c r="H5" t="s">
        <v>83</v>
      </c>
      <c r="I5" s="29" t="s">
        <v>84</v>
      </c>
      <c r="J5" t="s">
        <v>95</v>
      </c>
      <c r="K5" s="29" t="s">
        <v>96</v>
      </c>
    </row>
    <row r="6" spans="1:11" ht="12">
      <c r="A6" s="32" t="s">
        <v>64</v>
      </c>
      <c r="B6" s="31"/>
      <c r="C6" s="33">
        <v>5297</v>
      </c>
      <c r="D6" s="34">
        <v>3732</v>
      </c>
      <c r="E6" s="29">
        <f aca="true" t="shared" si="0" ref="E6:E18">D6/C6</f>
        <v>0.7045497451387578</v>
      </c>
      <c r="F6" s="10">
        <v>3862</v>
      </c>
      <c r="G6" s="13">
        <f aca="true" t="shared" si="1" ref="G6:G18">F6/C6</f>
        <v>0.7290919388333019</v>
      </c>
      <c r="H6">
        <v>3959</v>
      </c>
      <c r="I6" s="29">
        <f aca="true" t="shared" si="2" ref="I6:I18">H6/C6</f>
        <v>0.7474041910515387</v>
      </c>
      <c r="J6">
        <v>3970</v>
      </c>
      <c r="K6" s="29">
        <f aca="true" t="shared" si="3" ref="K6:K18">J6/C6</f>
        <v>0.7494808382103078</v>
      </c>
    </row>
    <row r="7" spans="1:11" ht="12">
      <c r="A7" s="32" t="s">
        <v>65</v>
      </c>
      <c r="B7" s="31"/>
      <c r="C7" s="35">
        <v>5549</v>
      </c>
      <c r="D7" s="34">
        <v>4866</v>
      </c>
      <c r="E7" s="29">
        <f t="shared" si="0"/>
        <v>0.876914759416111</v>
      </c>
      <c r="F7" s="10">
        <v>5325</v>
      </c>
      <c r="G7" s="13">
        <f t="shared" si="1"/>
        <v>0.9596323661921067</v>
      </c>
      <c r="H7">
        <v>4996</v>
      </c>
      <c r="I7" s="29">
        <f t="shared" si="2"/>
        <v>0.9003424040367634</v>
      </c>
      <c r="J7">
        <v>5037</v>
      </c>
      <c r="K7" s="29">
        <f t="shared" si="3"/>
        <v>0.9077311227248153</v>
      </c>
    </row>
    <row r="8" spans="1:11" ht="12">
      <c r="A8" s="32" t="s">
        <v>66</v>
      </c>
      <c r="B8" s="31"/>
      <c r="C8" s="35">
        <v>2775</v>
      </c>
      <c r="D8" s="34">
        <v>2284</v>
      </c>
      <c r="E8" s="29">
        <f t="shared" si="0"/>
        <v>0.8230630630630631</v>
      </c>
      <c r="F8" s="10">
        <v>2429</v>
      </c>
      <c r="G8" s="13">
        <f t="shared" si="1"/>
        <v>0.8753153153153154</v>
      </c>
      <c r="H8">
        <v>2311</v>
      </c>
      <c r="I8" s="29">
        <f t="shared" si="2"/>
        <v>0.8327927927927928</v>
      </c>
      <c r="J8">
        <v>2282</v>
      </c>
      <c r="K8" s="29">
        <f t="shared" si="3"/>
        <v>0.8223423423423424</v>
      </c>
    </row>
    <row r="9" spans="1:11" ht="12">
      <c r="A9" s="32" t="s">
        <v>67</v>
      </c>
      <c r="B9" s="31"/>
      <c r="C9" s="35">
        <v>3346</v>
      </c>
      <c r="D9" s="34">
        <v>2354</v>
      </c>
      <c r="E9" s="29">
        <f t="shared" si="0"/>
        <v>0.7035265989240884</v>
      </c>
      <c r="F9" s="10">
        <v>2643</v>
      </c>
      <c r="G9" s="13">
        <f t="shared" si="1"/>
        <v>0.7898983861326958</v>
      </c>
      <c r="H9">
        <v>2410</v>
      </c>
      <c r="I9" s="29">
        <f t="shared" si="2"/>
        <v>0.7202630005977286</v>
      </c>
      <c r="J9">
        <v>2598</v>
      </c>
      <c r="K9" s="29">
        <f t="shared" si="3"/>
        <v>0.7764494919306635</v>
      </c>
    </row>
    <row r="10" spans="1:11" ht="12">
      <c r="A10" s="32" t="s">
        <v>68</v>
      </c>
      <c r="B10" s="31"/>
      <c r="C10" s="35">
        <v>2950</v>
      </c>
      <c r="D10" s="34">
        <v>2660</v>
      </c>
      <c r="E10" s="29">
        <f t="shared" si="0"/>
        <v>0.9016949152542373</v>
      </c>
      <c r="F10" s="10">
        <v>2887</v>
      </c>
      <c r="G10" s="13">
        <f t="shared" si="1"/>
        <v>0.9786440677966102</v>
      </c>
      <c r="H10">
        <v>2887</v>
      </c>
      <c r="I10" s="29">
        <f t="shared" si="2"/>
        <v>0.9786440677966102</v>
      </c>
      <c r="J10">
        <v>2799</v>
      </c>
      <c r="K10" s="29">
        <f t="shared" si="3"/>
        <v>0.9488135593220339</v>
      </c>
    </row>
    <row r="11" spans="1:11" ht="12">
      <c r="A11" s="32" t="s">
        <v>69</v>
      </c>
      <c r="B11" s="31"/>
      <c r="C11" s="35">
        <v>2125</v>
      </c>
      <c r="D11" s="34">
        <v>1709</v>
      </c>
      <c r="E11" s="29">
        <f t="shared" si="0"/>
        <v>0.804235294117647</v>
      </c>
      <c r="F11" s="10">
        <v>1902</v>
      </c>
      <c r="G11" s="13">
        <f t="shared" si="1"/>
        <v>0.8950588235294118</v>
      </c>
      <c r="H11">
        <v>1614</v>
      </c>
      <c r="I11" s="29">
        <f t="shared" si="2"/>
        <v>0.7595294117647059</v>
      </c>
      <c r="J11">
        <v>1503</v>
      </c>
      <c r="K11" s="29">
        <f t="shared" si="3"/>
        <v>0.7072941176470589</v>
      </c>
    </row>
    <row r="12" spans="1:11" ht="12">
      <c r="A12" s="36" t="s">
        <v>92</v>
      </c>
      <c r="B12" s="31"/>
      <c r="C12" s="35">
        <v>1485</v>
      </c>
      <c r="D12" s="34">
        <v>1406</v>
      </c>
      <c r="E12" s="29">
        <f t="shared" si="0"/>
        <v>0.9468013468013468</v>
      </c>
      <c r="F12" s="10">
        <v>1622</v>
      </c>
      <c r="G12" s="13">
        <f t="shared" si="1"/>
        <v>1.0922558922558923</v>
      </c>
      <c r="H12">
        <v>1448</v>
      </c>
      <c r="I12" s="29">
        <f t="shared" si="2"/>
        <v>0.9750841750841751</v>
      </c>
      <c r="J12">
        <v>1584</v>
      </c>
      <c r="K12" s="29">
        <f t="shared" si="3"/>
        <v>1.0666666666666667</v>
      </c>
    </row>
    <row r="13" spans="1:11" ht="12">
      <c r="A13" s="32" t="s">
        <v>71</v>
      </c>
      <c r="B13" s="31"/>
      <c r="C13" s="35">
        <v>8606</v>
      </c>
      <c r="D13" s="34">
        <v>7780</v>
      </c>
      <c r="E13" s="29">
        <f t="shared" si="0"/>
        <v>0.9040204508482454</v>
      </c>
      <c r="F13" s="10">
        <v>8127</v>
      </c>
      <c r="G13" s="13">
        <f t="shared" si="1"/>
        <v>0.9443411573320939</v>
      </c>
      <c r="H13">
        <v>7831</v>
      </c>
      <c r="I13" s="29">
        <f t="shared" si="2"/>
        <v>0.9099465489193586</v>
      </c>
      <c r="J13">
        <v>7673</v>
      </c>
      <c r="K13" s="29">
        <f t="shared" si="3"/>
        <v>0.8915872646990471</v>
      </c>
    </row>
    <row r="14" spans="1:11" ht="12">
      <c r="A14" s="32" t="s">
        <v>72</v>
      </c>
      <c r="B14" s="31"/>
      <c r="C14" s="35">
        <v>9003</v>
      </c>
      <c r="D14" s="34">
        <v>2687</v>
      </c>
      <c r="E14" s="29">
        <f t="shared" si="0"/>
        <v>0.2984560701988226</v>
      </c>
      <c r="F14" s="10">
        <v>2799</v>
      </c>
      <c r="G14" s="13">
        <f t="shared" si="1"/>
        <v>0.31089636787737424</v>
      </c>
      <c r="H14">
        <v>2635</v>
      </c>
      <c r="I14" s="29">
        <f t="shared" si="2"/>
        <v>0.29268021770520936</v>
      </c>
      <c r="J14">
        <v>2405</v>
      </c>
      <c r="K14" s="29">
        <f t="shared" si="3"/>
        <v>0.2671331778296124</v>
      </c>
    </row>
    <row r="15" spans="1:11" ht="12">
      <c r="A15" s="32" t="s">
        <v>73</v>
      </c>
      <c r="B15" s="31"/>
      <c r="C15" s="35">
        <v>6497</v>
      </c>
      <c r="D15" s="34">
        <v>3244</v>
      </c>
      <c r="E15" s="29">
        <f t="shared" si="0"/>
        <v>0.49930737263352315</v>
      </c>
      <c r="F15" s="10">
        <v>3405</v>
      </c>
      <c r="G15" s="13">
        <f t="shared" si="1"/>
        <v>0.5240880406341388</v>
      </c>
      <c r="H15">
        <v>3314</v>
      </c>
      <c r="I15" s="29">
        <f t="shared" si="2"/>
        <v>0.5100815761120517</v>
      </c>
      <c r="J15">
        <v>3082</v>
      </c>
      <c r="K15" s="29">
        <f t="shared" si="3"/>
        <v>0.4743727874403571</v>
      </c>
    </row>
    <row r="16" spans="1:11" ht="12">
      <c r="A16" s="32" t="s">
        <v>74</v>
      </c>
      <c r="B16" s="31"/>
      <c r="C16" s="35">
        <v>2973</v>
      </c>
      <c r="D16" s="34">
        <v>1532</v>
      </c>
      <c r="E16" s="29">
        <f t="shared" si="0"/>
        <v>0.5153044063235789</v>
      </c>
      <c r="F16" s="10">
        <v>1812</v>
      </c>
      <c r="G16" s="13">
        <f t="shared" si="1"/>
        <v>0.6094853683148335</v>
      </c>
      <c r="H16">
        <v>1486</v>
      </c>
      <c r="I16" s="29">
        <f t="shared" si="2"/>
        <v>0.49983181971072993</v>
      </c>
      <c r="J16">
        <v>1896</v>
      </c>
      <c r="K16" s="29">
        <f t="shared" si="3"/>
        <v>0.6377396569122099</v>
      </c>
    </row>
    <row r="17" spans="1:11" ht="12">
      <c r="A17" s="32" t="s">
        <v>75</v>
      </c>
      <c r="B17" s="31"/>
      <c r="C17" s="35">
        <v>888</v>
      </c>
      <c r="D17" s="34">
        <v>776</v>
      </c>
      <c r="E17" s="29">
        <f t="shared" si="0"/>
        <v>0.8738738738738738</v>
      </c>
      <c r="F17" s="10">
        <v>709</v>
      </c>
      <c r="G17" s="13">
        <f t="shared" si="1"/>
        <v>0.7984234234234234</v>
      </c>
      <c r="H17">
        <v>699</v>
      </c>
      <c r="I17" s="29">
        <f t="shared" si="2"/>
        <v>0.7871621621621622</v>
      </c>
      <c r="J17">
        <v>705</v>
      </c>
      <c r="K17" s="29">
        <f t="shared" si="3"/>
        <v>0.793918918918919</v>
      </c>
    </row>
    <row r="18" spans="1:11" ht="12">
      <c r="A18" s="37" t="s">
        <v>35</v>
      </c>
      <c r="B18" s="31"/>
      <c r="C18" s="38">
        <f>SUM(C6:C17)</f>
        <v>51494</v>
      </c>
      <c r="D18" s="34">
        <v>35030</v>
      </c>
      <c r="E18" s="29">
        <f t="shared" si="0"/>
        <v>0.6802734299141647</v>
      </c>
      <c r="F18" s="10">
        <f>SUM(F6:F17)</f>
        <v>37522</v>
      </c>
      <c r="G18" s="13">
        <f t="shared" si="1"/>
        <v>0.7286674175632113</v>
      </c>
      <c r="H18">
        <v>35590</v>
      </c>
      <c r="I18" s="29">
        <f t="shared" si="2"/>
        <v>0.6911484833184449</v>
      </c>
      <c r="J18">
        <f>SUM(J6:J17)</f>
        <v>35534</v>
      </c>
      <c r="K18" s="29">
        <f t="shared" si="3"/>
        <v>0.6900609779780169</v>
      </c>
    </row>
    <row r="19" spans="1:9" ht="12">
      <c r="A19" s="37"/>
      <c r="C19" s="39"/>
      <c r="D19" s="34"/>
      <c r="F19" s="10"/>
      <c r="G19" s="40"/>
      <c r="I19" s="30"/>
    </row>
    <row r="20" ht="12">
      <c r="G20" s="40"/>
    </row>
    <row r="21" spans="1:7" ht="12">
      <c r="A21" s="37" t="s">
        <v>87</v>
      </c>
      <c r="G21" s="40"/>
    </row>
    <row r="22" spans="1:11" ht="12">
      <c r="A22" s="31"/>
      <c r="B22" s="31"/>
      <c r="C22" s="31" t="s">
        <v>91</v>
      </c>
      <c r="D22" t="s">
        <v>88</v>
      </c>
      <c r="E22" s="29" t="s">
        <v>89</v>
      </c>
      <c r="F22" t="s">
        <v>81</v>
      </c>
      <c r="G22" s="13" t="s">
        <v>82</v>
      </c>
      <c r="H22" t="s">
        <v>83</v>
      </c>
      <c r="I22" s="29" t="s">
        <v>84</v>
      </c>
      <c r="J22" t="s">
        <v>95</v>
      </c>
      <c r="K22" s="29" t="s">
        <v>96</v>
      </c>
    </row>
    <row r="23" spans="1:11" ht="12.75">
      <c r="A23" s="32" t="s">
        <v>64</v>
      </c>
      <c r="B23" s="31"/>
      <c r="C23" s="35">
        <v>3838</v>
      </c>
      <c r="D23">
        <v>2524</v>
      </c>
      <c r="E23" s="29">
        <f aca="true" t="shared" si="4" ref="E23:E35">D23/C23</f>
        <v>0.6576341844710787</v>
      </c>
      <c r="F23" s="25">
        <v>2634</v>
      </c>
      <c r="G23" s="13">
        <f aca="true" t="shared" si="5" ref="G23:G35">F23/C23</f>
        <v>0.686294945284002</v>
      </c>
      <c r="H23">
        <v>2706</v>
      </c>
      <c r="I23" s="29">
        <f aca="true" t="shared" si="6" ref="I23:I35">H23/C23</f>
        <v>0.7050547159979156</v>
      </c>
      <c r="J23">
        <v>2654</v>
      </c>
      <c r="K23" s="29">
        <f aca="true" t="shared" si="7" ref="K23:K35">J23/C23</f>
        <v>0.6915059927045336</v>
      </c>
    </row>
    <row r="24" spans="1:11" ht="12.75">
      <c r="A24" s="32" t="s">
        <v>65</v>
      </c>
      <c r="B24" s="31"/>
      <c r="C24" s="35">
        <v>3665</v>
      </c>
      <c r="D24">
        <v>3395</v>
      </c>
      <c r="E24" s="29">
        <f t="shared" si="4"/>
        <v>0.9263301500682128</v>
      </c>
      <c r="F24" s="25">
        <v>3541</v>
      </c>
      <c r="G24" s="13">
        <f t="shared" si="5"/>
        <v>0.9661664392905867</v>
      </c>
      <c r="H24">
        <v>3476</v>
      </c>
      <c r="I24" s="29">
        <f t="shared" si="6"/>
        <v>0.948431105047749</v>
      </c>
      <c r="J24">
        <v>3399</v>
      </c>
      <c r="K24" s="29">
        <f t="shared" si="7"/>
        <v>0.9274215552523875</v>
      </c>
    </row>
    <row r="25" spans="1:11" ht="12.75">
      <c r="A25" s="32" t="s">
        <v>66</v>
      </c>
      <c r="B25" s="31"/>
      <c r="C25" s="35">
        <v>2150</v>
      </c>
      <c r="D25">
        <v>1650</v>
      </c>
      <c r="E25" s="29">
        <f t="shared" si="4"/>
        <v>0.7674418604651163</v>
      </c>
      <c r="F25" s="25">
        <v>1732</v>
      </c>
      <c r="G25" s="13">
        <f t="shared" si="5"/>
        <v>0.8055813953488372</v>
      </c>
      <c r="H25">
        <v>1764</v>
      </c>
      <c r="I25" s="29">
        <f t="shared" si="6"/>
        <v>0.8204651162790698</v>
      </c>
      <c r="J25">
        <v>1652</v>
      </c>
      <c r="K25" s="29">
        <f t="shared" si="7"/>
        <v>0.7683720930232558</v>
      </c>
    </row>
    <row r="26" spans="1:11" ht="12.75">
      <c r="A26" s="32" t="s">
        <v>67</v>
      </c>
      <c r="B26" s="31"/>
      <c r="C26" s="35">
        <v>2498</v>
      </c>
      <c r="D26">
        <v>1775</v>
      </c>
      <c r="E26" s="29">
        <f t="shared" si="4"/>
        <v>0.710568454763811</v>
      </c>
      <c r="F26" s="25">
        <v>1956</v>
      </c>
      <c r="G26" s="13">
        <f t="shared" si="5"/>
        <v>0.7830264211369096</v>
      </c>
      <c r="H26">
        <v>1760</v>
      </c>
      <c r="I26" s="29">
        <f t="shared" si="6"/>
        <v>0.7045636509207366</v>
      </c>
      <c r="J26">
        <v>1835</v>
      </c>
      <c r="K26" s="29">
        <f t="shared" si="7"/>
        <v>0.7345876701361089</v>
      </c>
    </row>
    <row r="27" spans="1:11" ht="12.75">
      <c r="A27" s="32" t="s">
        <v>68</v>
      </c>
      <c r="B27" s="31"/>
      <c r="C27" s="35">
        <v>2095</v>
      </c>
      <c r="D27">
        <v>1909</v>
      </c>
      <c r="E27" s="29">
        <f t="shared" si="4"/>
        <v>0.911217183770883</v>
      </c>
      <c r="F27" s="25">
        <v>1921</v>
      </c>
      <c r="G27" s="13">
        <f t="shared" si="5"/>
        <v>0.916945107398568</v>
      </c>
      <c r="H27">
        <v>2011</v>
      </c>
      <c r="I27" s="29">
        <f t="shared" si="6"/>
        <v>0.9599045346062053</v>
      </c>
      <c r="J27">
        <v>1940</v>
      </c>
      <c r="K27" s="29">
        <f t="shared" si="7"/>
        <v>0.9260143198090692</v>
      </c>
    </row>
    <row r="28" spans="1:11" ht="12.75">
      <c r="A28" s="32" t="s">
        <v>69</v>
      </c>
      <c r="B28" s="31"/>
      <c r="C28" s="35">
        <v>1694</v>
      </c>
      <c r="D28">
        <v>1420</v>
      </c>
      <c r="E28" s="29">
        <f t="shared" si="4"/>
        <v>0.8382526564344747</v>
      </c>
      <c r="F28" s="25">
        <v>1462</v>
      </c>
      <c r="G28" s="13">
        <f t="shared" si="5"/>
        <v>0.8630460448642266</v>
      </c>
      <c r="H28">
        <v>1466</v>
      </c>
      <c r="I28" s="29">
        <f t="shared" si="6"/>
        <v>0.8654073199527745</v>
      </c>
      <c r="J28">
        <v>1138</v>
      </c>
      <c r="K28" s="29">
        <f t="shared" si="7"/>
        <v>0.6717827626918536</v>
      </c>
    </row>
    <row r="29" spans="1:11" ht="12.75">
      <c r="A29" s="36" t="s">
        <v>92</v>
      </c>
      <c r="B29" s="31"/>
      <c r="C29" s="35">
        <v>1055</v>
      </c>
      <c r="D29">
        <v>1103</v>
      </c>
      <c r="E29" s="29">
        <f t="shared" si="4"/>
        <v>1.0454976303317536</v>
      </c>
      <c r="F29" s="25">
        <v>1109</v>
      </c>
      <c r="G29" s="13">
        <f t="shared" si="5"/>
        <v>1.0511848341232228</v>
      </c>
      <c r="H29">
        <v>1070</v>
      </c>
      <c r="I29" s="29">
        <f t="shared" si="6"/>
        <v>1.014218009478673</v>
      </c>
      <c r="J29">
        <v>1047</v>
      </c>
      <c r="K29" s="29">
        <f t="shared" si="7"/>
        <v>0.9924170616113744</v>
      </c>
    </row>
    <row r="30" spans="1:11" ht="12.75">
      <c r="A30" s="32" t="s">
        <v>71</v>
      </c>
      <c r="B30" s="31"/>
      <c r="C30" s="35">
        <v>6051</v>
      </c>
      <c r="D30">
        <v>5493</v>
      </c>
      <c r="E30" s="29">
        <f t="shared" si="4"/>
        <v>0.9077838373822509</v>
      </c>
      <c r="F30" s="25">
        <v>5767</v>
      </c>
      <c r="G30" s="13">
        <f t="shared" si="5"/>
        <v>0.9530656089902495</v>
      </c>
      <c r="H30">
        <v>6036</v>
      </c>
      <c r="I30" s="29">
        <f t="shared" si="6"/>
        <v>0.9975210708973723</v>
      </c>
      <c r="J30">
        <v>5567</v>
      </c>
      <c r="K30" s="29">
        <f t="shared" si="7"/>
        <v>0.920013220955214</v>
      </c>
    </row>
    <row r="31" spans="1:11" ht="12.75">
      <c r="A31" s="32" t="s">
        <v>72</v>
      </c>
      <c r="B31" s="31"/>
      <c r="C31" s="35">
        <v>7120</v>
      </c>
      <c r="D31">
        <v>2000</v>
      </c>
      <c r="E31" s="29">
        <f t="shared" si="4"/>
        <v>0.2808988764044944</v>
      </c>
      <c r="F31" s="25">
        <v>2142</v>
      </c>
      <c r="G31" s="13">
        <f t="shared" si="5"/>
        <v>0.3008426966292135</v>
      </c>
      <c r="H31">
        <v>2053</v>
      </c>
      <c r="I31" s="29">
        <f t="shared" si="6"/>
        <v>0.28834269662921347</v>
      </c>
      <c r="J31">
        <v>1804</v>
      </c>
      <c r="K31" s="29">
        <f t="shared" si="7"/>
        <v>0.2533707865168539</v>
      </c>
    </row>
    <row r="32" spans="1:11" ht="12.75">
      <c r="A32" s="32" t="s">
        <v>73</v>
      </c>
      <c r="B32" s="31"/>
      <c r="C32" s="35">
        <v>4657</v>
      </c>
      <c r="D32">
        <v>2255</v>
      </c>
      <c r="E32" s="29">
        <f t="shared" si="4"/>
        <v>0.4842173072793644</v>
      </c>
      <c r="F32" s="25">
        <v>2128</v>
      </c>
      <c r="G32" s="13">
        <f t="shared" si="5"/>
        <v>0.4569465321022117</v>
      </c>
      <c r="H32">
        <v>2366</v>
      </c>
      <c r="I32" s="29">
        <f t="shared" si="6"/>
        <v>0.5080523942452222</v>
      </c>
      <c r="J32">
        <v>2166</v>
      </c>
      <c r="K32" s="29">
        <f t="shared" si="7"/>
        <v>0.46510629160403694</v>
      </c>
    </row>
    <row r="33" spans="1:11" ht="12.75">
      <c r="A33" s="32" t="s">
        <v>74</v>
      </c>
      <c r="B33" s="31"/>
      <c r="C33" s="35">
        <v>2343</v>
      </c>
      <c r="D33">
        <v>1197</v>
      </c>
      <c r="E33" s="29">
        <f t="shared" si="4"/>
        <v>0.5108834827144686</v>
      </c>
      <c r="F33" s="25">
        <v>1302</v>
      </c>
      <c r="G33" s="13">
        <f t="shared" si="5"/>
        <v>0.5556978233034571</v>
      </c>
      <c r="H33">
        <v>1131</v>
      </c>
      <c r="I33" s="29">
        <f t="shared" si="6"/>
        <v>0.4827144686299616</v>
      </c>
      <c r="J33">
        <v>1330</v>
      </c>
      <c r="K33" s="29">
        <f t="shared" si="7"/>
        <v>0.5676483141271874</v>
      </c>
    </row>
    <row r="34" spans="1:11" ht="12.75">
      <c r="A34" s="32" t="s">
        <v>75</v>
      </c>
      <c r="B34" s="31"/>
      <c r="C34" s="35">
        <v>684</v>
      </c>
      <c r="D34">
        <v>527</v>
      </c>
      <c r="E34" s="29">
        <f t="shared" si="4"/>
        <v>0.77046783625731</v>
      </c>
      <c r="F34" s="25">
        <v>508</v>
      </c>
      <c r="G34" s="13">
        <f t="shared" si="5"/>
        <v>0.7426900584795322</v>
      </c>
      <c r="H34">
        <v>509</v>
      </c>
      <c r="I34" s="29">
        <f t="shared" si="6"/>
        <v>0.7441520467836257</v>
      </c>
      <c r="J34">
        <v>520</v>
      </c>
      <c r="K34" s="29">
        <f t="shared" si="7"/>
        <v>0.7602339181286549</v>
      </c>
    </row>
    <row r="35" spans="1:11" ht="12.75">
      <c r="A35" s="37" t="s">
        <v>85</v>
      </c>
      <c r="B35" s="31"/>
      <c r="C35" s="35">
        <f>SUM(C23:C34)</f>
        <v>37850</v>
      </c>
      <c r="D35">
        <v>25248</v>
      </c>
      <c r="E35" s="29">
        <f t="shared" si="4"/>
        <v>0.6670541611624835</v>
      </c>
      <c r="F35" s="25">
        <f>SUM(F23:F34)</f>
        <v>26202</v>
      </c>
      <c r="G35" s="13">
        <f t="shared" si="5"/>
        <v>0.6922589167767503</v>
      </c>
      <c r="H35">
        <v>26348</v>
      </c>
      <c r="I35" s="29">
        <f t="shared" si="6"/>
        <v>0.6961162483487451</v>
      </c>
      <c r="J35">
        <f>SUM(J23:J34)</f>
        <v>25052</v>
      </c>
      <c r="K35" s="29">
        <f t="shared" si="7"/>
        <v>0.6618758256274769</v>
      </c>
    </row>
    <row r="36" spans="1:9" ht="12">
      <c r="A36" s="54" t="s">
        <v>93</v>
      </c>
      <c r="B36" s="55"/>
      <c r="C36" s="55"/>
      <c r="D36" s="55"/>
      <c r="E36" s="55"/>
      <c r="F36" s="55"/>
      <c r="G36" s="55"/>
      <c r="H36" s="55"/>
      <c r="I36" s="55"/>
    </row>
    <row r="37" spans="1:9" ht="12" customHeight="1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12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2">
      <c r="A39" s="55"/>
      <c r="B39" s="55"/>
      <c r="C39" s="55"/>
      <c r="D39" s="55"/>
      <c r="E39" s="55"/>
      <c r="F39" s="55"/>
      <c r="G39" s="55"/>
      <c r="H39" s="55"/>
      <c r="I39" s="55"/>
    </row>
  </sheetData>
  <mergeCells count="1">
    <mergeCell ref="A36:I39"/>
  </mergeCells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agroom</dc:creator>
  <cp:keywords/>
  <dc:description/>
  <cp:lastModifiedBy>mrfrank</cp:lastModifiedBy>
  <cp:lastPrinted>2007-11-21T20:13:36Z</cp:lastPrinted>
  <dcterms:created xsi:type="dcterms:W3CDTF">2007-11-21T20:07:30Z</dcterms:created>
  <dcterms:modified xsi:type="dcterms:W3CDTF">2007-11-27T20:57:26Z</dcterms:modified>
  <cp:category/>
  <cp:version/>
  <cp:contentType/>
  <cp:contentStatus/>
</cp:coreProperties>
</file>