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<sst xmlns="http://schemas.openxmlformats.org/spreadsheetml/2006/main" count="168" uniqueCount="132">
  <si>
    <t>General Integration</t>
  </si>
  <si>
    <t xml:space="preserve"> 41 cm</t>
  </si>
  <si>
    <t>Silicon Tracker</t>
  </si>
  <si>
    <t>18 cm</t>
  </si>
  <si>
    <t>2.5 cm</t>
  </si>
  <si>
    <t>&lt; 20 cm</t>
  </si>
  <si>
    <t>maximum z extent</t>
  </si>
  <si>
    <t>silicon outer radius</t>
  </si>
  <si>
    <t>silicon inner radius</t>
  </si>
  <si>
    <t>Barrel Section</t>
  </si>
  <si>
    <t>layer 1</t>
  </si>
  <si>
    <t>layer 2</t>
  </si>
  <si>
    <t>layer 3</t>
  </si>
  <si>
    <t>layer 4</t>
  </si>
  <si>
    <t>radius</t>
  </si>
  <si>
    <t>length</t>
  </si>
  <si>
    <t>10 cm</t>
  </si>
  <si>
    <t>strips/pixel</t>
  </si>
  <si>
    <t>pixel</t>
  </si>
  <si>
    <t>strip</t>
  </si>
  <si>
    <t>0.35W</t>
  </si>
  <si>
    <t>0.7 W</t>
  </si>
  <si>
    <t>SVX4</t>
  </si>
  <si>
    <t>ALICE</t>
  </si>
  <si>
    <t>disk 1</t>
  </si>
  <si>
    <t>disk 2</t>
  </si>
  <si>
    <t>disk 3</t>
  </si>
  <si>
    <t>disk 4</t>
  </si>
  <si>
    <t>20 cm</t>
  </si>
  <si>
    <t>26 cm</t>
  </si>
  <si>
    <t>38 cm</t>
  </si>
  <si>
    <t>32 cm</t>
  </si>
  <si>
    <t>beam pipe radius, 0.5mm Be</t>
  </si>
  <si>
    <t>z-start(+-)</t>
  </si>
  <si>
    <t>radially at pole tips</t>
  </si>
  <si>
    <t>Stability(long and short term)</t>
  </si>
  <si>
    <t>Dimensional accuracy</t>
  </si>
  <si>
    <t>Modularity</t>
  </si>
  <si>
    <t>Utility routing</t>
  </si>
  <si>
    <t>PHX</t>
  </si>
  <si>
    <t>5 cm</t>
  </si>
  <si>
    <t>21.8 cm</t>
  </si>
  <si>
    <t>31.8 cm</t>
  </si>
  <si>
    <t>38.2 cm</t>
  </si>
  <si>
    <t>14 cm</t>
  </si>
  <si>
    <t>Enclosure</t>
  </si>
  <si>
    <t>Operating temperature</t>
  </si>
  <si>
    <t>Radiation length budget</t>
  </si>
  <si>
    <t>outer envelope radius</t>
  </si>
  <si>
    <t>inner envelope radius</t>
  </si>
  <si>
    <t>tilt = 22 deg</t>
  </si>
  <si>
    <t>(can not touch beam pipe)</t>
  </si>
  <si>
    <t>~ microns</t>
  </si>
  <si>
    <t>Silicon Tracker Specifications</t>
  </si>
  <si>
    <t>&gt; 2.0 cm and &lt; 2.5 cm</t>
  </si>
  <si>
    <t>pole tips, +-z</t>
  </si>
  <si>
    <t xml:space="preserve">  goal is 1% between 10 and 35 deg</t>
  </si>
  <si>
    <t>&lt; 10 deg C</t>
  </si>
  <si>
    <t>&lt; 25 microns</t>
  </si>
  <si>
    <t>&lt; 25 microns internally</t>
  </si>
  <si>
    <t>pixels</t>
  </si>
  <si>
    <t>strips</t>
  </si>
  <si>
    <t>Endcap (north and south)</t>
  </si>
  <si>
    <t>Al Mylar around beam pipe</t>
  </si>
  <si>
    <t>( includes sensor, electronics and utilities)</t>
  </si>
  <si>
    <t>endcap</t>
  </si>
  <si>
    <t>barrel</t>
  </si>
  <si>
    <t>0.1 W</t>
  </si>
  <si>
    <t>Both barrel and endcap portion are in halves separated horizontally (along a vertical line)</t>
  </si>
  <si>
    <t>Area for services</t>
  </si>
  <si>
    <t>power(W)</t>
  </si>
  <si>
    <t>total</t>
  </si>
  <si>
    <t>current(amps)</t>
  </si>
  <si>
    <t>area(cm^2)</t>
  </si>
  <si>
    <t>heat(W/cm^2)</t>
  </si>
  <si>
    <t>optical fibers</t>
  </si>
  <si>
    <t>cooling tubes</t>
  </si>
  <si>
    <t>power cable</t>
  </si>
  <si>
    <t>10.6cm</t>
  </si>
  <si>
    <t>6.6 cm</t>
  </si>
  <si>
    <t>chip count</t>
  </si>
  <si>
    <t>voltage(V)</t>
  </si>
  <si>
    <t>12% Si area (cm^2)</t>
  </si>
  <si>
    <t>number</t>
  </si>
  <si>
    <t>cm**2</t>
  </si>
  <si>
    <t>calculated</t>
  </si>
  <si>
    <t>fiber optic multiconnector</t>
  </si>
  <si>
    <t>12 fibers in 2 cm**2</t>
  </si>
  <si>
    <t>3mm dia</t>
  </si>
  <si>
    <t>endcaps(2)</t>
  </si>
  <si>
    <t>amps/copper wire</t>
  </si>
  <si>
    <t>175 amps/1.04cm**2</t>
  </si>
  <si>
    <t>000 AWG copper wire</t>
  </si>
  <si>
    <t xml:space="preserve"> </t>
  </si>
  <si>
    <t>120 LV,30 HV each side</t>
  </si>
  <si>
    <t>each side</t>
  </si>
  <si>
    <t>estimated</t>
  </si>
  <si>
    <t>location</t>
  </si>
  <si>
    <t>top of tower</t>
  </si>
  <si>
    <t>24 towers x 2 x 3 +24 x 4 cm**2</t>
  </si>
  <si>
    <t>1.5 cm</t>
  </si>
  <si>
    <t>strip pilot PCB</t>
  </si>
  <si>
    <t>ministrip(oasys) PCB</t>
  </si>
  <si>
    <t>Utility Assumptions</t>
  </si>
  <si>
    <t xml:space="preserve">Kapton readout from ladders </t>
  </si>
  <si>
    <t>to transition boards</t>
  </si>
  <si>
    <t>crosssection</t>
  </si>
  <si>
    <t>cu thick(mm)</t>
  </si>
  <si>
    <t>ministrips</t>
  </si>
  <si>
    <t>39 cm</t>
  </si>
  <si>
    <t>Environmental and electrical shielding enclosure just inside of r = 20 cm and z at 39 cm</t>
  </si>
  <si>
    <t>Mounting off of magnet, not pole tips</t>
  </si>
  <si>
    <t>&gt;100 microns relative to rest of PHENIX</t>
  </si>
  <si>
    <t>15 cm from end of ladder</t>
  </si>
  <si>
    <t>At the end of the kapton cable near exit of enclosure</t>
  </si>
  <si>
    <t>50um x 1.2 cm</t>
  </si>
  <si>
    <t xml:space="preserve">15 cm </t>
  </si>
  <si>
    <t>1 cm</t>
  </si>
  <si>
    <t>45 cm</t>
  </si>
  <si>
    <t>100um x 3 cm</t>
  </si>
  <si>
    <t xml:space="preserve">Barrel and endcap sections separate if possible, pixel installation first followed by strip installation, followed by endcap.  Later installations  </t>
  </si>
  <si>
    <t>should not require interference with previous installations.</t>
  </si>
  <si>
    <t>Ladders</t>
  </si>
  <si>
    <t>not utility part</t>
  </si>
  <si>
    <t>Transition board size</t>
  </si>
  <si>
    <t>aluminum to copper</t>
  </si>
  <si>
    <t>pixel MCM</t>
  </si>
  <si>
    <t>on back of enclosure, cooling required</t>
  </si>
  <si>
    <t>heat load</t>
  </si>
  <si>
    <t>pixel transition board to SPIRO</t>
  </si>
  <si>
    <t>30 cm</t>
  </si>
  <si>
    <t xml:space="preserve">  goal is 1% per layer in rapidity range +- 1.0, pixel = 1.2%, strips&gt;2%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</si>
</sst>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tabSelected="1" workbookViewId="0" topLeftCell="A26">
      <selection activeCell="E48" sqref="E48"/>
    </sheetView>
  </sheetViews>
  <sheetFormatPr defaultColWidth="9.140625" defaultRowHeight="12.75"/>
  <cols>
    <col min="2" max="2" width="24.421875" style="0" customWidth="1"/>
    <col min="3" max="3" width="9.28125" style="1" customWidth="1"/>
    <col min="4" max="4" width="7.7109375" style="0" customWidth="1"/>
    <col min="5" max="5" width="9.7109375" style="0" customWidth="1"/>
    <col min="6" max="6" width="12.28125" style="0" customWidth="1"/>
    <col min="7" max="8" width="10.28125" style="0" customWidth="1"/>
    <col min="9" max="9" width="10.140625" style="0" customWidth="1"/>
    <col min="10" max="10" width="10.57421875" style="0" customWidth="1"/>
    <col min="11" max="11" width="11.421875" style="0" customWidth="1"/>
  </cols>
  <sheetData>
    <row r="2" ht="17.25">
      <c r="B2" s="5" t="s">
        <v>53</v>
      </c>
    </row>
    <row r="4" ht="12.75">
      <c r="A4" s="7" t="s">
        <v>0</v>
      </c>
    </row>
    <row r="5" spans="2:4" ht="12.75">
      <c r="B5" t="s">
        <v>32</v>
      </c>
      <c r="C5" s="1" t="s">
        <v>100</v>
      </c>
      <c r="D5" t="s">
        <v>51</v>
      </c>
    </row>
    <row r="6" spans="2:3" ht="12.75">
      <c r="B6" t="s">
        <v>55</v>
      </c>
      <c r="C6" s="1" t="s">
        <v>1</v>
      </c>
    </row>
    <row r="7" spans="2:3" ht="12.75">
      <c r="B7" t="s">
        <v>63</v>
      </c>
      <c r="C7" s="1" t="s">
        <v>52</v>
      </c>
    </row>
    <row r="9" ht="12.75">
      <c r="A9" s="7" t="s">
        <v>2</v>
      </c>
    </row>
    <row r="10" spans="2:4" ht="12.75">
      <c r="B10" t="s">
        <v>48</v>
      </c>
      <c r="C10" s="1" t="s">
        <v>5</v>
      </c>
      <c r="D10" t="s">
        <v>123</v>
      </c>
    </row>
    <row r="11" spans="2:3" ht="12.75">
      <c r="B11" t="s">
        <v>49</v>
      </c>
      <c r="C11" s="3" t="s">
        <v>54</v>
      </c>
    </row>
    <row r="12" spans="2:3" ht="12.75">
      <c r="B12" t="s">
        <v>7</v>
      </c>
      <c r="C12" s="1" t="s">
        <v>44</v>
      </c>
    </row>
    <row r="13" spans="2:3" ht="12.75">
      <c r="B13" t="s">
        <v>8</v>
      </c>
      <c r="C13" s="1" t="s">
        <v>4</v>
      </c>
    </row>
    <row r="14" spans="2:3" ht="12.75">
      <c r="B14" t="s">
        <v>6</v>
      </c>
      <c r="C14" s="1" t="s">
        <v>109</v>
      </c>
    </row>
    <row r="17" spans="2:12" ht="12.75">
      <c r="B17" s="7" t="s">
        <v>9</v>
      </c>
      <c r="C17" s="1" t="s">
        <v>14</v>
      </c>
      <c r="D17" s="2" t="s">
        <v>15</v>
      </c>
      <c r="E17" s="2" t="s">
        <v>17</v>
      </c>
      <c r="F17" t="s">
        <v>74</v>
      </c>
      <c r="G17" s="2" t="s">
        <v>73</v>
      </c>
      <c r="H17" s="2" t="s">
        <v>80</v>
      </c>
      <c r="I17" s="2" t="s">
        <v>70</v>
      </c>
      <c r="J17" s="2" t="s">
        <v>81</v>
      </c>
      <c r="K17" s="2" t="s">
        <v>72</v>
      </c>
      <c r="L17" s="2" t="s">
        <v>122</v>
      </c>
    </row>
    <row r="18" spans="2:13" ht="12.75">
      <c r="B18" s="1" t="s">
        <v>10</v>
      </c>
      <c r="C18" s="1" t="s">
        <v>4</v>
      </c>
      <c r="D18" s="1" t="s">
        <v>41</v>
      </c>
      <c r="E18" s="2" t="s">
        <v>18</v>
      </c>
      <c r="F18" s="1" t="s">
        <v>21</v>
      </c>
      <c r="G18" s="1">
        <v>279</v>
      </c>
      <c r="H18" s="1">
        <v>160</v>
      </c>
      <c r="I18" s="1">
        <v>195</v>
      </c>
      <c r="J18" s="1">
        <v>1.8</v>
      </c>
      <c r="K18" s="1">
        <v>108</v>
      </c>
      <c r="L18" s="1">
        <v>20</v>
      </c>
      <c r="M18" s="1" t="s">
        <v>23</v>
      </c>
    </row>
    <row r="19" spans="2:13" ht="12.75">
      <c r="B19" s="1" t="s">
        <v>11</v>
      </c>
      <c r="C19" s="1" t="s">
        <v>40</v>
      </c>
      <c r="D19" s="1" t="s">
        <v>41</v>
      </c>
      <c r="E19" s="2" t="s">
        <v>18</v>
      </c>
      <c r="F19" s="1" t="s">
        <v>21</v>
      </c>
      <c r="G19" s="1">
        <v>557</v>
      </c>
      <c r="H19" s="1">
        <v>320</v>
      </c>
      <c r="I19" s="1">
        <v>390</v>
      </c>
      <c r="J19" s="1">
        <v>1.8</v>
      </c>
      <c r="K19" s="1">
        <v>217</v>
      </c>
      <c r="L19" s="1">
        <v>40</v>
      </c>
      <c r="M19" s="1" t="s">
        <v>23</v>
      </c>
    </row>
    <row r="20" spans="2:13" ht="12.75">
      <c r="B20" s="1" t="s">
        <v>12</v>
      </c>
      <c r="C20" s="1" t="s">
        <v>16</v>
      </c>
      <c r="D20" s="1" t="s">
        <v>42</v>
      </c>
      <c r="E20" s="2" t="s">
        <v>19</v>
      </c>
      <c r="F20" s="1" t="s">
        <v>20</v>
      </c>
      <c r="G20" s="1">
        <v>1963</v>
      </c>
      <c r="H20" s="1">
        <v>1080</v>
      </c>
      <c r="I20" s="1">
        <v>687</v>
      </c>
      <c r="J20" s="1">
        <v>2.5</v>
      </c>
      <c r="K20" s="1">
        <v>275</v>
      </c>
      <c r="L20" s="1">
        <v>18</v>
      </c>
      <c r="M20" s="1" t="s">
        <v>22</v>
      </c>
    </row>
    <row r="21" spans="2:13" ht="12.75">
      <c r="B21" s="1" t="s">
        <v>13</v>
      </c>
      <c r="C21" s="1" t="s">
        <v>44</v>
      </c>
      <c r="D21" s="1" t="s">
        <v>43</v>
      </c>
      <c r="E21" s="2" t="s">
        <v>19</v>
      </c>
      <c r="F21" s="1" t="s">
        <v>20</v>
      </c>
      <c r="G21" s="1">
        <v>3403</v>
      </c>
      <c r="H21" s="1">
        <v>1872</v>
      </c>
      <c r="I21" s="1">
        <v>1191</v>
      </c>
      <c r="J21" s="1">
        <v>2.5</v>
      </c>
      <c r="K21" s="1">
        <v>476</v>
      </c>
      <c r="L21" s="1">
        <v>26</v>
      </c>
      <c r="M21" s="1" t="s">
        <v>22</v>
      </c>
    </row>
    <row r="22" spans="6:11" ht="12.75">
      <c r="F22" s="1" t="s">
        <v>71</v>
      </c>
      <c r="G22">
        <f>SUM(G18:G21)</f>
        <v>6202</v>
      </c>
      <c r="H22" s="1">
        <v>3432</v>
      </c>
      <c r="I22">
        <f>SUM(I18:I21)</f>
        <v>2463</v>
      </c>
      <c r="K22">
        <f>SUM(K18:K21)</f>
        <v>1076</v>
      </c>
    </row>
    <row r="23" spans="2:5" ht="12.75">
      <c r="B23" s="6" t="s">
        <v>62</v>
      </c>
      <c r="C23" s="1" t="s">
        <v>33</v>
      </c>
      <c r="D23" s="1" t="s">
        <v>14</v>
      </c>
      <c r="E23" s="2" t="s">
        <v>50</v>
      </c>
    </row>
    <row r="24" spans="2:13" ht="12.75">
      <c r="B24" s="1" t="s">
        <v>24</v>
      </c>
      <c r="C24" s="1" t="s">
        <v>28</v>
      </c>
      <c r="D24" s="1" t="s">
        <v>79</v>
      </c>
      <c r="E24" s="2" t="s">
        <v>18</v>
      </c>
      <c r="F24" s="1" t="s">
        <v>67</v>
      </c>
      <c r="G24" s="1">
        <v>678</v>
      </c>
      <c r="H24" s="1">
        <v>480</v>
      </c>
      <c r="I24" s="1">
        <f>(0.025*H24*J24)</f>
        <v>21.6</v>
      </c>
      <c r="J24" s="1">
        <v>1.8</v>
      </c>
      <c r="K24" s="1">
        <f>I24/J24</f>
        <v>12</v>
      </c>
      <c r="M24" s="1" t="s">
        <v>39</v>
      </c>
    </row>
    <row r="25" spans="2:13" ht="12.75">
      <c r="B25" s="1" t="s">
        <v>25</v>
      </c>
      <c r="C25" s="1" t="s">
        <v>29</v>
      </c>
      <c r="D25" s="1" t="s">
        <v>78</v>
      </c>
      <c r="E25" s="2" t="s">
        <v>18</v>
      </c>
      <c r="F25" s="1" t="s">
        <v>67</v>
      </c>
      <c r="G25" s="1">
        <v>1374</v>
      </c>
      <c r="H25" s="1">
        <v>768</v>
      </c>
      <c r="I25" s="1">
        <f>(0.025*H25*J25)</f>
        <v>34.56000000000001</v>
      </c>
      <c r="J25" s="1">
        <v>1.8</v>
      </c>
      <c r="K25" s="1">
        <f>I25/J25</f>
        <v>19.200000000000006</v>
      </c>
      <c r="M25" s="1" t="s">
        <v>39</v>
      </c>
    </row>
    <row r="26" spans="2:13" ht="12.75">
      <c r="B26" s="1" t="s">
        <v>26</v>
      </c>
      <c r="C26" s="1" t="s">
        <v>31</v>
      </c>
      <c r="D26" s="1" t="s">
        <v>3</v>
      </c>
      <c r="E26" s="2" t="s">
        <v>18</v>
      </c>
      <c r="F26" s="1" t="s">
        <v>67</v>
      </c>
      <c r="G26" s="1">
        <v>2255</v>
      </c>
      <c r="H26" s="1">
        <v>1056</v>
      </c>
      <c r="I26" s="1">
        <f>(0.025*H26*J26)</f>
        <v>47.52</v>
      </c>
      <c r="J26" s="1">
        <v>1.8</v>
      </c>
      <c r="K26" s="1">
        <f>I26/J26</f>
        <v>26.400000000000002</v>
      </c>
      <c r="M26" s="1" t="s">
        <v>39</v>
      </c>
    </row>
    <row r="27" spans="2:13" ht="12.75">
      <c r="B27" s="1" t="s">
        <v>27</v>
      </c>
      <c r="C27" s="1" t="s">
        <v>30</v>
      </c>
      <c r="D27" s="1" t="s">
        <v>3</v>
      </c>
      <c r="E27" s="2" t="s">
        <v>18</v>
      </c>
      <c r="F27" s="1" t="s">
        <v>67</v>
      </c>
      <c r="G27" s="1">
        <v>2255</v>
      </c>
      <c r="H27" s="1">
        <v>1056</v>
      </c>
      <c r="I27" s="1">
        <f>(0.025*H27*J27)</f>
        <v>47.52</v>
      </c>
      <c r="J27" s="1">
        <v>1.8</v>
      </c>
      <c r="K27" s="1">
        <f>I27/J27</f>
        <v>26.400000000000002</v>
      </c>
      <c r="M27" s="1" t="s">
        <v>39</v>
      </c>
    </row>
    <row r="28" spans="6:11" ht="12.75">
      <c r="F28" s="1" t="s">
        <v>71</v>
      </c>
      <c r="G28">
        <f>SUM(G24:G27)</f>
        <v>6562</v>
      </c>
      <c r="H28">
        <f>SUM(H24:H27)</f>
        <v>3360</v>
      </c>
      <c r="I28">
        <f>SUM(I24:I27)</f>
        <v>151.20000000000002</v>
      </c>
      <c r="K28">
        <f>SUM(K24:K27)</f>
        <v>84.00000000000001</v>
      </c>
    </row>
    <row r="29" ht="12.75">
      <c r="F29" s="1"/>
    </row>
    <row r="30" spans="2:3" ht="12.75">
      <c r="B30" s="6" t="s">
        <v>47</v>
      </c>
      <c r="C30" s="4" t="s">
        <v>64</v>
      </c>
    </row>
    <row r="31" spans="2:3" ht="12.75">
      <c r="B31" s="1" t="s">
        <v>66</v>
      </c>
      <c r="C31" s="4" t="s">
        <v>131</v>
      </c>
    </row>
    <row r="32" spans="2:3" ht="12.75">
      <c r="B32" s="1" t="s">
        <v>65</v>
      </c>
      <c r="C32" s="4" t="s">
        <v>56</v>
      </c>
    </row>
    <row r="33" spans="2:3" ht="12.75">
      <c r="B33" s="1"/>
      <c r="C33" s="4"/>
    </row>
    <row r="34" spans="2:3" ht="12.75">
      <c r="B34" s="6" t="s">
        <v>103</v>
      </c>
      <c r="C34" s="4"/>
    </row>
    <row r="35" spans="2:7" ht="12.75">
      <c r="B35" s="1" t="s">
        <v>90</v>
      </c>
      <c r="C35" s="4"/>
      <c r="D35" t="s">
        <v>91</v>
      </c>
      <c r="G35" t="s">
        <v>92</v>
      </c>
    </row>
    <row r="36" spans="2:4" ht="12.75">
      <c r="B36" s="1" t="s">
        <v>86</v>
      </c>
      <c r="C36" s="4"/>
      <c r="D36" t="s">
        <v>87</v>
      </c>
    </row>
    <row r="37" spans="2:4" ht="12.75">
      <c r="B37" s="1" t="s">
        <v>76</v>
      </c>
      <c r="C37" s="4"/>
      <c r="D37" t="s">
        <v>88</v>
      </c>
    </row>
    <row r="38" spans="2:5" ht="12.75">
      <c r="B38" s="1"/>
      <c r="C38" s="4" t="s">
        <v>96</v>
      </c>
      <c r="E38" t="s">
        <v>85</v>
      </c>
    </row>
    <row r="39" spans="2:10" ht="12.75">
      <c r="B39" s="6" t="s">
        <v>69</v>
      </c>
      <c r="C39" s="4" t="s">
        <v>82</v>
      </c>
      <c r="E39" t="s">
        <v>73</v>
      </c>
      <c r="F39" s="8" t="s">
        <v>75</v>
      </c>
      <c r="G39" s="8"/>
      <c r="H39" s="8" t="s">
        <v>76</v>
      </c>
      <c r="I39" s="8"/>
      <c r="J39" t="s">
        <v>77</v>
      </c>
    </row>
    <row r="40" spans="2:13" ht="12.75">
      <c r="B40" s="3"/>
      <c r="C40" s="4"/>
      <c r="F40" s="2" t="s">
        <v>83</v>
      </c>
      <c r="G40" s="2" t="s">
        <v>84</v>
      </c>
      <c r="H40" s="2" t="s">
        <v>83</v>
      </c>
      <c r="I40" s="2" t="s">
        <v>84</v>
      </c>
      <c r="J40" s="2" t="s">
        <v>83</v>
      </c>
      <c r="K40" s="2" t="s">
        <v>84</v>
      </c>
      <c r="M40" s="2" t="s">
        <v>93</v>
      </c>
    </row>
    <row r="41" spans="2:13" ht="12.75">
      <c r="B41" s="1" t="s">
        <v>60</v>
      </c>
      <c r="C41" s="4"/>
      <c r="D41">
        <v>100</v>
      </c>
      <c r="E41">
        <v>34.2</v>
      </c>
      <c r="F41" s="2">
        <v>180</v>
      </c>
      <c r="G41" s="2">
        <v>30</v>
      </c>
      <c r="H41" s="2">
        <v>30</v>
      </c>
      <c r="I41" s="2">
        <v>2.2</v>
      </c>
      <c r="J41" s="2">
        <v>2</v>
      </c>
      <c r="K41" s="2">
        <v>2</v>
      </c>
      <c r="M41" t="s">
        <v>94</v>
      </c>
    </row>
    <row r="42" spans="2:11" ht="12.75">
      <c r="B42" s="1" t="s">
        <v>61</v>
      </c>
      <c r="C42" s="4"/>
      <c r="D42">
        <v>644</v>
      </c>
      <c r="E42">
        <v>15.5</v>
      </c>
      <c r="F42" s="2">
        <v>132</v>
      </c>
      <c r="G42" s="2">
        <v>22.2</v>
      </c>
      <c r="H42" s="2">
        <v>44</v>
      </c>
      <c r="I42" s="2">
        <v>3.1</v>
      </c>
      <c r="J42" s="2">
        <v>5</v>
      </c>
      <c r="K42" s="2">
        <v>5</v>
      </c>
    </row>
    <row r="43" spans="2:11" ht="12.75">
      <c r="B43" s="1" t="s">
        <v>89</v>
      </c>
      <c r="C43" s="4" t="s">
        <v>95</v>
      </c>
      <c r="D43">
        <v>787</v>
      </c>
      <c r="E43">
        <v>100</v>
      </c>
      <c r="F43" s="2">
        <v>384</v>
      </c>
      <c r="G43" s="2">
        <v>64</v>
      </c>
      <c r="H43" s="2">
        <v>384</v>
      </c>
      <c r="I43" s="2">
        <v>27</v>
      </c>
      <c r="J43" s="2">
        <v>2</v>
      </c>
      <c r="K43" s="2">
        <v>2</v>
      </c>
    </row>
    <row r="44" ht="12.75">
      <c r="B44" s="1"/>
    </row>
    <row r="45" spans="2:6" ht="12.75">
      <c r="B45" s="6" t="s">
        <v>124</v>
      </c>
      <c r="D45" t="s">
        <v>83</v>
      </c>
      <c r="E45" s="1" t="s">
        <v>84</v>
      </c>
      <c r="F45" t="s">
        <v>97</v>
      </c>
    </row>
    <row r="46" spans="2:6" ht="12.75">
      <c r="B46" s="1" t="s">
        <v>125</v>
      </c>
      <c r="D46">
        <v>60</v>
      </c>
      <c r="E46">
        <v>9</v>
      </c>
      <c r="F46" t="s">
        <v>113</v>
      </c>
    </row>
    <row r="47" spans="2:6" ht="12.75">
      <c r="B47" s="1" t="s">
        <v>126</v>
      </c>
      <c r="D47">
        <v>60</v>
      </c>
      <c r="E47">
        <v>100</v>
      </c>
      <c r="F47" t="s">
        <v>127</v>
      </c>
    </row>
    <row r="48" spans="2:6" ht="12.75">
      <c r="B48" s="1" t="s">
        <v>101</v>
      </c>
      <c r="D48">
        <v>44</v>
      </c>
      <c r="F48" t="s">
        <v>114</v>
      </c>
    </row>
    <row r="49" spans="2:7" ht="12.75">
      <c r="B49" s="1" t="s">
        <v>102</v>
      </c>
      <c r="C49" s="1" t="s">
        <v>95</v>
      </c>
      <c r="D49">
        <v>168</v>
      </c>
      <c r="E49">
        <v>672</v>
      </c>
      <c r="F49" t="s">
        <v>98</v>
      </c>
      <c r="G49" t="s">
        <v>99</v>
      </c>
    </row>
    <row r="50" ht="12.75">
      <c r="B50" s="1"/>
    </row>
    <row r="51" spans="2:8" ht="12.75">
      <c r="B51" s="1" t="s">
        <v>104</v>
      </c>
      <c r="D51" t="s">
        <v>83</v>
      </c>
      <c r="E51" t="s">
        <v>106</v>
      </c>
      <c r="F51" s="1" t="s">
        <v>15</v>
      </c>
      <c r="G51" s="3" t="s">
        <v>107</v>
      </c>
      <c r="H51" s="1" t="s">
        <v>128</v>
      </c>
    </row>
    <row r="52" ht="12.75">
      <c r="B52" s="3" t="s">
        <v>105</v>
      </c>
    </row>
    <row r="53" spans="2:8" ht="12.75">
      <c r="B53" s="1" t="s">
        <v>60</v>
      </c>
      <c r="D53">
        <v>60</v>
      </c>
      <c r="E53" t="s">
        <v>115</v>
      </c>
      <c r="F53" s="1" t="s">
        <v>116</v>
      </c>
      <c r="H53" s="1"/>
    </row>
    <row r="54" spans="2:8" ht="12.75">
      <c r="B54" s="1" t="s">
        <v>129</v>
      </c>
      <c r="F54" s="1" t="s">
        <v>130</v>
      </c>
      <c r="H54" s="1"/>
    </row>
    <row r="55" spans="2:6" ht="12.75">
      <c r="B55" s="1" t="s">
        <v>61</v>
      </c>
      <c r="D55">
        <v>44</v>
      </c>
      <c r="E55" t="s">
        <v>119</v>
      </c>
      <c r="F55" s="1" t="s">
        <v>118</v>
      </c>
    </row>
    <row r="56" spans="2:6" ht="12.75">
      <c r="B56" s="1" t="s">
        <v>108</v>
      </c>
      <c r="D56">
        <v>168</v>
      </c>
      <c r="E56" t="s">
        <v>115</v>
      </c>
      <c r="F56" s="1" t="s">
        <v>117</v>
      </c>
    </row>
    <row r="57" spans="2:3" ht="12.75">
      <c r="B57" s="3" t="s">
        <v>46</v>
      </c>
      <c r="C57" s="4" t="s">
        <v>57</v>
      </c>
    </row>
    <row r="58" spans="2:3" ht="12.75">
      <c r="B58" s="3" t="s">
        <v>35</v>
      </c>
      <c r="C58" s="4" t="s">
        <v>58</v>
      </c>
    </row>
    <row r="59" spans="2:3" ht="12.75">
      <c r="B59" s="3" t="s">
        <v>36</v>
      </c>
      <c r="C59" s="4" t="s">
        <v>59</v>
      </c>
    </row>
    <row r="60" spans="2:3" ht="12.75">
      <c r="B60" s="3"/>
      <c r="C60" s="4" t="s">
        <v>112</v>
      </c>
    </row>
    <row r="61" spans="2:3" ht="12.75">
      <c r="B61" t="s">
        <v>38</v>
      </c>
      <c r="C61" s="4" t="s">
        <v>34</v>
      </c>
    </row>
    <row r="62" ht="12.75">
      <c r="B62" t="s">
        <v>111</v>
      </c>
    </row>
    <row r="63" spans="2:3" ht="12.75">
      <c r="B63" t="s">
        <v>37</v>
      </c>
      <c r="C63" s="4" t="s">
        <v>120</v>
      </c>
    </row>
    <row r="64" ht="12.75">
      <c r="C64" s="4" t="s">
        <v>121</v>
      </c>
    </row>
    <row r="65" ht="12.75">
      <c r="C65" s="3" t="s">
        <v>68</v>
      </c>
    </row>
    <row r="66" spans="2:3" ht="12.75">
      <c r="B66" t="s">
        <v>45</v>
      </c>
      <c r="C66" s="4" t="s">
        <v>110</v>
      </c>
    </row>
    <row r="67" ht="12.75">
      <c r="C67" s="3"/>
    </row>
    <row r="68" ht="12.75">
      <c r="C68" s="4"/>
    </row>
    <row r="69" ht="12.75">
      <c r="C69" s="4"/>
    </row>
    <row r="70" ht="12.75">
      <c r="C70" s="3"/>
    </row>
  </sheetData>
  <mergeCells count="2">
    <mergeCell ref="F39:G39"/>
    <mergeCell ref="H39:I39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Alamos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 Lee</dc:creator>
  <cp:keywords/>
  <dc:description/>
  <cp:lastModifiedBy>David M Lee</cp:lastModifiedBy>
  <cp:lastPrinted>2005-03-29T22:25:06Z</cp:lastPrinted>
  <dcterms:created xsi:type="dcterms:W3CDTF">2002-08-13T20:43:26Z</dcterms:created>
  <dcterms:modified xsi:type="dcterms:W3CDTF">2005-06-22T22:23:34Z</dcterms:modified>
  <cp:category/>
  <cp:version/>
  <cp:contentType/>
  <cp:contentStatus/>
</cp:coreProperties>
</file>