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295" windowWidth="15360" windowHeight="8040" activeTab="0"/>
  </bookViews>
  <sheets>
    <sheet name="90-128" sheetId="1" r:id="rId1"/>
    <sheet name="Fringe Benefits" sheetId="2" r:id="rId2"/>
    <sheet name="19" sheetId="3" r:id="rId3"/>
  </sheets>
  <definedNames>
    <definedName name="Diameter_cone" localSheetId="1">#REF!</definedName>
    <definedName name="Diameter_cone">#REF!</definedName>
    <definedName name="Diameter_sphere" localSheetId="1">#REF!</definedName>
    <definedName name="Diameter_sphere">#REF!</definedName>
    <definedName name="Factor_c" localSheetId="1">#REF!</definedName>
    <definedName name="Factor_c">#REF!</definedName>
    <definedName name="Factor_s" localSheetId="1">#REF!</definedName>
    <definedName name="Factor_s">#REF!</definedName>
    <definedName name="Height" localSheetId="1">#REF!</definedName>
    <definedName name="Height">#REF!</definedName>
    <definedName name="_xlnm.Print_Area" localSheetId="2">'19'!$B$2:$E$44</definedName>
    <definedName name="_xlnm.Print_Area" localSheetId="0">'90-128'!$B$3:$G$38</definedName>
    <definedName name="_xlnm.Print_Area" localSheetId="1">'Fringe Benefits'!$B$3:$L$55</definedName>
    <definedName name="tblEquipCostCodes">#REF!</definedName>
  </definedNames>
  <calcPr fullCalcOnLoad="1"/>
</workbook>
</file>

<file path=xl/sharedStrings.xml><?xml version="1.0" encoding="utf-8"?>
<sst xmlns="http://schemas.openxmlformats.org/spreadsheetml/2006/main" count="164" uniqueCount="127">
  <si>
    <t xml:space="preserve">                Rates outside of these ranges are possible, but should be justified during the validation process.</t>
  </si>
  <si>
    <t xml:space="preserve">The normal year consists of 2080 hours (52 weeks x 5 workdays/week x 8 hours/day).  This does not include holidays and vacations. </t>
  </si>
  <si>
    <t>Determine the employee's basic hourly pay rate (annual salary/2080 hours).</t>
  </si>
  <si>
    <t>Social Security and Unemployment Insurance:  Both are standard percentages of salary.</t>
  </si>
  <si>
    <t>Although some rates may differ greatly between organizations due to their particular experiences, the table below provides some general guidelines that can be used as a reasonableness test to review submitted claims.  These rates are based on experience in developing fringe rates for several state departments, the default rate is that used for the state of Florida, following Hurricane Andrew (August 1992), and the review of several FEMA claims.  The rates presented are determined using the gross wage method applicable to the personnel hourly rate (PHR) method.  The net available hours method would result in higher rates.</t>
  </si>
  <si>
    <t xml:space="preserve">            Leave Fringe Benefits</t>
  </si>
  <si>
    <t>Note: items and percentages will vary from one entity to another.</t>
  </si>
  <si>
    <r>
      <t>Workman's Compensation:</t>
    </r>
    <r>
      <rPr>
        <sz val="11"/>
        <rFont val="Times New Roman"/>
        <family val="1"/>
      </rPr>
      <t xml:space="preserve">  This benefit also varies by employee.  Divide the amount paid by the city or county by the basic pay rate determined in Step 2.  Use the rate per $100 to determine the correct percentage.</t>
    </r>
  </si>
  <si>
    <r>
      <t>Insurance:</t>
    </r>
    <r>
      <rPr>
        <sz val="11"/>
        <rFont val="Times New Roman"/>
        <family val="1"/>
      </rPr>
      <t xml:space="preserve">  This benefit varies by employee.  Divide the amount paid by the city or county by the basic pay rate determined in Step 2.</t>
    </r>
  </si>
  <si>
    <r>
      <t>Retirement pay:</t>
    </r>
    <r>
      <rPr>
        <sz val="11"/>
        <rFont val="Times New Roman"/>
        <family val="1"/>
      </rPr>
      <t xml:space="preserve">  Because this measure varies widely, use only the percentage of salary matched by the employer.</t>
    </r>
  </si>
  <si>
    <r>
      <t>Fringe benefit percentage for paid holidays:</t>
    </r>
    <r>
      <rPr>
        <sz val="11"/>
        <rFont val="Times New Roman"/>
        <family val="1"/>
      </rPr>
      <t xml:space="preserve">  Divide the number of paid holiday hours by 2080 (64 hours (8 holidays)/2080 = 3.07%).</t>
    </r>
  </si>
  <si>
    <r>
      <t>Fringe benefit percentage for vacation time:</t>
    </r>
    <r>
      <rPr>
        <sz val="11"/>
        <rFont val="Times New Roman"/>
        <family val="1"/>
      </rPr>
      <t xml:space="preserve">  Divide the number of hours of annual vacation time provided to the employee by 2080 (80 hours (2 weeks)/2080 = 3.85%).</t>
    </r>
  </si>
  <si>
    <t xml:space="preserve">                         Most figures can be obtained from accounting department.</t>
  </si>
  <si>
    <t xml:space="preserve"> Title: ______________________________________________</t>
  </si>
  <si>
    <t>PA ID No:</t>
  </si>
  <si>
    <t xml:space="preserve"> PA ID NO.</t>
  </si>
  <si>
    <t xml:space="preserve"> TITLE</t>
  </si>
  <si>
    <t xml:space="preserve"> DATE</t>
  </si>
  <si>
    <r>
      <t xml:space="preserve">Public reporting burden for this form is estimated to 30 minutes per response.  The burden includes the time for reviewing instruction, searching existing data sources, gathering and maintaining the needed data, and completing, reviewing, and submitting the form.  You are not required to respond to this collection of information unless a valid OMB control number appears in the upper right corner of this form.  Send comments regarding the accuracy of the burden estimate and any suggestions for reducing this burden to: Information Collections Management, Federal Emergency Management Agency, 500 C Street, SW, Washington, DC 20472, Paperwork Reduction Project (3067-0151).  Submission of the form is required to obtain or retain benefits under the Public Assistance Program.  </t>
    </r>
    <r>
      <rPr>
        <b/>
        <sz val="10"/>
        <rFont val="Arial"/>
        <family val="2"/>
      </rPr>
      <t>Please do not send your completed form to the above address.</t>
    </r>
  </si>
  <si>
    <t xml:space="preserve"> </t>
  </si>
  <si>
    <t xml:space="preserve"> PROJECT NO.</t>
  </si>
  <si>
    <t>1)</t>
  </si>
  <si>
    <t>2)</t>
  </si>
  <si>
    <t>3)</t>
  </si>
  <si>
    <t>4)</t>
  </si>
  <si>
    <t>5)</t>
  </si>
  <si>
    <t>6)</t>
  </si>
  <si>
    <t xml:space="preserve">                   There are other ways to calculate Fringe Benefits, this is only one.</t>
  </si>
  <si>
    <t>Employee Name:</t>
  </si>
  <si>
    <t>Applicant:</t>
  </si>
  <si>
    <t xml:space="preserve">Disaster Number: </t>
  </si>
  <si>
    <t>Department:</t>
  </si>
  <si>
    <t xml:space="preserve">       Blocks that you fill in  =</t>
  </si>
  <si>
    <t>#</t>
  </si>
  <si>
    <t>$</t>
  </si>
  <si>
    <t>See note 1</t>
  </si>
  <si>
    <t xml:space="preserve">Regular Time </t>
  </si>
  <si>
    <t>%</t>
  </si>
  <si>
    <t>Overtime</t>
  </si>
  <si>
    <t>days</t>
  </si>
  <si>
    <t>*</t>
  </si>
  <si>
    <t>/ mo / employee</t>
  </si>
  <si>
    <t>Total Percent   =</t>
  </si>
  <si>
    <t>Transfer to Data Sheet for Employee</t>
  </si>
  <si>
    <t>Starting at row F35</t>
  </si>
  <si>
    <t>Typical ranges</t>
  </si>
  <si>
    <t>20-60 %</t>
  </si>
  <si>
    <t xml:space="preserve"> WORKER'S COMP.</t>
  </si>
  <si>
    <t xml:space="preserve"> Retirement, Unemployment and Workman's Comp are sometimes included in overtime benefits.</t>
  </si>
  <si>
    <t>3-20 %</t>
  </si>
  <si>
    <r>
      <t xml:space="preserve">            All calculations are based on the amount that </t>
    </r>
    <r>
      <rPr>
        <b/>
        <i/>
        <u val="single"/>
        <sz val="12"/>
        <color indexed="10"/>
        <rFont val="Arial"/>
        <family val="2"/>
      </rPr>
      <t>only the employer pays</t>
    </r>
    <r>
      <rPr>
        <b/>
        <sz val="12"/>
        <color indexed="10"/>
        <rFont val="Arial"/>
        <family val="2"/>
      </rPr>
      <t>.</t>
    </r>
  </si>
  <si>
    <t xml:space="preserve"> RETIREMENT</t>
  </si>
  <si>
    <t xml:space="preserve"> HEALTH BENEFITS</t>
  </si>
  <si>
    <t xml:space="preserve"> LIFE INS. BENEFITS</t>
  </si>
  <si>
    <t xml:space="preserve"> OTHER</t>
  </si>
  <si>
    <t xml:space="preserve"> TOTAL in % of annual salary</t>
  </si>
  <si>
    <t xml:space="preserve"> COMMENTS</t>
  </si>
  <si>
    <t xml:space="preserve"> CERTIFIED BY</t>
  </si>
  <si>
    <t>FEMA Form 90-128, OCT 02</t>
  </si>
  <si>
    <t xml:space="preserve"> FRINGE BENEFITS (by %)</t>
  </si>
  <si>
    <t xml:space="preserve"> HOLIDAYS</t>
  </si>
  <si>
    <t xml:space="preserve"> VACATION LEAVE</t>
  </si>
  <si>
    <t xml:space="preserve"> SICK LEAVE</t>
  </si>
  <si>
    <t xml:space="preserve"> SOCIAL SECURITY</t>
  </si>
  <si>
    <t xml:space="preserve"> MEDICARE</t>
  </si>
  <si>
    <t xml:space="preserve"> UNEMPLOYMENT</t>
  </si>
  <si>
    <t xml:space="preserve"> REGULAR TIME</t>
  </si>
  <si>
    <t xml:space="preserve"> OVERTIME</t>
  </si>
  <si>
    <t xml:space="preserve"> PAGE ____ OF ____</t>
  </si>
  <si>
    <t xml:space="preserve"> WORKSHEET</t>
  </si>
  <si>
    <t>7)</t>
  </si>
  <si>
    <t>8)</t>
  </si>
  <si>
    <t xml:space="preserve"> Sick - days/year</t>
  </si>
  <si>
    <t xml:space="preserve"> Holidays - days/year</t>
  </si>
  <si>
    <t xml:space="preserve"> Vacation - days/year             </t>
  </si>
  <si>
    <t xml:space="preserve">  APPLICANT</t>
  </si>
  <si>
    <t xml:space="preserve">  DISASTER</t>
  </si>
  <si>
    <t xml:space="preserve">This is an example.   </t>
  </si>
  <si>
    <t xml:space="preserve">Fringe benefits for force account labor is eligible.  Except in extremely unusual cases, fringe benefits for </t>
  </si>
  <si>
    <t>overtime will be significantly less than regular time.</t>
  </si>
  <si>
    <t>Paid Fringe Benefits</t>
  </si>
  <si>
    <t>Retirement--Regular</t>
  </si>
  <si>
    <t>(or slightly less)</t>
  </si>
  <si>
    <t>HCA Matching</t>
  </si>
  <si>
    <t>(or less)</t>
  </si>
  <si>
    <t>Retirement--Special Risk</t>
  </si>
  <si>
    <t>Health Insurance</t>
  </si>
  <si>
    <t>(or slightly more)</t>
  </si>
  <si>
    <t>Life &amp; Disability Insurance</t>
  </si>
  <si>
    <t>Worker's Compensation</t>
  </si>
  <si>
    <t>Unemployment Insurance</t>
  </si>
  <si>
    <t>Accrued Annual Leave</t>
  </si>
  <si>
    <t>Sick Leave</t>
  </si>
  <si>
    <t>Administrative Leave</t>
  </si>
  <si>
    <t>Holiday Leave</t>
  </si>
  <si>
    <t>Compensatory Leave</t>
  </si>
  <si>
    <t>FRINGE BENEFIT RATE SHEET INSTRUCTIONS</t>
  </si>
  <si>
    <t>Fringe Benefit Calculations</t>
  </si>
  <si>
    <t>The following steps will assist in calculating the percentage of fringe benefits paid on an employee's salary.</t>
  </si>
  <si>
    <t>Note:  Typically, you should not be charging the same rate for regular time and overtime.  Generally, only FICA</t>
  </si>
  <si>
    <t xml:space="preserve"> Retirement (% of annual salary)</t>
  </si>
  <si>
    <t xml:space="preserve"> Social Security - fixed rate</t>
  </si>
  <si>
    <t xml:space="preserve"> Unemployment             </t>
  </si>
  <si>
    <t xml:space="preserve"> Workman’s Comp        </t>
  </si>
  <si>
    <t xml:space="preserve"> Health Insurance </t>
  </si>
  <si>
    <t xml:space="preserve"> Life Insurance </t>
  </si>
  <si>
    <t xml:space="preserve"> Dental </t>
  </si>
  <si>
    <t xml:space="preserve"> Vision  </t>
  </si>
  <si>
    <t xml:space="preserve"> Note 1:  Vacation, Holidays and Insurance are not figured into overtime benefits.</t>
  </si>
  <si>
    <t xml:space="preserve"> 401K plans or similar type plans sometimes are not included in Overtime.</t>
  </si>
  <si>
    <t xml:space="preserve"> Certified by: ________________________________________</t>
  </si>
  <si>
    <t xml:space="preserve"> documents which are available for audit.</t>
  </si>
  <si>
    <t xml:space="preserve"> I certify that the information above was transcribed from payroll records or other</t>
  </si>
  <si>
    <t xml:space="preserve"> Pay / Hour</t>
  </si>
  <si>
    <t xml:space="preserve"> Basic Pay Annualized</t>
  </si>
  <si>
    <r>
      <t xml:space="preserve"> Work hrs per year  </t>
    </r>
    <r>
      <rPr>
        <i/>
        <sz val="10"/>
        <rFont val="Arial"/>
        <family val="2"/>
      </rPr>
      <t>(2080 hrs is normal work year</t>
    </r>
    <r>
      <rPr>
        <sz val="10"/>
        <rFont val="Arial"/>
        <family val="0"/>
      </rPr>
      <t>)</t>
    </r>
  </si>
  <si>
    <t>)</t>
  </si>
  <si>
    <t>This is normally done for each employee or each pay grade.</t>
  </si>
  <si>
    <t>I CERTIFY THAT THE INFORMATION ABOVE WAS TRANSCRIBED FROM PAYROLL RECORDS OR OTHER DOCUMENTS WHICH ARE AVAILABLE</t>
  </si>
  <si>
    <t>(Social Security) is eligible for overtime; however, some entities may charge retirement tax on all income.</t>
  </si>
  <si>
    <t>Sample Rates</t>
  </si>
  <si>
    <t>FEDERAL EMERGENCY MANAGEMENT AGENCY</t>
  </si>
  <si>
    <t>PAPERWORK BURDEN DISCLOSURE NOTICE</t>
  </si>
  <si>
    <t>APPLICANT'S BENEFITS CALCULATION</t>
  </si>
  <si>
    <r>
      <t xml:space="preserve">Please fill in only the </t>
    </r>
    <r>
      <rPr>
        <b/>
        <sz val="14"/>
        <color indexed="13"/>
        <rFont val="Arial"/>
        <family val="2"/>
      </rPr>
      <t>yellow</t>
    </r>
    <r>
      <rPr>
        <b/>
        <sz val="14"/>
        <color indexed="9"/>
        <rFont val="Arial"/>
        <family val="2"/>
      </rPr>
      <t xml:space="preserve"> fields.  White fields are auto filled from "Fringe Benefits."</t>
    </r>
  </si>
  <si>
    <r>
      <t xml:space="preserve">          Please fill in only the </t>
    </r>
    <r>
      <rPr>
        <b/>
        <sz val="14"/>
        <color indexed="13"/>
        <rFont val="Arial"/>
        <family val="2"/>
      </rPr>
      <t>yellow</t>
    </r>
    <r>
      <rPr>
        <b/>
        <sz val="14"/>
        <color indexed="9"/>
        <rFont val="Arial"/>
        <family val="2"/>
      </rPr>
      <t xml:space="preserve"> and </t>
    </r>
    <r>
      <rPr>
        <b/>
        <sz val="14"/>
        <color indexed="40"/>
        <rFont val="Arial"/>
        <family val="2"/>
      </rPr>
      <t xml:space="preserve">blue </t>
    </r>
    <r>
      <rPr>
        <b/>
        <sz val="14"/>
        <color indexed="9"/>
        <rFont val="Arial"/>
        <family val="2"/>
      </rPr>
      <t>fields.  Fields will automatically fill in FF 90-128.</t>
    </r>
  </si>
  <si>
    <t xml:space="preserve">   O.M.B. No. 3067-0151                                                          Expires October 31, 2008</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</si>
</sst>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
    <numFmt numFmtId="166" formatCode="mmmm\ d\,\ yyyy"/>
    <numFmt numFmtId="167" formatCode="0_);\(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_)"/>
    <numFmt numFmtId="174" formatCode="0.00_)"/>
    <numFmt numFmtId="175" formatCode="#,##0.0"/>
    <numFmt numFmtId="176" formatCode="0.0%"/>
    <numFmt numFmtId="177" formatCode="#,##0.00;[Red]#,##0.00"/>
    <numFmt numFmtId="178" formatCode="0.000"/>
    <numFmt numFmtId="179" formatCode="mmmmm\-yy"/>
    <numFmt numFmtId="180" formatCode="mmm\-yyyy"/>
    <numFmt numFmtId="181" formatCode="&quot;$&quot;#,##0.00"/>
    <numFmt numFmtId="182" formatCode="_(* #,##0.000_);_(* \(#,##0.000\);_(* &quot;-&quot;??_);_(@_)"/>
    <numFmt numFmtId="183" formatCode="_(* #,##0.0_);_(* \(#,##0.0\);_(* &quot;-&quot;??_);_(@_)"/>
    <numFmt numFmtId="184" formatCode="_(* #,##0_);_(* \(#,##0\);_(* &quot;-&quot;??_);_(@_)"/>
    <numFmt numFmtId="185" formatCode="_(&quot;$&quot;* #,##0.0_);_(&quot;$&quot;* \(#,##0.0\);_(&quot;$&quot;* &quot;-&quot;??_);_(@_)"/>
    <numFmt numFmtId="186" formatCode="_(&quot;$&quot;* #,##0_);_(&quot;$&quot;* \(#,##0\);_(&quot;$&quot;* &quot;-&quot;??_);_(@_)"/>
    <numFmt numFmtId="187" formatCode="_(* #,##0.0000_);_(* \(#,##0.0000\);_(* &quot;-&quot;??_);_(@_)"/>
    <numFmt numFmtId="188" formatCode="_(* #,##0.00000_);_(* \(#,##0.00000\);_(* &quot;-&quot;??_);_(@_)"/>
    <numFmt numFmtId="189" formatCode="_(* #,##0.000000_);_(* \(#,##0.000000\);_(* &quot;-&quot;??_);_(@_)"/>
    <numFmt numFmtId="190" formatCode="_(* #,##0.0000000_);_(* \(#,##0.0000000\);_(* &quot;-&quot;??_);_(@_)"/>
    <numFmt numFmtId="191" formatCode="_(* #,##0.00000000_);_(* \(#,##0.00000000\);_(* &quot;-&quot;??_);_(@_)"/>
    <numFmt numFmtId="192" formatCode="_(* #,##0.000000000_);_(* \(#,##0.000000000\);_(* &quot;-&quot;??_);_(@_)"/>
    <numFmt numFmtId="193" formatCode="_(* #,##0.0000000000_);_(* \(#,##0.0000000000\);_(* &quot;-&quot;??_);_(@_)"/>
    <numFmt numFmtId="194" formatCode=";;;"/>
    <numFmt numFmtId="195" formatCode="&quot;$&quot;#,##0.0_);[Red]\(&quot;$&quot;#,##0.0\)"/>
    <numFmt numFmtId="196" formatCode="0;\-0;;@"/>
    <numFmt numFmtId="197" formatCode="_(&quot;$&quot;* #,##0.000_);_(&quot;$&quot;* \(#,##0.000\);_(&quot;$&quot;* &quot;-&quot;??_);_(@_)"/>
    <numFmt numFmtId="198" formatCode="0;\-0.0;;@"/>
    <numFmt numFmtId="199" formatCode="0;\-0.00;;@"/>
    <numFmt numFmtId="200" formatCode="0;\-0.000;;@"/>
    <numFmt numFmtId="201" formatCode="0;\-0.0000;;@"/>
    <numFmt numFmtId="202" formatCode="0;\-0.00000;;@"/>
    <numFmt numFmtId="203" formatCode="0;\-0.000000;;@"/>
    <numFmt numFmtId="204" formatCode="0;\-0.0000000;;@"/>
    <numFmt numFmtId="205" formatCode="0;\-0.00000000;;@"/>
    <numFmt numFmtId="206" formatCode="#,##0.0_);\(#,##0.0\);"/>
    <numFmt numFmtId="207" formatCode="#,##0_);\(#,##0\);"/>
    <numFmt numFmtId="208" formatCode="&quot;$&quot;#,##0_);\(&quot;$&quot;#,##0\);"/>
    <numFmt numFmtId="209" formatCode="####"/>
    <numFmt numFmtId="210" formatCode="0###"/>
    <numFmt numFmtId="211" formatCode="#,##0.0000"/>
    <numFmt numFmtId="212" formatCode="##\ \-\ ##"/>
    <numFmt numFmtId="213" formatCode="[$$-409]#,##0.00"/>
    <numFmt numFmtId="214" formatCode="m/d/yy"/>
    <numFmt numFmtId="215" formatCode="d\-mmm\-yyyy"/>
    <numFmt numFmtId="216" formatCode="_(&quot;$&quot;* #,##0.000_);_(&quot;$&quot;* \(#,##0.000\);_(&quot;$&quot;* &quot;-&quot;???_);_(@_)"/>
    <numFmt numFmtId="217" formatCode="_(&quot;$&quot;* #,##0.0000_);_(&quot;$&quot;* \(#,##0.0000\);_(&quot;$&quot;* &quot;-&quot;????_);_(@_)"/>
    <numFmt numFmtId="218" formatCode="&quot;$&quot;#,##0"/>
    <numFmt numFmtId="219" formatCode="[$-409]dddd\,\ mmmm\ dd\,\ yyyy"/>
    <numFmt numFmtId="220" formatCode="m/d/yy;@"/>
  </numFmts>
  <fonts count="26">
    <font>
      <sz val="10"/>
      <name val="Arial"/>
      <family val="0"/>
    </font>
    <font>
      <b/>
      <sz val="10"/>
      <name val="Arial"/>
      <family val="2"/>
    </font>
    <font>
      <b/>
      <sz val="8"/>
      <name val="Arial"/>
      <family val="2"/>
    </font>
    <font>
      <b/>
      <sz val="12"/>
      <name val="Arial"/>
      <family val="2"/>
    </font>
    <font>
      <b/>
      <sz val="9"/>
      <name val="Arial"/>
      <family val="2"/>
    </font>
    <font>
      <b/>
      <u val="single"/>
      <sz val="10"/>
      <name val="Arial"/>
      <family val="2"/>
    </font>
    <font>
      <sz val="11"/>
      <name val="Times New Roman"/>
      <family val="1"/>
    </font>
    <font>
      <b/>
      <sz val="12"/>
      <name val="Times New Roman"/>
      <family val="1"/>
    </font>
    <font>
      <sz val="10"/>
      <name val="Times New Roman"/>
      <family val="1"/>
    </font>
    <font>
      <b/>
      <sz val="11"/>
      <name val="Times New Roman"/>
      <family val="1"/>
    </font>
    <font>
      <sz val="12"/>
      <name val="Times New Roman"/>
      <family val="1"/>
    </font>
    <font>
      <b/>
      <sz val="14"/>
      <name val="Arial"/>
      <family val="2"/>
    </font>
    <font>
      <u val="single"/>
      <sz val="10"/>
      <color indexed="12"/>
      <name val="Arial"/>
      <family val="0"/>
    </font>
    <font>
      <u val="single"/>
      <sz val="10"/>
      <color indexed="36"/>
      <name val="Arial"/>
      <family val="0"/>
    </font>
    <font>
      <sz val="9"/>
      <name val="Arial"/>
      <family val="0"/>
    </font>
    <font>
      <b/>
      <sz val="12"/>
      <color indexed="10"/>
      <name val="Arial"/>
      <family val="2"/>
    </font>
    <font>
      <b/>
      <i/>
      <u val="single"/>
      <sz val="12"/>
      <color indexed="10"/>
      <name val="Arial"/>
      <family val="2"/>
    </font>
    <font>
      <b/>
      <i/>
      <sz val="10"/>
      <color indexed="10"/>
      <name val="Arial"/>
      <family val="2"/>
    </font>
    <font>
      <b/>
      <sz val="7"/>
      <name val="Arial"/>
      <family val="0"/>
    </font>
    <font>
      <b/>
      <sz val="12"/>
      <color indexed="9"/>
      <name val="Arial"/>
      <family val="2"/>
    </font>
    <font>
      <sz val="12"/>
      <name val="Arial"/>
      <family val="0"/>
    </font>
    <font>
      <i/>
      <sz val="10"/>
      <name val="Arial"/>
      <family val="2"/>
    </font>
    <font>
      <b/>
      <sz val="14"/>
      <color indexed="9"/>
      <name val="Arial"/>
      <family val="2"/>
    </font>
    <font>
      <b/>
      <sz val="14"/>
      <color indexed="13"/>
      <name val="Arial"/>
      <family val="2"/>
    </font>
    <font>
      <b/>
      <sz val="14"/>
      <color indexed="40"/>
      <name val="Arial"/>
      <family val="2"/>
    </font>
    <font>
      <sz val="9"/>
      <name val="Times New Roman"/>
      <family val="1"/>
    </font>
  </fonts>
  <fills count="8">
    <fill>
      <patternFill/>
    </fill>
    <fill>
      <patternFill patternType="gray125"/>
    </fill>
    <fill>
      <patternFill patternType="solid">
        <fgColor indexed="9"/>
        <bgColor indexed="64"/>
      </patternFill>
    </fill>
    <fill>
      <patternFill patternType="solid">
        <fgColor indexed="12"/>
        <bgColor indexed="64"/>
      </patternFill>
    </fill>
    <fill>
      <patternFill patternType="solid">
        <fgColor indexed="40"/>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s>
  <borders count="67">
    <border>
      <left/>
      <right/>
      <top/>
      <bottom/>
      <diagonal/>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style="thick"/>
      <right>
        <color indexed="63"/>
      </right>
      <top style="thick"/>
      <bottom style="thick"/>
    </border>
    <border>
      <left style="thick"/>
      <right style="thin"/>
      <top style="thin"/>
      <bottom style="thin"/>
    </border>
    <border>
      <left style="thick"/>
      <right style="thin"/>
      <top style="thin"/>
      <bottom>
        <color indexed="63"/>
      </bottom>
    </border>
    <border>
      <left style="thick"/>
      <right style="thin"/>
      <top>
        <color indexed="63"/>
      </top>
      <bottom style="thin"/>
    </border>
    <border>
      <left style="thick"/>
      <right style="medium"/>
      <top style="medium"/>
      <bottom style="medium"/>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style="medium"/>
      <top style="thin"/>
      <bottom style="medium"/>
    </border>
    <border>
      <left style="thin"/>
      <right style="thin"/>
      <top style="thin"/>
      <bottom style="thin"/>
    </border>
    <border>
      <left style="medium"/>
      <right style="medium"/>
      <top>
        <color indexed="63"/>
      </top>
      <bottom style="medium"/>
    </border>
    <border>
      <left style="medium"/>
      <right style="medium"/>
      <top style="medium"/>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color indexed="63"/>
      </left>
      <right style="thin"/>
      <top style="thin"/>
      <bottom style="thin"/>
    </border>
    <border>
      <left style="thin"/>
      <right>
        <color indexed="63"/>
      </right>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color indexed="63"/>
      </right>
      <top style="medium"/>
      <bottom style="thin"/>
    </border>
    <border>
      <left>
        <color indexed="63"/>
      </left>
      <right style="thin"/>
      <top style="medium"/>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style="thin"/>
      <top>
        <color indexed="63"/>
      </top>
      <bottom style="thick"/>
    </border>
    <border>
      <left style="medium"/>
      <right>
        <color indexed="63"/>
      </right>
      <top style="thick"/>
      <bottom style="thick"/>
    </border>
    <border>
      <left>
        <color indexed="63"/>
      </left>
      <right style="medium"/>
      <top style="thick"/>
      <bottom style="thick"/>
    </border>
    <border>
      <left style="thick"/>
      <right>
        <color indexed="63"/>
      </right>
      <top>
        <color indexed="63"/>
      </top>
      <bottom style="medium"/>
    </border>
    <border>
      <left>
        <color indexed="63"/>
      </left>
      <right style="thick"/>
      <top>
        <color indexed="63"/>
      </top>
      <bottom style="medium"/>
    </border>
    <border>
      <left style="thick"/>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ck"/>
      <top style="medium"/>
      <bottom>
        <color indexed="63"/>
      </bottom>
    </border>
    <border>
      <left style="thick"/>
      <right>
        <color indexed="63"/>
      </right>
      <top style="medium"/>
      <bottom style="medium"/>
    </border>
    <border>
      <left>
        <color indexed="63"/>
      </left>
      <right>
        <color indexed="63"/>
      </right>
      <top style="medium"/>
      <bottom style="medium"/>
    </border>
    <border>
      <left>
        <color indexed="63"/>
      </left>
      <right style="thick"/>
      <top style="medium"/>
      <bottom style="medium"/>
    </border>
    <border>
      <left style="thin"/>
      <right>
        <color indexed="63"/>
      </right>
      <top style="thick"/>
      <bottom>
        <color indexed="63"/>
      </bottom>
    </border>
    <border>
      <left style="medium"/>
      <right style="thick"/>
      <top style="medium"/>
      <bottom style="medium"/>
    </border>
    <border>
      <left style="thin"/>
      <right>
        <color indexed="63"/>
      </right>
      <top>
        <color indexed="63"/>
      </top>
      <bottom style="thin"/>
    </border>
    <border>
      <left>
        <color indexed="63"/>
      </left>
      <right style="thick"/>
      <top>
        <color indexed="63"/>
      </top>
      <bottom style="thin"/>
    </border>
    <border>
      <left style="thick"/>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ck"/>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ck"/>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04">
    <xf numFmtId="0" fontId="0" fillId="0" borderId="0" xfId="0" applyAlignment="1">
      <alignment/>
    </xf>
    <xf numFmtId="0" fontId="0" fillId="2" borderId="0" xfId="0" applyFill="1" applyBorder="1" applyAlignment="1">
      <alignment/>
    </xf>
    <xf numFmtId="0" fontId="0" fillId="2" borderId="0" xfId="0" applyFill="1" applyAlignment="1">
      <alignment/>
    </xf>
    <xf numFmtId="0" fontId="1" fillId="2" borderId="0" xfId="0" applyFont="1" applyFill="1" applyBorder="1" applyAlignment="1">
      <alignment horizontal="center"/>
    </xf>
    <xf numFmtId="0" fontId="0" fillId="2" borderId="0" xfId="0" applyFont="1" applyFill="1" applyBorder="1" applyAlignment="1">
      <alignment/>
    </xf>
    <xf numFmtId="0" fontId="10" fillId="2" borderId="1" xfId="0" applyFont="1" applyFill="1" applyBorder="1" applyAlignment="1">
      <alignment horizontal="left" indent="4"/>
    </xf>
    <xf numFmtId="0" fontId="7" fillId="2" borderId="1" xfId="0" applyFont="1" applyFill="1" applyBorder="1" applyAlignment="1">
      <alignment horizontal="left" indent="4"/>
    </xf>
    <xf numFmtId="0" fontId="7" fillId="2" borderId="1" xfId="0" applyFont="1" applyFill="1" applyBorder="1" applyAlignment="1">
      <alignment horizontal="center"/>
    </xf>
    <xf numFmtId="0" fontId="7" fillId="2" borderId="0" xfId="0" applyFont="1" applyFill="1" applyBorder="1" applyAlignment="1">
      <alignment horizontal="center"/>
    </xf>
    <xf numFmtId="0" fontId="7" fillId="2" borderId="2" xfId="0" applyFont="1" applyFill="1" applyBorder="1" applyAlignment="1">
      <alignment horizontal="center"/>
    </xf>
    <xf numFmtId="0" fontId="7" fillId="2" borderId="0" xfId="0" applyFont="1" applyFill="1" applyBorder="1" applyAlignment="1">
      <alignment horizontal="left" indent="4"/>
    </xf>
    <xf numFmtId="0" fontId="7" fillId="2" borderId="2" xfId="0" applyFont="1" applyFill="1" applyBorder="1" applyAlignment="1">
      <alignment horizontal="left" indent="4"/>
    </xf>
    <xf numFmtId="0" fontId="0" fillId="2" borderId="0" xfId="0" applyFill="1" applyBorder="1" applyAlignment="1">
      <alignment horizontal="center"/>
    </xf>
    <xf numFmtId="0" fontId="0" fillId="2" borderId="3" xfId="0" applyFill="1" applyBorder="1" applyAlignment="1">
      <alignment/>
    </xf>
    <xf numFmtId="0" fontId="0" fillId="2" borderId="0" xfId="0" applyFill="1" applyBorder="1" applyAlignment="1" applyProtection="1">
      <alignment/>
      <protection/>
    </xf>
    <xf numFmtId="0" fontId="0" fillId="3" borderId="0" xfId="0" applyFill="1" applyAlignment="1">
      <alignment/>
    </xf>
    <xf numFmtId="4" fontId="0" fillId="0" borderId="0" xfId="0" applyNumberFormat="1" applyAlignment="1">
      <alignment/>
    </xf>
    <xf numFmtId="172" fontId="0" fillId="0" borderId="0" xfId="0" applyNumberFormat="1" applyAlignment="1">
      <alignment/>
    </xf>
    <xf numFmtId="0" fontId="0" fillId="2" borderId="4" xfId="0" applyFill="1" applyBorder="1" applyAlignment="1">
      <alignment/>
    </xf>
    <xf numFmtId="0" fontId="11" fillId="2" borderId="5" xfId="0" applyFont="1" applyFill="1" applyBorder="1" applyAlignment="1">
      <alignment/>
    </xf>
    <xf numFmtId="4" fontId="1" fillId="2" borderId="5" xfId="0" applyNumberFormat="1" applyFont="1" applyFill="1" applyBorder="1" applyAlignment="1">
      <alignment/>
    </xf>
    <xf numFmtId="0" fontId="1" fillId="2" borderId="5" xfId="0" applyFont="1" applyFill="1" applyBorder="1" applyAlignment="1">
      <alignment/>
    </xf>
    <xf numFmtId="0" fontId="0" fillId="2" borderId="5" xfId="0" applyFill="1" applyBorder="1" applyAlignment="1">
      <alignment/>
    </xf>
    <xf numFmtId="172" fontId="0" fillId="2" borderId="5" xfId="0" applyNumberFormat="1" applyFill="1" applyBorder="1" applyAlignment="1">
      <alignment/>
    </xf>
    <xf numFmtId="0" fontId="0" fillId="2" borderId="6" xfId="0" applyFill="1" applyBorder="1" applyAlignment="1">
      <alignment/>
    </xf>
    <xf numFmtId="0" fontId="11" fillId="2" borderId="0" xfId="0" applyFont="1" applyFill="1" applyBorder="1" applyAlignment="1">
      <alignment/>
    </xf>
    <xf numFmtId="4" fontId="1" fillId="2" borderId="0" xfId="0" applyNumberFormat="1" applyFont="1" applyFill="1" applyBorder="1" applyAlignment="1">
      <alignment/>
    </xf>
    <xf numFmtId="0" fontId="1" fillId="2" borderId="0" xfId="0" applyFont="1" applyFill="1" applyBorder="1" applyAlignment="1">
      <alignment/>
    </xf>
    <xf numFmtId="172" fontId="0" fillId="2" borderId="0" xfId="0" applyNumberFormat="1" applyFill="1" applyBorder="1" applyAlignment="1">
      <alignment/>
    </xf>
    <xf numFmtId="0" fontId="0" fillId="2" borderId="7" xfId="0" applyFill="1" applyBorder="1" applyAlignment="1">
      <alignment/>
    </xf>
    <xf numFmtId="0" fontId="15" fillId="2" borderId="3" xfId="0" applyFont="1" applyFill="1" applyBorder="1" applyAlignment="1">
      <alignment/>
    </xf>
    <xf numFmtId="0" fontId="15" fillId="2" borderId="0" xfId="0" applyFont="1" applyFill="1" applyBorder="1" applyAlignment="1">
      <alignment/>
    </xf>
    <xf numFmtId="4" fontId="0" fillId="2" borderId="0" xfId="0" applyNumberFormat="1" applyFill="1" applyBorder="1" applyAlignment="1">
      <alignment/>
    </xf>
    <xf numFmtId="172" fontId="1" fillId="2" borderId="0" xfId="0" applyNumberFormat="1" applyFont="1" applyFill="1" applyBorder="1" applyAlignment="1">
      <alignment/>
    </xf>
    <xf numFmtId="0" fontId="1" fillId="2" borderId="3" xfId="0" applyFont="1" applyFill="1" applyBorder="1" applyAlignment="1">
      <alignment/>
    </xf>
    <xf numFmtId="0" fontId="5" fillId="2" borderId="0" xfId="0" applyFont="1" applyFill="1" applyBorder="1" applyAlignment="1">
      <alignment/>
    </xf>
    <xf numFmtId="4" fontId="0" fillId="2" borderId="0" xfId="0" applyNumberFormat="1" applyFill="1" applyAlignment="1">
      <alignment/>
    </xf>
    <xf numFmtId="172" fontId="5" fillId="2" borderId="0" xfId="0" applyNumberFormat="1" applyFont="1" applyFill="1" applyBorder="1" applyAlignment="1">
      <alignment horizontal="center"/>
    </xf>
    <xf numFmtId="0" fontId="0" fillId="2" borderId="0" xfId="0" applyFill="1" applyBorder="1" applyAlignment="1">
      <alignment horizontal="right"/>
    </xf>
    <xf numFmtId="0" fontId="0" fillId="4" borderId="8" xfId="0" applyFill="1" applyBorder="1" applyAlignment="1" applyProtection="1">
      <alignment/>
      <protection locked="0"/>
    </xf>
    <xf numFmtId="4" fontId="0" fillId="2" borderId="0" xfId="0" applyNumberFormat="1" applyFill="1" applyBorder="1" applyAlignment="1" applyProtection="1">
      <alignment/>
      <protection/>
    </xf>
    <xf numFmtId="0" fontId="17" fillId="2" borderId="0" xfId="0" applyFont="1" applyFill="1" applyBorder="1" applyAlignment="1">
      <alignment/>
    </xf>
    <xf numFmtId="0" fontId="5" fillId="2" borderId="4" xfId="0" applyFont="1" applyFill="1" applyBorder="1" applyAlignment="1">
      <alignment horizontal="center"/>
    </xf>
    <xf numFmtId="172" fontId="5" fillId="2" borderId="6" xfId="0" applyNumberFormat="1" applyFont="1" applyFill="1" applyBorder="1" applyAlignment="1">
      <alignment horizontal="center"/>
    </xf>
    <xf numFmtId="0" fontId="5" fillId="2" borderId="6" xfId="0" applyFont="1" applyFill="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center" vertical="center"/>
    </xf>
    <xf numFmtId="4" fontId="0" fillId="5" borderId="14" xfId="0" applyNumberFormat="1" applyFill="1" applyBorder="1" applyAlignment="1" applyProtection="1">
      <alignment horizontal="center"/>
      <protection/>
    </xf>
    <xf numFmtId="0" fontId="15" fillId="2" borderId="0" xfId="0" applyFont="1" applyFill="1" applyBorder="1" applyAlignment="1" applyProtection="1">
      <alignment/>
      <protection/>
    </xf>
    <xf numFmtId="4" fontId="0" fillId="5" borderId="15" xfId="0" applyNumberFormat="1" applyFill="1" applyBorder="1" applyAlignment="1" applyProtection="1">
      <alignment horizontal="center"/>
      <protection/>
    </xf>
    <xf numFmtId="0" fontId="0" fillId="2" borderId="3" xfId="0" applyFill="1" applyBorder="1" applyAlignment="1" applyProtection="1">
      <alignment horizontal="right"/>
      <protection/>
    </xf>
    <xf numFmtId="2" fontId="0" fillId="2" borderId="0" xfId="0" applyNumberFormat="1" applyFill="1" applyBorder="1" applyAlignment="1" applyProtection="1">
      <alignment/>
      <protection/>
    </xf>
    <xf numFmtId="40" fontId="0" fillId="2" borderId="0" xfId="0" applyNumberFormat="1" applyFill="1" applyBorder="1" applyAlignment="1" applyProtection="1">
      <alignment/>
      <protection/>
    </xf>
    <xf numFmtId="0" fontId="0" fillId="2" borderId="3" xfId="0" applyFill="1" applyBorder="1" applyAlignment="1" applyProtection="1">
      <alignment/>
      <protection/>
    </xf>
    <xf numFmtId="0" fontId="0" fillId="2" borderId="7" xfId="0" applyFill="1" applyBorder="1" applyAlignment="1" applyProtection="1">
      <alignment/>
      <protection/>
    </xf>
    <xf numFmtId="0" fontId="1" fillId="2" borderId="0" xfId="0" applyFont="1" applyFill="1" applyBorder="1" applyAlignment="1" applyProtection="1">
      <alignment/>
      <protection/>
    </xf>
    <xf numFmtId="175" fontId="1" fillId="6" borderId="8" xfId="0" applyNumberFormat="1" applyFont="1" applyFill="1" applyBorder="1" applyAlignment="1" applyProtection="1">
      <alignment/>
      <protection/>
    </xf>
    <xf numFmtId="4" fontId="1" fillId="2" borderId="0" xfId="0" applyNumberFormat="1" applyFont="1" applyFill="1" applyBorder="1" applyAlignment="1" applyProtection="1">
      <alignment/>
      <protection/>
    </xf>
    <xf numFmtId="0" fontId="1" fillId="2" borderId="0" xfId="0" applyFont="1" applyFill="1" applyBorder="1" applyAlignment="1" applyProtection="1">
      <alignment horizontal="center"/>
      <protection/>
    </xf>
    <xf numFmtId="172" fontId="0" fillId="2" borderId="0" xfId="0" applyNumberFormat="1" applyFill="1" applyBorder="1" applyAlignment="1" applyProtection="1">
      <alignment/>
      <protection/>
    </xf>
    <xf numFmtId="0" fontId="0" fillId="2" borderId="16" xfId="0" applyFill="1" applyBorder="1" applyAlignment="1" applyProtection="1">
      <alignment/>
      <protection/>
    </xf>
    <xf numFmtId="0" fontId="0" fillId="2" borderId="17" xfId="0" applyFill="1" applyBorder="1" applyAlignment="1" applyProtection="1">
      <alignment/>
      <protection/>
    </xf>
    <xf numFmtId="4" fontId="0" fillId="2" borderId="17" xfId="0" applyNumberFormat="1" applyFill="1" applyBorder="1" applyAlignment="1" applyProtection="1">
      <alignment/>
      <protection/>
    </xf>
    <xf numFmtId="172" fontId="0" fillId="2" borderId="17" xfId="0" applyNumberFormat="1" applyFill="1" applyBorder="1" applyAlignment="1" applyProtection="1">
      <alignment/>
      <protection/>
    </xf>
    <xf numFmtId="0" fontId="0" fillId="2" borderId="18" xfId="0" applyFill="1" applyBorder="1" applyAlignment="1" applyProtection="1">
      <alignment/>
      <protection/>
    </xf>
    <xf numFmtId="0" fontId="1" fillId="2" borderId="0" xfId="0" applyFont="1" applyFill="1" applyBorder="1" applyAlignment="1">
      <alignment/>
    </xf>
    <xf numFmtId="0" fontId="0" fillId="2" borderId="0" xfId="0" applyFill="1" applyBorder="1" applyAlignment="1" applyProtection="1">
      <alignment horizontal="right"/>
      <protection/>
    </xf>
    <xf numFmtId="0" fontId="1" fillId="2" borderId="3" xfId="0" applyFont="1" applyFill="1" applyBorder="1" applyAlignment="1" applyProtection="1">
      <alignment/>
      <protection/>
    </xf>
    <xf numFmtId="172" fontId="1" fillId="2" borderId="0" xfId="0" applyNumberFormat="1" applyFont="1" applyFill="1" applyBorder="1" applyAlignment="1" applyProtection="1">
      <alignment/>
      <protection/>
    </xf>
    <xf numFmtId="0" fontId="1" fillId="2" borderId="3" xfId="0" applyFont="1" applyFill="1" applyBorder="1" applyAlignment="1">
      <alignment horizontal="right"/>
    </xf>
    <xf numFmtId="0" fontId="0" fillId="2" borderId="3" xfId="0" applyFill="1" applyBorder="1" applyAlignment="1">
      <alignment horizontal="right"/>
    </xf>
    <xf numFmtId="175" fontId="0" fillId="2" borderId="19" xfId="0" applyNumberFormat="1" applyFill="1" applyBorder="1" applyAlignment="1" applyProtection="1">
      <alignment horizontal="center"/>
      <protection/>
    </xf>
    <xf numFmtId="4" fontId="0" fillId="2" borderId="0" xfId="0" applyNumberFormat="1" applyFill="1" applyBorder="1" applyAlignment="1">
      <alignment horizontal="center"/>
    </xf>
    <xf numFmtId="4" fontId="0" fillId="2" borderId="20" xfId="0" applyNumberFormat="1" applyFill="1" applyBorder="1" applyAlignment="1" applyProtection="1">
      <alignment horizontal="center"/>
      <protection/>
    </xf>
    <xf numFmtId="175" fontId="0" fillId="2" borderId="20" xfId="0" applyNumberFormat="1" applyFill="1" applyBorder="1" applyAlignment="1" applyProtection="1">
      <alignment horizontal="center"/>
      <protection/>
    </xf>
    <xf numFmtId="0" fontId="0" fillId="4" borderId="21" xfId="0" applyFill="1" applyBorder="1" applyAlignment="1" applyProtection="1">
      <alignment horizontal="center"/>
      <protection locked="0"/>
    </xf>
    <xf numFmtId="2" fontId="0" fillId="4" borderId="21" xfId="0" applyNumberFormat="1" applyFill="1" applyBorder="1" applyAlignment="1" applyProtection="1">
      <alignment horizontal="center"/>
      <protection locked="0"/>
    </xf>
    <xf numFmtId="4" fontId="0" fillId="2" borderId="8" xfId="0" applyNumberFormat="1" applyFill="1" applyBorder="1" applyAlignment="1" applyProtection="1">
      <alignment horizontal="center"/>
      <protection/>
    </xf>
    <xf numFmtId="4" fontId="0" fillId="4" borderId="22" xfId="0" applyNumberFormat="1" applyFill="1" applyBorder="1" applyAlignment="1" applyProtection="1">
      <alignment horizontal="center"/>
      <protection locked="0"/>
    </xf>
    <xf numFmtId="0" fontId="7" fillId="2" borderId="0" xfId="0" applyFont="1" applyFill="1" applyBorder="1" applyAlignment="1">
      <alignment/>
    </xf>
    <xf numFmtId="0" fontId="7" fillId="2" borderId="2" xfId="0" applyFont="1" applyFill="1" applyBorder="1" applyAlignment="1">
      <alignment/>
    </xf>
    <xf numFmtId="0" fontId="10" fillId="2" borderId="1" xfId="0" applyFont="1" applyFill="1" applyBorder="1" applyAlignment="1">
      <alignment/>
    </xf>
    <xf numFmtId="0" fontId="6" fillId="2" borderId="2" xfId="0" applyFont="1" applyFill="1" applyBorder="1" applyAlignment="1">
      <alignment/>
    </xf>
    <xf numFmtId="0" fontId="9" fillId="2" borderId="0" xfId="0" applyFont="1" applyFill="1" applyBorder="1" applyAlignment="1">
      <alignment/>
    </xf>
    <xf numFmtId="0" fontId="9" fillId="2" borderId="2" xfId="0" applyFont="1" applyFill="1" applyBorder="1" applyAlignment="1">
      <alignment/>
    </xf>
    <xf numFmtId="0" fontId="6" fillId="2" borderId="0" xfId="0" applyFont="1" applyFill="1" applyBorder="1" applyAlignment="1">
      <alignment/>
    </xf>
    <xf numFmtId="0" fontId="6" fillId="2" borderId="0" xfId="0" applyFont="1" applyFill="1" applyBorder="1" applyAlignment="1">
      <alignment horizontal="left" indent="4"/>
    </xf>
    <xf numFmtId="0" fontId="6" fillId="2" borderId="2" xfId="0" applyFont="1" applyFill="1" applyBorder="1" applyAlignment="1">
      <alignment horizontal="left" indent="4"/>
    </xf>
    <xf numFmtId="3" fontId="0" fillId="4" borderId="23" xfId="0" applyNumberFormat="1" applyFill="1" applyBorder="1" applyAlignment="1" applyProtection="1">
      <alignment horizontal="center"/>
      <protection locked="0"/>
    </xf>
    <xf numFmtId="0" fontId="2" fillId="2" borderId="0" xfId="0" applyFont="1" applyFill="1" applyAlignment="1">
      <alignment/>
    </xf>
    <xf numFmtId="0" fontId="6" fillId="2" borderId="2" xfId="0" applyFont="1" applyFill="1" applyBorder="1" applyAlignment="1">
      <alignment/>
    </xf>
    <xf numFmtId="0" fontId="8" fillId="2" borderId="1" xfId="0" applyFont="1" applyFill="1" applyBorder="1" applyAlignment="1">
      <alignment/>
    </xf>
    <xf numFmtId="0" fontId="25" fillId="2" borderId="24" xfId="0" applyFont="1" applyFill="1" applyBorder="1" applyAlignment="1">
      <alignment horizontal="left" indent="1"/>
    </xf>
    <xf numFmtId="0" fontId="8" fillId="0" borderId="25" xfId="0" applyFont="1" applyBorder="1" applyAlignment="1">
      <alignment horizontal="left" indent="1"/>
    </xf>
    <xf numFmtId="0" fontId="8" fillId="2" borderId="25" xfId="0" applyFont="1" applyFill="1" applyBorder="1" applyAlignment="1">
      <alignment horizontal="left" indent="1"/>
    </xf>
    <xf numFmtId="0" fontId="8" fillId="2" borderId="26" xfId="0" applyFont="1" applyFill="1" applyBorder="1" applyAlignment="1">
      <alignment horizontal="left" indent="1"/>
    </xf>
    <xf numFmtId="0" fontId="9" fillId="2" borderId="0" xfId="0" applyFont="1" applyFill="1" applyBorder="1" applyAlignment="1">
      <alignment horizontal="left" indent="4"/>
    </xf>
    <xf numFmtId="0" fontId="6" fillId="0" borderId="0" xfId="0" applyFont="1" applyBorder="1" applyAlignment="1">
      <alignment/>
    </xf>
    <xf numFmtId="10" fontId="6" fillId="2" borderId="0" xfId="0" applyNumberFormat="1" applyFont="1" applyFill="1" applyBorder="1" applyAlignment="1">
      <alignment/>
    </xf>
    <xf numFmtId="0" fontId="8" fillId="2" borderId="1" xfId="0" applyFont="1" applyFill="1" applyBorder="1" applyAlignment="1">
      <alignment horizontal="right"/>
    </xf>
    <xf numFmtId="0" fontId="8" fillId="2" borderId="1" xfId="0" applyFont="1" applyFill="1" applyBorder="1" applyAlignment="1">
      <alignment horizontal="right" vertical="top"/>
    </xf>
    <xf numFmtId="4" fontId="0" fillId="5" borderId="14" xfId="0" applyNumberFormat="1" applyFill="1" applyBorder="1" applyAlignment="1" applyProtection="1">
      <alignment horizontal="center"/>
      <protection locked="0"/>
    </xf>
    <xf numFmtId="4" fontId="0" fillId="5" borderId="15" xfId="0" applyNumberFormat="1" applyFill="1" applyBorder="1" applyAlignment="1" applyProtection="1">
      <alignment horizontal="center"/>
      <protection locked="0"/>
    </xf>
    <xf numFmtId="0" fontId="0" fillId="2" borderId="3" xfId="0" applyFill="1" applyBorder="1" applyAlignment="1" applyProtection="1">
      <alignment/>
      <protection locked="0"/>
    </xf>
    <xf numFmtId="0" fontId="18" fillId="0" borderId="24" xfId="0" applyFont="1" applyBorder="1" applyAlignment="1">
      <alignment horizontal="center" vertical="center" wrapText="1"/>
    </xf>
    <xf numFmtId="0" fontId="19" fillId="3" borderId="25" xfId="0" applyFont="1" applyFill="1" applyBorder="1" applyAlignment="1">
      <alignment horizontal="center"/>
    </xf>
    <xf numFmtId="0" fontId="14" fillId="2" borderId="27" xfId="0" applyFont="1" applyFill="1" applyBorder="1" applyAlignment="1">
      <alignment horizontal="center"/>
    </xf>
    <xf numFmtId="0" fontId="14" fillId="2" borderId="28" xfId="0" applyFont="1" applyFill="1" applyBorder="1" applyAlignment="1">
      <alignment horizontal="center"/>
    </xf>
    <xf numFmtId="0" fontId="14" fillId="2" borderId="29" xfId="0" applyFont="1" applyFill="1" applyBorder="1" applyAlignment="1">
      <alignment horizontal="center"/>
    </xf>
    <xf numFmtId="0" fontId="4" fillId="0" borderId="27" xfId="0" applyFont="1" applyBorder="1" applyAlignment="1">
      <alignment horizontal="left"/>
    </xf>
    <xf numFmtId="0" fontId="4" fillId="0" borderId="28" xfId="0" applyFont="1" applyBorder="1" applyAlignment="1">
      <alignment horizontal="left"/>
    </xf>
    <xf numFmtId="0" fontId="4" fillId="0" borderId="29" xfId="0" applyFont="1" applyBorder="1" applyAlignment="1">
      <alignment horizontal="left"/>
    </xf>
    <xf numFmtId="176" fontId="20" fillId="0" borderId="30" xfId="0" applyNumberFormat="1" applyFont="1" applyFill="1" applyBorder="1" applyAlignment="1" applyProtection="1">
      <alignment horizontal="center"/>
      <protection/>
    </xf>
    <xf numFmtId="176" fontId="20" fillId="0" borderId="31" xfId="0" applyNumberFormat="1" applyFont="1" applyFill="1" applyBorder="1" applyAlignment="1" applyProtection="1">
      <alignment horizontal="center"/>
      <protection/>
    </xf>
    <xf numFmtId="176" fontId="20" fillId="0" borderId="32" xfId="0" applyNumberFormat="1" applyFont="1" applyFill="1" applyBorder="1" applyAlignment="1" applyProtection="1">
      <alignment horizontal="center"/>
      <protection/>
    </xf>
    <xf numFmtId="176" fontId="20" fillId="0" borderId="33" xfId="0" applyNumberFormat="1" applyFont="1" applyFill="1" applyBorder="1" applyAlignment="1" applyProtection="1">
      <alignment horizontal="center"/>
      <protection/>
    </xf>
    <xf numFmtId="0" fontId="4" fillId="0" borderId="8" xfId="0" applyFont="1" applyBorder="1" applyAlignment="1">
      <alignment horizontal="center" vertical="center"/>
    </xf>
    <xf numFmtId="176" fontId="20" fillId="0" borderId="34" xfId="0" applyNumberFormat="1" applyFont="1" applyFill="1" applyBorder="1" applyAlignment="1" applyProtection="1">
      <alignment horizontal="center"/>
      <protection/>
    </xf>
    <xf numFmtId="176" fontId="20" fillId="0" borderId="25" xfId="0" applyNumberFormat="1" applyFont="1" applyFill="1" applyBorder="1" applyAlignment="1" applyProtection="1">
      <alignment horizontal="center"/>
      <protection/>
    </xf>
    <xf numFmtId="176" fontId="20" fillId="0" borderId="35" xfId="0" applyNumberFormat="1" applyFont="1" applyFill="1" applyBorder="1" applyAlignment="1" applyProtection="1">
      <alignment horizontal="center"/>
      <protection/>
    </xf>
    <xf numFmtId="176" fontId="20" fillId="0" borderId="36" xfId="0" applyNumberFormat="1" applyFont="1" applyFill="1" applyBorder="1" applyAlignment="1" applyProtection="1">
      <alignment horizontal="center"/>
      <protection/>
    </xf>
    <xf numFmtId="176" fontId="20" fillId="0" borderId="37" xfId="0" applyNumberFormat="1" applyFont="1" applyFill="1" applyBorder="1" applyAlignment="1" applyProtection="1">
      <alignment horizontal="center"/>
      <protection/>
    </xf>
    <xf numFmtId="176" fontId="20" fillId="0" borderId="38" xfId="0" applyNumberFormat="1" applyFont="1" applyFill="1" applyBorder="1" applyAlignment="1" applyProtection="1">
      <alignment horizontal="center"/>
      <protection/>
    </xf>
    <xf numFmtId="176" fontId="20" fillId="0" borderId="39" xfId="0" applyNumberFormat="1" applyFont="1" applyFill="1" applyBorder="1" applyAlignment="1" applyProtection="1">
      <alignment horizontal="center"/>
      <protection/>
    </xf>
    <xf numFmtId="176" fontId="20" fillId="7" borderId="30" xfId="0" applyNumberFormat="1" applyFont="1" applyFill="1" applyBorder="1" applyAlignment="1" applyProtection="1">
      <alignment horizontal="center"/>
      <protection locked="0"/>
    </xf>
    <xf numFmtId="176" fontId="20" fillId="7" borderId="31" xfId="0" applyNumberFormat="1" applyFont="1" applyFill="1" applyBorder="1" applyAlignment="1" applyProtection="1">
      <alignment horizontal="center"/>
      <protection locked="0"/>
    </xf>
    <xf numFmtId="176" fontId="20" fillId="7" borderId="32" xfId="0" applyNumberFormat="1" applyFont="1" applyFill="1" applyBorder="1" applyAlignment="1" applyProtection="1">
      <alignment horizontal="center"/>
      <protection locked="0"/>
    </xf>
    <xf numFmtId="0" fontId="1" fillId="2" borderId="24" xfId="0" applyFont="1" applyFill="1" applyBorder="1" applyAlignment="1">
      <alignment horizontal="center"/>
    </xf>
    <xf numFmtId="0" fontId="0" fillId="2" borderId="25" xfId="0" applyFont="1" applyFill="1" applyBorder="1" applyAlignment="1">
      <alignment horizontal="center"/>
    </xf>
    <xf numFmtId="0" fontId="0" fillId="2" borderId="26" xfId="0" applyFont="1" applyFill="1" applyBorder="1" applyAlignment="1">
      <alignment horizontal="center"/>
    </xf>
    <xf numFmtId="0" fontId="14" fillId="2" borderId="40" xfId="0" applyFont="1" applyFill="1" applyBorder="1" applyAlignment="1">
      <alignment horizontal="center" vertical="center"/>
    </xf>
    <xf numFmtId="0" fontId="14" fillId="2" borderId="41" xfId="0" applyFont="1" applyFill="1" applyBorder="1" applyAlignment="1">
      <alignment horizontal="center" vertical="center"/>
    </xf>
    <xf numFmtId="0" fontId="14" fillId="2" borderId="42" xfId="0" applyFont="1" applyFill="1" applyBorder="1" applyAlignment="1">
      <alignment horizontal="center" vertical="center"/>
    </xf>
    <xf numFmtId="0" fontId="18" fillId="0" borderId="27"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6" xfId="0" applyFont="1" applyBorder="1" applyAlignment="1">
      <alignment horizontal="center" vertical="center" wrapText="1"/>
    </xf>
    <xf numFmtId="0" fontId="1" fillId="2" borderId="1" xfId="0" applyFont="1" applyFill="1" applyBorder="1" applyAlignment="1">
      <alignment horizontal="center"/>
    </xf>
    <xf numFmtId="0" fontId="1" fillId="2" borderId="0" xfId="0" applyFont="1" applyFill="1" applyBorder="1" applyAlignment="1">
      <alignment horizontal="center"/>
    </xf>
    <xf numFmtId="0" fontId="1" fillId="2" borderId="2" xfId="0" applyFont="1" applyFill="1" applyBorder="1" applyAlignment="1">
      <alignment horizontal="center"/>
    </xf>
    <xf numFmtId="0" fontId="0" fillId="2" borderId="0" xfId="0" applyFill="1" applyAlignment="1">
      <alignment horizontal="left" vertical="center" wrapText="1"/>
    </xf>
    <xf numFmtId="0" fontId="1" fillId="2" borderId="0" xfId="0" applyFont="1" applyFill="1" applyAlignment="1">
      <alignment horizontal="center"/>
    </xf>
    <xf numFmtId="0" fontId="0" fillId="2" borderId="0" xfId="0" applyFill="1" applyAlignment="1">
      <alignment horizontal="center"/>
    </xf>
    <xf numFmtId="0" fontId="14" fillId="7" borderId="24" xfId="0" applyFont="1" applyFill="1" applyBorder="1" applyAlignment="1" applyProtection="1">
      <alignment horizontal="left"/>
      <protection locked="0"/>
    </xf>
    <xf numFmtId="0" fontId="14" fillId="7" borderId="43" xfId="0" applyFont="1" applyFill="1" applyBorder="1" applyAlignment="1" applyProtection="1">
      <alignment horizontal="left"/>
      <protection locked="0"/>
    </xf>
    <xf numFmtId="0" fontId="0" fillId="7" borderId="34" xfId="0" applyFill="1" applyBorder="1" applyAlignment="1" applyProtection="1">
      <alignment horizontal="left"/>
      <protection locked="0"/>
    </xf>
    <xf numFmtId="0" fontId="0" fillId="7" borderId="25" xfId="0" applyFill="1" applyBorder="1" applyAlignment="1" applyProtection="1">
      <alignment horizontal="left"/>
      <protection locked="0"/>
    </xf>
    <xf numFmtId="0" fontId="0" fillId="7" borderId="26" xfId="0" applyFill="1" applyBorder="1" applyAlignment="1" applyProtection="1">
      <alignment horizontal="left"/>
      <protection locked="0"/>
    </xf>
    <xf numFmtId="176" fontId="20" fillId="0" borderId="44" xfId="0" applyNumberFormat="1" applyFont="1" applyFill="1" applyBorder="1" applyAlignment="1" applyProtection="1">
      <alignment horizontal="center" vertical="center"/>
      <protection/>
    </xf>
    <xf numFmtId="176" fontId="20" fillId="0" borderId="45" xfId="0" applyNumberFormat="1" applyFont="1" applyFill="1" applyBorder="1" applyAlignment="1" applyProtection="1">
      <alignment horizontal="center" vertical="center"/>
      <protection/>
    </xf>
    <xf numFmtId="176" fontId="20" fillId="0" borderId="25" xfId="0" applyNumberFormat="1" applyFont="1" applyFill="1" applyBorder="1" applyAlignment="1" applyProtection="1">
      <alignment horizontal="center" vertical="center"/>
      <protection/>
    </xf>
    <xf numFmtId="176" fontId="20" fillId="0" borderId="26" xfId="0" applyNumberFormat="1" applyFont="1" applyFill="1" applyBorder="1" applyAlignment="1" applyProtection="1">
      <alignment horizontal="center" vertical="center"/>
      <protection/>
    </xf>
    <xf numFmtId="0" fontId="14" fillId="7" borderId="46" xfId="0" applyFont="1" applyFill="1" applyBorder="1" applyAlignment="1" applyProtection="1">
      <alignment horizontal="left"/>
      <protection locked="0"/>
    </xf>
    <xf numFmtId="0" fontId="14" fillId="7" borderId="17" xfId="0" applyFont="1" applyFill="1" applyBorder="1" applyAlignment="1" applyProtection="1">
      <alignment horizontal="left"/>
      <protection locked="0"/>
    </xf>
    <xf numFmtId="0" fontId="14" fillId="7" borderId="47" xfId="0" applyFont="1" applyFill="1" applyBorder="1" applyAlignment="1" applyProtection="1">
      <alignment horizontal="left"/>
      <protection locked="0"/>
    </xf>
    <xf numFmtId="0" fontId="14" fillId="0" borderId="48" xfId="0" applyFont="1" applyBorder="1" applyAlignment="1">
      <alignment horizontal="left"/>
    </xf>
    <xf numFmtId="0" fontId="14" fillId="0" borderId="49" xfId="0" applyFont="1" applyBorder="1" applyAlignment="1">
      <alignment horizontal="left"/>
    </xf>
    <xf numFmtId="0" fontId="14" fillId="0" borderId="5" xfId="0" applyFont="1" applyBorder="1" applyAlignment="1">
      <alignment horizontal="left"/>
    </xf>
    <xf numFmtId="0" fontId="14" fillId="0" borderId="50" xfId="0" applyFont="1" applyBorder="1" applyAlignment="1">
      <alignment horizontal="left"/>
    </xf>
    <xf numFmtId="0" fontId="14" fillId="0" borderId="51" xfId="0" applyFont="1" applyBorder="1" applyAlignment="1">
      <alignment horizontal="left"/>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176" fontId="20" fillId="7" borderId="33" xfId="0" applyNumberFormat="1" applyFont="1" applyFill="1" applyBorder="1" applyAlignment="1" applyProtection="1">
      <alignment horizontal="center"/>
      <protection locked="0"/>
    </xf>
    <xf numFmtId="0" fontId="22" fillId="3" borderId="0" xfId="0" applyFont="1" applyFill="1" applyBorder="1" applyAlignment="1">
      <alignment horizontal="center"/>
    </xf>
    <xf numFmtId="0" fontId="14" fillId="0" borderId="55" xfId="0" applyFont="1" applyBorder="1" applyAlignment="1">
      <alignment horizontal="left"/>
    </xf>
    <xf numFmtId="0" fontId="14" fillId="0" borderId="29" xfId="0" applyFont="1" applyBorder="1" applyAlignment="1">
      <alignment horizontal="left"/>
    </xf>
    <xf numFmtId="0" fontId="4" fillId="0" borderId="56" xfId="0" applyFont="1" applyBorder="1" applyAlignment="1">
      <alignment horizontal="center" vertical="center"/>
    </xf>
    <xf numFmtId="0" fontId="4" fillId="7" borderId="57" xfId="0" applyNumberFormat="1" applyFont="1" applyFill="1" applyBorder="1" applyAlignment="1" applyProtection="1">
      <alignment horizontal="center"/>
      <protection locked="0"/>
    </xf>
    <xf numFmtId="0" fontId="4" fillId="7" borderId="58" xfId="0" applyNumberFormat="1" applyFont="1" applyFill="1" applyBorder="1" applyAlignment="1" applyProtection="1">
      <alignment horizontal="center"/>
      <protection locked="0"/>
    </xf>
    <xf numFmtId="0" fontId="1" fillId="0" borderId="59" xfId="0" applyFont="1" applyBorder="1" applyAlignment="1" applyProtection="1">
      <alignment horizontal="left" vertical="center"/>
      <protection/>
    </xf>
    <xf numFmtId="0" fontId="1" fillId="0" borderId="60" xfId="0" applyFont="1" applyBorder="1" applyAlignment="1" applyProtection="1">
      <alignment horizontal="left" vertical="center"/>
      <protection/>
    </xf>
    <xf numFmtId="0" fontId="1" fillId="0" borderId="61" xfId="0" applyFont="1" applyBorder="1" applyAlignment="1" applyProtection="1">
      <alignment horizontal="left" vertical="center"/>
      <protection/>
    </xf>
    <xf numFmtId="0" fontId="14" fillId="2" borderId="27" xfId="0" applyFont="1" applyFill="1" applyBorder="1" applyAlignment="1">
      <alignment horizontal="left"/>
    </xf>
    <xf numFmtId="0" fontId="14" fillId="2" borderId="28" xfId="0" applyFont="1" applyFill="1" applyBorder="1" applyAlignment="1">
      <alignment horizontal="left"/>
    </xf>
    <xf numFmtId="0" fontId="14" fillId="2" borderId="62" xfId="0" applyFont="1" applyFill="1" applyBorder="1" applyAlignment="1">
      <alignment horizontal="left"/>
    </xf>
    <xf numFmtId="0" fontId="4" fillId="7" borderId="46" xfId="0" applyFont="1" applyFill="1" applyBorder="1" applyAlignment="1" applyProtection="1">
      <alignment horizontal="left"/>
      <protection locked="0"/>
    </xf>
    <xf numFmtId="0" fontId="4" fillId="7" borderId="17" xfId="0" applyFont="1" applyFill="1" applyBorder="1" applyAlignment="1" applyProtection="1">
      <alignment horizontal="left"/>
      <protection locked="0"/>
    </xf>
    <xf numFmtId="0" fontId="4" fillId="7" borderId="63" xfId="0" applyFont="1" applyFill="1" applyBorder="1" applyAlignment="1" applyProtection="1">
      <alignment horizontal="left"/>
      <protection locked="0"/>
    </xf>
    <xf numFmtId="0" fontId="4" fillId="7" borderId="64" xfId="0" applyFont="1" applyFill="1" applyBorder="1" applyAlignment="1" applyProtection="1">
      <alignment horizontal="left"/>
      <protection locked="0"/>
    </xf>
    <xf numFmtId="0" fontId="4" fillId="7" borderId="47" xfId="0" applyFont="1" applyFill="1" applyBorder="1" applyAlignment="1" applyProtection="1">
      <alignment horizontal="left"/>
      <protection locked="0"/>
    </xf>
    <xf numFmtId="0" fontId="14" fillId="0" borderId="65" xfId="0" applyFont="1" applyBorder="1" applyAlignment="1">
      <alignment horizontal="left"/>
    </xf>
    <xf numFmtId="0" fontId="14" fillId="0" borderId="66" xfId="0" applyFont="1" applyBorder="1" applyAlignment="1">
      <alignment horizontal="left"/>
    </xf>
    <xf numFmtId="0" fontId="14" fillId="0" borderId="11" xfId="0" applyFont="1" applyBorder="1" applyAlignment="1">
      <alignment horizontal="left"/>
    </xf>
    <xf numFmtId="0" fontId="19" fillId="3" borderId="0" xfId="0" applyFont="1" applyFill="1" applyAlignment="1">
      <alignment horizontal="center"/>
    </xf>
    <xf numFmtId="0" fontId="0" fillId="2" borderId="3" xfId="0" applyFill="1" applyBorder="1" applyAlignment="1" applyProtection="1">
      <alignment horizontal="left"/>
      <protection locked="0"/>
    </xf>
    <xf numFmtId="0" fontId="0" fillId="2" borderId="0" xfId="0" applyFill="1" applyBorder="1" applyAlignment="1" applyProtection="1">
      <alignment horizontal="left"/>
      <protection locked="0"/>
    </xf>
    <xf numFmtId="0" fontId="1" fillId="7" borderId="17" xfId="0" applyFont="1" applyFill="1" applyBorder="1" applyAlignment="1" applyProtection="1">
      <alignment horizontal="left"/>
      <protection locked="0"/>
    </xf>
    <xf numFmtId="0" fontId="0" fillId="7" borderId="17" xfId="0" applyFill="1" applyBorder="1" applyAlignment="1" applyProtection="1">
      <alignment/>
      <protection locked="0"/>
    </xf>
    <xf numFmtId="0" fontId="3" fillId="7" borderId="17" xfId="0" applyFont="1" applyFill="1" applyBorder="1" applyAlignment="1" applyProtection="1">
      <alignment horizontal="left"/>
      <protection locked="0"/>
    </xf>
    <xf numFmtId="0" fontId="22" fillId="3" borderId="0" xfId="0" applyFont="1" applyFill="1" applyBorder="1" applyAlignment="1">
      <alignment horizontal="center" wrapText="1"/>
    </xf>
    <xf numFmtId="0" fontId="8" fillId="2" borderId="27" xfId="0" applyFont="1" applyFill="1" applyBorder="1" applyAlignment="1">
      <alignment horizontal="center"/>
    </xf>
    <xf numFmtId="0" fontId="8" fillId="2" borderId="28" xfId="0" applyFont="1" applyFill="1" applyBorder="1" applyAlignment="1">
      <alignment horizontal="center"/>
    </xf>
    <xf numFmtId="0" fontId="8" fillId="2" borderId="29" xfId="0" applyFont="1" applyFill="1" applyBorder="1" applyAlignment="1">
      <alignment horizontal="center"/>
    </xf>
    <xf numFmtId="0" fontId="7" fillId="2" borderId="1" xfId="0" applyFont="1" applyFill="1" applyBorder="1" applyAlignment="1">
      <alignment horizontal="center"/>
    </xf>
    <xf numFmtId="0" fontId="7" fillId="2" borderId="0" xfId="0" applyFont="1" applyFill="1" applyBorder="1" applyAlignment="1">
      <alignment horizontal="center"/>
    </xf>
    <xf numFmtId="0" fontId="7" fillId="2" borderId="2" xfId="0" applyFont="1" applyFill="1" applyBorder="1" applyAlignment="1">
      <alignment horizontal="center"/>
    </xf>
    <xf numFmtId="0" fontId="9" fillId="2" borderId="0" xfId="0" applyFont="1" applyFill="1" applyBorder="1" applyAlignment="1">
      <alignment horizontal="left" wrapText="1"/>
    </xf>
    <xf numFmtId="0" fontId="6" fillId="2" borderId="0" xfId="0" applyFont="1" applyFill="1" applyBorder="1" applyAlignment="1">
      <alignment horizontal="left" wrapText="1"/>
    </xf>
    <xf numFmtId="0" fontId="6" fillId="2" borderId="2"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8"/>
  </sheetPr>
  <dimension ref="A1:H50"/>
  <sheetViews>
    <sheetView tabSelected="1" workbookViewId="0" topLeftCell="A1">
      <selection activeCell="A5" sqref="A5"/>
    </sheetView>
  </sheetViews>
  <sheetFormatPr defaultColWidth="9.140625" defaultRowHeight="12.75"/>
  <cols>
    <col min="1" max="1" width="15.8515625" style="0" customWidth="1"/>
    <col min="2" max="2" width="26.00390625" style="0" customWidth="1"/>
    <col min="3" max="3" width="18.421875" style="0" customWidth="1"/>
    <col min="4" max="4" width="22.140625" style="0" customWidth="1"/>
    <col min="5" max="5" width="18.140625" style="0" customWidth="1"/>
    <col min="6" max="6" width="2.421875" style="0" customWidth="1"/>
    <col min="7" max="7" width="19.28125" style="0" customWidth="1"/>
    <col min="8" max="8" width="17.421875" style="0" customWidth="1"/>
  </cols>
  <sheetData>
    <row r="1" spans="1:8" ht="18">
      <c r="A1" s="168" t="s">
        <v>124</v>
      </c>
      <c r="B1" s="168"/>
      <c r="C1" s="168"/>
      <c r="D1" s="168"/>
      <c r="E1" s="168"/>
      <c r="F1" s="168"/>
      <c r="G1" s="168"/>
      <c r="H1" s="168"/>
    </row>
    <row r="2" spans="1:8" ht="5.25" customHeight="1" thickBot="1">
      <c r="A2" s="15"/>
      <c r="B2" s="108"/>
      <c r="C2" s="108"/>
      <c r="D2" s="108"/>
      <c r="E2" s="108"/>
      <c r="F2" s="108"/>
      <c r="G2" s="108"/>
      <c r="H2" s="15"/>
    </row>
    <row r="3" spans="1:8" ht="15" customHeight="1" thickTop="1">
      <c r="A3" s="15"/>
      <c r="B3" s="109" t="s">
        <v>121</v>
      </c>
      <c r="C3" s="110"/>
      <c r="D3" s="111"/>
      <c r="E3" s="133" t="s">
        <v>68</v>
      </c>
      <c r="F3" s="136" t="s">
        <v>126</v>
      </c>
      <c r="G3" s="137"/>
      <c r="H3" s="15"/>
    </row>
    <row r="4" spans="1:8" ht="12.75" customHeight="1">
      <c r="A4" s="15"/>
      <c r="B4" s="141" t="s">
        <v>123</v>
      </c>
      <c r="C4" s="142"/>
      <c r="D4" s="143"/>
      <c r="E4" s="134"/>
      <c r="F4" s="138"/>
      <c r="G4" s="139"/>
      <c r="H4" s="15"/>
    </row>
    <row r="5" spans="1:8" ht="14.25" customHeight="1" thickBot="1">
      <c r="A5" s="15"/>
      <c r="B5" s="130" t="s">
        <v>69</v>
      </c>
      <c r="C5" s="131"/>
      <c r="D5" s="132"/>
      <c r="E5" s="135"/>
      <c r="F5" s="107"/>
      <c r="G5" s="140"/>
      <c r="H5" s="15"/>
    </row>
    <row r="6" spans="1:8" ht="14.25" customHeight="1" thickTop="1">
      <c r="A6" s="15"/>
      <c r="B6" s="177" t="s">
        <v>75</v>
      </c>
      <c r="C6" s="178"/>
      <c r="D6" s="178"/>
      <c r="E6" s="179"/>
      <c r="F6" s="169" t="s">
        <v>15</v>
      </c>
      <c r="G6" s="170"/>
      <c r="H6" s="15"/>
    </row>
    <row r="7" spans="1:8" ht="23.25" customHeight="1">
      <c r="A7" s="15"/>
      <c r="B7" s="174" t="e">
        <f>+#REF!</f>
        <v>#REF!</v>
      </c>
      <c r="C7" s="175"/>
      <c r="D7" s="175"/>
      <c r="E7" s="176"/>
      <c r="F7" s="172"/>
      <c r="G7" s="173"/>
      <c r="H7" s="15"/>
    </row>
    <row r="8" spans="1:8" ht="12.75">
      <c r="A8" s="15"/>
      <c r="B8" s="187" t="s">
        <v>76</v>
      </c>
      <c r="C8" s="185"/>
      <c r="D8" s="185"/>
      <c r="E8" s="185" t="s">
        <v>20</v>
      </c>
      <c r="F8" s="185"/>
      <c r="G8" s="186"/>
      <c r="H8" s="15"/>
    </row>
    <row r="9" spans="1:8" ht="29.25" customHeight="1" thickBot="1">
      <c r="A9" s="15"/>
      <c r="B9" s="180"/>
      <c r="C9" s="181"/>
      <c r="D9" s="182"/>
      <c r="E9" s="183"/>
      <c r="F9" s="181"/>
      <c r="G9" s="184"/>
      <c r="H9" s="15"/>
    </row>
    <row r="10" spans="1:8" ht="28.5" customHeight="1" thickBot="1">
      <c r="A10" s="15"/>
      <c r="B10" s="49" t="s">
        <v>59</v>
      </c>
      <c r="C10" s="119" t="s">
        <v>66</v>
      </c>
      <c r="D10" s="119"/>
      <c r="E10" s="119" t="s">
        <v>67</v>
      </c>
      <c r="F10" s="119"/>
      <c r="G10" s="171"/>
      <c r="H10" s="15"/>
    </row>
    <row r="11" spans="1:8" ht="30" customHeight="1">
      <c r="A11" s="15"/>
      <c r="B11" s="48" t="s">
        <v>60</v>
      </c>
      <c r="C11" s="125">
        <f>+'Fringe Benefits'!H28/100</f>
        <v>0.038461538461538464</v>
      </c>
      <c r="D11" s="126"/>
      <c r="E11" s="115">
        <f>+'Fringe Benefits'!K28</f>
      </c>
      <c r="F11" s="116"/>
      <c r="G11" s="117"/>
      <c r="H11" s="15"/>
    </row>
    <row r="12" spans="1:8" ht="30.75" customHeight="1">
      <c r="A12" s="15"/>
      <c r="B12" s="46" t="s">
        <v>61</v>
      </c>
      <c r="C12" s="115">
        <f>+'Fringe Benefits'!H27/100</f>
        <v>0.05769230769230769</v>
      </c>
      <c r="D12" s="118"/>
      <c r="E12" s="115">
        <f>+'Fringe Benefits'!K27</f>
      </c>
      <c r="F12" s="116"/>
      <c r="G12" s="117"/>
      <c r="H12" s="15"/>
    </row>
    <row r="13" spans="1:8" ht="30" customHeight="1">
      <c r="A13" s="15"/>
      <c r="B13" s="46" t="s">
        <v>62</v>
      </c>
      <c r="C13" s="115">
        <f>+'Fringe Benefits'!H29/100</f>
        <v>0.046153846153846156</v>
      </c>
      <c r="D13" s="118"/>
      <c r="E13" s="115">
        <f>+'Fringe Benefits'!K29</f>
      </c>
      <c r="F13" s="116"/>
      <c r="G13" s="117"/>
      <c r="H13" s="15"/>
    </row>
    <row r="14" spans="1:8" ht="29.25" customHeight="1">
      <c r="A14" s="15"/>
      <c r="B14" s="46" t="s">
        <v>63</v>
      </c>
      <c r="C14" s="115">
        <f>+'Fringe Benefits'!H31/100</f>
        <v>0.0765</v>
      </c>
      <c r="D14" s="118"/>
      <c r="E14" s="115">
        <f>+'Fringe Benefits'!K31/100</f>
        <v>0.0765</v>
      </c>
      <c r="F14" s="116"/>
      <c r="G14" s="117"/>
      <c r="H14" s="15"/>
    </row>
    <row r="15" spans="1:8" ht="30" customHeight="1">
      <c r="A15" s="15"/>
      <c r="B15" s="46" t="s">
        <v>64</v>
      </c>
      <c r="C15" s="127"/>
      <c r="D15" s="167"/>
      <c r="E15" s="127"/>
      <c r="F15" s="128"/>
      <c r="G15" s="129"/>
      <c r="H15" s="15"/>
    </row>
    <row r="16" spans="1:8" ht="27" customHeight="1">
      <c r="A16" s="15"/>
      <c r="B16" s="46" t="s">
        <v>65</v>
      </c>
      <c r="C16" s="115">
        <f>+'Fringe Benefits'!H32/100</f>
        <v>0.015</v>
      </c>
      <c r="D16" s="118"/>
      <c r="E16" s="115">
        <f>+'Fringe Benefits'!K32/100</f>
        <v>0.015</v>
      </c>
      <c r="F16" s="116"/>
      <c r="G16" s="117"/>
      <c r="H16" s="15"/>
    </row>
    <row r="17" spans="1:8" ht="24.75" customHeight="1">
      <c r="A17" s="15"/>
      <c r="B17" s="46" t="s">
        <v>47</v>
      </c>
      <c r="C17" s="115">
        <f>+'Fringe Benefits'!H33/100</f>
        <v>0.02</v>
      </c>
      <c r="D17" s="118"/>
      <c r="E17" s="115">
        <f>+'Fringe Benefits'!K33/100</f>
        <v>0.02</v>
      </c>
      <c r="F17" s="116"/>
      <c r="G17" s="117"/>
      <c r="H17" s="15"/>
    </row>
    <row r="18" spans="1:8" ht="25.5" customHeight="1">
      <c r="A18" s="15"/>
      <c r="B18" s="46" t="s">
        <v>51</v>
      </c>
      <c r="C18" s="115">
        <f>+'Fringe Benefits'!H30/100</f>
        <v>0.0545</v>
      </c>
      <c r="D18" s="118"/>
      <c r="E18" s="115">
        <f>+'Fringe Benefits'!K30/100</f>
        <v>0.0545</v>
      </c>
      <c r="F18" s="116"/>
      <c r="G18" s="117"/>
      <c r="H18" s="15"/>
    </row>
    <row r="19" spans="1:8" ht="24.75" customHeight="1">
      <c r="A19" s="15"/>
      <c r="B19" s="46" t="s">
        <v>52</v>
      </c>
      <c r="C19" s="115">
        <f>+('Fringe Benefits'!H34/100)+('Fringe Benefits'!H36/100)+('Fringe Benefits'!H37/100)</f>
        <v>0.23307692307692307</v>
      </c>
      <c r="D19" s="118"/>
      <c r="E19" s="115">
        <f>+'Fringe Benefits'!K34</f>
      </c>
      <c r="F19" s="116"/>
      <c r="G19" s="117"/>
      <c r="H19" s="15"/>
    </row>
    <row r="20" spans="1:8" ht="25.5" customHeight="1">
      <c r="A20" s="15"/>
      <c r="B20" s="46" t="s">
        <v>53</v>
      </c>
      <c r="C20" s="115">
        <f>+'Fringe Benefits'!H35/100</f>
        <v>0.011538461538461539</v>
      </c>
      <c r="D20" s="118"/>
      <c r="E20" s="115">
        <f>+'Fringe Benefits'!K35</f>
      </c>
      <c r="F20" s="116"/>
      <c r="G20" s="117"/>
      <c r="H20" s="15"/>
    </row>
    <row r="21" spans="1:8" ht="26.25" customHeight="1" thickBot="1">
      <c r="A21" s="15"/>
      <c r="B21" s="47" t="s">
        <v>54</v>
      </c>
      <c r="C21" s="120">
        <f>+'Fringe Benefits'!H38</f>
      </c>
      <c r="D21" s="121"/>
      <c r="E21" s="122">
        <f>+'Fringe Benefits'!K38</f>
      </c>
      <c r="F21" s="123"/>
      <c r="G21" s="124"/>
      <c r="H21" s="15"/>
    </row>
    <row r="22" spans="1:8" ht="29.25" customHeight="1" thickBot="1" thickTop="1">
      <c r="A22" s="15"/>
      <c r="B22" s="45" t="s">
        <v>55</v>
      </c>
      <c r="C22" s="152">
        <f>SUM(C11:D21)</f>
        <v>0.5529230769230769</v>
      </c>
      <c r="D22" s="153"/>
      <c r="E22" s="154">
        <f>SUM(E13:G21)</f>
        <v>0.166</v>
      </c>
      <c r="F22" s="154"/>
      <c r="G22" s="155"/>
      <c r="H22" s="15"/>
    </row>
    <row r="23" spans="1:8" ht="15.75" customHeight="1" thickTop="1">
      <c r="A23" s="15"/>
      <c r="B23" s="112" t="s">
        <v>56</v>
      </c>
      <c r="C23" s="113"/>
      <c r="D23" s="113"/>
      <c r="E23" s="113"/>
      <c r="F23" s="113"/>
      <c r="G23" s="114"/>
      <c r="H23" s="15"/>
    </row>
    <row r="24" spans="1:8" ht="204" customHeight="1" thickBot="1">
      <c r="A24" s="15"/>
      <c r="B24" s="156"/>
      <c r="C24" s="157"/>
      <c r="D24" s="157"/>
      <c r="E24" s="157"/>
      <c r="F24" s="157"/>
      <c r="G24" s="158"/>
      <c r="H24" s="15"/>
    </row>
    <row r="25" spans="1:8" ht="23.25" customHeight="1" thickBot="1">
      <c r="A25" s="15"/>
      <c r="B25" s="164" t="s">
        <v>118</v>
      </c>
      <c r="C25" s="165"/>
      <c r="D25" s="165"/>
      <c r="E25" s="165"/>
      <c r="F25" s="165"/>
      <c r="G25" s="166"/>
      <c r="H25" s="15"/>
    </row>
    <row r="26" spans="1:8" ht="12.75">
      <c r="A26" s="15"/>
      <c r="B26" s="159" t="s">
        <v>57</v>
      </c>
      <c r="C26" s="160"/>
      <c r="D26" s="161" t="s">
        <v>16</v>
      </c>
      <c r="E26" s="161"/>
      <c r="F26" s="162" t="s">
        <v>17</v>
      </c>
      <c r="G26" s="163"/>
      <c r="H26" s="15"/>
    </row>
    <row r="27" spans="1:8" ht="27.75" customHeight="1" thickBot="1">
      <c r="A27" s="15"/>
      <c r="B27" s="147"/>
      <c r="C27" s="148"/>
      <c r="D27" s="149"/>
      <c r="E27" s="150"/>
      <c r="F27" s="149"/>
      <c r="G27" s="151"/>
      <c r="H27" s="15"/>
    </row>
    <row r="28" spans="1:8" ht="13.5" thickTop="1">
      <c r="A28" s="15"/>
      <c r="B28" s="92" t="s">
        <v>58</v>
      </c>
      <c r="C28" s="2"/>
      <c r="D28" s="2"/>
      <c r="E28" s="2"/>
      <c r="F28" s="2"/>
      <c r="G28" s="2"/>
      <c r="H28" s="15"/>
    </row>
    <row r="29" spans="1:8" ht="12.75">
      <c r="A29" s="15"/>
      <c r="B29" s="2"/>
      <c r="C29" s="2"/>
      <c r="D29" s="2"/>
      <c r="E29" s="2"/>
      <c r="F29" s="2"/>
      <c r="G29" s="2"/>
      <c r="H29" s="15"/>
    </row>
    <row r="30" spans="1:8" ht="18.75" customHeight="1">
      <c r="A30" s="15"/>
      <c r="B30" s="145" t="s">
        <v>122</v>
      </c>
      <c r="C30" s="146"/>
      <c r="D30" s="146"/>
      <c r="E30" s="146"/>
      <c r="F30" s="146"/>
      <c r="G30" s="146"/>
      <c r="H30" s="15"/>
    </row>
    <row r="31" spans="1:8" ht="12.75">
      <c r="A31" s="15"/>
      <c r="B31" s="144" t="s">
        <v>18</v>
      </c>
      <c r="C31" s="144"/>
      <c r="D31" s="144"/>
      <c r="E31" s="144"/>
      <c r="F31" s="144"/>
      <c r="G31" s="144"/>
      <c r="H31" s="15"/>
    </row>
    <row r="32" spans="1:8" ht="12.75">
      <c r="A32" s="15"/>
      <c r="B32" s="144"/>
      <c r="C32" s="144"/>
      <c r="D32" s="144"/>
      <c r="E32" s="144"/>
      <c r="F32" s="144"/>
      <c r="G32" s="144"/>
      <c r="H32" s="15"/>
    </row>
    <row r="33" spans="1:8" ht="12.75">
      <c r="A33" s="15"/>
      <c r="B33" s="144"/>
      <c r="C33" s="144"/>
      <c r="D33" s="144"/>
      <c r="E33" s="144"/>
      <c r="F33" s="144"/>
      <c r="G33" s="144"/>
      <c r="H33" s="15"/>
    </row>
    <row r="34" spans="1:8" ht="12.75">
      <c r="A34" s="15"/>
      <c r="B34" s="144"/>
      <c r="C34" s="144"/>
      <c r="D34" s="144"/>
      <c r="E34" s="144"/>
      <c r="F34" s="144"/>
      <c r="G34" s="144"/>
      <c r="H34" s="15"/>
    </row>
    <row r="35" spans="1:8" ht="12.75">
      <c r="A35" s="15"/>
      <c r="B35" s="144"/>
      <c r="C35" s="144"/>
      <c r="D35" s="144"/>
      <c r="E35" s="144"/>
      <c r="F35" s="144"/>
      <c r="G35" s="144"/>
      <c r="H35" s="15"/>
    </row>
    <row r="36" spans="1:8" ht="12.75">
      <c r="A36" s="15"/>
      <c r="B36" s="144"/>
      <c r="C36" s="144"/>
      <c r="D36" s="144"/>
      <c r="E36" s="144"/>
      <c r="F36" s="144"/>
      <c r="G36" s="144"/>
      <c r="H36" s="15"/>
    </row>
    <row r="37" spans="1:8" ht="12.75">
      <c r="A37" s="15"/>
      <c r="B37" s="144"/>
      <c r="C37" s="144"/>
      <c r="D37" s="144"/>
      <c r="E37" s="144"/>
      <c r="F37" s="144"/>
      <c r="G37" s="144"/>
      <c r="H37" s="15"/>
    </row>
    <row r="38" spans="1:8" ht="20.25" customHeight="1">
      <c r="A38" s="15"/>
      <c r="B38" s="144"/>
      <c r="C38" s="144"/>
      <c r="D38" s="144"/>
      <c r="E38" s="144"/>
      <c r="F38" s="144"/>
      <c r="G38" s="144"/>
      <c r="H38" s="15"/>
    </row>
    <row r="39" spans="1:8" ht="12.75">
      <c r="A39" s="15"/>
      <c r="B39" s="2"/>
      <c r="C39" s="2"/>
      <c r="D39" s="2"/>
      <c r="E39" s="2"/>
      <c r="F39" s="2"/>
      <c r="G39" s="2"/>
      <c r="H39" s="15"/>
    </row>
    <row r="40" ht="12.75">
      <c r="H40" s="15"/>
    </row>
    <row r="41" ht="12.75">
      <c r="H41" s="15"/>
    </row>
    <row r="42" ht="12.75">
      <c r="H42" s="15"/>
    </row>
    <row r="43" ht="12.75">
      <c r="H43" s="15"/>
    </row>
    <row r="44" ht="12.75">
      <c r="H44" s="15"/>
    </row>
    <row r="45" ht="12.75">
      <c r="H45" s="15"/>
    </row>
    <row r="46" ht="12.75">
      <c r="H46" s="15"/>
    </row>
    <row r="47" ht="12.75">
      <c r="H47" s="15"/>
    </row>
    <row r="48" ht="12.75">
      <c r="H48" s="15"/>
    </row>
    <row r="49" ht="12.75">
      <c r="H49" s="15"/>
    </row>
    <row r="50" ht="12.75">
      <c r="H50" s="15"/>
    </row>
  </sheetData>
  <sheetProtection password="C9AF" sheet="1" objects="1" scenarios="1"/>
  <mergeCells count="52">
    <mergeCell ref="A1:H1"/>
    <mergeCell ref="F6:G6"/>
    <mergeCell ref="E10:G10"/>
    <mergeCell ref="F7:G7"/>
    <mergeCell ref="B7:E7"/>
    <mergeCell ref="B6:E6"/>
    <mergeCell ref="B9:D9"/>
    <mergeCell ref="E9:G9"/>
    <mergeCell ref="E8:G8"/>
    <mergeCell ref="B8:D8"/>
    <mergeCell ref="C18:D18"/>
    <mergeCell ref="C17:D17"/>
    <mergeCell ref="C14:D14"/>
    <mergeCell ref="E14:G14"/>
    <mergeCell ref="C16:D16"/>
    <mergeCell ref="C15:D15"/>
    <mergeCell ref="C22:D22"/>
    <mergeCell ref="E22:G22"/>
    <mergeCell ref="B24:G24"/>
    <mergeCell ref="B26:C26"/>
    <mergeCell ref="D26:E26"/>
    <mergeCell ref="F26:G26"/>
    <mergeCell ref="B25:G25"/>
    <mergeCell ref="B31:G38"/>
    <mergeCell ref="B30:G30"/>
    <mergeCell ref="B27:C27"/>
    <mergeCell ref="D27:E27"/>
    <mergeCell ref="F27:G27"/>
    <mergeCell ref="B5:D5"/>
    <mergeCell ref="E3:E5"/>
    <mergeCell ref="F3:G5"/>
    <mergeCell ref="B4:D4"/>
    <mergeCell ref="C21:D21"/>
    <mergeCell ref="E21:G21"/>
    <mergeCell ref="E12:G12"/>
    <mergeCell ref="C11:D11"/>
    <mergeCell ref="E20:G20"/>
    <mergeCell ref="E16:G16"/>
    <mergeCell ref="E15:G15"/>
    <mergeCell ref="C13:D13"/>
    <mergeCell ref="C20:D20"/>
    <mergeCell ref="C19:D19"/>
    <mergeCell ref="B2:G2"/>
    <mergeCell ref="B3:D3"/>
    <mergeCell ref="B23:G23"/>
    <mergeCell ref="E11:G11"/>
    <mergeCell ref="C12:D12"/>
    <mergeCell ref="E19:G19"/>
    <mergeCell ref="E18:G18"/>
    <mergeCell ref="E17:G17"/>
    <mergeCell ref="E13:G13"/>
    <mergeCell ref="C10:D10"/>
  </mergeCells>
  <printOptions horizontalCentered="1"/>
  <pageMargins left="0.17" right="0.17" top="0.5" bottom="0.45" header="0.33" footer="0.36"/>
  <pageSetup blackAndWhite="1" horizontalDpi="600" verticalDpi="600" orientation="portrait" scale="95" r:id="rId1"/>
  <rowBreaks count="1" manualBreakCount="1">
    <brk id="28" min="1" max="6" man="1"/>
  </rowBreaks>
</worksheet>
</file>

<file path=xl/worksheets/sheet2.xml><?xml version="1.0" encoding="utf-8"?>
<worksheet xmlns="http://schemas.openxmlformats.org/spreadsheetml/2006/main" xmlns:r="http://schemas.openxmlformats.org/officeDocument/2006/relationships">
  <sheetPr codeName="Sheet20">
    <tabColor indexed="57"/>
    <pageSetUpPr fitToPage="1"/>
  </sheetPr>
  <dimension ref="A1:M55"/>
  <sheetViews>
    <sheetView workbookViewId="0" topLeftCell="A9">
      <selection activeCell="D22" sqref="D22"/>
    </sheetView>
  </sheetViews>
  <sheetFormatPr defaultColWidth="9.140625" defaultRowHeight="12.75"/>
  <cols>
    <col min="1" max="1" width="15.57421875" style="0" customWidth="1"/>
    <col min="2" max="2" width="26.421875" style="0" customWidth="1"/>
    <col min="3" max="3" width="2.7109375" style="0" customWidth="1"/>
    <col min="5" max="5" width="5.7109375" style="0" customWidth="1"/>
    <col min="6" max="6" width="10.140625" style="0" customWidth="1"/>
    <col min="7" max="7" width="13.421875" style="0" customWidth="1"/>
    <col min="8" max="8" width="7.421875" style="16" customWidth="1"/>
    <col min="9" max="9" width="1.57421875" style="0" customWidth="1"/>
    <col min="11" max="11" width="7.140625" style="17" customWidth="1"/>
    <col min="12" max="12" width="3.421875" style="0" customWidth="1"/>
    <col min="13" max="13" width="28.00390625" style="0" customWidth="1"/>
  </cols>
  <sheetData>
    <row r="1" spans="1:13" ht="15.75">
      <c r="A1" s="15"/>
      <c r="B1" s="188" t="s">
        <v>77</v>
      </c>
      <c r="C1" s="188"/>
      <c r="D1" s="188"/>
      <c r="E1" s="188"/>
      <c r="F1" s="188"/>
      <c r="G1" s="188"/>
      <c r="H1" s="188"/>
      <c r="I1" s="188"/>
      <c r="J1" s="188"/>
      <c r="K1" s="188"/>
      <c r="L1" s="188"/>
      <c r="M1" s="15"/>
    </row>
    <row r="2" spans="1:13" ht="18.75" customHeight="1" thickBot="1">
      <c r="A2" s="194" t="s">
        <v>125</v>
      </c>
      <c r="B2" s="194"/>
      <c r="C2" s="194"/>
      <c r="D2" s="194"/>
      <c r="E2" s="194"/>
      <c r="F2" s="194"/>
      <c r="G2" s="194"/>
      <c r="H2" s="194"/>
      <c r="I2" s="194"/>
      <c r="J2" s="194"/>
      <c r="K2" s="194"/>
      <c r="L2" s="194"/>
      <c r="M2" s="194"/>
    </row>
    <row r="3" spans="1:13" ht="18">
      <c r="A3" s="15"/>
      <c r="B3" s="18"/>
      <c r="C3" s="22"/>
      <c r="D3" s="19" t="s">
        <v>97</v>
      </c>
      <c r="E3" s="20"/>
      <c r="F3" s="21"/>
      <c r="G3" s="22"/>
      <c r="H3" s="23"/>
      <c r="I3" s="23"/>
      <c r="J3" s="22"/>
      <c r="K3" s="22"/>
      <c r="L3" s="24"/>
      <c r="M3" s="15"/>
    </row>
    <row r="4" spans="1:13" ht="12.75" customHeight="1">
      <c r="A4" s="15"/>
      <c r="B4" s="13"/>
      <c r="C4" s="1"/>
      <c r="D4" s="25"/>
      <c r="E4" s="26"/>
      <c r="F4" s="27"/>
      <c r="G4" s="1"/>
      <c r="H4" s="28"/>
      <c r="I4" s="28"/>
      <c r="J4" s="1"/>
      <c r="K4" s="1"/>
      <c r="L4" s="29"/>
      <c r="M4" s="15"/>
    </row>
    <row r="5" spans="1:13" ht="12.75" customHeight="1">
      <c r="A5" s="15"/>
      <c r="B5" s="30" t="s">
        <v>27</v>
      </c>
      <c r="C5" s="31"/>
      <c r="D5" s="4"/>
      <c r="E5" s="26"/>
      <c r="F5" s="27"/>
      <c r="G5" s="1"/>
      <c r="H5" s="28"/>
      <c r="I5" s="28"/>
      <c r="J5" s="1"/>
      <c r="K5" s="1"/>
      <c r="L5" s="29"/>
      <c r="M5" s="15"/>
    </row>
    <row r="6" spans="1:13" ht="12.75" customHeight="1">
      <c r="A6" s="15"/>
      <c r="B6" s="13"/>
      <c r="C6" s="1"/>
      <c r="D6" s="31" t="s">
        <v>117</v>
      </c>
      <c r="E6" s="32"/>
      <c r="F6" s="1"/>
      <c r="G6" s="1"/>
      <c r="H6" s="28"/>
      <c r="I6" s="28"/>
      <c r="J6" s="1"/>
      <c r="K6" s="1"/>
      <c r="L6" s="29"/>
      <c r="M6" s="15"/>
    </row>
    <row r="7" spans="1:13" ht="12.75" customHeight="1">
      <c r="A7" s="15"/>
      <c r="B7" s="13"/>
      <c r="C7" s="1"/>
      <c r="D7" s="51"/>
      <c r="E7" s="32"/>
      <c r="F7" s="1"/>
      <c r="G7" s="1"/>
      <c r="H7" s="28"/>
      <c r="I7" s="28"/>
      <c r="J7" s="1"/>
      <c r="K7" s="1"/>
      <c r="L7" s="29"/>
      <c r="M7" s="15"/>
    </row>
    <row r="8" spans="1:13" ht="12.75" customHeight="1" thickBot="1">
      <c r="A8" s="15"/>
      <c r="B8" s="72" t="s">
        <v>28</v>
      </c>
      <c r="C8" s="3"/>
      <c r="D8" s="193"/>
      <c r="E8" s="192"/>
      <c r="F8" s="192"/>
      <c r="G8" s="192"/>
      <c r="H8" s="192"/>
      <c r="I8" s="192"/>
      <c r="J8" s="192"/>
      <c r="K8" s="192"/>
      <c r="L8" s="29"/>
      <c r="M8" s="15"/>
    </row>
    <row r="9" spans="1:13" ht="12.75">
      <c r="A9" s="15"/>
      <c r="B9" s="73"/>
      <c r="C9" s="1"/>
      <c r="D9" s="1"/>
      <c r="E9" s="32"/>
      <c r="F9" s="1"/>
      <c r="G9" s="1"/>
      <c r="H9" s="28"/>
      <c r="I9" s="28"/>
      <c r="J9" s="1"/>
      <c r="K9" s="1"/>
      <c r="L9" s="29"/>
      <c r="M9" s="15"/>
    </row>
    <row r="10" spans="1:13" ht="13.5" thickBot="1">
      <c r="A10" s="15"/>
      <c r="B10" s="72" t="s">
        <v>29</v>
      </c>
      <c r="C10" s="3"/>
      <c r="D10" s="191"/>
      <c r="E10" s="192"/>
      <c r="F10" s="192"/>
      <c r="G10" s="192"/>
      <c r="H10" s="192"/>
      <c r="I10" s="192"/>
      <c r="J10" s="192"/>
      <c r="K10" s="192"/>
      <c r="L10" s="29"/>
      <c r="M10" s="15"/>
    </row>
    <row r="11" spans="1:13" ht="12.75">
      <c r="A11" s="15"/>
      <c r="B11" s="72"/>
      <c r="C11" s="3"/>
      <c r="D11" s="14"/>
      <c r="E11" s="32"/>
      <c r="F11" s="27"/>
      <c r="G11" s="1"/>
      <c r="H11" s="33"/>
      <c r="I11" s="33"/>
      <c r="J11" s="27"/>
      <c r="K11" s="27"/>
      <c r="L11" s="29"/>
      <c r="M11" s="15"/>
    </row>
    <row r="12" spans="1:13" ht="13.5" thickBot="1">
      <c r="A12" s="15"/>
      <c r="B12" s="72" t="s">
        <v>14</v>
      </c>
      <c r="C12" s="3"/>
      <c r="D12" s="191"/>
      <c r="E12" s="192"/>
      <c r="F12" s="192"/>
      <c r="G12" s="192"/>
      <c r="H12" s="192"/>
      <c r="I12" s="192"/>
      <c r="J12" s="192"/>
      <c r="K12" s="192"/>
      <c r="L12" s="29"/>
      <c r="M12" s="15"/>
    </row>
    <row r="13" spans="1:13" ht="12.75">
      <c r="A13" s="15"/>
      <c r="B13" s="72"/>
      <c r="C13" s="3"/>
      <c r="D13" s="14"/>
      <c r="E13" s="32"/>
      <c r="F13" s="27"/>
      <c r="G13" s="1"/>
      <c r="H13" s="28"/>
      <c r="I13" s="28"/>
      <c r="J13" s="1"/>
      <c r="K13" s="1"/>
      <c r="L13" s="29"/>
      <c r="M13" s="15"/>
    </row>
    <row r="14" spans="1:13" ht="13.5" thickBot="1">
      <c r="A14" s="15"/>
      <c r="B14" s="72" t="s">
        <v>30</v>
      </c>
      <c r="C14" s="3"/>
      <c r="D14" s="191"/>
      <c r="E14" s="192"/>
      <c r="F14" s="192"/>
      <c r="G14" s="192"/>
      <c r="H14" s="192"/>
      <c r="I14" s="192"/>
      <c r="J14" s="192"/>
      <c r="K14" s="192"/>
      <c r="L14" s="29"/>
      <c r="M14" s="15"/>
    </row>
    <row r="15" spans="1:13" ht="12.75">
      <c r="A15" s="15"/>
      <c r="B15" s="73"/>
      <c r="C15" s="12"/>
      <c r="D15" s="14"/>
      <c r="E15" s="32"/>
      <c r="F15" s="1"/>
      <c r="G15" s="1"/>
      <c r="H15" s="28"/>
      <c r="I15" s="28"/>
      <c r="J15" s="1"/>
      <c r="K15" s="1"/>
      <c r="L15" s="29"/>
      <c r="M15" s="15"/>
    </row>
    <row r="16" spans="1:13" ht="13.5" thickBot="1">
      <c r="A16" s="15"/>
      <c r="B16" s="72" t="s">
        <v>31</v>
      </c>
      <c r="C16" s="3"/>
      <c r="D16" s="191"/>
      <c r="E16" s="192"/>
      <c r="F16" s="192"/>
      <c r="G16" s="192"/>
      <c r="H16" s="192"/>
      <c r="I16" s="192"/>
      <c r="J16" s="192"/>
      <c r="K16" s="192"/>
      <c r="L16" s="29"/>
      <c r="M16" s="15"/>
    </row>
    <row r="17" spans="1:13" ht="12.75">
      <c r="A17" s="15"/>
      <c r="B17" s="13"/>
      <c r="C17" s="1"/>
      <c r="D17" s="1"/>
      <c r="E17" s="1"/>
      <c r="F17" s="1"/>
      <c r="G17" s="1"/>
      <c r="H17" s="1"/>
      <c r="I17" s="1"/>
      <c r="J17" s="1"/>
      <c r="K17" s="1"/>
      <c r="L17" s="29"/>
      <c r="M17" s="15"/>
    </row>
    <row r="18" spans="1:13" ht="15.75">
      <c r="A18" s="15"/>
      <c r="B18" s="30" t="s">
        <v>50</v>
      </c>
      <c r="C18" s="31"/>
      <c r="D18" s="1"/>
      <c r="E18" s="32"/>
      <c r="F18" s="1"/>
      <c r="G18" s="1"/>
      <c r="H18" s="28"/>
      <c r="I18" s="28"/>
      <c r="J18" s="1"/>
      <c r="K18" s="1"/>
      <c r="L18" s="29"/>
      <c r="M18" s="15"/>
    </row>
    <row r="19" spans="1:13" ht="16.5" thickBot="1">
      <c r="A19" s="15"/>
      <c r="B19" s="30" t="s">
        <v>12</v>
      </c>
      <c r="C19" s="31"/>
      <c r="D19" s="1"/>
      <c r="E19" s="32"/>
      <c r="F19" s="1"/>
      <c r="G19" s="1"/>
      <c r="H19" s="28"/>
      <c r="I19" s="28"/>
      <c r="J19" s="1"/>
      <c r="K19" s="1"/>
      <c r="L19" s="29"/>
      <c r="M19" s="15"/>
    </row>
    <row r="20" spans="1:13" ht="13.5" thickBot="1">
      <c r="A20" s="15"/>
      <c r="B20" s="34" t="s">
        <v>32</v>
      </c>
      <c r="C20" s="34"/>
      <c r="D20" s="39"/>
      <c r="E20" s="32"/>
      <c r="F20" s="35"/>
      <c r="G20" s="2"/>
      <c r="H20" s="36"/>
      <c r="I20" s="37"/>
      <c r="J20" s="2"/>
      <c r="L20" s="29"/>
      <c r="M20" s="15"/>
    </row>
    <row r="21" spans="1:13" ht="13.5" thickBot="1">
      <c r="A21" s="15"/>
      <c r="B21" s="34"/>
      <c r="C21" s="68"/>
      <c r="D21" s="1"/>
      <c r="E21" s="32"/>
      <c r="F21" s="1"/>
      <c r="G21" s="1"/>
      <c r="H21" s="28"/>
      <c r="I21" s="28"/>
      <c r="K21" s="1"/>
      <c r="L21" s="29"/>
      <c r="M21" s="15"/>
    </row>
    <row r="22" spans="1:13" ht="12.75">
      <c r="A22" s="15"/>
      <c r="B22" s="13" t="s">
        <v>115</v>
      </c>
      <c r="C22" s="1"/>
      <c r="D22" s="1"/>
      <c r="E22" s="32"/>
      <c r="F22" s="38" t="s">
        <v>33</v>
      </c>
      <c r="G22" s="91">
        <v>2080</v>
      </c>
      <c r="H22" s="28"/>
      <c r="I22" s="28"/>
      <c r="J22" s="1"/>
      <c r="K22" s="1"/>
      <c r="L22" s="29"/>
      <c r="M22" s="15"/>
    </row>
    <row r="23" spans="1:13" ht="13.5" thickBot="1">
      <c r="A23" s="15"/>
      <c r="B23" s="13" t="s">
        <v>113</v>
      </c>
      <c r="C23" s="1"/>
      <c r="D23" s="1"/>
      <c r="E23" s="32"/>
      <c r="F23" s="38" t="s">
        <v>34</v>
      </c>
      <c r="G23" s="81">
        <v>20</v>
      </c>
      <c r="H23" s="28"/>
      <c r="I23" s="28"/>
      <c r="J23" s="1"/>
      <c r="K23" s="1"/>
      <c r="L23" s="29"/>
      <c r="M23" s="15"/>
    </row>
    <row r="24" spans="1:13" ht="13.5" thickBot="1">
      <c r="A24" s="15"/>
      <c r="B24" s="13" t="s">
        <v>114</v>
      </c>
      <c r="C24" s="1"/>
      <c r="D24" s="1"/>
      <c r="E24" s="32"/>
      <c r="F24" s="38" t="s">
        <v>34</v>
      </c>
      <c r="G24" s="80">
        <f>IF(G23="","",G23*G22)</f>
        <v>41600</v>
      </c>
      <c r="H24" s="28"/>
      <c r="I24" s="28"/>
      <c r="K24" s="1"/>
      <c r="L24" s="29"/>
      <c r="M24" s="15"/>
    </row>
    <row r="25" spans="1:13" ht="13.5" thickBot="1">
      <c r="A25" s="15"/>
      <c r="B25" s="13"/>
      <c r="C25" s="1"/>
      <c r="D25" s="1"/>
      <c r="E25" s="32"/>
      <c r="F25" s="38"/>
      <c r="G25" s="40"/>
      <c r="H25" s="28"/>
      <c r="I25" s="28"/>
      <c r="J25" s="41" t="s">
        <v>35</v>
      </c>
      <c r="K25" s="1"/>
      <c r="L25" s="29"/>
      <c r="M25" s="15"/>
    </row>
    <row r="26" spans="1:13" ht="12.75">
      <c r="A26" s="15"/>
      <c r="B26" s="13"/>
      <c r="C26" s="1"/>
      <c r="D26" s="1"/>
      <c r="E26" s="32"/>
      <c r="F26" s="1"/>
      <c r="G26" s="42" t="s">
        <v>36</v>
      </c>
      <c r="H26" s="43" t="s">
        <v>37</v>
      </c>
      <c r="I26" s="1"/>
      <c r="J26" s="42" t="s">
        <v>38</v>
      </c>
      <c r="K26" s="44" t="s">
        <v>37</v>
      </c>
      <c r="L26" s="29"/>
      <c r="M26" s="15"/>
    </row>
    <row r="27" spans="1:13" ht="12.75">
      <c r="A27" s="15"/>
      <c r="B27" s="13" t="s">
        <v>74</v>
      </c>
      <c r="C27" s="1" t="s">
        <v>33</v>
      </c>
      <c r="D27" s="78">
        <v>15</v>
      </c>
      <c r="E27" s="40" t="s">
        <v>39</v>
      </c>
      <c r="F27" s="14"/>
      <c r="G27" s="50">
        <f>IF(D27="","",D27*8)</f>
        <v>120</v>
      </c>
      <c r="H27" s="74">
        <f>IF(G27="","",G27/G22*100)</f>
        <v>5.769230769230769</v>
      </c>
      <c r="I27" s="75"/>
      <c r="J27" s="104" t="s">
        <v>40</v>
      </c>
      <c r="K27" s="74">
        <f aca="true" t="shared" si="0" ref="K27:K33">IF(J27="*","",J27)</f>
      </c>
      <c r="L27" s="29"/>
      <c r="M27" s="15"/>
    </row>
    <row r="28" spans="1:13" ht="12.75">
      <c r="A28" s="15"/>
      <c r="B28" s="13" t="s">
        <v>73</v>
      </c>
      <c r="C28" s="1" t="s">
        <v>33</v>
      </c>
      <c r="D28" s="78">
        <v>10</v>
      </c>
      <c r="E28" s="40" t="s">
        <v>39</v>
      </c>
      <c r="F28" s="14"/>
      <c r="G28" s="50">
        <f>IF(D28="","",D28*8)</f>
        <v>80</v>
      </c>
      <c r="H28" s="74">
        <f>IF(G28="","",((G28)/G22)*100)</f>
        <v>3.8461538461538463</v>
      </c>
      <c r="I28" s="75"/>
      <c r="J28" s="104" t="s">
        <v>40</v>
      </c>
      <c r="K28" s="74">
        <f t="shared" si="0"/>
      </c>
      <c r="L28" s="29"/>
      <c r="M28" s="15"/>
    </row>
    <row r="29" spans="1:13" ht="12.75">
      <c r="A29" s="15"/>
      <c r="B29" s="13" t="s">
        <v>72</v>
      </c>
      <c r="C29" s="1" t="s">
        <v>33</v>
      </c>
      <c r="D29" s="78">
        <v>12</v>
      </c>
      <c r="E29" s="40" t="s">
        <v>39</v>
      </c>
      <c r="F29" s="14"/>
      <c r="G29" s="50">
        <f>IF(D29="","",D29*8)</f>
        <v>96</v>
      </c>
      <c r="H29" s="74">
        <f>IF(G29="","",((G29)/G22)*100)</f>
        <v>4.615384615384616</v>
      </c>
      <c r="I29" s="75"/>
      <c r="J29" s="104" t="s">
        <v>40</v>
      </c>
      <c r="K29" s="74">
        <f t="shared" si="0"/>
      </c>
      <c r="L29" s="29"/>
      <c r="M29" s="15"/>
    </row>
    <row r="30" spans="1:13" ht="12.75">
      <c r="A30" s="15"/>
      <c r="B30" s="13" t="s">
        <v>100</v>
      </c>
      <c r="C30" s="1" t="s">
        <v>116</v>
      </c>
      <c r="D30" s="79">
        <v>5.45</v>
      </c>
      <c r="E30" s="40"/>
      <c r="F30" s="14"/>
      <c r="G30" s="50">
        <f>IF(D30="","",D30)</f>
        <v>5.45</v>
      </c>
      <c r="H30" s="74">
        <f aca="true" t="shared" si="1" ref="H30:H39">IF(G30="","",G30)</f>
        <v>5.45</v>
      </c>
      <c r="I30" s="75"/>
      <c r="J30" s="104">
        <f>IF(G30="","",G30)</f>
        <v>5.45</v>
      </c>
      <c r="K30" s="74">
        <f t="shared" si="0"/>
        <v>5.45</v>
      </c>
      <c r="L30" s="29"/>
      <c r="M30" s="15"/>
    </row>
    <row r="31" spans="1:13" ht="12.75">
      <c r="A31" s="15"/>
      <c r="B31" s="13" t="s">
        <v>101</v>
      </c>
      <c r="C31" s="1" t="s">
        <v>37</v>
      </c>
      <c r="D31" s="79">
        <v>7.65</v>
      </c>
      <c r="E31" s="54"/>
      <c r="F31" s="14"/>
      <c r="G31" s="50">
        <f>IF(D31="","",D31)</f>
        <v>7.65</v>
      </c>
      <c r="H31" s="74">
        <f t="shared" si="1"/>
        <v>7.65</v>
      </c>
      <c r="I31" s="75"/>
      <c r="J31" s="104">
        <f>IF(G31="","",G31)</f>
        <v>7.65</v>
      </c>
      <c r="K31" s="74">
        <f t="shared" si="0"/>
        <v>7.65</v>
      </c>
      <c r="L31" s="29"/>
      <c r="M31" s="15"/>
    </row>
    <row r="32" spans="1:13" ht="12.75">
      <c r="A32" s="15"/>
      <c r="B32" s="13" t="s">
        <v>102</v>
      </c>
      <c r="C32" s="1" t="s">
        <v>37</v>
      </c>
      <c r="D32" s="79">
        <v>1.5</v>
      </c>
      <c r="E32" s="40"/>
      <c r="F32" s="14"/>
      <c r="G32" s="50">
        <f>IF(D32="","",D32)</f>
        <v>1.5</v>
      </c>
      <c r="H32" s="74">
        <f t="shared" si="1"/>
        <v>1.5</v>
      </c>
      <c r="I32" s="75"/>
      <c r="J32" s="104">
        <f>IF(G32="","",G32)</f>
        <v>1.5</v>
      </c>
      <c r="K32" s="74">
        <f t="shared" si="0"/>
        <v>1.5</v>
      </c>
      <c r="L32" s="29"/>
      <c r="M32" s="15"/>
    </row>
    <row r="33" spans="1:13" ht="12.75">
      <c r="A33" s="15"/>
      <c r="B33" s="13" t="s">
        <v>103</v>
      </c>
      <c r="C33" s="1" t="s">
        <v>37</v>
      </c>
      <c r="D33" s="79">
        <v>2</v>
      </c>
      <c r="E33" s="40"/>
      <c r="F33" s="14"/>
      <c r="G33" s="50">
        <f>IF(D33="","",D33)</f>
        <v>2</v>
      </c>
      <c r="H33" s="74">
        <f t="shared" si="1"/>
        <v>2</v>
      </c>
      <c r="I33" s="75"/>
      <c r="J33" s="104">
        <v>2</v>
      </c>
      <c r="K33" s="74">
        <f t="shared" si="0"/>
        <v>2</v>
      </c>
      <c r="L33" s="29"/>
      <c r="M33" s="15"/>
    </row>
    <row r="34" spans="1:13" ht="12.75">
      <c r="A34" s="15"/>
      <c r="B34" s="13" t="s">
        <v>104</v>
      </c>
      <c r="C34" s="1" t="s">
        <v>34</v>
      </c>
      <c r="D34" s="79">
        <v>800</v>
      </c>
      <c r="E34" s="40" t="s">
        <v>41</v>
      </c>
      <c r="F34" s="55"/>
      <c r="G34" s="50">
        <f>IF(D34="","",((12*D34)/$G$24)*100)</f>
        <v>23.076923076923077</v>
      </c>
      <c r="H34" s="74">
        <f t="shared" si="1"/>
        <v>23.076923076923077</v>
      </c>
      <c r="I34" s="75"/>
      <c r="J34" s="104" t="s">
        <v>40</v>
      </c>
      <c r="K34" s="74">
        <f aca="true" t="shared" si="2" ref="K34:K39">IF(J34="*","",J34)</f>
      </c>
      <c r="L34" s="29"/>
      <c r="M34" s="15"/>
    </row>
    <row r="35" spans="1:13" ht="12.75">
      <c r="A35" s="15"/>
      <c r="B35" s="13" t="s">
        <v>105</v>
      </c>
      <c r="C35" s="1" t="s">
        <v>34</v>
      </c>
      <c r="D35" s="79">
        <v>40</v>
      </c>
      <c r="E35" s="40" t="s">
        <v>41</v>
      </c>
      <c r="F35" s="14"/>
      <c r="G35" s="50">
        <f>IF(D35="","",((12*D35)/$G$24)*100)</f>
        <v>1.153846153846154</v>
      </c>
      <c r="H35" s="74">
        <f t="shared" si="1"/>
        <v>1.153846153846154</v>
      </c>
      <c r="I35" s="75"/>
      <c r="J35" s="104" t="s">
        <v>40</v>
      </c>
      <c r="K35" s="74">
        <f t="shared" si="2"/>
      </c>
      <c r="L35" s="29"/>
      <c r="M35" s="15"/>
    </row>
    <row r="36" spans="1:13" ht="12.75">
      <c r="A36" s="15"/>
      <c r="B36" s="13" t="s">
        <v>106</v>
      </c>
      <c r="C36" s="1" t="s">
        <v>34</v>
      </c>
      <c r="D36" s="79">
        <v>5</v>
      </c>
      <c r="E36" s="40" t="s">
        <v>41</v>
      </c>
      <c r="F36" s="14"/>
      <c r="G36" s="50">
        <f>IF(D36="","",((12*D36)/$G$24)*100)</f>
        <v>0.14423076923076925</v>
      </c>
      <c r="H36" s="74">
        <f t="shared" si="1"/>
        <v>0.14423076923076925</v>
      </c>
      <c r="I36" s="75"/>
      <c r="J36" s="104" t="s">
        <v>40</v>
      </c>
      <c r="K36" s="74">
        <f t="shared" si="2"/>
      </c>
      <c r="L36" s="29"/>
      <c r="M36" s="15"/>
    </row>
    <row r="37" spans="1:13" ht="12.75">
      <c r="A37" s="15"/>
      <c r="B37" s="13" t="s">
        <v>107</v>
      </c>
      <c r="C37" s="1" t="s">
        <v>34</v>
      </c>
      <c r="D37" s="79">
        <v>3</v>
      </c>
      <c r="E37" s="40" t="s">
        <v>41</v>
      </c>
      <c r="F37" s="14"/>
      <c r="G37" s="50">
        <f>IF(D37="","",((12*D37)/$G$24)*100)</f>
        <v>0.08653846153846154</v>
      </c>
      <c r="H37" s="74">
        <f t="shared" si="1"/>
        <v>0.08653846153846154</v>
      </c>
      <c r="I37" s="75"/>
      <c r="J37" s="104" t="s">
        <v>40</v>
      </c>
      <c r="K37" s="74">
        <f t="shared" si="2"/>
      </c>
      <c r="L37" s="29"/>
      <c r="M37" s="15"/>
    </row>
    <row r="38" spans="1:13" ht="12.75">
      <c r="A38" s="15"/>
      <c r="B38" s="106" t="s">
        <v>19</v>
      </c>
      <c r="C38" s="1"/>
      <c r="D38" s="79" t="s">
        <v>19</v>
      </c>
      <c r="E38" s="40"/>
      <c r="F38" s="14"/>
      <c r="G38" s="104"/>
      <c r="H38" s="74">
        <f t="shared" si="1"/>
      </c>
      <c r="I38" s="75"/>
      <c r="J38" s="104" t="s">
        <v>40</v>
      </c>
      <c r="K38" s="74">
        <f t="shared" si="2"/>
      </c>
      <c r="L38" s="29"/>
      <c r="M38" s="15"/>
    </row>
    <row r="39" spans="1:13" ht="13.5" thickBot="1">
      <c r="A39" s="15"/>
      <c r="B39" s="53"/>
      <c r="C39" s="69" t="s">
        <v>37</v>
      </c>
      <c r="D39" s="79"/>
      <c r="E39" s="40"/>
      <c r="F39" s="14"/>
      <c r="G39" s="52"/>
      <c r="H39" s="76">
        <f t="shared" si="1"/>
      </c>
      <c r="I39" s="75"/>
      <c r="J39" s="105" t="s">
        <v>40</v>
      </c>
      <c r="K39" s="77">
        <f t="shared" si="2"/>
      </c>
      <c r="L39" s="29"/>
      <c r="M39" s="15"/>
    </row>
    <row r="40" spans="1:13" ht="13.5" thickBot="1">
      <c r="A40" s="15"/>
      <c r="B40" s="56"/>
      <c r="C40" s="14"/>
      <c r="D40" s="14"/>
      <c r="E40" s="40"/>
      <c r="F40" s="14"/>
      <c r="G40" s="40"/>
      <c r="H40" s="40"/>
      <c r="I40" s="40"/>
      <c r="J40" s="40"/>
      <c r="K40" s="40"/>
      <c r="L40" s="57"/>
      <c r="M40" s="15"/>
    </row>
    <row r="41" spans="1:13" ht="13.5" thickBot="1">
      <c r="A41" s="15"/>
      <c r="B41" s="56"/>
      <c r="C41" s="14"/>
      <c r="D41" s="14"/>
      <c r="E41" s="40"/>
      <c r="F41" s="58" t="s">
        <v>42</v>
      </c>
      <c r="G41" s="14"/>
      <c r="H41" s="59">
        <f>IF(G24="","",SUM(H27:H39))</f>
        <v>55.29230769230768</v>
      </c>
      <c r="I41" s="60"/>
      <c r="J41" s="40"/>
      <c r="K41" s="59">
        <f>IF(G24="","",SUM(K27:K39))</f>
        <v>16.6</v>
      </c>
      <c r="L41" s="57"/>
      <c r="M41" s="15"/>
    </row>
    <row r="42" spans="1:13" ht="12.75">
      <c r="A42" s="15"/>
      <c r="B42" s="56"/>
      <c r="C42" s="14"/>
      <c r="D42" s="14"/>
      <c r="E42" s="40"/>
      <c r="F42" s="61" t="s">
        <v>43</v>
      </c>
      <c r="G42" s="14"/>
      <c r="H42" s="60"/>
      <c r="I42" s="60"/>
      <c r="J42" s="40"/>
      <c r="K42" s="60"/>
      <c r="L42" s="57"/>
      <c r="M42" s="15"/>
    </row>
    <row r="43" spans="1:13" ht="12.75">
      <c r="A43" s="15"/>
      <c r="B43" s="56"/>
      <c r="C43" s="14"/>
      <c r="D43" s="14"/>
      <c r="E43" s="40"/>
      <c r="F43" s="61" t="s">
        <v>44</v>
      </c>
      <c r="G43" s="14"/>
      <c r="H43" s="60"/>
      <c r="I43" s="60"/>
      <c r="J43" s="40"/>
      <c r="K43" s="60"/>
      <c r="L43" s="57"/>
      <c r="M43" s="15"/>
    </row>
    <row r="44" spans="1:13" ht="12.75">
      <c r="A44" s="15"/>
      <c r="B44" s="56"/>
      <c r="C44" s="14"/>
      <c r="D44" s="14"/>
      <c r="E44" s="40"/>
      <c r="F44" s="61"/>
      <c r="G44" s="14"/>
      <c r="H44" s="60"/>
      <c r="I44" s="60"/>
      <c r="J44" s="40"/>
      <c r="K44" s="60"/>
      <c r="L44" s="57"/>
      <c r="M44" s="15"/>
    </row>
    <row r="45" spans="1:13" ht="12.75">
      <c r="A45" s="15"/>
      <c r="B45" s="56"/>
      <c r="C45" s="14"/>
      <c r="D45" s="14"/>
      <c r="E45" s="40"/>
      <c r="F45" s="14" t="s">
        <v>45</v>
      </c>
      <c r="G45" s="14"/>
      <c r="H45" s="62" t="s">
        <v>46</v>
      </c>
      <c r="I45" s="62"/>
      <c r="J45" s="14"/>
      <c r="K45" s="14" t="s">
        <v>49</v>
      </c>
      <c r="L45" s="57"/>
      <c r="M45" s="15"/>
    </row>
    <row r="46" spans="1:13" ht="12.75">
      <c r="A46" s="15"/>
      <c r="B46" s="56"/>
      <c r="C46" s="14"/>
      <c r="D46" s="14"/>
      <c r="E46" s="40"/>
      <c r="F46" s="14"/>
      <c r="G46" s="14"/>
      <c r="H46" s="62"/>
      <c r="I46" s="62"/>
      <c r="J46" s="14"/>
      <c r="K46" s="14"/>
      <c r="L46" s="57"/>
      <c r="M46" s="15"/>
    </row>
    <row r="47" spans="1:13" ht="12.75">
      <c r="A47" s="15"/>
      <c r="B47" s="56" t="s">
        <v>112</v>
      </c>
      <c r="C47" s="14"/>
      <c r="D47" s="14"/>
      <c r="E47" s="40"/>
      <c r="F47" s="14"/>
      <c r="G47" s="14"/>
      <c r="H47" s="62"/>
      <c r="I47" s="62"/>
      <c r="J47" s="14"/>
      <c r="K47" s="14"/>
      <c r="L47" s="57"/>
      <c r="M47" s="15"/>
    </row>
    <row r="48" spans="1:13" ht="12.75">
      <c r="A48" s="15"/>
      <c r="B48" s="56" t="s">
        <v>111</v>
      </c>
      <c r="C48" s="14"/>
      <c r="D48" s="14"/>
      <c r="E48" s="40"/>
      <c r="F48" s="14"/>
      <c r="G48" s="14"/>
      <c r="H48" s="62"/>
      <c r="I48" s="62"/>
      <c r="J48" s="14"/>
      <c r="K48" s="14"/>
      <c r="L48" s="57"/>
      <c r="M48" s="15"/>
    </row>
    <row r="49" spans="1:13" ht="12.75">
      <c r="A49" s="15"/>
      <c r="B49" s="189" t="s">
        <v>110</v>
      </c>
      <c r="C49" s="190"/>
      <c r="D49" s="190"/>
      <c r="E49" s="190"/>
      <c r="F49" s="190"/>
      <c r="G49" s="14"/>
      <c r="H49" s="62"/>
      <c r="I49" s="62"/>
      <c r="J49" s="14"/>
      <c r="K49" s="14"/>
      <c r="L49" s="57"/>
      <c r="M49" s="15"/>
    </row>
    <row r="50" spans="1:13" ht="12.75">
      <c r="A50" s="15"/>
      <c r="B50" s="189" t="s">
        <v>13</v>
      </c>
      <c r="C50" s="190"/>
      <c r="D50" s="190"/>
      <c r="E50" s="190"/>
      <c r="F50" s="190"/>
      <c r="G50" s="14"/>
      <c r="H50" s="62"/>
      <c r="I50" s="62"/>
      <c r="J50" s="14"/>
      <c r="K50" s="14"/>
      <c r="L50" s="57"/>
      <c r="M50" s="15"/>
    </row>
    <row r="51" spans="1:13" ht="12.75">
      <c r="A51" s="15"/>
      <c r="B51" s="56"/>
      <c r="C51" s="14"/>
      <c r="D51" s="14"/>
      <c r="E51" s="40"/>
      <c r="F51" s="14"/>
      <c r="G51" s="14"/>
      <c r="H51" s="62"/>
      <c r="I51" s="62"/>
      <c r="J51" s="14"/>
      <c r="K51" s="14"/>
      <c r="L51" s="57"/>
      <c r="M51" s="15"/>
    </row>
    <row r="52" spans="1:13" ht="12.75">
      <c r="A52" s="15"/>
      <c r="B52" s="70" t="s">
        <v>108</v>
      </c>
      <c r="C52" s="58"/>
      <c r="D52" s="58"/>
      <c r="E52" s="60"/>
      <c r="F52" s="58"/>
      <c r="G52" s="58"/>
      <c r="H52" s="71"/>
      <c r="I52" s="71"/>
      <c r="J52" s="58"/>
      <c r="K52" s="14"/>
      <c r="L52" s="57"/>
      <c r="M52" s="15"/>
    </row>
    <row r="53" spans="1:13" ht="12.75">
      <c r="A53" s="15"/>
      <c r="B53" s="70" t="s">
        <v>109</v>
      </c>
      <c r="C53" s="58"/>
      <c r="D53" s="58"/>
      <c r="E53" s="60"/>
      <c r="F53" s="58"/>
      <c r="G53" s="58"/>
      <c r="H53" s="71"/>
      <c r="I53" s="71"/>
      <c r="J53" s="58"/>
      <c r="K53" s="14"/>
      <c r="L53" s="57"/>
      <c r="M53" s="15"/>
    </row>
    <row r="54" spans="1:13" ht="12.75">
      <c r="A54" s="15"/>
      <c r="B54" s="70" t="s">
        <v>48</v>
      </c>
      <c r="C54" s="58"/>
      <c r="D54" s="58"/>
      <c r="E54" s="58"/>
      <c r="F54" s="58"/>
      <c r="G54" s="58"/>
      <c r="H54" s="60"/>
      <c r="I54" s="58"/>
      <c r="J54" s="58"/>
      <c r="K54" s="62"/>
      <c r="L54" s="57"/>
      <c r="M54" s="15"/>
    </row>
    <row r="55" spans="1:13" ht="13.5" thickBot="1">
      <c r="A55" s="15"/>
      <c r="B55" s="63"/>
      <c r="C55" s="64"/>
      <c r="D55" s="64"/>
      <c r="E55" s="64"/>
      <c r="F55" s="64"/>
      <c r="G55" s="64"/>
      <c r="H55" s="65"/>
      <c r="I55" s="64"/>
      <c r="J55" s="64"/>
      <c r="K55" s="66"/>
      <c r="L55" s="67"/>
      <c r="M55" s="15"/>
    </row>
  </sheetData>
  <sheetProtection/>
  <mergeCells count="9">
    <mergeCell ref="B1:L1"/>
    <mergeCell ref="B49:F49"/>
    <mergeCell ref="B50:F50"/>
    <mergeCell ref="D16:K16"/>
    <mergeCell ref="D8:K8"/>
    <mergeCell ref="D10:K10"/>
    <mergeCell ref="D12:K12"/>
    <mergeCell ref="D14:K14"/>
    <mergeCell ref="A2:M2"/>
  </mergeCells>
  <printOptions horizontalCentered="1" verticalCentered="1"/>
  <pageMargins left="0.13" right="0.05" top="0.52" bottom="1" header="0.5" footer="0.5"/>
  <pageSetup fitToHeight="1" fitToWidth="1" horizontalDpi="360" verticalDpi="360" orientation="portrait" r:id="rId1"/>
  <headerFooter alignWithMargins="0">
    <oddFooter>&amp;L&amp;8updated 5/6/05&amp;R&amp;8&amp;F, &amp;A</oddFooter>
  </headerFooter>
</worksheet>
</file>

<file path=xl/worksheets/sheet3.xml><?xml version="1.0" encoding="utf-8"?>
<worksheet xmlns="http://schemas.openxmlformats.org/spreadsheetml/2006/main" xmlns:r="http://schemas.openxmlformats.org/officeDocument/2006/relationships">
  <sheetPr>
    <tabColor indexed="9"/>
  </sheetPr>
  <dimension ref="A1:F45"/>
  <sheetViews>
    <sheetView workbookViewId="0" topLeftCell="A1">
      <selection activeCell="B3" sqref="B3:E3"/>
    </sheetView>
  </sheetViews>
  <sheetFormatPr defaultColWidth="9.140625" defaultRowHeight="12.75"/>
  <cols>
    <col min="1" max="1" width="13.7109375" style="0" customWidth="1"/>
    <col min="2" max="2" width="4.00390625" style="0" customWidth="1"/>
    <col min="3" max="3" width="31.7109375" style="0" customWidth="1"/>
    <col min="4" max="4" width="19.8515625" style="0" customWidth="1"/>
    <col min="5" max="5" width="45.57421875" style="0" customWidth="1"/>
    <col min="6" max="6" width="28.421875" style="0" customWidth="1"/>
  </cols>
  <sheetData>
    <row r="1" spans="1:6" ht="13.5" thickBot="1">
      <c r="A1" s="15"/>
      <c r="B1" s="15"/>
      <c r="C1" s="15"/>
      <c r="D1" s="15"/>
      <c r="E1" s="15"/>
      <c r="F1" s="15"/>
    </row>
    <row r="2" spans="1:6" ht="13.5" thickTop="1">
      <c r="A2" s="15"/>
      <c r="B2" s="195"/>
      <c r="C2" s="196"/>
      <c r="D2" s="196"/>
      <c r="E2" s="197"/>
      <c r="F2" s="15"/>
    </row>
    <row r="3" spans="1:6" ht="15.75">
      <c r="A3" s="15"/>
      <c r="B3" s="198" t="s">
        <v>96</v>
      </c>
      <c r="C3" s="199"/>
      <c r="D3" s="199"/>
      <c r="E3" s="200"/>
      <c r="F3" s="15"/>
    </row>
    <row r="4" spans="1:6" ht="15.75">
      <c r="A4" s="15"/>
      <c r="B4" s="7"/>
      <c r="C4" s="8"/>
      <c r="D4" s="8"/>
      <c r="E4" s="9"/>
      <c r="F4" s="15"/>
    </row>
    <row r="5" spans="1:6" ht="15.75">
      <c r="A5" s="15"/>
      <c r="B5" s="94"/>
      <c r="C5" s="82" t="s">
        <v>97</v>
      </c>
      <c r="D5" s="82"/>
      <c r="E5" s="83"/>
      <c r="F5" s="15"/>
    </row>
    <row r="6" spans="1:6" ht="15.75">
      <c r="A6" s="15"/>
      <c r="B6" s="6"/>
      <c r="C6" s="10"/>
      <c r="D6" s="10"/>
      <c r="E6" s="11"/>
      <c r="F6" s="15"/>
    </row>
    <row r="7" spans="1:6" ht="15">
      <c r="A7" s="15"/>
      <c r="B7" s="94"/>
      <c r="C7" s="88" t="s">
        <v>78</v>
      </c>
      <c r="D7" s="88"/>
      <c r="E7" s="85"/>
      <c r="F7" s="15"/>
    </row>
    <row r="8" spans="1:6" ht="11.25" customHeight="1">
      <c r="A8" s="15"/>
      <c r="B8" s="94"/>
      <c r="C8" s="88" t="s">
        <v>79</v>
      </c>
      <c r="D8" s="88"/>
      <c r="E8" s="85"/>
      <c r="F8" s="15"/>
    </row>
    <row r="9" spans="1:6" ht="22.5" customHeight="1">
      <c r="A9" s="15"/>
      <c r="B9" s="94"/>
      <c r="C9" s="88" t="s">
        <v>98</v>
      </c>
      <c r="D9" s="88"/>
      <c r="E9" s="85"/>
      <c r="F9" s="15"/>
    </row>
    <row r="10" spans="1:6" ht="13.5" customHeight="1">
      <c r="A10" s="15"/>
      <c r="B10" s="94"/>
      <c r="C10" s="86" t="s">
        <v>6</v>
      </c>
      <c r="D10" s="88"/>
      <c r="E10" s="85"/>
      <c r="F10" s="15"/>
    </row>
    <row r="11" spans="1:6" ht="9.75" customHeight="1">
      <c r="A11" s="15"/>
      <c r="B11" s="94"/>
      <c r="C11" s="86"/>
      <c r="D11" s="88"/>
      <c r="E11" s="85"/>
      <c r="F11" s="15"/>
    </row>
    <row r="12" spans="1:6" ht="28.5" customHeight="1">
      <c r="A12" s="15"/>
      <c r="B12" s="103" t="s">
        <v>21</v>
      </c>
      <c r="C12" s="202" t="s">
        <v>1</v>
      </c>
      <c r="D12" s="202"/>
      <c r="E12" s="203"/>
      <c r="F12" s="15"/>
    </row>
    <row r="13" spans="1:6" ht="13.5" customHeight="1">
      <c r="A13" s="15"/>
      <c r="B13" s="102" t="s">
        <v>22</v>
      </c>
      <c r="C13" s="88" t="s">
        <v>2</v>
      </c>
      <c r="D13" s="88"/>
      <c r="E13" s="85"/>
      <c r="F13" s="15"/>
    </row>
    <row r="14" spans="1:6" ht="30.75" customHeight="1">
      <c r="A14" s="15"/>
      <c r="B14" s="103" t="s">
        <v>23</v>
      </c>
      <c r="C14" s="201" t="s">
        <v>11</v>
      </c>
      <c r="D14" s="202"/>
      <c r="E14" s="203"/>
      <c r="F14" s="15"/>
    </row>
    <row r="15" spans="1:6" ht="30" customHeight="1">
      <c r="A15" s="15"/>
      <c r="B15" s="103" t="s">
        <v>24</v>
      </c>
      <c r="C15" s="201" t="s">
        <v>10</v>
      </c>
      <c r="D15" s="202"/>
      <c r="E15" s="203"/>
      <c r="F15" s="15"/>
    </row>
    <row r="16" spans="1:6" ht="15" customHeight="1">
      <c r="A16" s="15"/>
      <c r="B16" s="102" t="s">
        <v>25</v>
      </c>
      <c r="C16" s="201" t="s">
        <v>9</v>
      </c>
      <c r="D16" s="202"/>
      <c r="E16" s="203"/>
      <c r="F16" s="15"/>
    </row>
    <row r="17" spans="1:6" ht="15" customHeight="1">
      <c r="A17" s="15"/>
      <c r="B17" s="102" t="s">
        <v>26</v>
      </c>
      <c r="C17" s="88" t="s">
        <v>3</v>
      </c>
      <c r="D17" s="88"/>
      <c r="E17" s="85"/>
      <c r="F17" s="15"/>
    </row>
    <row r="18" spans="1:6" ht="30" customHeight="1">
      <c r="A18" s="15"/>
      <c r="B18" s="103" t="s">
        <v>70</v>
      </c>
      <c r="C18" s="201" t="s">
        <v>8</v>
      </c>
      <c r="D18" s="202"/>
      <c r="E18" s="203"/>
      <c r="F18" s="15"/>
    </row>
    <row r="19" spans="1:6" ht="30" customHeight="1">
      <c r="A19" s="15"/>
      <c r="B19" s="103" t="s">
        <v>71</v>
      </c>
      <c r="C19" s="201" t="s">
        <v>7</v>
      </c>
      <c r="D19" s="202"/>
      <c r="E19" s="203"/>
      <c r="F19" s="15"/>
    </row>
    <row r="20" spans="1:6" ht="9" customHeight="1">
      <c r="A20" s="15"/>
      <c r="B20" s="94"/>
      <c r="C20" s="88"/>
      <c r="D20" s="88"/>
      <c r="E20" s="85"/>
      <c r="F20" s="15"/>
    </row>
    <row r="21" spans="1:6" ht="14.25" customHeight="1">
      <c r="A21" s="15"/>
      <c r="B21" s="94"/>
      <c r="C21" s="88" t="s">
        <v>99</v>
      </c>
      <c r="D21" s="88"/>
      <c r="E21" s="85"/>
      <c r="F21" s="15"/>
    </row>
    <row r="22" spans="1:6" ht="13.5" customHeight="1">
      <c r="A22" s="15"/>
      <c r="B22" s="94"/>
      <c r="C22" s="88" t="s">
        <v>119</v>
      </c>
      <c r="D22" s="88"/>
      <c r="E22" s="85"/>
      <c r="F22" s="15"/>
    </row>
    <row r="23" spans="1:6" ht="11.25" customHeight="1">
      <c r="A23" s="15"/>
      <c r="B23" s="94"/>
      <c r="C23" s="88"/>
      <c r="D23" s="88"/>
      <c r="E23" s="85"/>
      <c r="F23" s="15"/>
    </row>
    <row r="24" spans="1:6" ht="14.25">
      <c r="A24" s="15"/>
      <c r="B24" s="94"/>
      <c r="C24" s="86" t="s">
        <v>120</v>
      </c>
      <c r="D24" s="86"/>
      <c r="E24" s="87"/>
      <c r="F24" s="15"/>
    </row>
    <row r="25" spans="1:6" ht="8.25" customHeight="1">
      <c r="A25" s="15"/>
      <c r="B25" s="94"/>
      <c r="C25" s="86"/>
      <c r="D25" s="86"/>
      <c r="E25" s="87"/>
      <c r="F25" s="15"/>
    </row>
    <row r="26" spans="1:6" ht="92.25" customHeight="1">
      <c r="A26" s="15"/>
      <c r="B26" s="94"/>
      <c r="C26" s="202" t="s">
        <v>4</v>
      </c>
      <c r="D26" s="202"/>
      <c r="E26" s="203"/>
      <c r="F26" s="15"/>
    </row>
    <row r="27" spans="1:6" ht="9" customHeight="1">
      <c r="A27" s="15"/>
      <c r="B27" s="6"/>
      <c r="C27" s="99"/>
      <c r="D27" s="99"/>
      <c r="E27" s="93"/>
      <c r="F27" s="15"/>
    </row>
    <row r="28" spans="1:6" ht="15.75">
      <c r="A28" s="15"/>
      <c r="B28" s="5"/>
      <c r="C28" s="99" t="s">
        <v>80</v>
      </c>
      <c r="D28" s="100"/>
      <c r="E28" s="93"/>
      <c r="F28" s="15"/>
    </row>
    <row r="29" spans="1:6" ht="15" customHeight="1">
      <c r="A29" s="15"/>
      <c r="B29" s="6"/>
      <c r="C29" s="89" t="s">
        <v>83</v>
      </c>
      <c r="D29" s="101">
        <v>0.0765</v>
      </c>
      <c r="E29" s="90" t="s">
        <v>82</v>
      </c>
      <c r="F29" s="15"/>
    </row>
    <row r="30" spans="1:6" ht="13.5" customHeight="1">
      <c r="A30" s="15"/>
      <c r="B30" s="6"/>
      <c r="C30" s="89" t="s">
        <v>81</v>
      </c>
      <c r="D30" s="101">
        <v>0.17</v>
      </c>
      <c r="E30" s="90" t="s">
        <v>84</v>
      </c>
      <c r="F30" s="15"/>
    </row>
    <row r="31" spans="1:6" ht="13.5" customHeight="1">
      <c r="A31" s="15"/>
      <c r="B31" s="6"/>
      <c r="C31" s="89" t="s">
        <v>85</v>
      </c>
      <c r="D31" s="101">
        <v>0.25</v>
      </c>
      <c r="E31" s="90" t="s">
        <v>87</v>
      </c>
      <c r="F31" s="15"/>
    </row>
    <row r="32" spans="1:6" ht="14.25" customHeight="1">
      <c r="A32" s="15"/>
      <c r="B32" s="6"/>
      <c r="C32" s="89" t="s">
        <v>86</v>
      </c>
      <c r="D32" s="101">
        <v>0.12</v>
      </c>
      <c r="E32" s="90" t="s">
        <v>84</v>
      </c>
      <c r="F32" s="15"/>
    </row>
    <row r="33" spans="1:6" ht="14.25" customHeight="1">
      <c r="A33" s="15"/>
      <c r="B33" s="6"/>
      <c r="C33" s="89" t="s">
        <v>88</v>
      </c>
      <c r="D33" s="101">
        <v>0.01</v>
      </c>
      <c r="E33" s="90" t="s">
        <v>84</v>
      </c>
      <c r="F33" s="15"/>
    </row>
    <row r="34" spans="1:6" ht="14.25" customHeight="1">
      <c r="A34" s="15"/>
      <c r="B34" s="6"/>
      <c r="C34" s="89" t="s">
        <v>89</v>
      </c>
      <c r="D34" s="101">
        <v>0.03</v>
      </c>
      <c r="E34" s="90" t="s">
        <v>84</v>
      </c>
      <c r="F34" s="15"/>
    </row>
    <row r="35" spans="1:6" ht="14.25" customHeight="1">
      <c r="A35" s="15"/>
      <c r="B35" s="6"/>
      <c r="C35" s="89" t="s">
        <v>90</v>
      </c>
      <c r="D35" s="101">
        <v>0.0025</v>
      </c>
      <c r="E35" s="90" t="s">
        <v>84</v>
      </c>
      <c r="F35" s="15"/>
    </row>
    <row r="36" spans="1:6" ht="16.5" customHeight="1">
      <c r="A36" s="15"/>
      <c r="B36" s="6"/>
      <c r="C36" s="86" t="s">
        <v>5</v>
      </c>
      <c r="D36" s="86"/>
      <c r="E36" s="90"/>
      <c r="F36" s="15"/>
    </row>
    <row r="37" spans="1:6" ht="14.25" customHeight="1">
      <c r="A37" s="15"/>
      <c r="B37" s="6"/>
      <c r="C37" s="89" t="s">
        <v>91</v>
      </c>
      <c r="D37" s="101">
        <v>0.07</v>
      </c>
      <c r="E37" s="90" t="s">
        <v>84</v>
      </c>
      <c r="F37" s="15"/>
    </row>
    <row r="38" spans="1:6" ht="14.25" customHeight="1">
      <c r="A38" s="15"/>
      <c r="B38" s="6"/>
      <c r="C38" s="89" t="s">
        <v>92</v>
      </c>
      <c r="D38" s="101">
        <v>0.04</v>
      </c>
      <c r="E38" s="90" t="s">
        <v>84</v>
      </c>
      <c r="F38" s="15"/>
    </row>
    <row r="39" spans="1:6" ht="13.5" customHeight="1">
      <c r="A39" s="15"/>
      <c r="B39" s="6"/>
      <c r="C39" s="89" t="s">
        <v>93</v>
      </c>
      <c r="D39" s="101">
        <v>0.005</v>
      </c>
      <c r="E39" s="90" t="s">
        <v>84</v>
      </c>
      <c r="F39" s="15"/>
    </row>
    <row r="40" spans="1:6" ht="15" customHeight="1">
      <c r="A40" s="15"/>
      <c r="B40" s="6"/>
      <c r="C40" s="89" t="s">
        <v>94</v>
      </c>
      <c r="D40" s="101">
        <v>0.04</v>
      </c>
      <c r="E40" s="90" t="s">
        <v>84</v>
      </c>
      <c r="F40" s="15"/>
    </row>
    <row r="41" spans="1:6" ht="13.5" customHeight="1">
      <c r="A41" s="15"/>
      <c r="B41" s="6"/>
      <c r="C41" s="89" t="s">
        <v>95</v>
      </c>
      <c r="D41" s="101">
        <v>0.02</v>
      </c>
      <c r="E41" s="90" t="s">
        <v>84</v>
      </c>
      <c r="F41" s="15"/>
    </row>
    <row r="42" spans="1:6" ht="6.75" customHeight="1">
      <c r="A42" s="15"/>
      <c r="B42" s="6"/>
      <c r="C42" s="89"/>
      <c r="D42" s="101"/>
      <c r="E42" s="90"/>
      <c r="F42" s="15"/>
    </row>
    <row r="43" spans="1:6" ht="15.75">
      <c r="A43" s="15"/>
      <c r="B43" s="84" t="s">
        <v>0</v>
      </c>
      <c r="C43" s="99"/>
      <c r="D43" s="99"/>
      <c r="E43" s="85"/>
      <c r="F43" s="15"/>
    </row>
    <row r="44" spans="1:6" ht="14.25" customHeight="1" thickBot="1">
      <c r="A44" s="15"/>
      <c r="B44" s="95"/>
      <c r="C44" s="96"/>
      <c r="D44" s="97"/>
      <c r="E44" s="98"/>
      <c r="F44" s="15"/>
    </row>
    <row r="45" spans="1:6" ht="13.5" thickTop="1">
      <c r="A45" s="15"/>
      <c r="B45" s="15"/>
      <c r="C45" s="15"/>
      <c r="D45" s="15"/>
      <c r="E45" s="15"/>
      <c r="F45" s="15"/>
    </row>
  </sheetData>
  <sheetProtection password="C9AF" sheet="1" objects="1" scenarios="1"/>
  <mergeCells count="9">
    <mergeCell ref="C26:E26"/>
    <mergeCell ref="C19:E19"/>
    <mergeCell ref="C18:E18"/>
    <mergeCell ref="C15:E15"/>
    <mergeCell ref="B2:E2"/>
    <mergeCell ref="B3:E3"/>
    <mergeCell ref="C16:E16"/>
    <mergeCell ref="C12:E12"/>
    <mergeCell ref="C14:E14"/>
  </mergeCells>
  <printOptions horizontalCentered="1"/>
  <pageMargins left="0.3" right="0.17" top="0.28" bottom="0.4" header="0.17" footer="0.16"/>
  <pageSetup horizontalDpi="600" verticalDpi="600" orientation="portrait" r:id="rId1"/>
  <headerFooter alignWithMargins="0">
    <oddFooter>&amp;L&amp;8updated 5/6/05&amp;R&amp;8&amp;F,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Jane Vukonich</Manager>
  <Company>FEMA Region 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FMAGP Applicant Forms</dc:title>
  <dc:subject/>
  <dc:creator>IT-OP-DO</dc:creator>
  <cp:keywords>FMAGP, Equipment Rental</cp:keywords>
  <dc:description/>
  <cp:lastModifiedBy>Elisa Kelley</cp:lastModifiedBy>
  <cp:lastPrinted>2005-05-19T23:16:06Z</cp:lastPrinted>
  <dcterms:created xsi:type="dcterms:W3CDTF">2000-04-12T12:39:25Z</dcterms:created>
  <dcterms:modified xsi:type="dcterms:W3CDTF">2006-01-05T15:52:32Z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