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'Sheet1'!$A$1:$G$44</definedName>
    <definedName name="Z_67964927_6645_11D5_A540_00B0D060DCF5_.wvu.PrintArea" localSheetId="0" hidden="1">'Sheet1'!$A$1:$G$44</definedName>
    <definedName name="Z_8F4119B4_60D0_11D5_99ED_00D0B772BE1E_.wvu.PrintArea" localSheetId="0" hidden="1">'Sheet1'!$A$1:$G$44</definedName>
  </definedNames>
  <calcPr fullCalcOnLoad="1"/>
</workbook>
</file>

<file path=xl/sharedStrings.xml><?xml version="1.0" encoding="utf-8"?>
<sst xmlns="http://schemas.openxmlformats.org/spreadsheetml/2006/main" count="68" uniqueCount="40">
  <si>
    <t>Month Of:</t>
  </si>
  <si>
    <t>No. days in reporting period:</t>
  </si>
  <si>
    <t>TBD</t>
  </si>
  <si>
    <t>core</t>
  </si>
  <si>
    <t>Description</t>
  </si>
  <si>
    <t>Pgm. Supt</t>
  </si>
  <si>
    <t>S &amp; MA</t>
  </si>
  <si>
    <t>Type</t>
  </si>
  <si>
    <t>VAFB Unique</t>
  </si>
  <si>
    <t>LSSE</t>
  </si>
  <si>
    <t>Comm/Telemetry</t>
  </si>
  <si>
    <t>June</t>
  </si>
  <si>
    <t>Aqua</t>
  </si>
  <si>
    <t>Genesis</t>
  </si>
  <si>
    <t>Hessi</t>
  </si>
  <si>
    <t>NOAA M</t>
  </si>
  <si>
    <t>GPS 2 R-12</t>
  </si>
  <si>
    <t>Core
Mssn.
hours</t>
  </si>
  <si>
    <t>Jason/Timed</t>
  </si>
  <si>
    <t>Summary by mission:</t>
  </si>
  <si>
    <t>Gov't 
Composite
 Rate/Amt.</t>
  </si>
  <si>
    <t>TOTAL</t>
  </si>
  <si>
    <t>ELVIS Fixed Price Mission/Project Reporting</t>
  </si>
  <si>
    <t>FYTD</t>
  </si>
  <si>
    <t>JULY EST</t>
  </si>
  <si>
    <t>ITD</t>
  </si>
  <si>
    <t>Missions Direct
Price</t>
  </si>
  <si>
    <t>SOW ID</t>
  </si>
  <si>
    <t>3.0</t>
  </si>
  <si>
    <t>7.0</t>
  </si>
  <si>
    <t>9.2/9.3</t>
  </si>
  <si>
    <t>4.0</t>
  </si>
  <si>
    <t>Mission Direct</t>
  </si>
  <si>
    <t>TIS</t>
  </si>
  <si>
    <t>9.1</t>
  </si>
  <si>
    <t>6.0</t>
  </si>
  <si>
    <t>5.0</t>
  </si>
  <si>
    <t>9.1/9.5/9.6</t>
  </si>
  <si>
    <t>8.0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</si>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</sst>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165" fontId="0" fillId="0" borderId="0" xfId="17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1" fillId="0" borderId="0" xfId="17" applyNumberFormat="1" applyFont="1" applyAlignment="1">
      <alignment/>
    </xf>
    <xf numFmtId="44" fontId="0" fillId="0" borderId="0" xfId="17" applyNumberFormat="1" applyAlignment="1">
      <alignment/>
    </xf>
    <xf numFmtId="44" fontId="0" fillId="0" borderId="0" xfId="17" applyNumberFormat="1" applyFont="1" applyAlignment="1">
      <alignment/>
    </xf>
    <xf numFmtId="0" fontId="0" fillId="0" borderId="0" xfId="0" applyAlignment="1">
      <alignment horizontal="center"/>
    </xf>
    <xf numFmtId="44" fontId="1" fillId="2" borderId="0" xfId="17" applyNumberFormat="1" applyFont="1" applyFill="1" applyAlignment="1">
      <alignment/>
    </xf>
    <xf numFmtId="44" fontId="0" fillId="0" borderId="1" xfId="17" applyNumberFormat="1" applyBorder="1" applyAlignment="1">
      <alignment/>
    </xf>
    <xf numFmtId="165" fontId="0" fillId="0" borderId="1" xfId="17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44" fontId="0" fillId="0" borderId="3" xfId="0" applyNumberFormat="1" applyBorder="1" applyAlignment="1">
      <alignment/>
    </xf>
    <xf numFmtId="165" fontId="0" fillId="0" borderId="4" xfId="17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165" fontId="1" fillId="0" borderId="6" xfId="17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44" fontId="1" fillId="0" borderId="8" xfId="0" applyNumberFormat="1" applyFont="1" applyBorder="1" applyAlignment="1">
      <alignment/>
    </xf>
    <xf numFmtId="165" fontId="1" fillId="0" borderId="9" xfId="17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65" fontId="0" fillId="0" borderId="0" xfId="17" applyNumberFormat="1" applyFill="1" applyAlignment="1">
      <alignment/>
    </xf>
    <xf numFmtId="165" fontId="1" fillId="0" borderId="0" xfId="17" applyNumberFormat="1" applyFont="1" applyFill="1" applyAlignment="1">
      <alignment/>
    </xf>
    <xf numFmtId="165" fontId="0" fillId="0" borderId="0" xfId="17" applyNumberFormat="1" applyFont="1" applyFill="1" applyAlignment="1">
      <alignment/>
    </xf>
    <xf numFmtId="44" fontId="1" fillId="0" borderId="0" xfId="17" applyNumberFormat="1" applyFont="1" applyFill="1" applyAlignment="1">
      <alignment/>
    </xf>
    <xf numFmtId="165" fontId="0" fillId="0" borderId="1" xfId="17" applyNumberFormat="1" applyFill="1" applyBorder="1" applyAlignment="1">
      <alignment/>
    </xf>
    <xf numFmtId="165" fontId="0" fillId="0" borderId="3" xfId="17" applyNumberFormat="1" applyFill="1" applyBorder="1" applyAlignment="1">
      <alignment/>
    </xf>
    <xf numFmtId="165" fontId="1" fillId="0" borderId="0" xfId="17" applyNumberFormat="1" applyFont="1" applyFill="1" applyBorder="1" applyAlignment="1">
      <alignment/>
    </xf>
    <xf numFmtId="165" fontId="1" fillId="0" borderId="8" xfId="17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 quotePrefix="1">
      <alignment/>
    </xf>
    <xf numFmtId="165" fontId="1" fillId="0" borderId="0" xfId="17" applyNumberFormat="1" applyFont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44" fontId="1" fillId="3" borderId="10" xfId="0" applyNumberFormat="1" applyFont="1" applyFill="1" applyBorder="1" applyAlignment="1">
      <alignment horizontal="center" wrapText="1"/>
    </xf>
    <xf numFmtId="165" fontId="1" fillId="3" borderId="10" xfId="17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85725</xdr:rowOff>
    </xdr:from>
    <xdr:to>
      <xdr:col>6</xdr:col>
      <xdr:colOff>581025</xdr:colOff>
      <xdr:row>5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3448050" y="542925"/>
          <a:ext cx="2209800" cy="952500"/>
        </a:xfrm>
        <a:prstGeom prst="rect"/>
        <a:noFill/>
      </xdr:spPr>
      <xdr:txBody>
        <a:bodyPr fromWordArt="1" wrap="none">
          <a:prstTxWarp prst="textDeflateBottom">
            <a:avLst>
              <a:gd name="adj" fmla="val 46000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FFFFFF"/>
                  </a:gs>
                  <a:gs pos="100000">
                    <a:srgbClr val="707070"/>
                  </a:gs>
                </a:gsLst>
                <a:lin ang="2700000" scaled="1"/>
              </a:gradFill>
              <a:latin typeface="Comic Sans MS"/>
              <a:cs typeface="Comic Sans MS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tabSelected="1" zoomScale="75" zoomScaleNormal="75" workbookViewId="0" topLeftCell="A1">
      <selection activeCell="H10" sqref="H10"/>
    </sheetView>
  </sheetViews>
  <sheetFormatPr defaultColWidth="9.140625" defaultRowHeight="12.75"/>
  <cols>
    <col min="1" max="1" width="11.421875" style="0" customWidth="1"/>
    <col min="2" max="2" width="21.7109375" style="0" customWidth="1"/>
    <col min="4" max="4" width="7.57421875" style="26" bestFit="1" customWidth="1"/>
    <col min="5" max="5" width="13.7109375" style="6" customWidth="1"/>
    <col min="6" max="6" width="12.57421875" style="32" customWidth="1"/>
    <col min="7" max="7" width="10.8515625" style="4" customWidth="1"/>
    <col min="8" max="8" width="12.28125" style="0" bestFit="1" customWidth="1"/>
  </cols>
  <sheetData>
    <row r="2" spans="1:7" ht="23.25">
      <c r="A2" s="48" t="s">
        <v>22</v>
      </c>
      <c r="B2" s="48"/>
      <c r="C2" s="48"/>
      <c r="D2" s="48"/>
      <c r="E2" s="48"/>
      <c r="F2" s="48"/>
      <c r="G2" s="48"/>
    </row>
    <row r="3" spans="1:3" ht="39.75" customHeight="1">
      <c r="A3" t="s">
        <v>0</v>
      </c>
      <c r="B3" s="2" t="s">
        <v>11</v>
      </c>
      <c r="C3" s="10">
        <v>2001</v>
      </c>
    </row>
    <row r="4" spans="1:3" ht="12.75">
      <c r="A4" t="s">
        <v>1</v>
      </c>
      <c r="C4" s="2" t="s">
        <v>2</v>
      </c>
    </row>
    <row r="5" ht="12" customHeight="1"/>
    <row r="6" spans="1:10" ht="38.25">
      <c r="A6" s="43" t="s">
        <v>27</v>
      </c>
      <c r="B6" s="43" t="s">
        <v>4</v>
      </c>
      <c r="C6" s="43" t="s">
        <v>7</v>
      </c>
      <c r="D6" s="44" t="s">
        <v>17</v>
      </c>
      <c r="E6" s="45" t="s">
        <v>20</v>
      </c>
      <c r="F6" s="46" t="s">
        <v>26</v>
      </c>
      <c r="G6" s="46" t="s">
        <v>39</v>
      </c>
      <c r="H6" s="47" t="s">
        <v>24</v>
      </c>
      <c r="I6" s="47" t="s">
        <v>23</v>
      </c>
      <c r="J6" s="47" t="s">
        <v>25</v>
      </c>
    </row>
    <row r="7" ht="12.75">
      <c r="E7" s="8"/>
    </row>
    <row r="8" spans="1:7" s="1" customFormat="1" ht="12.75">
      <c r="A8" s="3" t="s">
        <v>28</v>
      </c>
      <c r="B8" s="1" t="s">
        <v>5</v>
      </c>
      <c r="C8" s="1" t="s">
        <v>3</v>
      </c>
      <c r="D8" s="27"/>
      <c r="E8" s="11">
        <v>38.5</v>
      </c>
      <c r="F8" s="33"/>
      <c r="G8" s="4"/>
    </row>
    <row r="9" spans="4:7" ht="12.75">
      <c r="D9" s="26">
        <v>0</v>
      </c>
      <c r="E9" s="8">
        <f>+D9*E8</f>
        <v>0</v>
      </c>
      <c r="G9" s="4">
        <f>+F9+E9</f>
        <v>0</v>
      </c>
    </row>
    <row r="10" spans="1:7" s="1" customFormat="1" ht="12.75">
      <c r="A10" s="3" t="s">
        <v>31</v>
      </c>
      <c r="B10" s="1" t="s">
        <v>6</v>
      </c>
      <c r="C10" s="1" t="s">
        <v>3</v>
      </c>
      <c r="D10" s="27"/>
      <c r="E10" s="11">
        <v>52.25</v>
      </c>
      <c r="F10" s="33"/>
      <c r="G10" s="4"/>
    </row>
    <row r="11" spans="1:7" s="27" customFormat="1" ht="12.75">
      <c r="A11" s="41"/>
      <c r="D11" s="28">
        <v>0</v>
      </c>
      <c r="E11" s="8">
        <f>+D11*E10</f>
        <v>0</v>
      </c>
      <c r="F11" s="33"/>
      <c r="G11" s="4">
        <f>+F11+E11</f>
        <v>0</v>
      </c>
    </row>
    <row r="12" spans="1:7" s="1" customFormat="1" ht="12.75">
      <c r="A12" s="3" t="s">
        <v>36</v>
      </c>
      <c r="B12" s="1" t="s">
        <v>9</v>
      </c>
      <c r="C12" s="1" t="s">
        <v>3</v>
      </c>
      <c r="D12" s="28"/>
      <c r="E12" s="11">
        <v>54</v>
      </c>
      <c r="F12" s="33"/>
      <c r="G12" s="4"/>
    </row>
    <row r="13" spans="1:7" s="27" customFormat="1" ht="12.75">
      <c r="A13" s="41"/>
      <c r="D13" s="28">
        <v>0</v>
      </c>
      <c r="E13" s="8">
        <f>+D13*E12</f>
        <v>0</v>
      </c>
      <c r="F13" s="33"/>
      <c r="G13" s="4">
        <f>+F13+E13</f>
        <v>0</v>
      </c>
    </row>
    <row r="14" spans="1:7" s="1" customFormat="1" ht="12.75">
      <c r="A14" s="3" t="s">
        <v>35</v>
      </c>
      <c r="B14" s="1" t="s">
        <v>33</v>
      </c>
      <c r="C14" s="1" t="s">
        <v>3</v>
      </c>
      <c r="D14" s="27"/>
      <c r="E14" s="11">
        <v>48.5</v>
      </c>
      <c r="F14" s="33"/>
      <c r="G14" s="4"/>
    </row>
    <row r="15" spans="2:7" ht="12.75">
      <c r="B15" t="s">
        <v>15</v>
      </c>
      <c r="D15" s="26">
        <v>40</v>
      </c>
      <c r="E15" s="8">
        <f>+D15*E14</f>
        <v>1940</v>
      </c>
      <c r="G15" s="4">
        <f>+F15+E15</f>
        <v>1940</v>
      </c>
    </row>
    <row r="16" spans="1:7" s="1" customFormat="1" ht="12.75">
      <c r="A16" s="3" t="s">
        <v>29</v>
      </c>
      <c r="B16" s="1" t="s">
        <v>10</v>
      </c>
      <c r="C16" s="1" t="s">
        <v>3</v>
      </c>
      <c r="D16" s="27"/>
      <c r="E16" s="11">
        <v>46.5</v>
      </c>
      <c r="F16" s="33"/>
      <c r="G16" s="4"/>
    </row>
    <row r="17" spans="2:7" ht="12.75">
      <c r="B17" t="s">
        <v>12</v>
      </c>
      <c r="D17" s="26">
        <v>6</v>
      </c>
      <c r="E17" s="8">
        <f>+D17*$E$16</f>
        <v>279</v>
      </c>
      <c r="G17" s="4">
        <f>+F17+E17</f>
        <v>279</v>
      </c>
    </row>
    <row r="18" spans="2:7" ht="12.75">
      <c r="B18" t="s">
        <v>13</v>
      </c>
      <c r="D18" s="26">
        <v>15</v>
      </c>
      <c r="E18" s="8">
        <f>+D18*$E$16</f>
        <v>697.5</v>
      </c>
      <c r="G18" s="4">
        <f>+F18+E18</f>
        <v>697.5</v>
      </c>
    </row>
    <row r="19" spans="2:7" ht="12.75">
      <c r="B19" t="s">
        <v>14</v>
      </c>
      <c r="D19" s="26">
        <v>40</v>
      </c>
      <c r="E19" s="8">
        <f>+D19*$E$16</f>
        <v>1860</v>
      </c>
      <c r="G19" s="4">
        <f>+F19+E19</f>
        <v>1860</v>
      </c>
    </row>
    <row r="20" spans="2:7" ht="12.75">
      <c r="B20" t="s">
        <v>15</v>
      </c>
      <c r="D20" s="26">
        <v>20</v>
      </c>
      <c r="E20" s="8">
        <f>+D20*$E$16</f>
        <v>930</v>
      </c>
      <c r="G20" s="4">
        <f>+F20+E20</f>
        <v>930</v>
      </c>
    </row>
    <row r="21" spans="2:7" ht="12.75">
      <c r="B21" t="s">
        <v>16</v>
      </c>
      <c r="D21" s="26">
        <v>30</v>
      </c>
      <c r="E21" s="8">
        <f>+D21*$E$16</f>
        <v>1395</v>
      </c>
      <c r="G21" s="4">
        <f>+F21+E21</f>
        <v>1395</v>
      </c>
    </row>
    <row r="22" spans="1:7" s="1" customFormat="1" ht="12.75">
      <c r="A22" s="3" t="s">
        <v>38</v>
      </c>
      <c r="B22" s="1" t="s">
        <v>8</v>
      </c>
      <c r="C22" s="1" t="s">
        <v>3</v>
      </c>
      <c r="D22" s="27"/>
      <c r="E22" s="11">
        <v>49</v>
      </c>
      <c r="F22" s="33"/>
      <c r="G22" s="4"/>
    </row>
    <row r="23" spans="2:7" s="5" customFormat="1" ht="12.75">
      <c r="B23" s="5" t="s">
        <v>12</v>
      </c>
      <c r="D23" s="28">
        <v>20</v>
      </c>
      <c r="E23" s="9">
        <f>+D23*E22</f>
        <v>980</v>
      </c>
      <c r="F23" s="34"/>
      <c r="G23" s="4">
        <f>+F23+E23</f>
        <v>980</v>
      </c>
    </row>
    <row r="24" spans="2:7" s="5" customFormat="1" ht="12.75">
      <c r="B24" s="5" t="s">
        <v>15</v>
      </c>
      <c r="D24" s="28">
        <v>40</v>
      </c>
      <c r="E24" s="9">
        <f>+D24*E22</f>
        <v>1960</v>
      </c>
      <c r="F24" s="34"/>
      <c r="G24" s="4">
        <f>+F24+E24</f>
        <v>1960</v>
      </c>
    </row>
    <row r="25" spans="1:7" s="1" customFormat="1" ht="25.5">
      <c r="A25" s="3" t="s">
        <v>34</v>
      </c>
      <c r="B25" s="1" t="s">
        <v>6</v>
      </c>
      <c r="C25" s="40" t="s">
        <v>32</v>
      </c>
      <c r="D25" s="27"/>
      <c r="E25" s="7"/>
      <c r="F25" s="33"/>
      <c r="G25" s="4"/>
    </row>
    <row r="26" spans="2:7" ht="12.75">
      <c r="B26" t="s">
        <v>18</v>
      </c>
      <c r="E26" s="8"/>
      <c r="F26" s="32">
        <v>1500</v>
      </c>
      <c r="G26" s="4">
        <f>+F26+E26</f>
        <v>1500</v>
      </c>
    </row>
    <row r="27" spans="1:7" s="1" customFormat="1" ht="25.5">
      <c r="A27" s="3" t="s">
        <v>34</v>
      </c>
      <c r="B27" s="1" t="s">
        <v>9</v>
      </c>
      <c r="C27" s="40" t="s">
        <v>32</v>
      </c>
      <c r="D27" s="27"/>
      <c r="E27" s="7"/>
      <c r="F27" s="33"/>
      <c r="G27" s="4"/>
    </row>
    <row r="28" spans="1:7" s="1" customFormat="1" ht="12.75">
      <c r="A28" s="3"/>
      <c r="C28" s="40"/>
      <c r="D28" s="27"/>
      <c r="E28" s="7"/>
      <c r="F28" s="32">
        <v>0</v>
      </c>
      <c r="G28" s="4">
        <f>+F28+E28</f>
        <v>0</v>
      </c>
    </row>
    <row r="29" spans="1:7" s="1" customFormat="1" ht="25.5">
      <c r="A29" s="3" t="s">
        <v>34</v>
      </c>
      <c r="B29" s="1" t="s">
        <v>33</v>
      </c>
      <c r="C29" s="40" t="s">
        <v>32</v>
      </c>
      <c r="D29" s="27"/>
      <c r="E29" s="7"/>
      <c r="F29" s="35"/>
      <c r="G29" s="4"/>
    </row>
    <row r="30" spans="2:7" s="5" customFormat="1" ht="12.75">
      <c r="B30" s="5" t="s">
        <v>15</v>
      </c>
      <c r="D30" s="28"/>
      <c r="E30" s="9"/>
      <c r="F30" s="34">
        <v>15000</v>
      </c>
      <c r="G30" s="4">
        <f>+F30+E30</f>
        <v>15000</v>
      </c>
    </row>
    <row r="31" spans="1:7" s="1" customFormat="1" ht="25.5">
      <c r="A31" s="3" t="s">
        <v>30</v>
      </c>
      <c r="B31" s="1" t="s">
        <v>10</v>
      </c>
      <c r="C31" s="40" t="s">
        <v>32</v>
      </c>
      <c r="D31" s="27"/>
      <c r="E31" s="7"/>
      <c r="F31" s="33"/>
      <c r="G31" s="4"/>
    </row>
    <row r="32" spans="2:7" ht="12.75">
      <c r="B32" t="s">
        <v>14</v>
      </c>
      <c r="E32" s="8"/>
      <c r="F32" s="32">
        <v>6500</v>
      </c>
      <c r="G32" s="4">
        <f>+F32+E32</f>
        <v>6500</v>
      </c>
    </row>
    <row r="33" spans="2:7" ht="12.75">
      <c r="B33" t="s">
        <v>16</v>
      </c>
      <c r="E33" s="8"/>
      <c r="F33" s="32">
        <v>11000</v>
      </c>
      <c r="G33" s="4">
        <f>+F33+E33</f>
        <v>11000</v>
      </c>
    </row>
    <row r="34" spans="1:7" s="1" customFormat="1" ht="25.5">
      <c r="A34" s="3" t="s">
        <v>37</v>
      </c>
      <c r="B34" s="1" t="s">
        <v>8</v>
      </c>
      <c r="C34" s="40" t="s">
        <v>32</v>
      </c>
      <c r="D34" s="27"/>
      <c r="E34" s="7"/>
      <c r="F34" s="33"/>
      <c r="G34" s="4"/>
    </row>
    <row r="35" spans="2:7" ht="12.75">
      <c r="B35" t="s">
        <v>12</v>
      </c>
      <c r="E35" s="8"/>
      <c r="F35" s="32">
        <v>1000</v>
      </c>
      <c r="G35" s="4">
        <f>+F35+E35</f>
        <v>1000</v>
      </c>
    </row>
    <row r="36" spans="5:7" ht="13.5" thickBot="1">
      <c r="E36" s="12"/>
      <c r="F36" s="36"/>
      <c r="G36" s="13"/>
    </row>
    <row r="37" spans="2:8" ht="13.5" thickTop="1">
      <c r="B37" s="1" t="s">
        <v>21</v>
      </c>
      <c r="E37" s="7">
        <f>+E15+E24+E23+E21+E20+E19+E18+E17</f>
        <v>10041.5</v>
      </c>
      <c r="F37" s="33">
        <f>SUM(F7:F36)</f>
        <v>35000</v>
      </c>
      <c r="G37" s="42">
        <f>SUM(G7:G36)</f>
        <v>45041.5</v>
      </c>
      <c r="H37" s="6"/>
    </row>
    <row r="38" spans="2:8" ht="13.5" thickBot="1">
      <c r="B38" s="1"/>
      <c r="E38" s="8"/>
      <c r="H38" s="6"/>
    </row>
    <row r="39" spans="1:7" ht="12.75">
      <c r="A39" s="14" t="s">
        <v>19</v>
      </c>
      <c r="B39" s="15"/>
      <c r="C39" s="15"/>
      <c r="D39" s="29"/>
      <c r="E39" s="16"/>
      <c r="F39" s="37"/>
      <c r="G39" s="17"/>
    </row>
    <row r="40" spans="1:7" ht="12.75">
      <c r="A40" s="18"/>
      <c r="B40" s="19" t="s">
        <v>12</v>
      </c>
      <c r="C40" s="19"/>
      <c r="D40" s="30"/>
      <c r="E40" s="20">
        <f>+E17+E23</f>
        <v>1259</v>
      </c>
      <c r="F40" s="38">
        <f>+F35</f>
        <v>1000</v>
      </c>
      <c r="G40" s="21">
        <f>+G17+G23+G35</f>
        <v>2259</v>
      </c>
    </row>
    <row r="41" spans="1:7" ht="12.75">
      <c r="A41" s="18"/>
      <c r="B41" s="19" t="s">
        <v>13</v>
      </c>
      <c r="C41" s="19"/>
      <c r="D41" s="30"/>
      <c r="E41" s="20">
        <f>+E18</f>
        <v>697.5</v>
      </c>
      <c r="F41" s="38"/>
      <c r="G41" s="21">
        <f>+G18</f>
        <v>697.5</v>
      </c>
    </row>
    <row r="42" spans="1:7" ht="12.75">
      <c r="A42" s="18"/>
      <c r="B42" s="19" t="s">
        <v>14</v>
      </c>
      <c r="C42" s="19"/>
      <c r="D42" s="30"/>
      <c r="E42" s="20">
        <f>+E19</f>
        <v>1860</v>
      </c>
      <c r="F42" s="38">
        <f>+F32</f>
        <v>6500</v>
      </c>
      <c r="G42" s="21">
        <f>+G19+G32</f>
        <v>8360</v>
      </c>
    </row>
    <row r="43" spans="1:7" ht="12.75">
      <c r="A43" s="18"/>
      <c r="B43" s="19" t="s">
        <v>15</v>
      </c>
      <c r="C43" s="19"/>
      <c r="D43" s="30"/>
      <c r="E43" s="20">
        <f>+E15+E24+E20</f>
        <v>4830</v>
      </c>
      <c r="F43" s="38">
        <f>+F30</f>
        <v>15000</v>
      </c>
      <c r="G43" s="21">
        <f>+G15+G24+G20</f>
        <v>4830</v>
      </c>
    </row>
    <row r="44" spans="1:7" ht="13.5" thickBot="1">
      <c r="A44" s="22"/>
      <c r="B44" s="23" t="s">
        <v>16</v>
      </c>
      <c r="C44" s="23"/>
      <c r="D44" s="31"/>
      <c r="E44" s="24">
        <f>+E21</f>
        <v>1395</v>
      </c>
      <c r="F44" s="39"/>
      <c r="G44" s="25"/>
    </row>
  </sheetData>
  <mergeCells count="1">
    <mergeCell ref="A2:G2"/>
  </mergeCells>
  <printOptions horizontalCentered="1"/>
  <pageMargins left="0.75" right="0.75" top="0.41" bottom="0.4" header="0.27" footer="0.24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 Space Center</dc:creator>
  <cp:keywords/>
  <dc:description/>
  <cp:lastModifiedBy>Kennedy Space Center</cp:lastModifiedBy>
  <cp:lastPrinted>2001-08-15T18:23:39Z</cp:lastPrinted>
  <dcterms:created xsi:type="dcterms:W3CDTF">2001-06-13T14:08:04Z</dcterms:created>
  <dcterms:modified xsi:type="dcterms:W3CDTF">2001-08-23T19:41:38Z</dcterms:modified>
  <cp:category/>
  <cp:version/>
  <cp:contentType/>
  <cp:contentStatus/>
</cp:coreProperties>
</file>