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156" yWindow="255" windowWidth="12120" windowHeight="9000" tabRatio="913" activeTab="6"/>
  </bookViews>
  <sheets>
    <sheet name="A" sheetId="1" r:id="rId1"/>
    <sheet name="Work Plan" sheetId="2" r:id="rId2"/>
    <sheet name="Activity Calc" sheetId="3" r:id="rId3"/>
    <sheet name="Personnel" sheetId="4" r:id="rId4"/>
    <sheet name="Fringe Indirect" sheetId="5" r:id="rId5"/>
    <sheet name="Period Budget" sheetId="6" r:id="rId6"/>
    <sheet name="SF424A" sheetId="7" r:id="rId7"/>
    <sheet name="SF424" sheetId="8" r:id="rId8"/>
  </sheets>
  <definedNames>
    <definedName name="_xlnm.Print_Area">'SF424'!$A$1:$I$42</definedName>
    <definedName name="_xlnm.Print_Titles">$A$1:$A$1</definedName>
  </definedNames>
  <calcPr calcMode="autoNoTable" fullCalcOnLoad="1" iterate="1" iterateCount="1" iterateDelta="0"/>
</workbook>
</file>

<file path=xl/sharedStrings.xml><?xml version="1.0" encoding="utf-8"?>
<sst xmlns="http://schemas.openxmlformats.org/spreadsheetml/2006/main" count="612" uniqueCount="275">
  <si>
    <t>#</t>
  </si>
  <si>
    <t>Activity</t>
  </si>
  <si>
    <t>----------------------------------------------</t>
  </si>
  <si>
    <t>Cost</t>
  </si>
  <si>
    <t>Yr</t>
  </si>
  <si>
    <t>Qtr</t>
  </si>
  <si>
    <t>Mo</t>
  </si>
  <si>
    <t xml:space="preserve"> Work Flow Chart</t>
  </si>
  <si>
    <t>1</t>
  </si>
  <si>
    <t>-----</t>
  </si>
  <si>
    <t>.</t>
  </si>
  <si>
    <t>2</t>
  </si>
  <si>
    <t>3</t>
  </si>
  <si>
    <t>----</t>
  </si>
  <si>
    <t>SUM</t>
  </si>
  <si>
    <t>AWA        SUM</t>
  </si>
  <si>
    <t>AJDA       SUM</t>
  </si>
  <si>
    <t>TOTAL</t>
  </si>
  <si>
    <t>Total</t>
  </si>
  <si>
    <t>Non-Personnel Direct Expenses</t>
  </si>
  <si>
    <t>Activity-Specific Breakdown and Projected Funding Sources</t>
  </si>
  <si>
    <t>Budget Category</t>
  </si>
  <si>
    <t>Travel (dom)</t>
  </si>
  <si>
    <t>Travel (int'l)</t>
  </si>
  <si>
    <t>Equipment</t>
  </si>
  <si>
    <t>Supplies</t>
  </si>
  <si>
    <t>Contractual</t>
  </si>
  <si>
    <t>Other</t>
  </si>
  <si>
    <t>Explanation &amp; Calculation</t>
  </si>
  <si>
    <t>1st Year</t>
  </si>
  <si>
    <t>Fed  Share</t>
  </si>
  <si>
    <t>h</t>
  </si>
  <si>
    <t>Non-Fed Share</t>
  </si>
  <si>
    <t>Cash</t>
  </si>
  <si>
    <t>Pgm Inc</t>
  </si>
  <si>
    <t>i</t>
  </si>
  <si>
    <t>j</t>
  </si>
  <si>
    <t xml:space="preserve"> </t>
  </si>
  <si>
    <t>In-Kind</t>
  </si>
  <si>
    <t>k</t>
  </si>
  <si>
    <t>2nd Year</t>
  </si>
  <si>
    <t>l</t>
  </si>
  <si>
    <t>m</t>
  </si>
  <si>
    <t>n</t>
  </si>
  <si>
    <t>o</t>
  </si>
  <si>
    <t>3rd Year</t>
  </si>
  <si>
    <t>p</t>
  </si>
  <si>
    <t>q</t>
  </si>
  <si>
    <t>r</t>
  </si>
  <si>
    <t>s</t>
  </si>
  <si>
    <t>Personnel Expenses</t>
  </si>
  <si>
    <t>Breakdown and Projected Funding Sources</t>
  </si>
  <si>
    <t>Org.</t>
  </si>
  <si>
    <t>Domestic</t>
  </si>
  <si>
    <t>International</t>
  </si>
  <si>
    <t>Position</t>
  </si>
  <si>
    <t>Subtotal</t>
  </si>
  <si>
    <t>Project Work Description</t>
  </si>
  <si>
    <t>% of time</t>
  </si>
  <si>
    <t>a</t>
  </si>
  <si>
    <t>Ann Sal.</t>
  </si>
  <si>
    <t>b</t>
  </si>
  <si>
    <t>Allocated Salary</t>
  </si>
  <si>
    <t>c=a*b</t>
  </si>
  <si>
    <t>Ann. Increase</t>
  </si>
  <si>
    <t>d</t>
  </si>
  <si>
    <t>Part yr. Adjust</t>
  </si>
  <si>
    <t>e</t>
  </si>
  <si>
    <t>DIRECT EXPENSES</t>
  </si>
  <si>
    <t>`</t>
  </si>
  <si>
    <t>INDIRECT EXPENSES</t>
  </si>
  <si>
    <t>All Expense Columns</t>
  </si>
  <si>
    <t>Budget for Project Award Period (sample)</t>
  </si>
  <si>
    <t>With Breakdown of Projected Funding Sources</t>
  </si>
  <si>
    <t xml:space="preserve">Categories   </t>
  </si>
  <si>
    <t>PERSONNEL</t>
  </si>
  <si>
    <t xml:space="preserve">    Domestic</t>
  </si>
  <si>
    <t xml:space="preserve">    International</t>
  </si>
  <si>
    <t>FRINGE BENEFITS</t>
  </si>
  <si>
    <t xml:space="preserve">    Dom.       (Rate=)</t>
  </si>
  <si>
    <t xml:space="preserve">    Int'l.         (Rate=)</t>
  </si>
  <si>
    <t>TRAVEL</t>
  </si>
  <si>
    <t xml:space="preserve">TOTAL </t>
  </si>
  <si>
    <t>EQUIPMENT</t>
  </si>
  <si>
    <t>SUPPLIES</t>
  </si>
  <si>
    <t>CONTRACTUAL</t>
  </si>
  <si>
    <t>OTHER</t>
  </si>
  <si>
    <t>TOTAL DIRECT</t>
  </si>
  <si>
    <t xml:space="preserve">    Sum from above</t>
  </si>
  <si>
    <t xml:space="preserve">    Percent of Total (line 20)</t>
  </si>
  <si>
    <t xml:space="preserve">    Indirect    (Rate=)</t>
  </si>
  <si>
    <t xml:space="preserve">    Dir.+Indir.</t>
  </si>
  <si>
    <t>Note:  Explain calculation of each category in separate worksheets and narratives as appropriate.</t>
  </si>
  <si>
    <t>Total Expenses for All Years</t>
  </si>
  <si>
    <t>Sum line 16 columns a, b, c, d</t>
  </si>
  <si>
    <t>Pgm Income</t>
  </si>
  <si>
    <t>c</t>
  </si>
  <si>
    <t>Sum line 16 columns e, f, g, h</t>
  </si>
  <si>
    <t>f</t>
  </si>
  <si>
    <t>g</t>
  </si>
  <si>
    <t>Sum line 16 columns i, j, k, l</t>
  </si>
  <si>
    <t>Sum line 16 columns m, n, o, p</t>
  </si>
  <si>
    <t>Ap</t>
  </si>
  <si>
    <t>px</t>
  </si>
  <si>
    <t>3a</t>
  </si>
  <si>
    <t>1.</t>
  </si>
  <si>
    <t>2.</t>
  </si>
  <si>
    <t>3.</t>
  </si>
  <si>
    <t>4.</t>
  </si>
  <si>
    <t>5.</t>
  </si>
  <si>
    <t>6.</t>
  </si>
  <si>
    <t>7.</t>
  </si>
  <si>
    <t>Previous Edition Usable</t>
  </si>
  <si>
    <t>8.</t>
  </si>
  <si>
    <t>9.</t>
  </si>
  <si>
    <t>10.</t>
  </si>
  <si>
    <t>11.</t>
  </si>
  <si>
    <t>12.</t>
  </si>
  <si>
    <t>13.</t>
  </si>
  <si>
    <t>14.</t>
  </si>
  <si>
    <t>15.</t>
  </si>
  <si>
    <t>16.</t>
  </si>
  <si>
    <t>17.</t>
  </si>
  <si>
    <t>18</t>
  </si>
  <si>
    <t>19.</t>
  </si>
  <si>
    <t>20.</t>
  </si>
  <si>
    <t>21.</t>
  </si>
  <si>
    <t>23.</t>
  </si>
  <si>
    <t>BUDGET INFORMATION - Non-Construction Programs</t>
  </si>
  <si>
    <t>OMB Approval No. 0348-0044</t>
  </si>
  <si>
    <t>SECTION A - BUDGET SUMMARY</t>
  </si>
  <si>
    <t>Grant Program</t>
  </si>
  <si>
    <t>Function or Activity</t>
  </si>
  <si>
    <t>(a)</t>
  </si>
  <si>
    <t>MDCP</t>
  </si>
  <si>
    <t>Totals</t>
  </si>
  <si>
    <t>SECTION B - BUDGET CATEGORIES</t>
  </si>
  <si>
    <t>Object Class Categories</t>
  </si>
  <si>
    <t xml:space="preserve">    a. Personnel</t>
  </si>
  <si>
    <t xml:space="preserve">    b. Fringe Benefits</t>
  </si>
  <si>
    <t xml:space="preserve">    c. Travel</t>
  </si>
  <si>
    <t xml:space="preserve">    d. Equipment</t>
  </si>
  <si>
    <t xml:space="preserve">    e. Supplies</t>
  </si>
  <si>
    <t xml:space="preserve">    f. Contractual</t>
  </si>
  <si>
    <t xml:space="preserve">    g. Construction</t>
  </si>
  <si>
    <t xml:space="preserve">    h. Other</t>
  </si>
  <si>
    <t xml:space="preserve">    i. Total Direct Charges (sum of 6a-6h)</t>
  </si>
  <si>
    <t xml:space="preserve">    j. Indirect Charges</t>
  </si>
  <si>
    <t xml:space="preserve">    k. TOTALS (sum of 6i and 6j)</t>
  </si>
  <si>
    <t>Program Income</t>
  </si>
  <si>
    <t>SECTION C - NON-FEDERAL RESOURCES</t>
  </si>
  <si>
    <t>(a) Grant Program</t>
  </si>
  <si>
    <t>TOTAL (sum of lines 8-11)</t>
  </si>
  <si>
    <t>SECTION D - FORECASTED CASH NEEDS</t>
  </si>
  <si>
    <t>Federal</t>
  </si>
  <si>
    <t>Non-Federal</t>
  </si>
  <si>
    <t>TOTAL (sumof lines 13 and 14)</t>
  </si>
  <si>
    <t>SECTION E - BUDGET ESTIMATES OF FEDERAL FUNDS NEEDED FOR BALANCE OF THE PROJECT</t>
  </si>
  <si>
    <t>SECTION F - OTHER BUDGET INFORMATION</t>
  </si>
  <si>
    <t>Direct Charges:</t>
  </si>
  <si>
    <t>Remarks:</t>
  </si>
  <si>
    <t>Catalog of Federal Domestic</t>
  </si>
  <si>
    <t>Assistance Number</t>
  </si>
  <si>
    <t>(b)</t>
  </si>
  <si>
    <t>Estimated Unobligated Funds</t>
  </si>
  <si>
    <t>(c)</t>
  </si>
  <si>
    <t>GRANT PROGRAM, FUNCTION OR ACTIVITY</t>
  </si>
  <si>
    <t>(1)</t>
  </si>
  <si>
    <t xml:space="preserve">       Authorized for Local Reproduction</t>
  </si>
  <si>
    <t>Total for 1st Year</t>
  </si>
  <si>
    <t>(d)</t>
  </si>
  <si>
    <t>(2)</t>
  </si>
  <si>
    <t>(b) Applicant</t>
  </si>
  <si>
    <t>1st Quarter</t>
  </si>
  <si>
    <t>FUTURE FUNDING PERIODS  (Years)</t>
  </si>
  <si>
    <t>(b) First</t>
  </si>
  <si>
    <t>22. Indirect Charges:</t>
  </si>
  <si>
    <t>New or Revised Budget</t>
  </si>
  <si>
    <t>(e)</t>
  </si>
  <si>
    <t>(3)</t>
  </si>
  <si>
    <t>(c) State</t>
  </si>
  <si>
    <t>2nd Quarter</t>
  </si>
  <si>
    <t>(c) Second</t>
  </si>
  <si>
    <t>(f)</t>
  </si>
  <si>
    <t>(4)</t>
  </si>
  <si>
    <t>Standard Form 424A (Rev. 7-97)</t>
  </si>
  <si>
    <t>(d) Other Sources</t>
  </si>
  <si>
    <t>3rd Quarter</t>
  </si>
  <si>
    <t>(d) Third</t>
  </si>
  <si>
    <t>Standard Form 424A (Rev. 7-97) Page 2</t>
  </si>
  <si>
    <t>(g)</t>
  </si>
  <si>
    <t>(5)</t>
  </si>
  <si>
    <t>Prescribed by OMB Circular A-102</t>
  </si>
  <si>
    <t>(e) TOTALS</t>
  </si>
  <si>
    <t>4th Quarter</t>
  </si>
  <si>
    <t>(e) Fourth</t>
  </si>
  <si>
    <t xml:space="preserve">Application for </t>
  </si>
  <si>
    <t>Federal Assistance</t>
  </si>
  <si>
    <t>1. Type of Submission</t>
  </si>
  <si>
    <t xml:space="preserve">    Application                     Preapplication</t>
  </si>
  <si>
    <t xml:space="preserve">        Construction                   Construction</t>
  </si>
  <si>
    <t xml:space="preserve">    X  Non-Construction          Non-Construction</t>
  </si>
  <si>
    <t>5. Applicant Information</t>
  </si>
  <si>
    <t xml:space="preserve">    Legal Name</t>
  </si>
  <si>
    <t xml:space="preserve">    Address (including City/County/State/Zip):</t>
  </si>
  <si>
    <t>6. Employer Identificatin Number (EIN):</t>
  </si>
  <si>
    <t>8. Type of Application</t>
  </si>
  <si>
    <t xml:space="preserve">    _X_ New  ___Continuation    ___ Revision</t>
  </si>
  <si>
    <t>9. Name of Federal Agency:</t>
  </si>
  <si>
    <t xml:space="preserve">      U.S. Department of Commerce</t>
  </si>
  <si>
    <t>10. Catalog of Fed. Domestic Assistance Number:</t>
  </si>
  <si>
    <t xml:space="preserve">      Market Development Cooperator Program   11-112</t>
  </si>
  <si>
    <t>12. Areas Affected by Project</t>
  </si>
  <si>
    <t>13. Proposed Project</t>
  </si>
  <si>
    <t xml:space="preserve">     Start Date</t>
  </si>
  <si>
    <t>15. Estimated Funding:</t>
  </si>
  <si>
    <t xml:space="preserve">      a. Federal</t>
  </si>
  <si>
    <t xml:space="preserve">      b. Applicant</t>
  </si>
  <si>
    <t xml:space="preserve">      c. State</t>
  </si>
  <si>
    <t xml:space="preserve">      d. Local</t>
  </si>
  <si>
    <t xml:space="preserve">      e. Other</t>
  </si>
  <si>
    <t xml:space="preserve">      f. Program Income</t>
  </si>
  <si>
    <t xml:space="preserve">      g. TOTAL</t>
  </si>
  <si>
    <t>18. To the best of my knowledge and belief, all data in this application are true and correct, the document has been duly authorized by the governing body of the applicant and the applicant will comply with the attached assurances if the assistance is awarded.</t>
  </si>
  <si>
    <t xml:space="preserve">     a. Type Name of Authorized Representative</t>
  </si>
  <si>
    <t xml:space="preserve">     d. Signature of Authorized Representative</t>
  </si>
  <si>
    <t>Do not fill-in shaded areas.</t>
  </si>
  <si>
    <t xml:space="preserve">   Ending Date</t>
  </si>
  <si>
    <t>(industry/markets)</t>
  </si>
  <si>
    <t>14. Congressional Districts of:</t>
  </si>
  <si>
    <t xml:space="preserve">     a. Applicant</t>
  </si>
  <si>
    <t>SF-424</t>
  </si>
  <si>
    <t>2. Date Submitted</t>
  </si>
  <si>
    <t>3. Date Received by State</t>
  </si>
  <si>
    <t>4. Date Rec'd by Fed. Agency</t>
  </si>
  <si>
    <t xml:space="preserve">    Organizational Unit:</t>
  </si>
  <si>
    <t xml:space="preserve">    Name/phone/email of person to be contacted regarding application:</t>
  </si>
  <si>
    <t xml:space="preserve">7. Type of Applicant (enter appropriate code): </t>
  </si>
  <si>
    <t xml:space="preserve">   A. State</t>
  </si>
  <si>
    <t xml:space="preserve">   B. County</t>
  </si>
  <si>
    <t xml:space="preserve">   C. Municipal</t>
  </si>
  <si>
    <t xml:space="preserve">   D. Township</t>
  </si>
  <si>
    <t xml:space="preserve">   E. Interstate</t>
  </si>
  <si>
    <t xml:space="preserve">   F. Intermunicipal</t>
  </si>
  <si>
    <t xml:space="preserve">   G. Special District</t>
  </si>
  <si>
    <t>11. Descriptive Title of Applicant's Project:</t>
  </si>
  <si>
    <t>16. Is Application Subject to Review by State Executive Order 12372 Process?</t>
  </si>
  <si>
    <t xml:space="preserve">      a. Yes.  This application was made available to the State Executive </t>
  </si>
  <si>
    <t xml:space="preserve">                     Order 12372 process for review on:</t>
  </si>
  <si>
    <t xml:space="preserve">                     Date:  ______________________________</t>
  </si>
  <si>
    <t xml:space="preserve">      b. No.  _X_ Program is not covered by E.O. 12372.</t>
  </si>
  <si>
    <t xml:space="preserve">                  ___ Or, program has not been selected by state for review.</t>
  </si>
  <si>
    <t>17. Is Applicant Delinqent On Any Federal Debt?</t>
  </si>
  <si>
    <t xml:space="preserve">      ___ </t>
  </si>
  <si>
    <t xml:space="preserve">    b. Title</t>
  </si>
  <si>
    <t>Yes.   If "yes," attach an explanation.             No</t>
  </si>
  <si>
    <t>OMB Approval No. 0348-0043</t>
  </si>
  <si>
    <t xml:space="preserve">  Applicant Identifier</t>
  </si>
  <si>
    <t xml:space="preserve">  State Application Identifier</t>
  </si>
  <si>
    <t xml:space="preserve">  Federal Identifier</t>
  </si>
  <si>
    <t>H. Independent School Dist.</t>
  </si>
  <si>
    <t>I. State Controlled Inst. Higher Learning</t>
  </si>
  <si>
    <t>J. Private University</t>
  </si>
  <si>
    <t>K. Indian Tribe</t>
  </si>
  <si>
    <t>L. Individual</t>
  </si>
  <si>
    <t>M. Profit Organization</t>
  </si>
  <si>
    <t xml:space="preserve">N. Other (specify) </t>
  </si>
  <si>
    <t xml:space="preserve">    ______________________________</t>
  </si>
  <si>
    <t xml:space="preserve">    b. Project</t>
  </si>
  <si>
    <t xml:space="preserve">    c. Telephone Number/Email:</t>
  </si>
  <si>
    <t xml:space="preserve">    e. Date Signed</t>
  </si>
  <si>
    <t>Standard Form 424 (Rev. 7-97)</t>
  </si>
  <si>
    <t>_______</t>
  </si>
  <si>
    <t>______________</t>
  </si>
  <si>
    <t xml:space="preserve"> _____</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</si>
</sst>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mm/dd/yy"/>
    <numFmt numFmtId="166" formatCode="hh:mm\ AM/PM"/>
    <numFmt numFmtId="167" formatCode="[$$-409]#,##0"/>
  </numFmts>
  <fonts count="47">
    <font>
      <sz val="12"/>
      <name val="Arial"/>
      <family val="0"/>
    </font>
    <font>
      <b/>
      <sz val="10"/>
      <name val="Arial"/>
      <family val="0"/>
    </font>
    <font>
      <i/>
      <sz val="10"/>
      <name val="Arial"/>
      <family val="0"/>
    </font>
    <font>
      <b/>
      <i/>
      <sz val="10"/>
      <name val="Arial"/>
      <family val="0"/>
    </font>
    <font>
      <sz val="8"/>
      <name val="Times New Roman"/>
      <family val="0"/>
    </font>
    <font>
      <sz val="10"/>
      <name val="Times New Roman"/>
      <family val="0"/>
    </font>
    <font>
      <b/>
      <sz val="14"/>
      <name val="Times New Roman"/>
      <family val="0"/>
    </font>
    <font>
      <sz val="10"/>
      <color indexed="48"/>
      <name val="Times New Roman"/>
      <family val="0"/>
    </font>
    <font>
      <sz val="10"/>
      <color indexed="17"/>
      <name val="Times New Roman"/>
      <family val="0"/>
    </font>
    <font>
      <sz val="8"/>
      <color indexed="22"/>
      <name val="Times New Roman"/>
      <family val="0"/>
    </font>
    <font>
      <b/>
      <u val="single"/>
      <sz val="10"/>
      <name val="Times New Roman"/>
      <family val="0"/>
    </font>
    <font>
      <sz val="10"/>
      <color indexed="22"/>
      <name val="Times New Roman"/>
      <family val="0"/>
    </font>
    <font>
      <sz val="10"/>
      <color indexed="44"/>
      <name val="Times New Roman"/>
      <family val="0"/>
    </font>
    <font>
      <sz val="10"/>
      <color indexed="11"/>
      <name val="Times New Roman"/>
      <family val="0"/>
    </font>
    <font>
      <b/>
      <sz val="12"/>
      <name val="Times New Roman"/>
      <family val="0"/>
    </font>
    <font>
      <sz val="6"/>
      <name val="Times New Roman"/>
      <family val="0"/>
    </font>
    <font>
      <sz val="8"/>
      <color indexed="59"/>
      <name val="Tahoma"/>
      <family val="0"/>
    </font>
    <font>
      <sz val="8"/>
      <color indexed="20"/>
      <name val="Tahoma"/>
      <family val="0"/>
    </font>
    <font>
      <i/>
      <sz val="8"/>
      <color indexed="58"/>
      <name val="Times New Roman"/>
      <family val="0"/>
    </font>
    <font>
      <u val="single"/>
      <sz val="8"/>
      <name val="Times New Roman"/>
      <family val="0"/>
    </font>
    <font>
      <u val="single"/>
      <sz val="10"/>
      <name val="Times New Roman"/>
      <family val="0"/>
    </font>
    <font>
      <sz val="8"/>
      <color indexed="8"/>
      <name val="Times New Roman"/>
      <family val="0"/>
    </font>
    <font>
      <sz val="8"/>
      <color indexed="8"/>
      <name val="Tahoma"/>
      <family val="0"/>
    </font>
    <font>
      <b/>
      <sz val="18"/>
      <name val="Times New Roman"/>
      <family val="0"/>
    </font>
    <font>
      <b/>
      <sz val="10"/>
      <name val="Times New Roman"/>
      <family val="0"/>
    </font>
    <font>
      <sz val="8"/>
      <name val="Clarendon Condensed"/>
      <family val="0"/>
    </font>
    <font>
      <sz val="8"/>
      <name val="Tahoma"/>
      <family val="0"/>
    </font>
    <font>
      <sz val="8"/>
      <color indexed="62"/>
      <name val="Tahoma"/>
      <family val="0"/>
    </font>
    <font>
      <i/>
      <sz val="10"/>
      <color indexed="10"/>
      <name val="Comic Sans MS"/>
      <family val="0"/>
    </font>
    <font>
      <sz val="8"/>
      <color indexed="20"/>
      <name val="Times New Roman"/>
      <family val="0"/>
    </font>
    <font>
      <sz val="10"/>
      <name val="Arial"/>
      <family val="0"/>
    </font>
    <font>
      <sz val="6"/>
      <name val="Arial"/>
      <family val="0"/>
    </font>
    <font>
      <i/>
      <sz val="10"/>
      <color indexed="20"/>
      <name val="Comic Sans MS"/>
      <family val="0"/>
    </font>
    <font>
      <sz val="8"/>
      <name val="Arial"/>
      <family val="0"/>
    </font>
    <font>
      <b/>
      <sz val="8"/>
      <name val="Arial"/>
      <family val="0"/>
    </font>
    <font>
      <i/>
      <sz val="10"/>
      <color indexed="19"/>
      <name val="Comic Sans MS"/>
      <family val="0"/>
    </font>
    <font>
      <i/>
      <sz val="10"/>
      <color indexed="59"/>
      <name val="Arial"/>
      <family val="0"/>
    </font>
    <font>
      <i/>
      <sz val="10"/>
      <color indexed="62"/>
      <name val="Arial"/>
      <family val="0"/>
    </font>
    <font>
      <i/>
      <sz val="10"/>
      <color indexed="62"/>
      <name val="Comic Sans MS"/>
      <family val="0"/>
    </font>
    <font>
      <b/>
      <sz val="18"/>
      <name val="Arial"/>
      <family val="0"/>
    </font>
    <font>
      <sz val="18"/>
      <name val="Arial"/>
      <family val="0"/>
    </font>
    <font>
      <sz val="10"/>
      <color indexed="19"/>
      <name val="Arial"/>
      <family val="0"/>
    </font>
    <font>
      <sz val="10"/>
      <color indexed="19"/>
      <name val="Times New Roman"/>
      <family val="0"/>
    </font>
    <font>
      <b/>
      <sz val="10"/>
      <color indexed="19"/>
      <name val="Times New Roman"/>
      <family val="0"/>
    </font>
    <font>
      <sz val="10"/>
      <color indexed="8"/>
      <name val="Times New Roman"/>
      <family val="0"/>
    </font>
    <font>
      <sz val="10"/>
      <color indexed="20"/>
      <name val="Times New Roman"/>
      <family val="0"/>
    </font>
    <font>
      <sz val="8"/>
      <color indexed="12"/>
      <name val="Arial"/>
      <family val="0"/>
    </font>
  </fonts>
  <fills count="7">
    <fill>
      <patternFill/>
    </fill>
    <fill>
      <patternFill patternType="gray125"/>
    </fill>
    <fill>
      <patternFill patternType="solid">
        <fgColor indexed="9"/>
        <bgColor indexed="64"/>
      </patternFill>
    </fill>
    <fill>
      <patternFill patternType="lightUp">
        <fgColor indexed="8"/>
      </patternFill>
    </fill>
    <fill>
      <patternFill patternType="lightUp">
        <fgColor indexed="23"/>
      </patternFill>
    </fill>
    <fill>
      <patternFill patternType="solid">
        <fgColor indexed="22"/>
        <bgColor indexed="64"/>
      </patternFill>
    </fill>
    <fill>
      <patternFill patternType="solid">
        <fgColor indexed="9"/>
        <bgColor indexed="64"/>
      </patternFill>
    </fill>
  </fills>
  <borders count="14">
    <border>
      <left/>
      <right/>
      <top/>
      <bottom/>
      <diagonal/>
    </border>
    <border>
      <left style="double">
        <color indexed="8"/>
      </left>
      <right>
        <color indexed="63"/>
      </right>
      <top style="double">
        <color indexed="8"/>
      </top>
      <bottom>
        <color indexed="63"/>
      </bottom>
    </border>
    <border>
      <left>
        <color indexed="63"/>
      </left>
      <right>
        <color indexed="63"/>
      </right>
      <top style="double">
        <color indexed="8"/>
      </top>
      <bottom>
        <color indexed="63"/>
      </bottom>
    </border>
    <border>
      <left style="double">
        <color indexed="8"/>
      </left>
      <right>
        <color indexed="63"/>
      </right>
      <top>
        <color indexed="63"/>
      </top>
      <bottom>
        <color indexed="63"/>
      </bottom>
    </border>
    <border>
      <left style="double">
        <color indexed="8"/>
      </left>
      <right>
        <color indexed="63"/>
      </right>
      <top style="thin">
        <color indexed="8"/>
      </top>
      <bottom>
        <color indexed="63"/>
      </bottom>
    </border>
    <border>
      <left>
        <color indexed="63"/>
      </left>
      <right>
        <color indexed="63"/>
      </right>
      <top style="thin">
        <color indexed="8"/>
      </top>
      <bottom>
        <color indexed="63"/>
      </bottom>
    </border>
    <border>
      <left style="thin">
        <color indexed="8"/>
      </left>
      <right>
        <color indexed="63"/>
      </right>
      <top style="thin">
        <color indexed="8"/>
      </top>
      <bottom>
        <color indexed="63"/>
      </bottom>
    </border>
    <border>
      <left style="thin">
        <color indexed="8"/>
      </left>
      <right>
        <color indexed="63"/>
      </right>
      <top style="double">
        <color indexed="8"/>
      </top>
      <bottom>
        <color indexed="63"/>
      </bottom>
    </border>
    <border>
      <left style="thin">
        <color indexed="8"/>
      </left>
      <right>
        <color indexed="63"/>
      </right>
      <top>
        <color indexed="63"/>
      </top>
      <bottom>
        <color indexed="63"/>
      </bottom>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style="medium">
        <color indexed="8"/>
      </left>
      <right>
        <color indexed="63"/>
      </right>
      <top>
        <color indexed="63"/>
      </top>
      <bottom>
        <color indexed="63"/>
      </bottom>
    </border>
    <border>
      <left style="thin">
        <color indexed="8"/>
      </left>
      <right>
        <color indexed="63"/>
      </right>
      <top style="medium">
        <color indexed="8"/>
      </top>
      <bottom>
        <color indexed="63"/>
      </bottom>
    </border>
    <border>
      <left style="medium">
        <color indexed="8"/>
      </left>
      <right>
        <color indexed="63"/>
      </right>
      <top style="thin">
        <color indexed="8"/>
      </top>
      <bottom>
        <color indexed="63"/>
      </bottom>
    </border>
  </borders>
  <cellStyleXfs count="1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cellStyleXfs>
  <cellXfs count="296">
    <xf numFmtId="0" fontId="0" fillId="0" borderId="0" xfId="0" applyAlignment="1">
      <alignment/>
    </xf>
    <xf numFmtId="0" fontId="4" fillId="0" borderId="0" xfId="0" applyNumberFormat="1" applyFont="1" applyAlignment="1">
      <alignment/>
    </xf>
    <xf numFmtId="0" fontId="5" fillId="0" borderId="0" xfId="0" applyNumberFormat="1" applyFont="1" applyAlignment="1">
      <alignment/>
    </xf>
    <xf numFmtId="0" fontId="5" fillId="0" borderId="0" xfId="0" applyNumberFormat="1" applyFont="1" applyFill="1" applyAlignment="1">
      <alignment/>
    </xf>
    <xf numFmtId="0" fontId="5" fillId="0" borderId="0" xfId="0" applyNumberFormat="1" applyFont="1" applyAlignment="1">
      <alignment/>
    </xf>
    <xf numFmtId="0" fontId="6" fillId="0" borderId="0" xfId="0" applyNumberFormat="1" applyFont="1" applyAlignment="1">
      <alignment/>
    </xf>
    <xf numFmtId="0" fontId="7" fillId="0" borderId="0" xfId="0" applyNumberFormat="1" applyFont="1" applyAlignment="1">
      <alignment horizontal="centerContinuous" wrapText="1"/>
    </xf>
    <xf numFmtId="0" fontId="8" fillId="0" borderId="0" xfId="0" applyNumberFormat="1" applyFont="1" applyAlignment="1">
      <alignment horizontal="centerContinuous" wrapText="1"/>
    </xf>
    <xf numFmtId="0" fontId="5" fillId="2" borderId="0" xfId="0" applyNumberFormat="1" applyFont="1" applyFill="1" applyAlignment="1">
      <alignment/>
    </xf>
    <xf numFmtId="0" fontId="9" fillId="0" borderId="0" xfId="0" applyNumberFormat="1" applyFont="1" applyAlignment="1">
      <alignment/>
    </xf>
    <xf numFmtId="0" fontId="5" fillId="0" borderId="1" xfId="0" applyNumberFormat="1" applyFont="1" applyAlignment="1">
      <alignment horizontal="centerContinuous"/>
    </xf>
    <xf numFmtId="0" fontId="5" fillId="0" borderId="2" xfId="0" applyNumberFormat="1" applyFont="1" applyAlignment="1">
      <alignment horizontal="centerContinuous"/>
    </xf>
    <xf numFmtId="0" fontId="5" fillId="0" borderId="3" xfId="0" applyNumberFormat="1" applyFont="1" applyAlignment="1">
      <alignment/>
    </xf>
    <xf numFmtId="0" fontId="5" fillId="0" borderId="4" xfId="0" applyNumberFormat="1" applyFont="1" applyAlignment="1">
      <alignment/>
    </xf>
    <xf numFmtId="0" fontId="5" fillId="0" borderId="5" xfId="0" applyNumberFormat="1" applyFont="1" applyAlignment="1">
      <alignment/>
    </xf>
    <xf numFmtId="0" fontId="5" fillId="0" borderId="6" xfId="0" applyNumberFormat="1" applyFont="1" applyAlignment="1">
      <alignment/>
    </xf>
    <xf numFmtId="0" fontId="10" fillId="0" borderId="0" xfId="0" applyNumberFormat="1" applyFont="1" applyAlignment="1">
      <alignment/>
    </xf>
    <xf numFmtId="0" fontId="7" fillId="0" borderId="4" xfId="0" applyNumberFormat="1" applyFont="1" applyAlignment="1">
      <alignment horizontal="center"/>
    </xf>
    <xf numFmtId="0" fontId="7" fillId="0" borderId="5" xfId="0" applyNumberFormat="1" applyFont="1" applyAlignment="1">
      <alignment horizontal="center"/>
    </xf>
    <xf numFmtId="0" fontId="7" fillId="0" borderId="6" xfId="0" applyNumberFormat="1" applyFont="1" applyAlignment="1">
      <alignment horizontal="center"/>
    </xf>
    <xf numFmtId="0" fontId="8" fillId="0" borderId="4" xfId="0" applyNumberFormat="1" applyFont="1" applyAlignment="1">
      <alignment horizontal="center"/>
    </xf>
    <xf numFmtId="0" fontId="8" fillId="0" borderId="5" xfId="0" applyNumberFormat="1" applyFont="1" applyAlignment="1">
      <alignment horizontal="center"/>
    </xf>
    <xf numFmtId="0" fontId="8" fillId="0" borderId="6" xfId="0" applyNumberFormat="1" applyFont="1" applyAlignment="1">
      <alignment horizontal="center"/>
    </xf>
    <xf numFmtId="0" fontId="5" fillId="0" borderId="0" xfId="0" applyNumberFormat="1" applyFont="1" applyAlignment="1">
      <alignment vertical="top"/>
    </xf>
    <xf numFmtId="0" fontId="5" fillId="0" borderId="1" xfId="0" applyNumberFormat="1" applyFont="1" applyAlignment="1">
      <alignment/>
    </xf>
    <xf numFmtId="0" fontId="5" fillId="0" borderId="2" xfId="0" applyNumberFormat="1" applyFont="1" applyAlignment="1">
      <alignment/>
    </xf>
    <xf numFmtId="0" fontId="5" fillId="0" borderId="7" xfId="0" applyNumberFormat="1" applyFont="1" applyAlignment="1">
      <alignment/>
    </xf>
    <xf numFmtId="0" fontId="5" fillId="0" borderId="3" xfId="0" applyNumberFormat="1" applyFont="1" applyFill="1" applyAlignment="1">
      <alignment/>
    </xf>
    <xf numFmtId="0" fontId="5" fillId="0" borderId="0" xfId="0" applyNumberFormat="1" applyFont="1" applyFill="1" applyAlignment="1">
      <alignment/>
    </xf>
    <xf numFmtId="0" fontId="5" fillId="0" borderId="8" xfId="0" applyNumberFormat="1" applyFont="1" applyFill="1" applyAlignment="1">
      <alignment/>
    </xf>
    <xf numFmtId="0" fontId="5" fillId="0" borderId="8" xfId="0" applyNumberFormat="1" applyFont="1" applyAlignment="1">
      <alignment/>
    </xf>
    <xf numFmtId="0" fontId="5" fillId="2" borderId="3" xfId="0" applyNumberFormat="1" applyFont="1" applyFill="1" applyAlignment="1">
      <alignment/>
    </xf>
    <xf numFmtId="0" fontId="5" fillId="2" borderId="8" xfId="0" applyNumberFormat="1" applyFont="1" applyFill="1" applyAlignment="1">
      <alignment/>
    </xf>
    <xf numFmtId="0" fontId="5" fillId="0" borderId="3" xfId="0" applyNumberFormat="1" applyFont="1" applyFill="1" applyAlignment="1">
      <alignment/>
    </xf>
    <xf numFmtId="0" fontId="5" fillId="0" borderId="0" xfId="0" applyNumberFormat="1" applyFont="1" applyFill="1" applyAlignment="1">
      <alignment/>
    </xf>
    <xf numFmtId="0" fontId="5" fillId="0" borderId="0" xfId="0" applyNumberFormat="1" applyFont="1" applyAlignment="1">
      <alignment vertical="top" wrapText="1"/>
    </xf>
    <xf numFmtId="0" fontId="11" fillId="0" borderId="0" xfId="0" applyNumberFormat="1" applyFont="1" applyAlignment="1">
      <alignment vertical="top" wrapText="1"/>
    </xf>
    <xf numFmtId="0" fontId="12" fillId="2" borderId="3" xfId="0" applyNumberFormat="1" applyFont="1" applyFill="1" applyAlignment="1">
      <alignment/>
    </xf>
    <xf numFmtId="0" fontId="12" fillId="2" borderId="0" xfId="0" applyNumberFormat="1" applyFont="1" applyFill="1" applyAlignment="1">
      <alignment/>
    </xf>
    <xf numFmtId="0" fontId="12" fillId="2" borderId="8" xfId="0" applyNumberFormat="1" applyFont="1" applyFill="1" applyAlignment="1">
      <alignment/>
    </xf>
    <xf numFmtId="0" fontId="13" fillId="2" borderId="3" xfId="0" applyNumberFormat="1" applyFont="1" applyFill="1" applyAlignment="1">
      <alignment/>
    </xf>
    <xf numFmtId="0" fontId="13" fillId="2" borderId="0" xfId="0" applyNumberFormat="1" applyFont="1" applyFill="1" applyAlignment="1">
      <alignment/>
    </xf>
    <xf numFmtId="0" fontId="13" fillId="2" borderId="8" xfId="0" applyNumberFormat="1" applyFont="1" applyFill="1" applyAlignment="1">
      <alignment/>
    </xf>
    <xf numFmtId="0" fontId="5" fillId="0" borderId="3" xfId="0" applyNumberFormat="1" applyFont="1" applyFill="1" applyAlignment="1">
      <alignment/>
    </xf>
    <xf numFmtId="0" fontId="14" fillId="0" borderId="0" xfId="0" applyNumberFormat="1" applyFont="1" applyAlignment="1">
      <alignment/>
    </xf>
    <xf numFmtId="0" fontId="14" fillId="0" borderId="0" xfId="0" applyNumberFormat="1" applyFont="1" applyAlignment="1">
      <alignment horizontal="centerContinuous"/>
    </xf>
    <xf numFmtId="0" fontId="5" fillId="0" borderId="0" xfId="0" applyNumberFormat="1" applyFont="1" applyAlignment="1">
      <alignment horizontal="centerContinuous"/>
    </xf>
    <xf numFmtId="0" fontId="5" fillId="0" borderId="0" xfId="0" applyNumberFormat="1" applyFont="1" applyAlignment="1">
      <alignment horizontal="right" vertical="top" textRotation="180"/>
    </xf>
    <xf numFmtId="0" fontId="4" fillId="0" borderId="0" xfId="0" applyNumberFormat="1" applyFont="1" applyAlignment="1">
      <alignment/>
    </xf>
    <xf numFmtId="0" fontId="5" fillId="0" borderId="6" xfId="0" applyNumberFormat="1" applyFont="1" applyAlignment="1">
      <alignment horizontal="centerContinuous"/>
    </xf>
    <xf numFmtId="0" fontId="5" fillId="0" borderId="5" xfId="0" applyNumberFormat="1" applyFont="1" applyAlignment="1">
      <alignment horizontal="centerContinuous"/>
    </xf>
    <xf numFmtId="0" fontId="4" fillId="0" borderId="8" xfId="0" applyNumberFormat="1" applyFont="1" applyAlignment="1">
      <alignment/>
    </xf>
    <xf numFmtId="0" fontId="5" fillId="0" borderId="8" xfId="0" applyNumberFormat="1" applyFont="1" applyAlignment="1">
      <alignment horizontal="centerContinuous" wrapText="1"/>
    </xf>
    <xf numFmtId="0" fontId="5" fillId="0" borderId="0" xfId="0" applyNumberFormat="1" applyFont="1" applyAlignment="1">
      <alignment horizontal="centerContinuous" wrapText="1"/>
    </xf>
    <xf numFmtId="0" fontId="5" fillId="0" borderId="6" xfId="0" applyNumberFormat="1" applyFont="1" applyAlignment="1">
      <alignment horizontal="center"/>
    </xf>
    <xf numFmtId="0" fontId="5" fillId="0" borderId="8" xfId="0" applyNumberFormat="1" applyFont="1" applyAlignment="1">
      <alignment horizontal="center"/>
    </xf>
    <xf numFmtId="0" fontId="5" fillId="0" borderId="8" xfId="0" applyNumberFormat="1" applyFont="1" applyAlignment="1">
      <alignment horizontal="center" wrapText="1"/>
    </xf>
    <xf numFmtId="0" fontId="5" fillId="0" borderId="6" xfId="0" applyNumberFormat="1" applyFont="1" applyAlignment="1">
      <alignment horizontal="center" wrapText="1"/>
    </xf>
    <xf numFmtId="0" fontId="5" fillId="0" borderId="6" xfId="0" applyNumberFormat="1" applyFont="1" applyAlignment="1">
      <alignment horizontal="centerContinuous" wrapText="1"/>
    </xf>
    <xf numFmtId="0" fontId="5" fillId="0" borderId="5" xfId="0" applyNumberFormat="1" applyFont="1" applyAlignment="1">
      <alignment horizontal="centerContinuous" wrapText="1"/>
    </xf>
    <xf numFmtId="0" fontId="5" fillId="0" borderId="5" xfId="0" applyNumberFormat="1" applyFont="1" applyAlignment="1">
      <alignment horizontal="center"/>
    </xf>
    <xf numFmtId="0" fontId="5" fillId="0" borderId="7" xfId="0" applyNumberFormat="1" applyFont="1" applyAlignment="1">
      <alignment horizontal="left" vertical="top"/>
    </xf>
    <xf numFmtId="0" fontId="5" fillId="0" borderId="7" xfId="0" applyNumberFormat="1" applyFont="1" applyAlignment="1">
      <alignment horizontal="left" vertical="top" wrapText="1"/>
    </xf>
    <xf numFmtId="0" fontId="15" fillId="0" borderId="2" xfId="0" applyNumberFormat="1" applyFont="1" applyAlignment="1">
      <alignment horizontal="left" vertical="top"/>
    </xf>
    <xf numFmtId="0" fontId="4" fillId="0" borderId="7" xfId="0" applyNumberFormat="1" applyFont="1" applyAlignment="1">
      <alignment horizontal="centerContinuous" vertical="top" wrapText="1"/>
    </xf>
    <xf numFmtId="3" fontId="4" fillId="0" borderId="2" xfId="0" applyNumberFormat="1" applyFont="1" applyAlignment="1">
      <alignment horizontal="centerContinuous" vertical="top" wrapText="1"/>
    </xf>
    <xf numFmtId="3" fontId="16" fillId="0" borderId="7" xfId="0" applyNumberFormat="1" applyFont="1" applyAlignment="1">
      <alignment/>
    </xf>
    <xf numFmtId="3" fontId="16" fillId="0" borderId="2" xfId="0" applyNumberFormat="1" applyFont="1" applyAlignment="1">
      <alignment/>
    </xf>
    <xf numFmtId="0" fontId="5" fillId="0" borderId="8" xfId="0" applyNumberFormat="1" applyFont="1" applyAlignment="1">
      <alignment horizontal="left" vertical="top"/>
    </xf>
    <xf numFmtId="3" fontId="17" fillId="0" borderId="8" xfId="0" applyNumberFormat="1" applyFont="1" applyAlignment="1">
      <alignment horizontal="right"/>
    </xf>
    <xf numFmtId="0" fontId="15" fillId="0" borderId="0" xfId="0" applyNumberFormat="1" applyFont="1" applyAlignment="1">
      <alignment horizontal="left" vertical="top"/>
    </xf>
    <xf numFmtId="3" fontId="17" fillId="0" borderId="8" xfId="0" applyNumberFormat="1" applyFont="1" applyAlignment="1">
      <alignment/>
    </xf>
    <xf numFmtId="0" fontId="4" fillId="0" borderId="8" xfId="0" applyNumberFormat="1" applyFont="1" applyAlignment="1">
      <alignment horizontal="left" vertical="top"/>
    </xf>
    <xf numFmtId="3" fontId="4" fillId="0" borderId="0" xfId="0" applyNumberFormat="1" applyFont="1" applyAlignment="1">
      <alignment/>
    </xf>
    <xf numFmtId="3" fontId="17" fillId="0" borderId="6" xfId="0" applyNumberFormat="1" applyFont="1" applyAlignment="1">
      <alignment/>
    </xf>
    <xf numFmtId="3" fontId="17" fillId="0" borderId="5" xfId="0" applyNumberFormat="1" applyFont="1" applyAlignment="1">
      <alignment/>
    </xf>
    <xf numFmtId="0" fontId="5" fillId="0" borderId="6" xfId="0" applyNumberFormat="1" applyFont="1" applyAlignment="1">
      <alignment horizontal="left" vertical="top"/>
    </xf>
    <xf numFmtId="0" fontId="5" fillId="0" borderId="6" xfId="0" applyNumberFormat="1" applyFont="1" applyAlignment="1">
      <alignment horizontal="left" vertical="top" wrapText="1"/>
    </xf>
    <xf numFmtId="0" fontId="15" fillId="0" borderId="5" xfId="0" applyNumberFormat="1" applyFont="1" applyAlignment="1">
      <alignment horizontal="left" vertical="top"/>
    </xf>
    <xf numFmtId="0" fontId="4" fillId="0" borderId="6" xfId="0" applyNumberFormat="1" applyFont="1" applyAlignment="1">
      <alignment horizontal="centerContinuous" vertical="top" wrapText="1"/>
    </xf>
    <xf numFmtId="3" fontId="4" fillId="0" borderId="5" xfId="0" applyNumberFormat="1" applyFont="1" applyAlignment="1">
      <alignment horizontal="centerContinuous" vertical="top" wrapText="1"/>
    </xf>
    <xf numFmtId="3" fontId="16" fillId="0" borderId="6" xfId="0" applyNumberFormat="1" applyFont="1" applyAlignment="1">
      <alignment/>
    </xf>
    <xf numFmtId="3" fontId="16" fillId="0" borderId="5" xfId="0" applyNumberFormat="1" applyFont="1" applyAlignment="1">
      <alignment/>
    </xf>
    <xf numFmtId="3" fontId="4" fillId="0" borderId="5" xfId="0" applyNumberFormat="1" applyFont="1" applyAlignment="1">
      <alignment horizontal="center"/>
    </xf>
    <xf numFmtId="0" fontId="18" fillId="0" borderId="6" xfId="0" applyNumberFormat="1" applyFont="1" applyAlignment="1">
      <alignment horizontal="left" vertical="top"/>
    </xf>
    <xf numFmtId="3" fontId="19" fillId="0" borderId="5" xfId="0" applyNumberFormat="1" applyFont="1" applyAlignment="1">
      <alignment horizontal="center"/>
    </xf>
    <xf numFmtId="0" fontId="4" fillId="0" borderId="8" xfId="0" applyNumberFormat="1" applyFont="1" applyAlignment="1">
      <alignment horizontal="centerContinuous" vertical="top" wrapText="1"/>
    </xf>
    <xf numFmtId="3" fontId="16" fillId="0" borderId="0" xfId="0" applyNumberFormat="1" applyFont="1" applyAlignment="1">
      <alignment/>
    </xf>
    <xf numFmtId="3" fontId="17" fillId="0" borderId="0" xfId="0" applyNumberFormat="1" applyFont="1" applyAlignment="1">
      <alignment/>
    </xf>
    <xf numFmtId="3" fontId="16" fillId="0" borderId="8" xfId="0" applyNumberFormat="1" applyFont="1" applyAlignment="1">
      <alignment/>
    </xf>
    <xf numFmtId="0" fontId="18" fillId="0" borderId="8" xfId="0" applyNumberFormat="1" applyFont="1" applyAlignment="1">
      <alignment horizontal="left" vertical="top"/>
    </xf>
    <xf numFmtId="3" fontId="4" fillId="0" borderId="0" xfId="0" applyNumberFormat="1" applyFont="1" applyAlignment="1">
      <alignment horizontal="centerContinuous" wrapText="1"/>
    </xf>
    <xf numFmtId="3" fontId="4" fillId="0" borderId="5" xfId="0" applyNumberFormat="1" applyFont="1" applyAlignment="1">
      <alignment horizontal="centerContinuous" wrapText="1"/>
    </xf>
    <xf numFmtId="3" fontId="4" fillId="0" borderId="0" xfId="0" applyNumberFormat="1" applyFont="1" applyAlignment="1">
      <alignment horizontal="centerContinuous" vertical="top" wrapText="1"/>
    </xf>
    <xf numFmtId="0" fontId="4" fillId="0" borderId="5" xfId="0" applyNumberFormat="1" applyFont="1" applyAlignment="1">
      <alignment horizontal="centerContinuous" wrapText="1"/>
    </xf>
    <xf numFmtId="0" fontId="4" fillId="0" borderId="6" xfId="0" applyNumberFormat="1" applyFont="1" applyAlignment="1">
      <alignment horizontal="left" vertical="top"/>
    </xf>
    <xf numFmtId="0" fontId="20" fillId="0" borderId="8" xfId="0" applyNumberFormat="1" applyFont="1" applyAlignment="1">
      <alignment horizontal="left" vertical="top"/>
    </xf>
    <xf numFmtId="0" fontId="4" fillId="0" borderId="8" xfId="0" applyNumberFormat="1" applyFont="1" applyAlignment="1">
      <alignment horizontal="left" vertical="top" wrapText="1"/>
    </xf>
    <xf numFmtId="3" fontId="4" fillId="0" borderId="5" xfId="0" applyNumberFormat="1" applyFont="1" applyAlignment="1">
      <alignment/>
    </xf>
    <xf numFmtId="3" fontId="17" fillId="0" borderId="6" xfId="0" applyNumberFormat="1" applyFont="1" applyAlignment="1">
      <alignment horizontal="right"/>
    </xf>
    <xf numFmtId="3" fontId="17" fillId="0" borderId="6" xfId="0" applyNumberFormat="1" applyFont="1" applyAlignment="1">
      <alignment/>
    </xf>
    <xf numFmtId="3" fontId="17" fillId="0" borderId="5" xfId="0" applyNumberFormat="1" applyFont="1" applyAlignment="1">
      <alignment/>
    </xf>
    <xf numFmtId="3" fontId="17" fillId="0" borderId="8" xfId="0" applyNumberFormat="1" applyFont="1" applyAlignment="1">
      <alignment/>
    </xf>
    <xf numFmtId="3" fontId="17" fillId="0" borderId="0" xfId="0" applyNumberFormat="1" applyFont="1" applyAlignment="1">
      <alignment/>
    </xf>
    <xf numFmtId="0" fontId="4" fillId="0" borderId="5" xfId="0" applyNumberFormat="1" applyFont="1" applyAlignment="1">
      <alignment/>
    </xf>
    <xf numFmtId="3" fontId="19" fillId="0" borderId="5" xfId="0" applyNumberFormat="1" applyFont="1" applyAlignment="1">
      <alignment horizontal="center" wrapText="1"/>
    </xf>
    <xf numFmtId="3" fontId="4" fillId="0" borderId="0" xfId="0" applyNumberFormat="1" applyFont="1" applyAlignment="1">
      <alignment horizontal="center"/>
    </xf>
    <xf numFmtId="0" fontId="21" fillId="0" borderId="8" xfId="0" applyNumberFormat="1" applyFont="1" applyAlignment="1">
      <alignment horizontal="left" vertical="top" wrapText="1"/>
    </xf>
    <xf numFmtId="3" fontId="22" fillId="0" borderId="0" xfId="0" applyNumberFormat="1" applyFont="1" applyAlignment="1">
      <alignment vertical="top" wrapText="1"/>
    </xf>
    <xf numFmtId="9" fontId="16" fillId="0" borderId="0" xfId="0" applyNumberFormat="1" applyFont="1" applyAlignment="1">
      <alignment/>
    </xf>
    <xf numFmtId="9" fontId="16" fillId="0" borderId="0" xfId="0" applyNumberFormat="1" applyFont="1" applyAlignment="1">
      <alignment/>
    </xf>
    <xf numFmtId="9" fontId="17" fillId="0" borderId="0" xfId="0" applyNumberFormat="1" applyFont="1" applyAlignment="1">
      <alignment/>
    </xf>
    <xf numFmtId="3" fontId="22" fillId="0" borderId="5" xfId="0" applyNumberFormat="1" applyFont="1" applyAlignment="1">
      <alignment vertical="top" wrapText="1"/>
    </xf>
    <xf numFmtId="9" fontId="16" fillId="0" borderId="5" xfId="0" applyNumberFormat="1" applyFont="1" applyAlignment="1">
      <alignment/>
    </xf>
    <xf numFmtId="9" fontId="16" fillId="0" borderId="5" xfId="0" applyNumberFormat="1" applyFont="1" applyAlignment="1">
      <alignment/>
    </xf>
    <xf numFmtId="9" fontId="17" fillId="0" borderId="5" xfId="0" applyNumberFormat="1" applyFont="1" applyAlignment="1">
      <alignment/>
    </xf>
    <xf numFmtId="3" fontId="5" fillId="0" borderId="0" xfId="0" applyNumberFormat="1" applyFont="1" applyAlignment="1">
      <alignment/>
    </xf>
    <xf numFmtId="0" fontId="23" fillId="0" borderId="0" xfId="0" applyNumberFormat="1" applyFont="1" applyAlignment="1">
      <alignment/>
    </xf>
    <xf numFmtId="0" fontId="10" fillId="0" borderId="0" xfId="0" applyNumberFormat="1" applyFont="1" applyAlignment="1">
      <alignment horizontal="center"/>
    </xf>
    <xf numFmtId="0" fontId="24" fillId="0" borderId="0" xfId="0" applyNumberFormat="1" applyFont="1" applyAlignment="1">
      <alignment/>
    </xf>
    <xf numFmtId="0" fontId="20" fillId="0" borderId="0" xfId="0" applyNumberFormat="1" applyFont="1" applyAlignment="1">
      <alignment/>
    </xf>
    <xf numFmtId="0" fontId="0" fillId="0" borderId="0" xfId="0" applyNumberFormat="1" applyFont="1" applyAlignment="1">
      <alignment/>
    </xf>
    <xf numFmtId="0" fontId="5" fillId="0" borderId="5" xfId="0" applyNumberFormat="1" applyFont="1" applyAlignment="1">
      <alignment/>
    </xf>
    <xf numFmtId="0" fontId="5" fillId="0" borderId="0" xfId="0" applyNumberFormat="1" applyFont="1" applyAlignment="1">
      <alignment horizontal="center"/>
    </xf>
    <xf numFmtId="10" fontId="5" fillId="0" borderId="0" xfId="0" applyNumberFormat="1" applyFont="1" applyAlignment="1">
      <alignment/>
    </xf>
    <xf numFmtId="0" fontId="5" fillId="0" borderId="0" xfId="0" applyNumberFormat="1" applyFont="1" applyAlignment="1">
      <alignment wrapText="1"/>
    </xf>
    <xf numFmtId="0" fontId="4" fillId="0" borderId="0" xfId="0" applyNumberFormat="1" applyFont="1" applyAlignment="1">
      <alignment wrapText="1"/>
    </xf>
    <xf numFmtId="0" fontId="5" fillId="0" borderId="0" xfId="0" applyNumberFormat="1" applyFont="1" applyAlignment="1">
      <alignment horizontal="right"/>
    </xf>
    <xf numFmtId="3" fontId="25" fillId="0" borderId="6" xfId="0" applyNumberFormat="1" applyFont="1" applyAlignment="1">
      <alignment/>
    </xf>
    <xf numFmtId="3" fontId="25" fillId="0" borderId="5" xfId="0" applyNumberFormat="1" applyFont="1" applyAlignment="1">
      <alignment/>
    </xf>
    <xf numFmtId="3" fontId="26" fillId="0" borderId="6" xfId="0" applyNumberFormat="1" applyFont="1" applyAlignment="1">
      <alignment/>
    </xf>
    <xf numFmtId="3" fontId="26" fillId="0" borderId="5" xfId="0" applyNumberFormat="1" applyFont="1" applyAlignment="1">
      <alignment/>
    </xf>
    <xf numFmtId="0" fontId="5" fillId="0" borderId="8" xfId="0" applyNumberFormat="1" applyFont="1" applyAlignment="1">
      <alignment vertical="center"/>
    </xf>
    <xf numFmtId="164" fontId="17" fillId="0" borderId="0" xfId="0" applyNumberFormat="1" applyFont="1" applyAlignment="1">
      <alignment/>
    </xf>
    <xf numFmtId="164" fontId="27" fillId="0" borderId="0" xfId="0" applyNumberFormat="1" applyFont="1" applyAlignment="1">
      <alignment/>
    </xf>
    <xf numFmtId="10" fontId="17" fillId="0" borderId="0" xfId="0" applyNumberFormat="1" applyFont="1" applyAlignment="1">
      <alignment/>
    </xf>
    <xf numFmtId="3" fontId="27" fillId="0" borderId="8" xfId="0" applyNumberFormat="1" applyFont="1" applyAlignment="1">
      <alignment/>
    </xf>
    <xf numFmtId="3" fontId="27" fillId="0" borderId="0" xfId="0" applyNumberFormat="1" applyFont="1" applyAlignment="1">
      <alignment/>
    </xf>
    <xf numFmtId="3" fontId="27" fillId="0" borderId="6" xfId="0" applyNumberFormat="1" applyFont="1" applyAlignment="1">
      <alignment/>
    </xf>
    <xf numFmtId="3" fontId="27" fillId="0" borderId="5" xfId="0" applyNumberFormat="1" applyFont="1" applyAlignment="1">
      <alignment/>
    </xf>
    <xf numFmtId="0" fontId="5" fillId="0" borderId="8" xfId="0" applyNumberFormat="1" applyFont="1" applyAlignment="1">
      <alignment vertical="top"/>
    </xf>
    <xf numFmtId="0" fontId="5" fillId="0" borderId="0" xfId="0" applyNumberFormat="1" applyFont="1" applyAlignment="1">
      <alignment horizontal="left" wrapText="1"/>
    </xf>
    <xf numFmtId="164" fontId="17" fillId="0" borderId="8" xfId="0" applyNumberFormat="1" applyFont="1" applyAlignment="1">
      <alignment/>
    </xf>
    <xf numFmtId="164" fontId="17" fillId="0" borderId="5" xfId="0" applyNumberFormat="1" applyFont="1" applyAlignment="1">
      <alignment/>
    </xf>
    <xf numFmtId="3" fontId="28" fillId="3" borderId="6" xfId="0" applyNumberFormat="1" applyFont="1" applyFill="1" applyAlignment="1">
      <alignment/>
    </xf>
    <xf numFmtId="3" fontId="28" fillId="3" borderId="5" xfId="0" applyNumberFormat="1" applyFont="1" applyFill="1" applyAlignment="1">
      <alignment/>
    </xf>
    <xf numFmtId="0" fontId="5" fillId="0" borderId="6" xfId="0" applyNumberFormat="1" applyFont="1" applyAlignment="1">
      <alignment vertical="top"/>
    </xf>
    <xf numFmtId="0" fontId="5" fillId="0" borderId="5" xfId="0" applyNumberFormat="1" applyFont="1" applyAlignment="1">
      <alignment vertical="top"/>
    </xf>
    <xf numFmtId="0" fontId="5" fillId="0" borderId="5" xfId="0" applyNumberFormat="1" applyFont="1" applyAlignment="1">
      <alignment horizontal="left" wrapText="1"/>
    </xf>
    <xf numFmtId="164" fontId="5" fillId="0" borderId="5" xfId="0" applyNumberFormat="1" applyFont="1" applyAlignment="1">
      <alignment/>
    </xf>
    <xf numFmtId="3" fontId="21" fillId="0" borderId="6" xfId="0" applyNumberFormat="1" applyFont="1" applyAlignment="1">
      <alignment/>
    </xf>
    <xf numFmtId="3" fontId="29" fillId="0" borderId="5" xfId="0" applyNumberFormat="1" applyFont="1" applyAlignment="1">
      <alignment/>
    </xf>
    <xf numFmtId="3" fontId="4" fillId="0" borderId="8" xfId="0" applyNumberFormat="1" applyFont="1" applyAlignment="1">
      <alignment/>
    </xf>
    <xf numFmtId="3" fontId="4" fillId="0" borderId="0" xfId="0" applyNumberFormat="1" applyFont="1" applyAlignment="1">
      <alignment/>
    </xf>
    <xf numFmtId="3" fontId="4" fillId="0" borderId="8" xfId="0" applyNumberFormat="1" applyFont="1" applyAlignment="1">
      <alignment/>
    </xf>
    <xf numFmtId="165" fontId="4" fillId="0" borderId="0" xfId="0" applyNumberFormat="1" applyFont="1" applyAlignment="1">
      <alignment/>
    </xf>
    <xf numFmtId="166" fontId="15" fillId="0" borderId="0" xfId="0" applyNumberFormat="1" applyFont="1" applyAlignment="1">
      <alignment/>
    </xf>
    <xf numFmtId="0" fontId="5" fillId="0" borderId="0" xfId="0" applyNumberFormat="1" applyFont="1" applyAlignment="1">
      <alignment horizontal="right" wrapText="1"/>
    </xf>
    <xf numFmtId="0" fontId="0" fillId="0" borderId="0" xfId="0" applyNumberFormat="1" applyFont="1" applyAlignment="1">
      <alignment/>
    </xf>
    <xf numFmtId="0" fontId="0" fillId="0" borderId="0" xfId="0" applyNumberFormat="1" applyFont="1" applyAlignment="1">
      <alignment/>
    </xf>
    <xf numFmtId="0" fontId="1" fillId="0" borderId="0" xfId="0" applyNumberFormat="1" applyFont="1" applyAlignment="1">
      <alignment horizontal="centerContinuous"/>
    </xf>
    <xf numFmtId="0" fontId="30" fillId="0" borderId="0" xfId="0" applyNumberFormat="1" applyFont="1" applyAlignment="1">
      <alignment horizontal="left" vertical="top" textRotation="180"/>
    </xf>
    <xf numFmtId="0" fontId="31" fillId="0" borderId="0" xfId="0" applyNumberFormat="1" applyFont="1" applyAlignment="1">
      <alignment horizontal="centerContinuous"/>
    </xf>
    <xf numFmtId="0" fontId="30" fillId="0" borderId="0" xfId="0" applyNumberFormat="1" applyFont="1" applyAlignment="1">
      <alignment horizontal="centerContinuous"/>
    </xf>
    <xf numFmtId="0" fontId="0" fillId="0" borderId="9" xfId="0" applyNumberFormat="1" applyFont="1" applyAlignment="1">
      <alignment vertical="center"/>
    </xf>
    <xf numFmtId="0" fontId="1" fillId="0" borderId="10" xfId="0" applyNumberFormat="1" applyFont="1" applyAlignment="1">
      <alignment horizontal="centerContinuous" vertical="center"/>
    </xf>
    <xf numFmtId="0" fontId="30" fillId="0" borderId="11" xfId="0" applyNumberFormat="1" applyFont="1" applyAlignment="1">
      <alignment horizontal="left" vertical="top" textRotation="180"/>
    </xf>
    <xf numFmtId="0" fontId="0" fillId="0" borderId="9" xfId="0" applyNumberFormat="1" applyFont="1" applyAlignment="1">
      <alignment/>
    </xf>
    <xf numFmtId="0" fontId="30" fillId="0" borderId="10" xfId="0" applyNumberFormat="1" applyFont="1" applyAlignment="1">
      <alignment horizontal="center"/>
    </xf>
    <xf numFmtId="0" fontId="30" fillId="0" borderId="12" xfId="0" applyNumberFormat="1" applyFont="1" applyAlignment="1">
      <alignment horizontal="center"/>
    </xf>
    <xf numFmtId="0" fontId="30" fillId="0" borderId="12" xfId="0" applyNumberFormat="1" applyFont="1" applyAlignment="1">
      <alignment horizontal="centerContinuous"/>
    </xf>
    <xf numFmtId="0" fontId="30" fillId="0" borderId="10" xfId="0" applyNumberFormat="1" applyFont="1" applyAlignment="1">
      <alignment horizontal="centerContinuous"/>
    </xf>
    <xf numFmtId="0" fontId="30" fillId="0" borderId="12" xfId="0" applyNumberFormat="1" applyFont="1" applyAlignment="1">
      <alignment/>
    </xf>
    <xf numFmtId="0" fontId="30" fillId="0" borderId="11" xfId="0" applyNumberFormat="1" applyFont="1" applyAlignment="1">
      <alignment/>
    </xf>
    <xf numFmtId="0" fontId="0" fillId="0" borderId="11" xfId="0" applyNumberFormat="1" applyFont="1" applyAlignment="1">
      <alignment/>
    </xf>
    <xf numFmtId="0" fontId="30" fillId="0" borderId="0" xfId="0" applyNumberFormat="1" applyFont="1" applyAlignment="1">
      <alignment horizontal="center"/>
    </xf>
    <xf numFmtId="0" fontId="30" fillId="0" borderId="8" xfId="0" applyNumberFormat="1" applyFont="1" applyAlignment="1">
      <alignment horizontal="center"/>
    </xf>
    <xf numFmtId="0" fontId="30" fillId="0" borderId="6" xfId="0" applyNumberFormat="1" applyFont="1" applyAlignment="1">
      <alignment horizontal="center"/>
    </xf>
    <xf numFmtId="0" fontId="30" fillId="0" borderId="13" xfId="0" applyNumberFormat="1" applyFont="1" applyAlignment="1">
      <alignment vertical="center"/>
    </xf>
    <xf numFmtId="167" fontId="28" fillId="0" borderId="5" xfId="0" applyNumberFormat="1" applyFont="1" applyAlignment="1">
      <alignment/>
    </xf>
    <xf numFmtId="0" fontId="28" fillId="0" borderId="6" xfId="0" applyNumberFormat="1" applyFont="1" applyAlignment="1">
      <alignment/>
    </xf>
    <xf numFmtId="3" fontId="28" fillId="4" borderId="6" xfId="0" applyNumberFormat="1" applyFont="1" applyFill="1" applyAlignment="1">
      <alignment/>
    </xf>
    <xf numFmtId="3" fontId="32" fillId="0" borderId="6" xfId="0" applyNumberFormat="1" applyFont="1" applyAlignment="1">
      <alignment/>
    </xf>
    <xf numFmtId="3" fontId="28" fillId="4" borderId="5" xfId="0" applyNumberFormat="1" applyFont="1" applyFill="1" applyAlignment="1">
      <alignment/>
    </xf>
    <xf numFmtId="167" fontId="30" fillId="0" borderId="5" xfId="0" applyNumberFormat="1" applyFont="1" applyAlignment="1">
      <alignment horizontal="center" vertical="center"/>
    </xf>
    <xf numFmtId="0" fontId="30" fillId="0" borderId="9" xfId="0" applyNumberFormat="1" applyFont="1" applyAlignment="1">
      <alignment horizontal="centerContinuous" vertical="center"/>
    </xf>
    <xf numFmtId="167" fontId="1" fillId="0" borderId="10" xfId="0" applyNumberFormat="1" applyFont="1" applyAlignment="1">
      <alignment horizontal="centerContinuous" vertical="center"/>
    </xf>
    <xf numFmtId="167" fontId="30" fillId="0" borderId="10" xfId="0" applyNumberFormat="1" applyFont="1" applyAlignment="1">
      <alignment horizontal="centerContinuous" vertical="center"/>
    </xf>
    <xf numFmtId="3" fontId="30" fillId="0" borderId="10" xfId="0" applyNumberFormat="1" applyFont="1" applyAlignment="1">
      <alignment horizontal="centerContinuous" vertical="center"/>
    </xf>
    <xf numFmtId="0" fontId="30" fillId="0" borderId="9" xfId="0" applyNumberFormat="1" applyFont="1" applyAlignment="1">
      <alignment/>
    </xf>
    <xf numFmtId="167" fontId="30" fillId="0" borderId="10" xfId="0" applyNumberFormat="1" applyFont="1" applyAlignment="1">
      <alignment/>
    </xf>
    <xf numFmtId="3" fontId="33" fillId="0" borderId="12" xfId="0" applyNumberFormat="1" applyFont="1" applyAlignment="1">
      <alignment horizontal="centerContinuous"/>
    </xf>
    <xf numFmtId="3" fontId="33" fillId="0" borderId="10" xfId="0" applyNumberFormat="1" applyFont="1" applyAlignment="1">
      <alignment horizontal="centerContinuous"/>
    </xf>
    <xf numFmtId="3" fontId="30" fillId="0" borderId="12" xfId="0" applyNumberFormat="1" applyFont="1" applyAlignment="1">
      <alignment horizontal="center"/>
    </xf>
    <xf numFmtId="0" fontId="30" fillId="0" borderId="11" xfId="0" applyNumberFormat="1" applyFont="1" applyAlignment="1">
      <alignment vertical="center"/>
    </xf>
    <xf numFmtId="167" fontId="30" fillId="0" borderId="0" xfId="0" applyNumberFormat="1" applyFont="1" applyAlignment="1">
      <alignment vertical="center"/>
    </xf>
    <xf numFmtId="167" fontId="30" fillId="0" borderId="0" xfId="0" applyNumberFormat="1" applyFont="1" applyAlignment="1">
      <alignment/>
    </xf>
    <xf numFmtId="3" fontId="30" fillId="0" borderId="6" xfId="0" applyNumberFormat="1" applyFont="1" applyAlignment="1">
      <alignment horizontal="center"/>
    </xf>
    <xf numFmtId="3" fontId="30" fillId="0" borderId="5" xfId="0" applyNumberFormat="1" applyFont="1" applyAlignment="1">
      <alignment horizontal="center"/>
    </xf>
    <xf numFmtId="3" fontId="30" fillId="0" borderId="8" xfId="0" applyNumberFormat="1" applyFont="1" applyAlignment="1">
      <alignment horizontal="center"/>
    </xf>
    <xf numFmtId="0" fontId="30" fillId="0" borderId="13" xfId="0" applyNumberFormat="1" applyFont="1" applyAlignment="1">
      <alignment/>
    </xf>
    <xf numFmtId="3" fontId="30" fillId="0" borderId="5" xfId="0" applyNumberFormat="1" applyFont="1" applyAlignment="1">
      <alignment vertical="center"/>
    </xf>
    <xf numFmtId="3" fontId="32" fillId="0" borderId="5" xfId="0" applyNumberFormat="1" applyFont="1" applyAlignment="1">
      <alignment/>
    </xf>
    <xf numFmtId="0" fontId="30" fillId="0" borderId="10" xfId="0" applyNumberFormat="1" applyFont="1" applyAlignment="1">
      <alignment/>
    </xf>
    <xf numFmtId="3" fontId="0" fillId="0" borderId="10" xfId="0" applyNumberFormat="1" applyFont="1" applyAlignment="1">
      <alignment/>
    </xf>
    <xf numFmtId="165" fontId="33" fillId="0" borderId="0" xfId="0" applyNumberFormat="1" applyFont="1" applyAlignment="1">
      <alignment/>
    </xf>
    <xf numFmtId="166" fontId="33" fillId="0" borderId="0" xfId="0" applyNumberFormat="1" applyFont="1" applyAlignment="1">
      <alignment horizontal="left"/>
    </xf>
    <xf numFmtId="3" fontId="34" fillId="0" borderId="0" xfId="0" applyNumberFormat="1" applyFont="1" applyAlignment="1">
      <alignment horizontal="centerContinuous"/>
    </xf>
    <xf numFmtId="3" fontId="0" fillId="0" borderId="0" xfId="0" applyNumberFormat="1" applyFont="1" applyAlignment="1">
      <alignment horizontal="centerContinuous"/>
    </xf>
    <xf numFmtId="3" fontId="31" fillId="0" borderId="0" xfId="0" applyNumberFormat="1" applyFont="1" applyAlignment="1">
      <alignment horizontal="centerContinuous"/>
    </xf>
    <xf numFmtId="0" fontId="34" fillId="0" borderId="0" xfId="0" applyNumberFormat="1" applyFont="1" applyAlignment="1">
      <alignment/>
    </xf>
    <xf numFmtId="3" fontId="0" fillId="0" borderId="0" xfId="0" applyNumberFormat="1" applyFont="1" applyAlignment="1">
      <alignment/>
    </xf>
    <xf numFmtId="3" fontId="1" fillId="0" borderId="10" xfId="0" applyNumberFormat="1" applyFont="1" applyAlignment="1">
      <alignment horizontal="centerContinuous" vertical="center"/>
    </xf>
    <xf numFmtId="0" fontId="30" fillId="0" borderId="9" xfId="0" applyNumberFormat="1" applyFont="1" applyAlignment="1">
      <alignment horizontal="centerContinuous"/>
    </xf>
    <xf numFmtId="3" fontId="30" fillId="0" borderId="10" xfId="0" applyNumberFormat="1" applyFont="1" applyAlignment="1">
      <alignment horizontal="centerContinuous"/>
    </xf>
    <xf numFmtId="3" fontId="32" fillId="0" borderId="5" xfId="0" applyNumberFormat="1" applyFont="1" applyAlignment="1">
      <alignment vertical="center"/>
    </xf>
    <xf numFmtId="3" fontId="35" fillId="0" borderId="6" xfId="0" applyNumberFormat="1" applyFont="1" applyAlignment="1">
      <alignment/>
    </xf>
    <xf numFmtId="3" fontId="30" fillId="0" borderId="10" xfId="0" applyNumberFormat="1" applyFont="1" applyAlignment="1">
      <alignment/>
    </xf>
    <xf numFmtId="3" fontId="33" fillId="0" borderId="12" xfId="0" applyNumberFormat="1" applyFont="1" applyAlignment="1">
      <alignment horizontal="center"/>
    </xf>
    <xf numFmtId="3" fontId="1" fillId="0" borderId="10" xfId="0" applyNumberFormat="1" applyFont="1" applyAlignment="1">
      <alignment horizontal="centerContinuous"/>
    </xf>
    <xf numFmtId="3" fontId="30" fillId="0" borderId="12" xfId="0" applyNumberFormat="1" applyFont="1" applyAlignment="1">
      <alignment horizontal="centerContinuous"/>
    </xf>
    <xf numFmtId="3" fontId="1" fillId="0" borderId="0" xfId="0" applyNumberFormat="1" applyFont="1" applyAlignment="1">
      <alignment horizontal="centerContinuous"/>
    </xf>
    <xf numFmtId="0" fontId="30" fillId="0" borderId="9" xfId="0" applyNumberFormat="1" applyFont="1" applyAlignment="1">
      <alignment vertical="center"/>
    </xf>
    <xf numFmtId="0" fontId="30" fillId="0" borderId="10" xfId="0" applyNumberFormat="1" applyFont="1" applyAlignment="1">
      <alignment vertical="center"/>
    </xf>
    <xf numFmtId="0" fontId="36" fillId="0" borderId="10" xfId="0" applyNumberFormat="1" applyFont="1" applyAlignment="1">
      <alignment horizontal="left" vertical="center" wrapText="1"/>
    </xf>
    <xf numFmtId="164" fontId="32" fillId="0" borderId="10" xfId="0" applyNumberFormat="1" applyFont="1" applyAlignment="1">
      <alignment horizontal="center" vertical="center"/>
    </xf>
    <xf numFmtId="0" fontId="30" fillId="0" borderId="12" xfId="0" applyNumberFormat="1" applyFont="1" applyAlignment="1">
      <alignment vertical="center"/>
    </xf>
    <xf numFmtId="0" fontId="37" fillId="0" borderId="10" xfId="0" applyNumberFormat="1" applyFont="1" applyAlignment="1">
      <alignment vertical="center"/>
    </xf>
    <xf numFmtId="0" fontId="30" fillId="0" borderId="5" xfId="0" applyNumberFormat="1" applyFont="1" applyAlignment="1">
      <alignment/>
    </xf>
    <xf numFmtId="0" fontId="36" fillId="0" borderId="5" xfId="0" applyNumberFormat="1" applyFont="1" applyAlignment="1">
      <alignment horizontal="left" vertical="center" wrapText="1"/>
    </xf>
    <xf numFmtId="164" fontId="32" fillId="0" borderId="5" xfId="0" applyNumberFormat="1" applyFont="1" applyAlignment="1">
      <alignment horizontal="center" vertical="center"/>
    </xf>
    <xf numFmtId="0" fontId="35" fillId="0" borderId="5" xfId="0" applyNumberFormat="1" applyFont="1" applyAlignment="1">
      <alignment/>
    </xf>
    <xf numFmtId="0" fontId="38" fillId="0" borderId="11" xfId="0" applyNumberFormat="1" applyFont="1" applyAlignment="1">
      <alignment/>
    </xf>
    <xf numFmtId="0" fontId="38" fillId="0" borderId="0" xfId="0" applyNumberFormat="1" applyFont="1" applyAlignment="1">
      <alignment/>
    </xf>
    <xf numFmtId="0" fontId="35" fillId="0" borderId="0" xfId="0" applyNumberFormat="1" applyFont="1" applyAlignment="1">
      <alignment/>
    </xf>
    <xf numFmtId="0" fontId="34" fillId="0" borderId="0" xfId="0" applyNumberFormat="1" applyFont="1" applyAlignment="1">
      <alignment horizontal="centerContinuous"/>
    </xf>
    <xf numFmtId="0" fontId="0" fillId="0" borderId="0" xfId="0" applyNumberFormat="1" applyFont="1" applyAlignment="1">
      <alignment horizontal="centerContinuous"/>
    </xf>
    <xf numFmtId="0" fontId="33" fillId="0" borderId="0" xfId="0" applyNumberFormat="1" applyFont="1" applyAlignment="1">
      <alignment/>
    </xf>
    <xf numFmtId="0" fontId="34" fillId="0" borderId="0" xfId="0" applyNumberFormat="1" applyFont="1" applyAlignment="1">
      <alignment vertical="top"/>
    </xf>
    <xf numFmtId="0" fontId="33" fillId="0" borderId="0" xfId="0" applyNumberFormat="1" applyFont="1" applyAlignment="1">
      <alignment horizontal="right" vertical="top"/>
    </xf>
    <xf numFmtId="0" fontId="39" fillId="0" borderId="0" xfId="0" applyNumberFormat="1" applyFont="1" applyAlignment="1">
      <alignment horizontal="centerContinuous"/>
    </xf>
    <xf numFmtId="0" fontId="40" fillId="0" borderId="0" xfId="0" applyNumberFormat="1" applyFont="1" applyAlignment="1">
      <alignment horizontal="centerContinuous"/>
    </xf>
    <xf numFmtId="0" fontId="1" fillId="5" borderId="6" xfId="0" applyNumberFormat="1" applyFont="1" applyFill="1" applyAlignment="1">
      <alignment vertical="top"/>
    </xf>
    <xf numFmtId="0" fontId="1" fillId="5" borderId="5" xfId="0" applyNumberFormat="1" applyFont="1" applyFill="1" applyAlignment="1">
      <alignment vertical="top"/>
    </xf>
    <xf numFmtId="0" fontId="30" fillId="5" borderId="6" xfId="0" applyNumberFormat="1" applyFont="1" applyFill="1" applyAlignment="1">
      <alignment vertical="top"/>
    </xf>
    <xf numFmtId="0" fontId="30" fillId="5" borderId="5" xfId="0" applyNumberFormat="1" applyFont="1" applyFill="1" applyAlignment="1">
      <alignment vertical="top"/>
    </xf>
    <xf numFmtId="0" fontId="33" fillId="0" borderId="8" xfId="0" applyNumberFormat="1" applyFont="1" applyAlignment="1">
      <alignment/>
    </xf>
    <xf numFmtId="0" fontId="39" fillId="0" borderId="0" xfId="0" applyNumberFormat="1" applyFont="1" applyAlignment="1">
      <alignment horizontal="centerContinuous" vertical="top"/>
    </xf>
    <xf numFmtId="0" fontId="40" fillId="0" borderId="0" xfId="0" applyNumberFormat="1" applyFont="1" applyAlignment="1">
      <alignment horizontal="centerContinuous" vertical="top"/>
    </xf>
    <xf numFmtId="0" fontId="41" fillId="0" borderId="8" xfId="0" applyNumberFormat="1" applyFont="1" applyAlignment="1">
      <alignment horizontal="centerContinuous" vertical="center" wrapText="1"/>
    </xf>
    <xf numFmtId="0" fontId="41" fillId="0" borderId="0" xfId="0" applyNumberFormat="1" applyFont="1" applyAlignment="1">
      <alignment horizontal="centerContinuous" vertical="center" wrapText="1"/>
    </xf>
    <xf numFmtId="0" fontId="30" fillId="5" borderId="8" xfId="0" applyNumberFormat="1" applyFont="1" applyFill="1" applyAlignment="1">
      <alignment/>
    </xf>
    <xf numFmtId="0" fontId="30" fillId="5" borderId="0" xfId="0" applyNumberFormat="1" applyFont="1" applyFill="1" applyAlignment="1">
      <alignment/>
    </xf>
    <xf numFmtId="0" fontId="1" fillId="5" borderId="6" xfId="0" applyNumberFormat="1" applyFont="1" applyFill="1" applyAlignment="1">
      <alignment horizontal="centerContinuous" vertical="top"/>
    </xf>
    <xf numFmtId="0" fontId="1" fillId="5" borderId="5" xfId="0" applyNumberFormat="1" applyFont="1" applyFill="1" applyAlignment="1">
      <alignment horizontal="centerContinuous"/>
    </xf>
    <xf numFmtId="0" fontId="30" fillId="5" borderId="8" xfId="0" applyNumberFormat="1" applyFont="1" applyFill="1" applyAlignment="1">
      <alignment horizontal="centerContinuous"/>
    </xf>
    <xf numFmtId="0" fontId="30" fillId="5" borderId="0" xfId="0" applyNumberFormat="1" applyFont="1" applyFill="1" applyAlignment="1">
      <alignment horizontal="centerContinuous"/>
    </xf>
    <xf numFmtId="0" fontId="1" fillId="5" borderId="6" xfId="0" applyNumberFormat="1" applyFont="1" applyFill="1" applyAlignment="1">
      <alignment/>
    </xf>
    <xf numFmtId="0" fontId="30" fillId="5" borderId="5" xfId="0" applyNumberFormat="1" applyFont="1" applyFill="1" applyAlignment="1">
      <alignment/>
    </xf>
    <xf numFmtId="0" fontId="42" fillId="0" borderId="6" xfId="0" applyNumberFormat="1" applyFont="1" applyAlignment="1">
      <alignment horizontal="centerContinuous" vertical="center"/>
    </xf>
    <xf numFmtId="0" fontId="42" fillId="0" borderId="5" xfId="0" applyNumberFormat="1" applyFont="1" applyAlignment="1">
      <alignment horizontal="centerContinuous" vertical="center"/>
    </xf>
    <xf numFmtId="0" fontId="42" fillId="0" borderId="6" xfId="0" applyNumberFormat="1" applyFont="1" applyAlignment="1">
      <alignment vertical="center"/>
    </xf>
    <xf numFmtId="0" fontId="42" fillId="0" borderId="5" xfId="0" applyNumberFormat="1" applyFont="1" applyAlignment="1">
      <alignment vertical="center"/>
    </xf>
    <xf numFmtId="0" fontId="30" fillId="5" borderId="6" xfId="0" applyNumberFormat="1" applyFont="1" applyFill="1" applyAlignment="1">
      <alignment/>
    </xf>
    <xf numFmtId="0" fontId="30" fillId="5" borderId="5" xfId="0" applyNumberFormat="1" applyFont="1" applyFill="1" applyAlignment="1">
      <alignment horizontal="centerContinuous"/>
    </xf>
    <xf numFmtId="0" fontId="42" fillId="0" borderId="8" xfId="0" applyNumberFormat="1" applyFont="1" applyAlignment="1">
      <alignment/>
    </xf>
    <xf numFmtId="0" fontId="42" fillId="0" borderId="0" xfId="0" applyNumberFormat="1" applyFont="1" applyAlignment="1">
      <alignment horizontal="centerContinuous"/>
    </xf>
    <xf numFmtId="0" fontId="42" fillId="0" borderId="0" xfId="0" applyNumberFormat="1" applyFont="1" applyAlignment="1">
      <alignment/>
    </xf>
    <xf numFmtId="0" fontId="1" fillId="5" borderId="5" xfId="0" applyNumberFormat="1" applyFont="1" applyFill="1" applyAlignment="1">
      <alignment/>
    </xf>
    <xf numFmtId="0" fontId="1" fillId="5" borderId="6" xfId="0" applyNumberFormat="1" applyFont="1" applyFill="1" applyAlignment="1">
      <alignment horizontal="centerContinuous"/>
    </xf>
    <xf numFmtId="0" fontId="43" fillId="0" borderId="5" xfId="0" applyNumberFormat="1" applyFont="1" applyAlignment="1">
      <alignment horizontal="centerContinuous"/>
    </xf>
    <xf numFmtId="0" fontId="41" fillId="0" borderId="0" xfId="0" applyNumberFormat="1" applyFont="1" applyAlignment="1">
      <alignment/>
    </xf>
    <xf numFmtId="0" fontId="44" fillId="5" borderId="8" xfId="0" applyNumberFormat="1" applyFont="1" applyFill="1" applyAlignment="1">
      <alignment/>
    </xf>
    <xf numFmtId="0" fontId="44" fillId="5" borderId="0" xfId="0" applyNumberFormat="1" applyFont="1" applyFill="1" applyAlignment="1">
      <alignment/>
    </xf>
    <xf numFmtId="0" fontId="30" fillId="0" borderId="0" xfId="0" applyNumberFormat="1" applyFont="1" applyAlignment="1">
      <alignment/>
    </xf>
    <xf numFmtId="0" fontId="34" fillId="5" borderId="5" xfId="0" applyNumberFormat="1" applyFont="1" applyFill="1" applyAlignment="1">
      <alignment/>
    </xf>
    <xf numFmtId="0" fontId="42" fillId="0" borderId="8" xfId="0" applyNumberFormat="1" applyFont="1" applyAlignment="1">
      <alignment horizontal="centerContinuous" vertical="top" wrapText="1"/>
    </xf>
    <xf numFmtId="0" fontId="42" fillId="0" borderId="0" xfId="0" applyNumberFormat="1" applyFont="1" applyAlignment="1">
      <alignment horizontal="centerContinuous" vertical="top" wrapText="1"/>
    </xf>
    <xf numFmtId="0" fontId="1" fillId="5" borderId="8" xfId="0" applyNumberFormat="1" applyFont="1" applyFill="1" applyAlignment="1">
      <alignment/>
    </xf>
    <xf numFmtId="0" fontId="1" fillId="5" borderId="0" xfId="0" applyNumberFormat="1" applyFont="1" applyFill="1" applyAlignment="1">
      <alignment/>
    </xf>
    <xf numFmtId="0" fontId="42" fillId="0" borderId="6" xfId="0" applyNumberFormat="1" applyFont="1" applyAlignment="1">
      <alignment/>
    </xf>
    <xf numFmtId="0" fontId="42" fillId="0" borderId="5" xfId="0" applyNumberFormat="1" applyFont="1" applyAlignment="1">
      <alignment/>
    </xf>
    <xf numFmtId="0" fontId="1" fillId="5" borderId="6" xfId="0" applyNumberFormat="1" applyFont="1" applyFill="1" applyAlignment="1">
      <alignment vertical="center"/>
    </xf>
    <xf numFmtId="0" fontId="1" fillId="5" borderId="5" xfId="0" applyNumberFormat="1" applyFont="1" applyFill="1" applyAlignment="1">
      <alignment vertical="center"/>
    </xf>
    <xf numFmtId="0" fontId="1" fillId="5" borderId="6" xfId="0" applyNumberFormat="1" applyFont="1" applyFill="1" applyAlignment="1">
      <alignment horizontal="centerContinuous" wrapText="1"/>
    </xf>
    <xf numFmtId="0" fontId="1" fillId="5" borderId="5" xfId="0" applyNumberFormat="1" applyFont="1" applyFill="1" applyAlignment="1">
      <alignment horizontal="centerContinuous" wrapText="1"/>
    </xf>
    <xf numFmtId="3" fontId="45" fillId="6" borderId="0" xfId="0" applyNumberFormat="1" applyFont="1" applyFill="1" applyAlignment="1">
      <alignment/>
    </xf>
    <xf numFmtId="3" fontId="42" fillId="0" borderId="0" xfId="0" applyNumberFormat="1" applyFont="1" applyAlignment="1">
      <alignment/>
    </xf>
    <xf numFmtId="3" fontId="45" fillId="0" borderId="0" xfId="0" applyNumberFormat="1" applyFont="1" applyAlignment="1">
      <alignment/>
    </xf>
    <xf numFmtId="3" fontId="45" fillId="0" borderId="5" xfId="0" applyNumberFormat="1" applyFont="1" applyAlignment="1">
      <alignment/>
    </xf>
    <xf numFmtId="0" fontId="30" fillId="0" borderId="8" xfId="0" applyNumberFormat="1" applyFont="1" applyAlignment="1">
      <alignment/>
    </xf>
    <xf numFmtId="0" fontId="42" fillId="0" borderId="8" xfId="0" applyNumberFormat="1" applyFont="1" applyAlignment="1">
      <alignment vertical="center"/>
    </xf>
    <xf numFmtId="0" fontId="42" fillId="0" borderId="0" xfId="0" applyNumberFormat="1" applyFont="1" applyAlignment="1">
      <alignment vertical="center"/>
    </xf>
    <xf numFmtId="0" fontId="33" fillId="0" borderId="5" xfId="0" applyNumberFormat="1" applyFont="1" applyAlignment="1">
      <alignment/>
    </xf>
    <xf numFmtId="0" fontId="34" fillId="0" borderId="5" xfId="0" applyNumberFormat="1" applyFont="1" applyAlignment="1">
      <alignment/>
    </xf>
    <xf numFmtId="0" fontId="46" fillId="0" borderId="0" xfId="0" applyNumberFormat="1" applyFont="1" applyAlignment="1">
      <alignment/>
    </xf>
  </cellXfs>
  <cellStyles count="1">
    <cellStyle name="Normal" xfId="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1"/>
  <sheetViews>
    <sheetView showOutlineSymbols="0" zoomScale="95" zoomScaleNormal="95" workbookViewId="0" topLeftCell="A1">
      <selection activeCell="A1" sqref="A1"/>
    </sheetView>
  </sheetViews>
  <sheetFormatPr defaultColWidth="6.6640625" defaultRowHeight="15"/>
  <cols>
    <col min="1" max="16384" width="6.6640625" style="1" customWidth="1"/>
  </cols>
  <sheetData/>
  <printOptions/>
  <pageMargins left="0.3" right="0.5" top="0.4" bottom="0.5" header="0" footer="0"/>
  <pageSetup orientation="landscape"/>
</worksheet>
</file>

<file path=xl/worksheets/sheet2.xml><?xml version="1.0" encoding="utf-8"?>
<worksheet xmlns="http://schemas.openxmlformats.org/spreadsheetml/2006/main" xmlns:r="http://schemas.openxmlformats.org/officeDocument/2006/relationships">
  <dimension ref="A1:AP71"/>
  <sheetViews>
    <sheetView showOutlineSymbols="0" zoomScale="95" zoomScaleNormal="95" workbookViewId="0" topLeftCell="A1">
      <pane xSplit="2" ySplit="6" topLeftCell="A1" activePane="bottomRight" state="frozen"/>
      <selection pane="topLeft" activeCell="A1" sqref="A1"/>
      <selection pane="topRight" activeCell="A1" sqref="A1"/>
      <selection pane="bottomLeft" activeCell="A1" sqref="A1"/>
      <selection pane="bottomRight" activeCell="A1" sqref="A1"/>
    </sheetView>
  </sheetViews>
  <sheetFormatPr defaultColWidth="2.6640625" defaultRowHeight="15"/>
  <cols>
    <col min="1" max="1" width="2.6640625" style="2" customWidth="1"/>
    <col min="2" max="2" width="19.6640625" style="2" customWidth="1"/>
    <col min="3" max="3" width="6.6640625" style="2" customWidth="1"/>
    <col min="4" max="16384" width="2.6640625" style="2" customWidth="1"/>
  </cols>
  <sheetData>
    <row r="1" spans="1:42" ht="18.75">
      <c r="A1" s="3"/>
      <c r="B1" s="4"/>
      <c r="C1" s="4"/>
      <c r="D1" s="4"/>
      <c r="E1" s="5" t="s">
        <v>7</v>
      </c>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row>
    <row r="2" spans="1:42" ht="12.75">
      <c r="A2" s="3"/>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row>
    <row r="3" spans="1:42" ht="12.75">
      <c r="A3" s="3"/>
      <c r="B3" s="4"/>
      <c r="C3" s="4"/>
      <c r="D3" s="4"/>
      <c r="E3" s="6"/>
      <c r="F3" s="6"/>
      <c r="G3" s="6"/>
      <c r="H3" s="6"/>
      <c r="I3" s="6"/>
      <c r="J3" s="6"/>
      <c r="K3" s="6"/>
      <c r="L3" s="6"/>
      <c r="M3" s="6"/>
      <c r="N3" s="6"/>
      <c r="O3" s="6"/>
      <c r="P3" s="6"/>
      <c r="Q3" s="7"/>
      <c r="R3" s="7"/>
      <c r="S3" s="7"/>
      <c r="T3" s="7"/>
      <c r="U3" s="7"/>
      <c r="V3" s="7"/>
      <c r="W3" s="7"/>
      <c r="X3" s="7"/>
      <c r="Y3" s="7"/>
      <c r="Z3" s="7"/>
      <c r="AA3" s="7"/>
      <c r="AB3" s="7"/>
      <c r="AC3" s="6"/>
      <c r="AD3" s="6"/>
      <c r="AE3" s="6"/>
      <c r="AF3" s="6"/>
      <c r="AG3" s="6"/>
      <c r="AH3" s="6"/>
      <c r="AI3" s="6"/>
      <c r="AJ3" s="6"/>
      <c r="AK3" s="6"/>
      <c r="AL3" s="6"/>
      <c r="AM3" s="6"/>
      <c r="AN3" s="6"/>
      <c r="AO3" s="4"/>
      <c r="AP3" s="4"/>
    </row>
    <row r="4" spans="1:42" ht="12.75">
      <c r="A4" s="8"/>
      <c r="B4" s="4"/>
      <c r="C4" s="4"/>
      <c r="D4" s="9" t="s">
        <v>4</v>
      </c>
      <c r="E4" s="10" t="s">
        <v>8</v>
      </c>
      <c r="F4" s="11"/>
      <c r="G4" s="11"/>
      <c r="H4" s="11"/>
      <c r="I4" s="11"/>
      <c r="J4" s="11"/>
      <c r="K4" s="11"/>
      <c r="L4" s="11"/>
      <c r="M4" s="11"/>
      <c r="N4" s="11"/>
      <c r="O4" s="11"/>
      <c r="P4" s="11"/>
      <c r="Q4" s="10" t="s">
        <v>11</v>
      </c>
      <c r="R4" s="11"/>
      <c r="S4" s="11"/>
      <c r="T4" s="11"/>
      <c r="U4" s="11"/>
      <c r="V4" s="11"/>
      <c r="W4" s="11"/>
      <c r="X4" s="11"/>
      <c r="Y4" s="11"/>
      <c r="Z4" s="11"/>
      <c r="AA4" s="11"/>
      <c r="AB4" s="11"/>
      <c r="AC4" s="10" t="s">
        <v>12</v>
      </c>
      <c r="AD4" s="11"/>
      <c r="AE4" s="11"/>
      <c r="AF4" s="11"/>
      <c r="AG4" s="11"/>
      <c r="AH4" s="11"/>
      <c r="AI4" s="11"/>
      <c r="AJ4" s="11"/>
      <c r="AK4" s="11"/>
      <c r="AL4" s="11"/>
      <c r="AM4" s="11"/>
      <c r="AN4" s="11"/>
      <c r="AO4" s="12"/>
      <c r="AP4" s="4"/>
    </row>
    <row r="5" spans="1:42" ht="12.75">
      <c r="A5" s="4"/>
      <c r="B5" s="4"/>
      <c r="C5" s="4"/>
      <c r="D5" s="9" t="s">
        <v>5</v>
      </c>
      <c r="E5" s="13"/>
      <c r="F5" s="14"/>
      <c r="G5" s="14"/>
      <c r="H5" s="15"/>
      <c r="I5" s="14"/>
      <c r="J5" s="14"/>
      <c r="K5" s="15"/>
      <c r="L5" s="14"/>
      <c r="M5" s="14"/>
      <c r="N5" s="15"/>
      <c r="O5" s="14"/>
      <c r="P5" s="14"/>
      <c r="Q5" s="13"/>
      <c r="R5" s="14"/>
      <c r="S5" s="14"/>
      <c r="T5" s="15"/>
      <c r="U5" s="14"/>
      <c r="V5" s="14"/>
      <c r="W5" s="15"/>
      <c r="X5" s="14"/>
      <c r="Y5" s="14"/>
      <c r="Z5" s="15"/>
      <c r="AA5" s="14"/>
      <c r="AB5" s="14"/>
      <c r="AC5" s="13"/>
      <c r="AD5" s="14"/>
      <c r="AE5" s="14"/>
      <c r="AF5" s="15"/>
      <c r="AG5" s="14"/>
      <c r="AH5" s="14"/>
      <c r="AI5" s="15"/>
      <c r="AJ5" s="14"/>
      <c r="AK5" s="14"/>
      <c r="AL5" s="15"/>
      <c r="AM5" s="14"/>
      <c r="AN5" s="14"/>
      <c r="AO5" s="12"/>
      <c r="AP5" s="4"/>
    </row>
    <row r="6" spans="1:42" ht="12.75">
      <c r="A6" s="16" t="s">
        <v>0</v>
      </c>
      <c r="B6" s="16" t="s">
        <v>1</v>
      </c>
      <c r="C6" s="16" t="s">
        <v>3</v>
      </c>
      <c r="D6" s="9" t="s">
        <v>6</v>
      </c>
      <c r="E6" s="17"/>
      <c r="F6" s="18"/>
      <c r="G6" s="18"/>
      <c r="H6" s="19"/>
      <c r="I6" s="18"/>
      <c r="J6" s="18"/>
      <c r="K6" s="19"/>
      <c r="L6" s="18"/>
      <c r="M6" s="18"/>
      <c r="N6" s="19"/>
      <c r="O6" s="18"/>
      <c r="P6" s="18"/>
      <c r="Q6" s="20"/>
      <c r="R6" s="21"/>
      <c r="S6" s="21"/>
      <c r="T6" s="22"/>
      <c r="U6" s="21"/>
      <c r="V6" s="21"/>
      <c r="W6" s="22"/>
      <c r="X6" s="21"/>
      <c r="Y6" s="21"/>
      <c r="Z6" s="22"/>
      <c r="AA6" s="21"/>
      <c r="AB6" s="21"/>
      <c r="AC6" s="17"/>
      <c r="AD6" s="18"/>
      <c r="AE6" s="18"/>
      <c r="AF6" s="19"/>
      <c r="AG6" s="18"/>
      <c r="AH6" s="18"/>
      <c r="AI6" s="19"/>
      <c r="AJ6" s="18"/>
      <c r="AK6" s="18"/>
      <c r="AL6" s="19"/>
      <c r="AM6" s="18"/>
      <c r="AN6" s="18"/>
      <c r="AO6" s="12"/>
      <c r="AP6" s="4"/>
    </row>
    <row r="7" spans="1:42" ht="6.75" customHeight="1">
      <c r="A7" s="23"/>
      <c r="B7" s="4"/>
      <c r="C7" s="4"/>
      <c r="D7" s="4"/>
      <c r="E7" s="24"/>
      <c r="F7" s="25"/>
      <c r="G7" s="25"/>
      <c r="H7" s="26"/>
      <c r="I7" s="25"/>
      <c r="J7" s="25"/>
      <c r="K7" s="26"/>
      <c r="L7" s="25"/>
      <c r="M7" s="25"/>
      <c r="N7" s="26"/>
      <c r="O7" s="25"/>
      <c r="P7" s="25"/>
      <c r="Q7" s="24"/>
      <c r="R7" s="25"/>
      <c r="S7" s="25"/>
      <c r="T7" s="26"/>
      <c r="U7" s="25"/>
      <c r="V7" s="25"/>
      <c r="W7" s="26"/>
      <c r="X7" s="25"/>
      <c r="Y7" s="25"/>
      <c r="Z7" s="26"/>
      <c r="AA7" s="25"/>
      <c r="AB7" s="25"/>
      <c r="AC7" s="24"/>
      <c r="AD7" s="25"/>
      <c r="AE7" s="25"/>
      <c r="AF7" s="26"/>
      <c r="AG7" s="25"/>
      <c r="AH7" s="25"/>
      <c r="AI7" s="26"/>
      <c r="AJ7" s="25"/>
      <c r="AK7" s="25"/>
      <c r="AL7" s="26"/>
      <c r="AM7" s="25"/>
      <c r="AN7" s="25"/>
      <c r="AO7" s="12"/>
      <c r="AP7" s="4"/>
    </row>
    <row r="8" spans="1:42" ht="12.75">
      <c r="A8" s="23">
        <v>1</v>
      </c>
      <c r="B8" s="4"/>
      <c r="C8" s="4"/>
      <c r="D8" s="4"/>
      <c r="E8" s="27"/>
      <c r="F8" s="4"/>
      <c r="G8" s="28"/>
      <c r="H8" s="29"/>
      <c r="I8" s="4"/>
      <c r="J8" s="4"/>
      <c r="K8" s="30"/>
      <c r="L8" s="4"/>
      <c r="M8" s="4"/>
      <c r="N8" s="30"/>
      <c r="O8" s="4"/>
      <c r="P8" s="4"/>
      <c r="Q8" s="12"/>
      <c r="R8" s="4"/>
      <c r="S8" s="4"/>
      <c r="T8" s="30"/>
      <c r="U8" s="4"/>
      <c r="V8" s="4"/>
      <c r="W8" s="30"/>
      <c r="X8" s="4"/>
      <c r="Y8" s="4"/>
      <c r="Z8" s="30"/>
      <c r="AA8" s="4"/>
      <c r="AB8" s="4"/>
      <c r="AC8" s="12"/>
      <c r="AD8" s="4"/>
      <c r="AE8" s="4"/>
      <c r="AF8" s="30"/>
      <c r="AG8" s="4"/>
      <c r="AH8" s="4"/>
      <c r="AI8" s="30"/>
      <c r="AJ8" s="4"/>
      <c r="AK8" s="4"/>
      <c r="AL8" s="30"/>
      <c r="AM8" s="4"/>
      <c r="AN8" s="4"/>
      <c r="AO8" s="12"/>
      <c r="AP8" s="4"/>
    </row>
    <row r="9" spans="1:42" ht="12.75">
      <c r="A9" s="23"/>
      <c r="B9" s="4"/>
      <c r="C9" s="4"/>
      <c r="D9" s="4"/>
      <c r="E9" s="27"/>
      <c r="F9" s="28"/>
      <c r="G9" s="28"/>
      <c r="H9" s="29"/>
      <c r="I9" s="4"/>
      <c r="J9" s="4"/>
      <c r="K9" s="30"/>
      <c r="L9" s="4"/>
      <c r="M9" s="4"/>
      <c r="N9" s="30"/>
      <c r="O9" s="4"/>
      <c r="P9" s="4"/>
      <c r="Q9" s="12"/>
      <c r="R9" s="4"/>
      <c r="S9" s="4"/>
      <c r="T9" s="30"/>
      <c r="U9" s="4"/>
      <c r="V9" s="4"/>
      <c r="W9" s="30"/>
      <c r="X9" s="4"/>
      <c r="Y9" s="4"/>
      <c r="Z9" s="30"/>
      <c r="AA9" s="4"/>
      <c r="AB9" s="4"/>
      <c r="AC9" s="12"/>
      <c r="AD9" s="4"/>
      <c r="AE9" s="4"/>
      <c r="AF9" s="30"/>
      <c r="AG9" s="4"/>
      <c r="AH9" s="4"/>
      <c r="AI9" s="30"/>
      <c r="AJ9" s="4"/>
      <c r="AK9" s="4"/>
      <c r="AL9" s="30"/>
      <c r="AM9" s="4"/>
      <c r="AN9" s="4"/>
      <c r="AO9" s="12"/>
      <c r="AP9" s="4"/>
    </row>
    <row r="10" spans="1:42" ht="12.75">
      <c r="A10" s="23">
        <f>A8+1</f>
        <v>2</v>
      </c>
      <c r="B10" s="4"/>
      <c r="C10" s="23"/>
      <c r="D10" s="4"/>
      <c r="E10" s="31"/>
      <c r="F10" s="8"/>
      <c r="G10" s="8"/>
      <c r="H10" s="32"/>
      <c r="I10" s="8"/>
      <c r="J10" s="8"/>
      <c r="K10" s="32"/>
      <c r="L10" s="8"/>
      <c r="M10" s="8"/>
      <c r="N10" s="32"/>
      <c r="O10" s="8"/>
      <c r="P10" s="8"/>
      <c r="Q10" s="31"/>
      <c r="R10" s="8"/>
      <c r="S10" s="8"/>
      <c r="T10" s="32"/>
      <c r="U10" s="8"/>
      <c r="V10" s="8"/>
      <c r="W10" s="32"/>
      <c r="X10" s="8"/>
      <c r="Y10" s="8"/>
      <c r="Z10" s="32"/>
      <c r="AA10" s="8"/>
      <c r="AB10" s="8"/>
      <c r="AC10" s="31"/>
      <c r="AD10" s="8"/>
      <c r="AE10" s="8"/>
      <c r="AF10" s="32"/>
      <c r="AG10" s="8"/>
      <c r="AH10" s="8"/>
      <c r="AI10" s="32"/>
      <c r="AJ10" s="8"/>
      <c r="AK10" s="8"/>
      <c r="AL10" s="32"/>
      <c r="AM10" s="8"/>
      <c r="AN10" s="8"/>
      <c r="AO10" s="33"/>
      <c r="AP10" s="34"/>
    </row>
    <row r="11" spans="1:42" ht="12.75">
      <c r="A11" s="23"/>
      <c r="B11" s="4"/>
      <c r="C11" s="23"/>
      <c r="D11" s="4"/>
      <c r="E11" s="31"/>
      <c r="F11" s="8"/>
      <c r="G11" s="8"/>
      <c r="H11" s="32"/>
      <c r="I11" s="8"/>
      <c r="J11" s="8"/>
      <c r="K11" s="32"/>
      <c r="L11" s="8"/>
      <c r="M11" s="8"/>
      <c r="N11" s="32"/>
      <c r="O11" s="8"/>
      <c r="P11" s="8"/>
      <c r="Q11" s="31"/>
      <c r="R11" s="8"/>
      <c r="S11" s="8"/>
      <c r="T11" s="32"/>
      <c r="U11" s="8"/>
      <c r="V11" s="8"/>
      <c r="W11" s="32"/>
      <c r="X11" s="8"/>
      <c r="Y11" s="8"/>
      <c r="Z11" s="32"/>
      <c r="AA11" s="8"/>
      <c r="AB11" s="8"/>
      <c r="AC11" s="31"/>
      <c r="AD11" s="8"/>
      <c r="AE11" s="8"/>
      <c r="AF11" s="32"/>
      <c r="AG11" s="8"/>
      <c r="AH11" s="8"/>
      <c r="AI11" s="32"/>
      <c r="AJ11" s="8"/>
      <c r="AK11" s="8"/>
      <c r="AL11" s="32"/>
      <c r="AM11" s="8"/>
      <c r="AN11" s="8"/>
      <c r="AO11" s="33"/>
      <c r="AP11" s="34"/>
    </row>
    <row r="12" spans="1:42" ht="12.75">
      <c r="A12" s="23">
        <f>A10+1</f>
        <v>3</v>
      </c>
      <c r="B12" s="4"/>
      <c r="C12" s="23"/>
      <c r="D12" s="4"/>
      <c r="E12" s="31"/>
      <c r="F12" s="8"/>
      <c r="G12" s="8"/>
      <c r="H12" s="32"/>
      <c r="I12" s="8"/>
      <c r="J12" s="8"/>
      <c r="K12" s="32"/>
      <c r="L12" s="8"/>
      <c r="M12" s="8"/>
      <c r="N12" s="32"/>
      <c r="O12" s="8"/>
      <c r="P12" s="8"/>
      <c r="Q12" s="31"/>
      <c r="R12" s="8"/>
      <c r="S12" s="8"/>
      <c r="T12" s="32"/>
      <c r="U12" s="8"/>
      <c r="V12" s="8"/>
      <c r="W12" s="32"/>
      <c r="X12" s="8"/>
      <c r="Y12" s="8"/>
      <c r="Z12" s="32"/>
      <c r="AA12" s="8"/>
      <c r="AB12" s="8"/>
      <c r="AC12" s="31"/>
      <c r="AD12" s="8"/>
      <c r="AE12" s="8"/>
      <c r="AF12" s="32"/>
      <c r="AG12" s="8"/>
      <c r="AH12" s="8"/>
      <c r="AI12" s="32"/>
      <c r="AJ12" s="8"/>
      <c r="AK12" s="8"/>
      <c r="AL12" s="32"/>
      <c r="AM12" s="8"/>
      <c r="AN12" s="8"/>
      <c r="AO12" s="33"/>
      <c r="AP12" s="34"/>
    </row>
    <row r="13" spans="1:42" ht="12.75">
      <c r="A13" s="23"/>
      <c r="B13" s="4"/>
      <c r="C13" s="23"/>
      <c r="D13" s="4"/>
      <c r="E13" s="31"/>
      <c r="F13" s="8"/>
      <c r="G13" s="8"/>
      <c r="H13" s="32"/>
      <c r="I13" s="8"/>
      <c r="J13" s="8"/>
      <c r="K13" s="32"/>
      <c r="L13" s="8"/>
      <c r="M13" s="8"/>
      <c r="N13" s="32"/>
      <c r="O13" s="8"/>
      <c r="P13" s="8"/>
      <c r="Q13" s="31"/>
      <c r="R13" s="8"/>
      <c r="S13" s="8"/>
      <c r="T13" s="32"/>
      <c r="U13" s="8"/>
      <c r="V13" s="8"/>
      <c r="W13" s="32"/>
      <c r="X13" s="8"/>
      <c r="Y13" s="8"/>
      <c r="Z13" s="32"/>
      <c r="AA13" s="8"/>
      <c r="AB13" s="8"/>
      <c r="AC13" s="31"/>
      <c r="AD13" s="8"/>
      <c r="AE13" s="8"/>
      <c r="AF13" s="32"/>
      <c r="AG13" s="8"/>
      <c r="AH13" s="8"/>
      <c r="AI13" s="32"/>
      <c r="AJ13" s="8"/>
      <c r="AK13" s="8"/>
      <c r="AL13" s="32"/>
      <c r="AM13" s="8"/>
      <c r="AN13" s="8"/>
      <c r="AO13" s="33"/>
      <c r="AP13" s="34"/>
    </row>
    <row r="14" spans="1:42" ht="12.75">
      <c r="A14" s="23">
        <f>A12+1</f>
        <v>4</v>
      </c>
      <c r="B14" s="35"/>
      <c r="C14" s="23"/>
      <c r="D14" s="4"/>
      <c r="E14" s="31"/>
      <c r="F14" s="8"/>
      <c r="G14" s="8"/>
      <c r="H14" s="32"/>
      <c r="I14" s="8"/>
      <c r="J14" s="8"/>
      <c r="K14" s="32"/>
      <c r="L14" s="8"/>
      <c r="M14" s="8"/>
      <c r="N14" s="32"/>
      <c r="O14" s="8"/>
      <c r="P14" s="8"/>
      <c r="Q14" s="31"/>
      <c r="R14" s="8"/>
      <c r="S14" s="8"/>
      <c r="T14" s="32"/>
      <c r="U14" s="8"/>
      <c r="V14" s="8"/>
      <c r="W14" s="32"/>
      <c r="X14" s="8"/>
      <c r="Y14" s="8"/>
      <c r="Z14" s="32"/>
      <c r="AA14" s="8"/>
      <c r="AB14" s="8"/>
      <c r="AC14" s="31"/>
      <c r="AD14" s="8"/>
      <c r="AE14" s="8"/>
      <c r="AF14" s="32"/>
      <c r="AG14" s="8"/>
      <c r="AH14" s="8"/>
      <c r="AI14" s="32"/>
      <c r="AJ14" s="8"/>
      <c r="AK14" s="8"/>
      <c r="AL14" s="32"/>
      <c r="AM14" s="8"/>
      <c r="AN14" s="8"/>
      <c r="AO14" s="33"/>
      <c r="AP14" s="34"/>
    </row>
    <row r="15" spans="1:42" ht="12.75">
      <c r="A15" s="23"/>
      <c r="B15" s="35"/>
      <c r="C15" s="23"/>
      <c r="D15" s="4"/>
      <c r="E15" s="31"/>
      <c r="F15" s="8"/>
      <c r="G15" s="8"/>
      <c r="H15" s="32"/>
      <c r="I15" s="8"/>
      <c r="J15" s="8"/>
      <c r="K15" s="32"/>
      <c r="L15" s="8"/>
      <c r="M15" s="8"/>
      <c r="N15" s="32"/>
      <c r="O15" s="8"/>
      <c r="P15" s="8"/>
      <c r="Q15" s="31"/>
      <c r="R15" s="8"/>
      <c r="S15" s="8"/>
      <c r="T15" s="32"/>
      <c r="U15" s="8"/>
      <c r="V15" s="8"/>
      <c r="W15" s="32"/>
      <c r="X15" s="8"/>
      <c r="Y15" s="8"/>
      <c r="Z15" s="32"/>
      <c r="AA15" s="8"/>
      <c r="AB15" s="8"/>
      <c r="AC15" s="31"/>
      <c r="AD15" s="8"/>
      <c r="AE15" s="8"/>
      <c r="AF15" s="32"/>
      <c r="AG15" s="8"/>
      <c r="AH15" s="8"/>
      <c r="AI15" s="32"/>
      <c r="AJ15" s="8"/>
      <c r="AK15" s="8"/>
      <c r="AL15" s="32"/>
      <c r="AM15" s="8"/>
      <c r="AN15" s="8"/>
      <c r="AO15" s="33"/>
      <c r="AP15" s="34"/>
    </row>
    <row r="16" spans="1:42" ht="12.75">
      <c r="A16" s="23">
        <f>A14+1</f>
        <v>5</v>
      </c>
      <c r="B16" s="35"/>
      <c r="C16" s="23"/>
      <c r="D16" s="4"/>
      <c r="E16" s="31"/>
      <c r="F16" s="8"/>
      <c r="G16" s="8"/>
      <c r="H16" s="32"/>
      <c r="I16" s="8"/>
      <c r="J16" s="8"/>
      <c r="K16" s="32"/>
      <c r="L16" s="8"/>
      <c r="M16" s="8"/>
      <c r="N16" s="32"/>
      <c r="O16" s="8"/>
      <c r="P16" s="8"/>
      <c r="Q16" s="31"/>
      <c r="R16" s="8"/>
      <c r="S16" s="8"/>
      <c r="T16" s="32"/>
      <c r="U16" s="8"/>
      <c r="V16" s="8"/>
      <c r="W16" s="32"/>
      <c r="X16" s="8"/>
      <c r="Y16" s="8"/>
      <c r="Z16" s="32"/>
      <c r="AA16" s="8"/>
      <c r="AB16" s="8"/>
      <c r="AC16" s="31"/>
      <c r="AD16" s="8"/>
      <c r="AE16" s="8"/>
      <c r="AF16" s="32"/>
      <c r="AG16" s="8"/>
      <c r="AH16" s="8"/>
      <c r="AI16" s="32"/>
      <c r="AJ16" s="8"/>
      <c r="AK16" s="8"/>
      <c r="AL16" s="32"/>
      <c r="AM16" s="8"/>
      <c r="AN16" s="8"/>
      <c r="AO16" s="33"/>
      <c r="AP16" s="34"/>
    </row>
    <row r="17" spans="1:42" ht="25.5">
      <c r="A17" s="23"/>
      <c r="B17" s="36" t="s">
        <v>2</v>
      </c>
      <c r="C17" s="23"/>
      <c r="D17" s="4"/>
      <c r="E17" s="37" t="s">
        <v>9</v>
      </c>
      <c r="F17" s="38" t="s">
        <v>9</v>
      </c>
      <c r="G17" s="38" t="s">
        <v>9</v>
      </c>
      <c r="H17" s="39" t="s">
        <v>9</v>
      </c>
      <c r="I17" s="38" t="s">
        <v>9</v>
      </c>
      <c r="J17" s="38" t="s">
        <v>9</v>
      </c>
      <c r="K17" s="39" t="s">
        <v>9</v>
      </c>
      <c r="L17" s="38" t="s">
        <v>9</v>
      </c>
      <c r="M17" s="38" t="s">
        <v>9</v>
      </c>
      <c r="N17" s="39" t="s">
        <v>9</v>
      </c>
      <c r="O17" s="38" t="s">
        <v>9</v>
      </c>
      <c r="P17" s="38" t="s">
        <v>9</v>
      </c>
      <c r="Q17" s="40" t="s">
        <v>9</v>
      </c>
      <c r="R17" s="41" t="s">
        <v>9</v>
      </c>
      <c r="S17" s="41" t="s">
        <v>9</v>
      </c>
      <c r="T17" s="42" t="s">
        <v>9</v>
      </c>
      <c r="U17" s="41" t="s">
        <v>9</v>
      </c>
      <c r="V17" s="41" t="s">
        <v>9</v>
      </c>
      <c r="W17" s="42" t="s">
        <v>9</v>
      </c>
      <c r="X17" s="41" t="s">
        <v>9</v>
      </c>
      <c r="Y17" s="41" t="s">
        <v>9</v>
      </c>
      <c r="Z17" s="42" t="s">
        <v>9</v>
      </c>
      <c r="AA17" s="41" t="s">
        <v>9</v>
      </c>
      <c r="AB17" s="41" t="s">
        <v>9</v>
      </c>
      <c r="AC17" s="37" t="s">
        <v>9</v>
      </c>
      <c r="AD17" s="38" t="s">
        <v>9</v>
      </c>
      <c r="AE17" s="38" t="s">
        <v>9</v>
      </c>
      <c r="AF17" s="39" t="s">
        <v>9</v>
      </c>
      <c r="AG17" s="38" t="s">
        <v>9</v>
      </c>
      <c r="AH17" s="38" t="s">
        <v>9</v>
      </c>
      <c r="AI17" s="39" t="s">
        <v>9</v>
      </c>
      <c r="AJ17" s="38" t="s">
        <v>9</v>
      </c>
      <c r="AK17" s="38" t="s">
        <v>9</v>
      </c>
      <c r="AL17" s="39" t="s">
        <v>9</v>
      </c>
      <c r="AM17" s="38" t="s">
        <v>9</v>
      </c>
      <c r="AN17" s="38" t="s">
        <v>13</v>
      </c>
      <c r="AO17" s="33"/>
      <c r="AP17" s="34"/>
    </row>
    <row r="18" spans="1:42" ht="12.75">
      <c r="A18" s="23">
        <f>A16+1</f>
        <v>6</v>
      </c>
      <c r="B18" s="35"/>
      <c r="C18" s="23"/>
      <c r="D18" s="4"/>
      <c r="E18" s="31"/>
      <c r="F18" s="8"/>
      <c r="G18" s="8"/>
      <c r="H18" s="32"/>
      <c r="I18" s="8"/>
      <c r="J18" s="8"/>
      <c r="K18" s="32"/>
      <c r="L18" s="8"/>
      <c r="M18" s="8"/>
      <c r="N18" s="32"/>
      <c r="O18" s="8"/>
      <c r="P18" s="8"/>
      <c r="Q18" s="31"/>
      <c r="R18" s="8"/>
      <c r="S18" s="8"/>
      <c r="T18" s="32"/>
      <c r="U18" s="8"/>
      <c r="V18" s="8"/>
      <c r="W18" s="32"/>
      <c r="X18" s="8"/>
      <c r="Y18" s="8"/>
      <c r="Z18" s="32"/>
      <c r="AA18" s="8"/>
      <c r="AB18" s="8"/>
      <c r="AC18" s="31"/>
      <c r="AD18" s="8"/>
      <c r="AE18" s="8"/>
      <c r="AF18" s="32"/>
      <c r="AG18" s="8"/>
      <c r="AH18" s="8"/>
      <c r="AI18" s="32"/>
      <c r="AJ18" s="8"/>
      <c r="AK18" s="8"/>
      <c r="AL18" s="32"/>
      <c r="AM18" s="8"/>
      <c r="AN18" s="8"/>
      <c r="AO18" s="33"/>
      <c r="AP18" s="34"/>
    </row>
    <row r="19" spans="1:42" ht="12.75">
      <c r="A19" s="23"/>
      <c r="B19" s="35"/>
      <c r="C19" s="23"/>
      <c r="D19" s="4"/>
      <c r="E19" s="31"/>
      <c r="F19" s="8"/>
      <c r="G19" s="8"/>
      <c r="H19" s="32"/>
      <c r="I19" s="8"/>
      <c r="J19" s="8"/>
      <c r="K19" s="32"/>
      <c r="L19" s="8"/>
      <c r="M19" s="8"/>
      <c r="N19" s="32"/>
      <c r="O19" s="8"/>
      <c r="P19" s="8"/>
      <c r="Q19" s="31"/>
      <c r="R19" s="8"/>
      <c r="S19" s="8"/>
      <c r="T19" s="32"/>
      <c r="U19" s="8"/>
      <c r="V19" s="8"/>
      <c r="W19" s="32"/>
      <c r="X19" s="8"/>
      <c r="Y19" s="8"/>
      <c r="Z19" s="32"/>
      <c r="AA19" s="8"/>
      <c r="AB19" s="8"/>
      <c r="AC19" s="31"/>
      <c r="AD19" s="8"/>
      <c r="AE19" s="8"/>
      <c r="AF19" s="32"/>
      <c r="AG19" s="8"/>
      <c r="AH19" s="8"/>
      <c r="AI19" s="32"/>
      <c r="AJ19" s="8"/>
      <c r="AK19" s="8"/>
      <c r="AL19" s="32"/>
      <c r="AM19" s="8"/>
      <c r="AN19" s="8"/>
      <c r="AO19" s="33"/>
      <c r="AP19" s="34"/>
    </row>
    <row r="20" spans="1:42" ht="12.75">
      <c r="A20" s="23">
        <f>A18+1</f>
        <v>7</v>
      </c>
      <c r="B20" s="35"/>
      <c r="C20" s="23"/>
      <c r="D20" s="4"/>
      <c r="E20" s="31"/>
      <c r="F20" s="8"/>
      <c r="G20" s="8"/>
      <c r="H20" s="32"/>
      <c r="I20" s="8"/>
      <c r="J20" s="8"/>
      <c r="K20" s="32"/>
      <c r="L20" s="8"/>
      <c r="M20" s="8"/>
      <c r="N20" s="32"/>
      <c r="O20" s="8"/>
      <c r="P20" s="8"/>
      <c r="Q20" s="31"/>
      <c r="R20" s="8"/>
      <c r="S20" s="8"/>
      <c r="T20" s="32"/>
      <c r="U20" s="8"/>
      <c r="V20" s="8"/>
      <c r="W20" s="32"/>
      <c r="X20" s="8"/>
      <c r="Y20" s="8"/>
      <c r="Z20" s="32"/>
      <c r="AA20" s="8"/>
      <c r="AB20" s="8"/>
      <c r="AC20" s="31"/>
      <c r="AD20" s="8"/>
      <c r="AE20" s="8"/>
      <c r="AF20" s="32"/>
      <c r="AG20" s="8"/>
      <c r="AH20" s="8"/>
      <c r="AI20" s="32"/>
      <c r="AJ20" s="8"/>
      <c r="AK20" s="8"/>
      <c r="AL20" s="32"/>
      <c r="AM20" s="8"/>
      <c r="AN20" s="8"/>
      <c r="AO20" s="33"/>
      <c r="AP20" s="34"/>
    </row>
    <row r="21" spans="1:42" ht="12.75">
      <c r="A21" s="23"/>
      <c r="B21" s="35"/>
      <c r="C21" s="23"/>
      <c r="D21" s="4"/>
      <c r="E21" s="31"/>
      <c r="F21" s="8"/>
      <c r="G21" s="8"/>
      <c r="H21" s="32"/>
      <c r="I21" s="8"/>
      <c r="J21" s="8"/>
      <c r="K21" s="32"/>
      <c r="L21" s="8"/>
      <c r="M21" s="8"/>
      <c r="N21" s="32"/>
      <c r="O21" s="8"/>
      <c r="P21" s="8"/>
      <c r="Q21" s="31"/>
      <c r="R21" s="8"/>
      <c r="S21" s="8"/>
      <c r="T21" s="32"/>
      <c r="U21" s="8"/>
      <c r="V21" s="8"/>
      <c r="W21" s="32"/>
      <c r="X21" s="8"/>
      <c r="Y21" s="8"/>
      <c r="Z21" s="32"/>
      <c r="AA21" s="8"/>
      <c r="AB21" s="8"/>
      <c r="AC21" s="31"/>
      <c r="AD21" s="8"/>
      <c r="AE21" s="8"/>
      <c r="AF21" s="32"/>
      <c r="AG21" s="8"/>
      <c r="AH21" s="8"/>
      <c r="AI21" s="32"/>
      <c r="AJ21" s="8"/>
      <c r="AK21" s="8"/>
      <c r="AL21" s="32"/>
      <c r="AM21" s="8"/>
      <c r="AN21" s="8"/>
      <c r="AO21" s="33"/>
      <c r="AP21" s="34"/>
    </row>
    <row r="22" spans="1:42" ht="12.75">
      <c r="A22" s="23">
        <f>A20+1</f>
        <v>8</v>
      </c>
      <c r="B22" s="35"/>
      <c r="C22" s="23"/>
      <c r="D22" s="4"/>
      <c r="E22" s="31"/>
      <c r="F22" s="8"/>
      <c r="G22" s="8"/>
      <c r="H22" s="32"/>
      <c r="I22" s="8"/>
      <c r="J22" s="8"/>
      <c r="K22" s="32"/>
      <c r="L22" s="8"/>
      <c r="M22" s="8"/>
      <c r="N22" s="32"/>
      <c r="O22" s="8"/>
      <c r="P22" s="8"/>
      <c r="Q22" s="31"/>
      <c r="R22" s="8"/>
      <c r="S22" s="8"/>
      <c r="T22" s="32"/>
      <c r="U22" s="8"/>
      <c r="V22" s="8"/>
      <c r="W22" s="32"/>
      <c r="X22" s="8"/>
      <c r="Y22" s="8"/>
      <c r="Z22" s="32"/>
      <c r="AA22" s="8"/>
      <c r="AB22" s="8"/>
      <c r="AC22" s="31"/>
      <c r="AD22" s="8"/>
      <c r="AE22" s="8"/>
      <c r="AF22" s="32"/>
      <c r="AG22" s="8"/>
      <c r="AH22" s="8"/>
      <c r="AI22" s="32"/>
      <c r="AJ22" s="8"/>
      <c r="AK22" s="8"/>
      <c r="AL22" s="32"/>
      <c r="AM22" s="8"/>
      <c r="AN22" s="8"/>
      <c r="AO22" s="33"/>
      <c r="AP22" s="34"/>
    </row>
    <row r="23" spans="1:42" ht="12.75">
      <c r="A23" s="23"/>
      <c r="B23" s="35"/>
      <c r="C23" s="23"/>
      <c r="D23" s="4"/>
      <c r="E23" s="31"/>
      <c r="F23" s="8"/>
      <c r="G23" s="8"/>
      <c r="H23" s="32"/>
      <c r="I23" s="8"/>
      <c r="J23" s="8"/>
      <c r="K23" s="32"/>
      <c r="L23" s="8"/>
      <c r="M23" s="8"/>
      <c r="N23" s="32"/>
      <c r="O23" s="8"/>
      <c r="P23" s="8"/>
      <c r="Q23" s="31"/>
      <c r="R23" s="8"/>
      <c r="S23" s="8"/>
      <c r="T23" s="32"/>
      <c r="U23" s="8"/>
      <c r="V23" s="8"/>
      <c r="W23" s="32"/>
      <c r="X23" s="8"/>
      <c r="Y23" s="8"/>
      <c r="Z23" s="32"/>
      <c r="AA23" s="8"/>
      <c r="AB23" s="8"/>
      <c r="AC23" s="31"/>
      <c r="AD23" s="8"/>
      <c r="AE23" s="8"/>
      <c r="AF23" s="32"/>
      <c r="AG23" s="8"/>
      <c r="AH23" s="8"/>
      <c r="AI23" s="32"/>
      <c r="AJ23" s="8"/>
      <c r="AK23" s="8"/>
      <c r="AL23" s="32"/>
      <c r="AM23" s="8"/>
      <c r="AN23" s="8"/>
      <c r="AO23" s="33"/>
      <c r="AP23" s="34"/>
    </row>
    <row r="24" spans="1:42" ht="12.75">
      <c r="A24" s="23">
        <f>A22+1</f>
        <v>9</v>
      </c>
      <c r="B24" s="35"/>
      <c r="C24" s="23"/>
      <c r="D24" s="4"/>
      <c r="E24" s="31"/>
      <c r="F24" s="8"/>
      <c r="G24" s="8"/>
      <c r="H24" s="32"/>
      <c r="I24" s="8"/>
      <c r="J24" s="8"/>
      <c r="K24" s="32"/>
      <c r="L24" s="8"/>
      <c r="M24" s="8"/>
      <c r="N24" s="32"/>
      <c r="O24" s="8"/>
      <c r="P24" s="8"/>
      <c r="Q24" s="31"/>
      <c r="R24" s="8"/>
      <c r="S24" s="8"/>
      <c r="T24" s="32"/>
      <c r="U24" s="8"/>
      <c r="V24" s="8"/>
      <c r="W24" s="32"/>
      <c r="X24" s="8"/>
      <c r="Y24" s="8"/>
      <c r="Z24" s="32"/>
      <c r="AA24" s="8"/>
      <c r="AB24" s="8"/>
      <c r="AC24" s="31"/>
      <c r="AD24" s="8"/>
      <c r="AE24" s="8"/>
      <c r="AF24" s="32"/>
      <c r="AG24" s="8"/>
      <c r="AH24" s="8"/>
      <c r="AI24" s="32"/>
      <c r="AJ24" s="8"/>
      <c r="AK24" s="8"/>
      <c r="AL24" s="32"/>
      <c r="AM24" s="8"/>
      <c r="AN24" s="8"/>
      <c r="AO24" s="33"/>
      <c r="AP24" s="34"/>
    </row>
    <row r="25" spans="1:42" ht="12.75">
      <c r="A25" s="23"/>
      <c r="B25" s="35"/>
      <c r="C25" s="23"/>
      <c r="D25" s="4"/>
      <c r="E25" s="31"/>
      <c r="F25" s="8"/>
      <c r="G25" s="8"/>
      <c r="H25" s="32"/>
      <c r="I25" s="8"/>
      <c r="J25" s="8"/>
      <c r="K25" s="32"/>
      <c r="L25" s="8"/>
      <c r="M25" s="8"/>
      <c r="N25" s="32"/>
      <c r="O25" s="8"/>
      <c r="P25" s="8"/>
      <c r="Q25" s="31"/>
      <c r="R25" s="8"/>
      <c r="S25" s="8"/>
      <c r="T25" s="32"/>
      <c r="U25" s="8"/>
      <c r="V25" s="8"/>
      <c r="W25" s="32"/>
      <c r="X25" s="8"/>
      <c r="Y25" s="8"/>
      <c r="Z25" s="32"/>
      <c r="AA25" s="8"/>
      <c r="AB25" s="8"/>
      <c r="AC25" s="31"/>
      <c r="AD25" s="8"/>
      <c r="AE25" s="8"/>
      <c r="AF25" s="32"/>
      <c r="AG25" s="8"/>
      <c r="AH25" s="8"/>
      <c r="AI25" s="32"/>
      <c r="AJ25" s="8"/>
      <c r="AK25" s="8"/>
      <c r="AL25" s="32"/>
      <c r="AM25" s="8"/>
      <c r="AN25" s="8"/>
      <c r="AO25" s="33"/>
      <c r="AP25" s="34"/>
    </row>
    <row r="26" spans="1:42" ht="12.75">
      <c r="A26" s="23">
        <f>A24+1</f>
        <v>10</v>
      </c>
      <c r="B26" s="35"/>
      <c r="C26" s="23"/>
      <c r="D26" s="4"/>
      <c r="E26" s="31"/>
      <c r="F26" s="8"/>
      <c r="G26" s="8"/>
      <c r="H26" s="32"/>
      <c r="I26" s="8"/>
      <c r="J26" s="8"/>
      <c r="K26" s="32"/>
      <c r="L26" s="8"/>
      <c r="M26" s="8"/>
      <c r="N26" s="32"/>
      <c r="O26" s="8"/>
      <c r="P26" s="8"/>
      <c r="Q26" s="31"/>
      <c r="R26" s="8"/>
      <c r="S26" s="8"/>
      <c r="T26" s="32"/>
      <c r="U26" s="8"/>
      <c r="V26" s="8"/>
      <c r="W26" s="32"/>
      <c r="X26" s="8"/>
      <c r="Y26" s="8"/>
      <c r="Z26" s="32"/>
      <c r="AA26" s="8"/>
      <c r="AB26" s="8"/>
      <c r="AC26" s="31"/>
      <c r="AD26" s="8"/>
      <c r="AE26" s="8"/>
      <c r="AF26" s="32"/>
      <c r="AG26" s="8"/>
      <c r="AH26" s="8"/>
      <c r="AI26" s="32"/>
      <c r="AJ26" s="8"/>
      <c r="AK26" s="8"/>
      <c r="AL26" s="32"/>
      <c r="AM26" s="8"/>
      <c r="AN26" s="8"/>
      <c r="AO26" s="33"/>
      <c r="AP26" s="34"/>
    </row>
    <row r="27" spans="1:42" ht="25.5">
      <c r="A27" s="23"/>
      <c r="B27" s="36" t="s">
        <v>2</v>
      </c>
      <c r="C27" s="23"/>
      <c r="D27" s="4"/>
      <c r="E27" s="37" t="s">
        <v>9</v>
      </c>
      <c r="F27" s="38" t="s">
        <v>9</v>
      </c>
      <c r="G27" s="38" t="s">
        <v>9</v>
      </c>
      <c r="H27" s="39" t="s">
        <v>9</v>
      </c>
      <c r="I27" s="38" t="s">
        <v>9</v>
      </c>
      <c r="J27" s="38" t="s">
        <v>9</v>
      </c>
      <c r="K27" s="39" t="s">
        <v>9</v>
      </c>
      <c r="L27" s="38" t="s">
        <v>9</v>
      </c>
      <c r="M27" s="38" t="s">
        <v>9</v>
      </c>
      <c r="N27" s="39" t="s">
        <v>9</v>
      </c>
      <c r="O27" s="38" t="s">
        <v>9</v>
      </c>
      <c r="P27" s="38" t="s">
        <v>9</v>
      </c>
      <c r="Q27" s="40" t="s">
        <v>9</v>
      </c>
      <c r="R27" s="41" t="s">
        <v>9</v>
      </c>
      <c r="S27" s="41" t="s">
        <v>9</v>
      </c>
      <c r="T27" s="42" t="s">
        <v>9</v>
      </c>
      <c r="U27" s="41" t="s">
        <v>9</v>
      </c>
      <c r="V27" s="41" t="s">
        <v>9</v>
      </c>
      <c r="W27" s="42" t="s">
        <v>9</v>
      </c>
      <c r="X27" s="41" t="s">
        <v>9</v>
      </c>
      <c r="Y27" s="41" t="s">
        <v>9</v>
      </c>
      <c r="Z27" s="42" t="s">
        <v>9</v>
      </c>
      <c r="AA27" s="41" t="s">
        <v>9</v>
      </c>
      <c r="AB27" s="41" t="s">
        <v>9</v>
      </c>
      <c r="AC27" s="37" t="s">
        <v>9</v>
      </c>
      <c r="AD27" s="38" t="s">
        <v>9</v>
      </c>
      <c r="AE27" s="38" t="s">
        <v>9</v>
      </c>
      <c r="AF27" s="39" t="s">
        <v>9</v>
      </c>
      <c r="AG27" s="38" t="s">
        <v>9</v>
      </c>
      <c r="AH27" s="38" t="s">
        <v>9</v>
      </c>
      <c r="AI27" s="39" t="s">
        <v>9</v>
      </c>
      <c r="AJ27" s="38" t="s">
        <v>9</v>
      </c>
      <c r="AK27" s="38" t="s">
        <v>9</v>
      </c>
      <c r="AL27" s="39" t="s">
        <v>9</v>
      </c>
      <c r="AM27" s="38" t="s">
        <v>9</v>
      </c>
      <c r="AN27" s="38" t="s">
        <v>13</v>
      </c>
      <c r="AO27" s="33"/>
      <c r="AP27" s="34"/>
    </row>
    <row r="28" spans="1:42" ht="12.75">
      <c r="A28" s="23">
        <f>A26+1</f>
        <v>11</v>
      </c>
      <c r="B28" s="35"/>
      <c r="C28" s="23"/>
      <c r="D28" s="4"/>
      <c r="E28" s="31"/>
      <c r="F28" s="8"/>
      <c r="G28" s="8"/>
      <c r="H28" s="32"/>
      <c r="I28" s="8"/>
      <c r="J28" s="8"/>
      <c r="K28" s="32"/>
      <c r="L28" s="8"/>
      <c r="M28" s="8"/>
      <c r="N28" s="32"/>
      <c r="O28" s="8"/>
      <c r="P28" s="8"/>
      <c r="Q28" s="31"/>
      <c r="R28" s="8"/>
      <c r="S28" s="8"/>
      <c r="T28" s="32"/>
      <c r="U28" s="8"/>
      <c r="V28" s="8"/>
      <c r="W28" s="32"/>
      <c r="X28" s="8"/>
      <c r="Y28" s="8"/>
      <c r="Z28" s="32"/>
      <c r="AA28" s="8"/>
      <c r="AB28" s="8"/>
      <c r="AC28" s="31"/>
      <c r="AD28" s="8"/>
      <c r="AE28" s="8"/>
      <c r="AF28" s="32"/>
      <c r="AG28" s="8"/>
      <c r="AH28" s="8"/>
      <c r="AI28" s="32"/>
      <c r="AJ28" s="8"/>
      <c r="AK28" s="8"/>
      <c r="AL28" s="32"/>
      <c r="AM28" s="8"/>
      <c r="AN28" s="8"/>
      <c r="AO28" s="33"/>
      <c r="AP28" s="34"/>
    </row>
    <row r="29" spans="1:42" ht="12.75">
      <c r="A29" s="23"/>
      <c r="B29" s="35"/>
      <c r="C29" s="23"/>
      <c r="D29" s="4"/>
      <c r="E29" s="31"/>
      <c r="F29" s="8"/>
      <c r="G29" s="8"/>
      <c r="H29" s="32"/>
      <c r="I29" s="8"/>
      <c r="J29" s="8"/>
      <c r="K29" s="32"/>
      <c r="L29" s="8"/>
      <c r="M29" s="8"/>
      <c r="N29" s="32"/>
      <c r="O29" s="8"/>
      <c r="P29" s="8"/>
      <c r="Q29" s="31"/>
      <c r="R29" s="8"/>
      <c r="S29" s="8"/>
      <c r="T29" s="32"/>
      <c r="U29" s="8"/>
      <c r="V29" s="8"/>
      <c r="W29" s="32"/>
      <c r="X29" s="8"/>
      <c r="Y29" s="8"/>
      <c r="Z29" s="32"/>
      <c r="AA29" s="8"/>
      <c r="AB29" s="8"/>
      <c r="AC29" s="31"/>
      <c r="AD29" s="8"/>
      <c r="AE29" s="8"/>
      <c r="AF29" s="32"/>
      <c r="AG29" s="8"/>
      <c r="AH29" s="8"/>
      <c r="AI29" s="32"/>
      <c r="AJ29" s="8"/>
      <c r="AK29" s="8"/>
      <c r="AL29" s="32"/>
      <c r="AM29" s="8"/>
      <c r="AN29" s="8"/>
      <c r="AO29" s="33"/>
      <c r="AP29" s="34"/>
    </row>
    <row r="30" spans="1:42" ht="12.75">
      <c r="A30" s="23">
        <f>A28+1</f>
        <v>12</v>
      </c>
      <c r="B30" s="35"/>
      <c r="C30" s="23"/>
      <c r="D30" s="4"/>
      <c r="E30" s="31"/>
      <c r="F30" s="8"/>
      <c r="G30" s="8"/>
      <c r="H30" s="32"/>
      <c r="I30" s="8"/>
      <c r="J30" s="8"/>
      <c r="K30" s="32"/>
      <c r="L30" s="8"/>
      <c r="M30" s="8"/>
      <c r="N30" s="32"/>
      <c r="O30" s="8"/>
      <c r="P30" s="8"/>
      <c r="Q30" s="31"/>
      <c r="R30" s="8"/>
      <c r="S30" s="8"/>
      <c r="T30" s="32"/>
      <c r="U30" s="8"/>
      <c r="V30" s="8"/>
      <c r="W30" s="32"/>
      <c r="X30" s="8"/>
      <c r="Y30" s="8"/>
      <c r="Z30" s="32"/>
      <c r="AA30" s="8"/>
      <c r="AB30" s="8"/>
      <c r="AC30" s="31"/>
      <c r="AD30" s="8"/>
      <c r="AE30" s="8"/>
      <c r="AF30" s="32"/>
      <c r="AG30" s="8"/>
      <c r="AH30" s="8"/>
      <c r="AI30" s="32"/>
      <c r="AJ30" s="8"/>
      <c r="AK30" s="8"/>
      <c r="AL30" s="32"/>
      <c r="AM30" s="8"/>
      <c r="AN30" s="8"/>
      <c r="AO30" s="33"/>
      <c r="AP30" s="34"/>
    </row>
    <row r="31" spans="1:42" ht="12.75">
      <c r="A31" s="23"/>
      <c r="B31" s="35"/>
      <c r="C31" s="23"/>
      <c r="D31" s="4"/>
      <c r="E31" s="31"/>
      <c r="F31" s="8"/>
      <c r="G31" s="8"/>
      <c r="H31" s="32"/>
      <c r="I31" s="8"/>
      <c r="J31" s="8"/>
      <c r="K31" s="32"/>
      <c r="L31" s="8"/>
      <c r="M31" s="8"/>
      <c r="N31" s="32"/>
      <c r="O31" s="8"/>
      <c r="P31" s="8"/>
      <c r="Q31" s="31"/>
      <c r="R31" s="8"/>
      <c r="S31" s="8"/>
      <c r="T31" s="32"/>
      <c r="U31" s="8"/>
      <c r="V31" s="8"/>
      <c r="W31" s="32"/>
      <c r="X31" s="8"/>
      <c r="Y31" s="8"/>
      <c r="Z31" s="32"/>
      <c r="AA31" s="8"/>
      <c r="AB31" s="8"/>
      <c r="AC31" s="31"/>
      <c r="AD31" s="8"/>
      <c r="AE31" s="8"/>
      <c r="AF31" s="32"/>
      <c r="AG31" s="8"/>
      <c r="AH31" s="8"/>
      <c r="AI31" s="32"/>
      <c r="AJ31" s="8"/>
      <c r="AK31" s="8"/>
      <c r="AL31" s="32"/>
      <c r="AM31" s="8"/>
      <c r="AN31" s="8"/>
      <c r="AO31" s="33"/>
      <c r="AP31" s="34"/>
    </row>
    <row r="32" spans="1:42" ht="12.75">
      <c r="A32" s="23">
        <f>A30+1</f>
        <v>13</v>
      </c>
      <c r="B32" s="35"/>
      <c r="C32" s="23"/>
      <c r="D32" s="4"/>
      <c r="E32" s="31"/>
      <c r="F32" s="8"/>
      <c r="G32" s="8"/>
      <c r="H32" s="32"/>
      <c r="I32" s="8"/>
      <c r="J32" s="8"/>
      <c r="K32" s="32"/>
      <c r="L32" s="8"/>
      <c r="M32" s="8"/>
      <c r="N32" s="32"/>
      <c r="O32" s="8"/>
      <c r="P32" s="8"/>
      <c r="Q32" s="31"/>
      <c r="R32" s="8"/>
      <c r="S32" s="8"/>
      <c r="T32" s="32"/>
      <c r="U32" s="8"/>
      <c r="V32" s="8"/>
      <c r="W32" s="32"/>
      <c r="X32" s="8"/>
      <c r="Y32" s="8"/>
      <c r="Z32" s="32"/>
      <c r="AA32" s="8"/>
      <c r="AB32" s="8"/>
      <c r="AC32" s="31"/>
      <c r="AD32" s="8"/>
      <c r="AE32" s="8"/>
      <c r="AF32" s="32"/>
      <c r="AG32" s="8"/>
      <c r="AH32" s="8"/>
      <c r="AI32" s="32"/>
      <c r="AJ32" s="8"/>
      <c r="AK32" s="8"/>
      <c r="AL32" s="32"/>
      <c r="AM32" s="8"/>
      <c r="AN32" s="8"/>
      <c r="AO32" s="33"/>
      <c r="AP32" s="34"/>
    </row>
    <row r="33" spans="1:42" ht="12.75">
      <c r="A33" s="23"/>
      <c r="B33" s="35"/>
      <c r="C33" s="23"/>
      <c r="D33" s="4"/>
      <c r="E33" s="31"/>
      <c r="F33" s="8"/>
      <c r="G33" s="8"/>
      <c r="H33" s="32"/>
      <c r="I33" s="8"/>
      <c r="J33" s="8"/>
      <c r="K33" s="32"/>
      <c r="L33" s="8"/>
      <c r="M33" s="8"/>
      <c r="N33" s="32"/>
      <c r="O33" s="8"/>
      <c r="P33" s="8"/>
      <c r="Q33" s="31"/>
      <c r="R33" s="8"/>
      <c r="S33" s="8"/>
      <c r="T33" s="32"/>
      <c r="U33" s="8"/>
      <c r="V33" s="8"/>
      <c r="W33" s="32"/>
      <c r="X33" s="8"/>
      <c r="Y33" s="8"/>
      <c r="Z33" s="32"/>
      <c r="AA33" s="8"/>
      <c r="AB33" s="8"/>
      <c r="AC33" s="31"/>
      <c r="AD33" s="8"/>
      <c r="AE33" s="8"/>
      <c r="AF33" s="32"/>
      <c r="AG33" s="8"/>
      <c r="AH33" s="8"/>
      <c r="AI33" s="32"/>
      <c r="AJ33" s="8"/>
      <c r="AK33" s="8"/>
      <c r="AL33" s="32"/>
      <c r="AM33" s="8"/>
      <c r="AN33" s="8"/>
      <c r="AO33" s="33"/>
      <c r="AP33" s="34"/>
    </row>
    <row r="34" spans="1:42" ht="12.75">
      <c r="A34" s="23">
        <f>A32+1</f>
        <v>14</v>
      </c>
      <c r="B34" s="35"/>
      <c r="C34" s="23"/>
      <c r="D34" s="4"/>
      <c r="E34" s="31"/>
      <c r="F34" s="8"/>
      <c r="G34" s="8"/>
      <c r="H34" s="32"/>
      <c r="I34" s="8"/>
      <c r="J34" s="8"/>
      <c r="K34" s="32"/>
      <c r="L34" s="8"/>
      <c r="M34" s="8"/>
      <c r="N34" s="32"/>
      <c r="O34" s="8"/>
      <c r="P34" s="8"/>
      <c r="Q34" s="31"/>
      <c r="R34" s="8"/>
      <c r="S34" s="8"/>
      <c r="T34" s="32"/>
      <c r="U34" s="8"/>
      <c r="V34" s="8"/>
      <c r="W34" s="32"/>
      <c r="X34" s="8"/>
      <c r="Y34" s="8"/>
      <c r="Z34" s="32"/>
      <c r="AA34" s="8"/>
      <c r="AB34" s="8"/>
      <c r="AC34" s="31"/>
      <c r="AD34" s="8"/>
      <c r="AE34" s="8"/>
      <c r="AF34" s="32"/>
      <c r="AG34" s="8"/>
      <c r="AH34" s="8"/>
      <c r="AI34" s="32"/>
      <c r="AJ34" s="8"/>
      <c r="AK34" s="8"/>
      <c r="AL34" s="32"/>
      <c r="AM34" s="8"/>
      <c r="AN34" s="8"/>
      <c r="AO34" s="33"/>
      <c r="AP34" s="34"/>
    </row>
    <row r="35" spans="1:42" ht="12.75">
      <c r="A35" s="23"/>
      <c r="B35" s="35"/>
      <c r="C35" s="23"/>
      <c r="D35" s="4"/>
      <c r="E35" s="31"/>
      <c r="F35" s="8"/>
      <c r="G35" s="8"/>
      <c r="H35" s="32"/>
      <c r="I35" s="8"/>
      <c r="J35" s="8"/>
      <c r="K35" s="32"/>
      <c r="L35" s="8"/>
      <c r="M35" s="8"/>
      <c r="N35" s="32"/>
      <c r="O35" s="8"/>
      <c r="P35" s="8"/>
      <c r="Q35" s="31"/>
      <c r="R35" s="8"/>
      <c r="S35" s="8"/>
      <c r="T35" s="32"/>
      <c r="U35" s="8"/>
      <c r="V35" s="8"/>
      <c r="W35" s="32"/>
      <c r="X35" s="8"/>
      <c r="Y35" s="8"/>
      <c r="Z35" s="32"/>
      <c r="AA35" s="8"/>
      <c r="AB35" s="8"/>
      <c r="AC35" s="31"/>
      <c r="AD35" s="8"/>
      <c r="AE35" s="8"/>
      <c r="AF35" s="32"/>
      <c r="AG35" s="8"/>
      <c r="AH35" s="8"/>
      <c r="AI35" s="32"/>
      <c r="AJ35" s="8"/>
      <c r="AK35" s="8"/>
      <c r="AL35" s="32"/>
      <c r="AM35" s="8"/>
      <c r="AN35" s="8"/>
      <c r="AO35" s="33"/>
      <c r="AP35" s="34"/>
    </row>
    <row r="36" spans="1:42" ht="12.75">
      <c r="A36" s="23">
        <f>A34+1</f>
        <v>15</v>
      </c>
      <c r="B36" s="4"/>
      <c r="C36" s="23"/>
      <c r="D36" s="4"/>
      <c r="E36" s="31"/>
      <c r="F36" s="8"/>
      <c r="G36" s="8"/>
      <c r="H36" s="32"/>
      <c r="I36" s="8"/>
      <c r="J36" s="8"/>
      <c r="K36" s="32"/>
      <c r="L36" s="8"/>
      <c r="M36" s="8"/>
      <c r="N36" s="32"/>
      <c r="O36" s="8"/>
      <c r="P36" s="8"/>
      <c r="Q36" s="31"/>
      <c r="R36" s="8"/>
      <c r="S36" s="8"/>
      <c r="T36" s="32"/>
      <c r="U36" s="8"/>
      <c r="V36" s="8"/>
      <c r="W36" s="32"/>
      <c r="X36" s="8"/>
      <c r="Y36" s="8"/>
      <c r="Z36" s="32"/>
      <c r="AA36" s="8"/>
      <c r="AB36" s="8"/>
      <c r="AC36" s="31"/>
      <c r="AD36" s="8"/>
      <c r="AE36" s="8"/>
      <c r="AF36" s="32"/>
      <c r="AG36" s="8"/>
      <c r="AH36" s="8"/>
      <c r="AI36" s="32"/>
      <c r="AJ36" s="8"/>
      <c r="AK36" s="8"/>
      <c r="AL36" s="32"/>
      <c r="AM36" s="8"/>
      <c r="AN36" s="8"/>
      <c r="AO36" s="33"/>
      <c r="AP36" s="34"/>
    </row>
    <row r="37" spans="1:42" ht="25.5">
      <c r="A37" s="23"/>
      <c r="B37" s="36" t="s">
        <v>2</v>
      </c>
      <c r="C37" s="23"/>
      <c r="D37" s="4"/>
      <c r="E37" s="37" t="s">
        <v>9</v>
      </c>
      <c r="F37" s="38" t="s">
        <v>9</v>
      </c>
      <c r="G37" s="38" t="s">
        <v>9</v>
      </c>
      <c r="H37" s="39" t="s">
        <v>9</v>
      </c>
      <c r="I37" s="38" t="s">
        <v>9</v>
      </c>
      <c r="J37" s="38" t="s">
        <v>9</v>
      </c>
      <c r="K37" s="39" t="s">
        <v>9</v>
      </c>
      <c r="L37" s="38" t="s">
        <v>9</v>
      </c>
      <c r="M37" s="38" t="s">
        <v>9</v>
      </c>
      <c r="N37" s="39" t="s">
        <v>9</v>
      </c>
      <c r="O37" s="38" t="s">
        <v>9</v>
      </c>
      <c r="P37" s="38" t="s">
        <v>9</v>
      </c>
      <c r="Q37" s="40" t="s">
        <v>9</v>
      </c>
      <c r="R37" s="41" t="s">
        <v>9</v>
      </c>
      <c r="S37" s="41" t="s">
        <v>9</v>
      </c>
      <c r="T37" s="42" t="s">
        <v>9</v>
      </c>
      <c r="U37" s="41" t="s">
        <v>9</v>
      </c>
      <c r="V37" s="41" t="s">
        <v>9</v>
      </c>
      <c r="W37" s="42" t="s">
        <v>9</v>
      </c>
      <c r="X37" s="41" t="s">
        <v>9</v>
      </c>
      <c r="Y37" s="41" t="s">
        <v>9</v>
      </c>
      <c r="Z37" s="42" t="s">
        <v>9</v>
      </c>
      <c r="AA37" s="41" t="s">
        <v>9</v>
      </c>
      <c r="AB37" s="41" t="s">
        <v>9</v>
      </c>
      <c r="AC37" s="37" t="s">
        <v>9</v>
      </c>
      <c r="AD37" s="38" t="s">
        <v>9</v>
      </c>
      <c r="AE37" s="38" t="s">
        <v>9</v>
      </c>
      <c r="AF37" s="39" t="s">
        <v>9</v>
      </c>
      <c r="AG37" s="38" t="s">
        <v>9</v>
      </c>
      <c r="AH37" s="38" t="s">
        <v>9</v>
      </c>
      <c r="AI37" s="39" t="s">
        <v>9</v>
      </c>
      <c r="AJ37" s="38" t="s">
        <v>9</v>
      </c>
      <c r="AK37" s="38" t="s">
        <v>9</v>
      </c>
      <c r="AL37" s="39" t="s">
        <v>9</v>
      </c>
      <c r="AM37" s="38" t="s">
        <v>9</v>
      </c>
      <c r="AN37" s="38" t="s">
        <v>13</v>
      </c>
      <c r="AO37" s="33"/>
      <c r="AP37" s="34"/>
    </row>
    <row r="38" spans="1:42" ht="12.75">
      <c r="A38" s="23">
        <f>A36+1</f>
        <v>16</v>
      </c>
      <c r="B38" s="35"/>
      <c r="C38" s="23"/>
      <c r="D38" s="4"/>
      <c r="E38" s="31"/>
      <c r="F38" s="8"/>
      <c r="G38" s="8"/>
      <c r="H38" s="32"/>
      <c r="I38" s="8"/>
      <c r="J38" s="8"/>
      <c r="K38" s="32"/>
      <c r="L38" s="8"/>
      <c r="M38" s="8"/>
      <c r="N38" s="32"/>
      <c r="O38" s="8"/>
      <c r="P38" s="8"/>
      <c r="Q38" s="31"/>
      <c r="R38" s="8"/>
      <c r="S38" s="8"/>
      <c r="T38" s="32"/>
      <c r="U38" s="8"/>
      <c r="V38" s="8"/>
      <c r="W38" s="32"/>
      <c r="X38" s="8"/>
      <c r="Y38" s="8"/>
      <c r="Z38" s="32"/>
      <c r="AA38" s="8"/>
      <c r="AB38" s="8"/>
      <c r="AC38" s="31"/>
      <c r="AD38" s="8"/>
      <c r="AE38" s="8"/>
      <c r="AF38" s="32"/>
      <c r="AG38" s="8"/>
      <c r="AH38" s="8"/>
      <c r="AI38" s="32"/>
      <c r="AJ38" s="8"/>
      <c r="AK38" s="8"/>
      <c r="AL38" s="32"/>
      <c r="AM38" s="8"/>
      <c r="AN38" s="8"/>
      <c r="AO38" s="33"/>
      <c r="AP38" s="34"/>
    </row>
    <row r="39" spans="1:42" ht="12.75">
      <c r="A39" s="23"/>
      <c r="B39" s="35"/>
      <c r="C39" s="23"/>
      <c r="D39" s="4"/>
      <c r="E39" s="31"/>
      <c r="F39" s="8"/>
      <c r="G39" s="8"/>
      <c r="H39" s="32"/>
      <c r="I39" s="8"/>
      <c r="J39" s="8"/>
      <c r="K39" s="32"/>
      <c r="L39" s="8"/>
      <c r="M39" s="8"/>
      <c r="N39" s="32"/>
      <c r="O39" s="8"/>
      <c r="P39" s="8"/>
      <c r="Q39" s="31"/>
      <c r="R39" s="8"/>
      <c r="S39" s="8"/>
      <c r="T39" s="32"/>
      <c r="U39" s="8"/>
      <c r="V39" s="8"/>
      <c r="W39" s="32"/>
      <c r="X39" s="8"/>
      <c r="Y39" s="8"/>
      <c r="Z39" s="32"/>
      <c r="AA39" s="8"/>
      <c r="AB39" s="8"/>
      <c r="AC39" s="31"/>
      <c r="AD39" s="8"/>
      <c r="AE39" s="8"/>
      <c r="AF39" s="32"/>
      <c r="AG39" s="8"/>
      <c r="AH39" s="8"/>
      <c r="AI39" s="32"/>
      <c r="AJ39" s="8"/>
      <c r="AK39" s="8"/>
      <c r="AL39" s="32"/>
      <c r="AM39" s="8"/>
      <c r="AN39" s="8"/>
      <c r="AO39" s="33"/>
      <c r="AP39" s="34"/>
    </row>
    <row r="40" spans="1:42" ht="12.75">
      <c r="A40" s="23">
        <f>A38+1</f>
        <v>17</v>
      </c>
      <c r="B40" s="35"/>
      <c r="C40" s="23"/>
      <c r="D40" s="4"/>
      <c r="E40" s="31"/>
      <c r="F40" s="8"/>
      <c r="G40" s="8"/>
      <c r="H40" s="32"/>
      <c r="I40" s="8"/>
      <c r="J40" s="8"/>
      <c r="K40" s="32"/>
      <c r="L40" s="8"/>
      <c r="M40" s="8"/>
      <c r="N40" s="32"/>
      <c r="O40" s="8"/>
      <c r="P40" s="8"/>
      <c r="Q40" s="31"/>
      <c r="R40" s="8"/>
      <c r="S40" s="8"/>
      <c r="T40" s="32"/>
      <c r="U40" s="8"/>
      <c r="V40" s="8"/>
      <c r="W40" s="32"/>
      <c r="X40" s="8"/>
      <c r="Y40" s="8"/>
      <c r="Z40" s="32"/>
      <c r="AA40" s="8"/>
      <c r="AB40" s="8"/>
      <c r="AC40" s="31"/>
      <c r="AD40" s="8"/>
      <c r="AE40" s="8"/>
      <c r="AF40" s="32"/>
      <c r="AG40" s="8"/>
      <c r="AH40" s="8"/>
      <c r="AI40" s="32"/>
      <c r="AJ40" s="8"/>
      <c r="AK40" s="8"/>
      <c r="AL40" s="32"/>
      <c r="AM40" s="8"/>
      <c r="AN40" s="8"/>
      <c r="AO40" s="12"/>
      <c r="AP40" s="34"/>
    </row>
    <row r="41" spans="1:42" ht="12.75">
      <c r="A41" s="23"/>
      <c r="B41" s="35"/>
      <c r="C41" s="23"/>
      <c r="D41" s="4"/>
      <c r="E41" s="31"/>
      <c r="F41" s="8"/>
      <c r="G41" s="8"/>
      <c r="H41" s="32"/>
      <c r="I41" s="8"/>
      <c r="J41" s="8"/>
      <c r="K41" s="32"/>
      <c r="L41" s="8"/>
      <c r="M41" s="8"/>
      <c r="N41" s="32"/>
      <c r="O41" s="8"/>
      <c r="P41" s="8"/>
      <c r="Q41" s="31"/>
      <c r="R41" s="8"/>
      <c r="S41" s="8"/>
      <c r="T41" s="32"/>
      <c r="U41" s="8"/>
      <c r="V41" s="8"/>
      <c r="W41" s="32"/>
      <c r="X41" s="8"/>
      <c r="Y41" s="8"/>
      <c r="Z41" s="32"/>
      <c r="AA41" s="8"/>
      <c r="AB41" s="8"/>
      <c r="AC41" s="31"/>
      <c r="AD41" s="8"/>
      <c r="AE41" s="8"/>
      <c r="AF41" s="32"/>
      <c r="AG41" s="8"/>
      <c r="AH41" s="8"/>
      <c r="AI41" s="32"/>
      <c r="AJ41" s="8"/>
      <c r="AK41" s="8"/>
      <c r="AL41" s="32"/>
      <c r="AM41" s="8"/>
      <c r="AN41" s="8"/>
      <c r="AO41" s="12"/>
      <c r="AP41" s="34"/>
    </row>
    <row r="42" spans="1:42" ht="12.75">
      <c r="A42" s="23">
        <f>A40+1</f>
        <v>18</v>
      </c>
      <c r="B42" s="35"/>
      <c r="C42" s="23"/>
      <c r="D42" s="4"/>
      <c r="E42" s="31"/>
      <c r="F42" s="8"/>
      <c r="G42" s="8"/>
      <c r="H42" s="32"/>
      <c r="I42" s="8"/>
      <c r="J42" s="8"/>
      <c r="K42" s="32"/>
      <c r="L42" s="8"/>
      <c r="M42" s="8"/>
      <c r="N42" s="32"/>
      <c r="O42" s="8"/>
      <c r="P42" s="8"/>
      <c r="Q42" s="31"/>
      <c r="R42" s="8"/>
      <c r="S42" s="8"/>
      <c r="T42" s="32"/>
      <c r="U42" s="8"/>
      <c r="V42" s="8"/>
      <c r="W42" s="32"/>
      <c r="X42" s="8"/>
      <c r="Y42" s="8"/>
      <c r="Z42" s="32"/>
      <c r="AA42" s="8"/>
      <c r="AB42" s="8"/>
      <c r="AC42" s="31"/>
      <c r="AD42" s="8"/>
      <c r="AE42" s="8"/>
      <c r="AF42" s="32"/>
      <c r="AG42" s="8"/>
      <c r="AH42" s="8"/>
      <c r="AI42" s="32"/>
      <c r="AJ42" s="8"/>
      <c r="AK42" s="8"/>
      <c r="AL42" s="32"/>
      <c r="AM42" s="8"/>
      <c r="AN42" s="8"/>
      <c r="AO42" s="43"/>
      <c r="AP42" s="34"/>
    </row>
    <row r="43" spans="1:42" ht="12.75">
      <c r="A43" s="23"/>
      <c r="B43" s="35"/>
      <c r="C43" s="23"/>
      <c r="D43" s="4"/>
      <c r="E43" s="31"/>
      <c r="F43" s="8"/>
      <c r="G43" s="8"/>
      <c r="H43" s="32"/>
      <c r="I43" s="8"/>
      <c r="J43" s="8"/>
      <c r="K43" s="32"/>
      <c r="L43" s="8"/>
      <c r="M43" s="8"/>
      <c r="N43" s="32"/>
      <c r="O43" s="8"/>
      <c r="P43" s="8"/>
      <c r="Q43" s="31"/>
      <c r="R43" s="8"/>
      <c r="S43" s="8"/>
      <c r="T43" s="32"/>
      <c r="U43" s="8"/>
      <c r="V43" s="8"/>
      <c r="W43" s="32"/>
      <c r="X43" s="8"/>
      <c r="Y43" s="8"/>
      <c r="Z43" s="32"/>
      <c r="AA43" s="8"/>
      <c r="AB43" s="8"/>
      <c r="AC43" s="31"/>
      <c r="AD43" s="8"/>
      <c r="AE43" s="8"/>
      <c r="AF43" s="32"/>
      <c r="AG43" s="8"/>
      <c r="AH43" s="8"/>
      <c r="AI43" s="32"/>
      <c r="AJ43" s="8"/>
      <c r="AK43" s="8"/>
      <c r="AL43" s="32"/>
      <c r="AM43" s="8"/>
      <c r="AN43" s="8"/>
      <c r="AO43" s="43"/>
      <c r="AP43" s="34"/>
    </row>
    <row r="44" spans="1:42" ht="12.75">
      <c r="A44" s="23">
        <f>A42+1</f>
        <v>19</v>
      </c>
      <c r="B44" s="35"/>
      <c r="C44" s="23"/>
      <c r="D44" s="4"/>
      <c r="E44" s="31"/>
      <c r="F44" s="8"/>
      <c r="G44" s="8"/>
      <c r="H44" s="32"/>
      <c r="I44" s="8"/>
      <c r="J44" s="8"/>
      <c r="K44" s="32"/>
      <c r="L44" s="8"/>
      <c r="M44" s="8"/>
      <c r="N44" s="32"/>
      <c r="O44" s="8"/>
      <c r="P44" s="8"/>
      <c r="Q44" s="31"/>
      <c r="R44" s="8"/>
      <c r="S44" s="8"/>
      <c r="T44" s="32"/>
      <c r="U44" s="8"/>
      <c r="V44" s="8"/>
      <c r="W44" s="32"/>
      <c r="X44" s="8"/>
      <c r="Y44" s="8"/>
      <c r="Z44" s="32"/>
      <c r="AA44" s="8"/>
      <c r="AB44" s="8"/>
      <c r="AC44" s="31"/>
      <c r="AD44" s="8"/>
      <c r="AE44" s="8"/>
      <c r="AF44" s="32"/>
      <c r="AG44" s="8"/>
      <c r="AH44" s="8"/>
      <c r="AI44" s="32"/>
      <c r="AJ44" s="8"/>
      <c r="AK44" s="8"/>
      <c r="AL44" s="32"/>
      <c r="AM44" s="8"/>
      <c r="AN44" s="8"/>
      <c r="AO44" s="12"/>
      <c r="AP44" s="4"/>
    </row>
    <row r="45" spans="1:42" ht="3.75" customHeight="1">
      <c r="A45" s="23"/>
      <c r="B45" s="35"/>
      <c r="C45" s="23"/>
      <c r="D45" s="4"/>
      <c r="E45" s="31" t="s">
        <v>10</v>
      </c>
      <c r="F45" s="8"/>
      <c r="G45" s="8"/>
      <c r="H45" s="32"/>
      <c r="I45" s="8"/>
      <c r="J45" s="8"/>
      <c r="K45" s="32"/>
      <c r="L45" s="8"/>
      <c r="M45" s="8"/>
      <c r="N45" s="32"/>
      <c r="O45" s="8"/>
      <c r="P45" s="8"/>
      <c r="Q45" s="31"/>
      <c r="R45" s="8"/>
      <c r="S45" s="8"/>
      <c r="T45" s="32"/>
      <c r="U45" s="8"/>
      <c r="V45" s="8"/>
      <c r="W45" s="32"/>
      <c r="X45" s="8"/>
      <c r="Y45" s="8"/>
      <c r="Z45" s="32"/>
      <c r="AA45" s="8"/>
      <c r="AB45" s="8"/>
      <c r="AC45" s="31"/>
      <c r="AD45" s="8"/>
      <c r="AE45" s="8"/>
      <c r="AF45" s="32"/>
      <c r="AG45" s="8"/>
      <c r="AH45" s="8"/>
      <c r="AI45" s="32"/>
      <c r="AJ45" s="8"/>
      <c r="AK45" s="8"/>
      <c r="AL45" s="32"/>
      <c r="AM45" s="8"/>
      <c r="AN45" s="8"/>
      <c r="AO45" s="12"/>
      <c r="AP45" s="4"/>
    </row>
    <row r="46" spans="1:42" ht="12.75">
      <c r="A46" s="23"/>
      <c r="B46" s="35"/>
      <c r="C46" s="23"/>
      <c r="D46" s="4"/>
      <c r="E46" s="25"/>
      <c r="F46" s="25"/>
      <c r="G46" s="25"/>
      <c r="H46" s="25"/>
      <c r="I46" s="25"/>
      <c r="J46" s="25"/>
      <c r="K46" s="25"/>
      <c r="L46" s="25"/>
      <c r="M46" s="25"/>
      <c r="N46" s="25"/>
      <c r="O46" s="25"/>
      <c r="P46" s="25"/>
      <c r="Q46" s="25"/>
      <c r="R46" s="25"/>
      <c r="S46" s="25"/>
      <c r="T46" s="25"/>
      <c r="U46" s="25"/>
      <c r="V46" s="25"/>
      <c r="W46" s="25"/>
      <c r="X46" s="25"/>
      <c r="Y46" s="25"/>
      <c r="Z46" s="25"/>
      <c r="AA46" s="25"/>
      <c r="AB46" s="25"/>
      <c r="AC46" s="25"/>
      <c r="AD46" s="25"/>
      <c r="AE46" s="25"/>
      <c r="AF46" s="25"/>
      <c r="AG46" s="25"/>
      <c r="AH46" s="25"/>
      <c r="AI46" s="25"/>
      <c r="AJ46" s="25"/>
      <c r="AK46" s="25"/>
      <c r="AL46" s="25"/>
      <c r="AM46" s="25"/>
      <c r="AN46" s="25"/>
      <c r="AO46" s="4"/>
      <c r="AP46" s="4"/>
    </row>
    <row r="47" spans="1:42" ht="12.75">
      <c r="A47" s="23"/>
      <c r="B47" s="35"/>
      <c r="C47" s="23"/>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row>
    <row r="48" spans="1:42" ht="12.75">
      <c r="A48" s="23"/>
      <c r="B48" s="35"/>
      <c r="C48" s="23"/>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row>
    <row r="49" spans="1:42" ht="12.75">
      <c r="A49" s="4"/>
      <c r="B49" s="35"/>
      <c r="C49" s="23"/>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row>
    <row r="50" spans="1:42" ht="12.75">
      <c r="A50" s="4"/>
      <c r="B50" s="35"/>
      <c r="C50" s="23"/>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row>
    <row r="51" spans="1:42" ht="12.75">
      <c r="A51" s="4"/>
      <c r="B51" s="35"/>
      <c r="C51" s="23"/>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row>
    <row r="52" spans="1:42" ht="12.75">
      <c r="A52" s="4"/>
      <c r="B52" s="35"/>
      <c r="C52" s="23"/>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row>
    <row r="53" spans="1:42" ht="12.75">
      <c r="A53" s="4"/>
      <c r="B53" s="35"/>
      <c r="C53" s="23"/>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row>
    <row r="54" spans="1:42" ht="12.75">
      <c r="A54" s="4"/>
      <c r="B54" s="35"/>
      <c r="C54" s="23"/>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row>
    <row r="55" spans="1:42" ht="12.75">
      <c r="A55" s="4"/>
      <c r="B55" s="35"/>
      <c r="C55" s="23"/>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row>
    <row r="56" spans="1:42" ht="12.75">
      <c r="A56" s="4"/>
      <c r="B56" s="35"/>
      <c r="C56" s="23"/>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row>
    <row r="57" spans="1:42" ht="12.75">
      <c r="A57" s="4"/>
      <c r="B57" s="35"/>
      <c r="C57" s="23"/>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row>
    <row r="58" spans="1:42" ht="12.75">
      <c r="A58" s="4"/>
      <c r="B58" s="35"/>
      <c r="C58" s="23"/>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row>
    <row r="59" spans="1:42" ht="12.75">
      <c r="A59" s="4"/>
      <c r="B59" s="35"/>
      <c r="C59" s="23"/>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row>
    <row r="60" spans="1:42" ht="12.75">
      <c r="A60" s="4"/>
      <c r="B60" s="35"/>
      <c r="C60" s="23"/>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row>
    <row r="61" spans="1:42" ht="12.75">
      <c r="A61" s="4"/>
      <c r="B61" s="35"/>
      <c r="C61" s="23"/>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row>
    <row r="62" spans="1:42" ht="12.75">
      <c r="A62" s="4"/>
      <c r="B62" s="35"/>
      <c r="C62" s="23"/>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row>
    <row r="63" spans="1:42" ht="12.75">
      <c r="A63" s="4"/>
      <c r="B63" s="35"/>
      <c r="C63" s="23"/>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row>
    <row r="64" spans="1:42" ht="12.75">
      <c r="A64" s="4"/>
      <c r="B64" s="35"/>
      <c r="C64" s="23"/>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row>
    <row r="65" spans="1:42" ht="12.75">
      <c r="A65" s="4"/>
      <c r="B65" s="35"/>
      <c r="C65" s="23"/>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row>
    <row r="66" spans="1:42" ht="12.75">
      <c r="A66" s="4"/>
      <c r="B66" s="35"/>
      <c r="C66" s="23"/>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row>
    <row r="67" spans="1:42" ht="12.75">
      <c r="A67" s="4"/>
      <c r="B67" s="35"/>
      <c r="C67" s="23"/>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row>
    <row r="68" spans="1:42" ht="12.75">
      <c r="A68" s="4"/>
      <c r="B68" s="35"/>
      <c r="C68" s="23"/>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row>
    <row r="69" spans="1:42" ht="12.75">
      <c r="A69" s="4"/>
      <c r="B69" s="35"/>
      <c r="C69" s="23"/>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row>
    <row r="70" spans="1:42" ht="12.75">
      <c r="A70" s="4"/>
      <c r="B70" s="35"/>
      <c r="C70" s="23"/>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row>
    <row r="71" spans="1:42" ht="12.75">
      <c r="A71" s="4"/>
      <c r="B71" s="35"/>
      <c r="C71" s="23"/>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row>
  </sheetData>
  <printOptions/>
  <pageMargins left="0.3" right="0.5" top="0.4" bottom="0.5" header="0" footer="0"/>
  <pageSetup orientation="landscape"/>
</worksheet>
</file>

<file path=xl/worksheets/sheet3.xml><?xml version="1.0" encoding="utf-8"?>
<worksheet xmlns="http://schemas.openxmlformats.org/spreadsheetml/2006/main" xmlns:r="http://schemas.openxmlformats.org/officeDocument/2006/relationships">
  <dimension ref="A1:Y74"/>
  <sheetViews>
    <sheetView showOutlineSymbols="0" zoomScale="95" zoomScaleNormal="95" workbookViewId="0" topLeftCell="A1">
      <pane xSplit="1" ySplit="8" topLeftCell="A1" activePane="bottomRight" state="frozen"/>
      <selection pane="topLeft" activeCell="A1" sqref="A1"/>
      <selection pane="topRight" activeCell="A1" sqref="A1"/>
      <selection pane="bottomLeft" activeCell="A1" sqref="A1"/>
      <selection pane="bottomRight" activeCell="I60" sqref="I60"/>
    </sheetView>
  </sheetViews>
  <sheetFormatPr defaultColWidth="6.6640625" defaultRowHeight="15"/>
  <cols>
    <col min="1" max="1" width="2.6640625" style="1" customWidth="1"/>
    <col min="2" max="2" width="8.6640625" style="1" customWidth="1"/>
    <col min="3" max="3" width="1.66796875" style="1" customWidth="1"/>
    <col min="4" max="5" width="8.6640625" style="1" customWidth="1"/>
    <col min="6" max="6" width="4.6640625" style="1" customWidth="1"/>
    <col min="7" max="7" width="3.6640625" style="1" customWidth="1"/>
    <col min="8" max="9" width="4.6640625" style="1" customWidth="1"/>
    <col min="10" max="10" width="3.6640625" style="1" customWidth="1"/>
    <col min="11" max="12" width="4.6640625" style="1" customWidth="1"/>
    <col min="13" max="13" width="5.6640625" style="1" customWidth="1"/>
    <col min="14" max="14" width="3.6640625" style="1" customWidth="1"/>
    <col min="15" max="17" width="4.6640625" style="1" customWidth="1"/>
    <col min="18" max="18" width="3.6640625" style="1" customWidth="1"/>
    <col min="19" max="21" width="4.6640625" style="1" customWidth="1"/>
    <col min="22" max="22" width="3.6640625" style="1" customWidth="1"/>
    <col min="23" max="24" width="4.6640625" style="1" customWidth="1"/>
    <col min="25" max="25" width="1.66796875" style="1" customWidth="1"/>
    <col min="26" max="16384" width="6.6640625" style="1" customWidth="1"/>
  </cols>
  <sheetData>
    <row r="1" spans="1:25" ht="15.75">
      <c r="A1" s="44"/>
      <c r="B1" s="44"/>
      <c r="C1" s="44"/>
      <c r="D1" s="45" t="s">
        <v>19</v>
      </c>
      <c r="E1" s="45"/>
      <c r="F1" s="45"/>
      <c r="G1" s="45"/>
      <c r="H1" s="45"/>
      <c r="I1" s="45"/>
      <c r="J1" s="45"/>
      <c r="K1" s="45"/>
      <c r="L1" s="46"/>
      <c r="M1" s="45"/>
      <c r="N1" s="45"/>
      <c r="O1" s="45"/>
      <c r="P1" s="45"/>
      <c r="Q1" s="45"/>
      <c r="R1" s="45"/>
      <c r="S1" s="45"/>
      <c r="T1" s="45"/>
      <c r="U1" s="45"/>
      <c r="V1" s="45"/>
      <c r="W1" s="45"/>
      <c r="X1" s="47"/>
      <c r="Y1" s="48"/>
    </row>
    <row r="2" spans="1:25" ht="12.75">
      <c r="A2" s="4"/>
      <c r="B2" s="4"/>
      <c r="C2" s="4"/>
      <c r="D2" s="46" t="s">
        <v>20</v>
      </c>
      <c r="E2" s="46"/>
      <c r="F2" s="46"/>
      <c r="G2" s="46"/>
      <c r="H2" s="46"/>
      <c r="I2" s="46"/>
      <c r="J2" s="46"/>
      <c r="K2" s="46"/>
      <c r="L2" s="46"/>
      <c r="M2" s="46"/>
      <c r="N2" s="46"/>
      <c r="O2" s="46"/>
      <c r="P2" s="46"/>
      <c r="Q2" s="46"/>
      <c r="R2" s="46"/>
      <c r="S2" s="46"/>
      <c r="T2" s="46"/>
      <c r="U2" s="46"/>
      <c r="V2" s="46"/>
      <c r="W2" s="46"/>
      <c r="X2" s="47"/>
      <c r="Y2" s="48"/>
    </row>
    <row r="3" spans="1:25" ht="12.75">
      <c r="A3" s="4"/>
      <c r="B3" s="4"/>
      <c r="C3" s="4"/>
      <c r="D3" s="4"/>
      <c r="E3" s="4"/>
      <c r="F3" s="4"/>
      <c r="G3" s="4"/>
      <c r="H3" s="4"/>
      <c r="I3" s="4"/>
      <c r="J3" s="4"/>
      <c r="K3" s="4"/>
      <c r="L3" s="4"/>
      <c r="M3" s="4"/>
      <c r="N3" s="4"/>
      <c r="O3" s="4"/>
      <c r="P3" s="4"/>
      <c r="Q3" s="4"/>
      <c r="R3" s="4"/>
      <c r="S3" s="4"/>
      <c r="T3" s="4"/>
      <c r="U3" s="4"/>
      <c r="V3" s="4"/>
      <c r="W3" s="4"/>
      <c r="X3" s="47"/>
      <c r="Y3" s="48" t="s">
        <v>10</v>
      </c>
    </row>
    <row r="4" spans="1:25" ht="12.75">
      <c r="A4" s="15"/>
      <c r="B4" s="15"/>
      <c r="C4" s="14"/>
      <c r="D4" s="15"/>
      <c r="E4" s="15"/>
      <c r="F4" s="14"/>
      <c r="G4" s="14"/>
      <c r="H4" s="14"/>
      <c r="I4" s="14"/>
      <c r="J4" s="14"/>
      <c r="K4" s="14"/>
      <c r="L4" s="14"/>
      <c r="M4" s="49" t="s">
        <v>29</v>
      </c>
      <c r="N4" s="50"/>
      <c r="O4" s="50"/>
      <c r="P4" s="50"/>
      <c r="Q4" s="49" t="s">
        <v>40</v>
      </c>
      <c r="R4" s="50"/>
      <c r="S4" s="50"/>
      <c r="T4" s="50"/>
      <c r="U4" s="49" t="s">
        <v>45</v>
      </c>
      <c r="V4" s="50"/>
      <c r="W4" s="50"/>
      <c r="X4" s="50"/>
      <c r="Y4" s="51"/>
    </row>
    <row r="5" spans="1:25" ht="12.75">
      <c r="A5" s="30"/>
      <c r="B5" s="30"/>
      <c r="C5" s="4"/>
      <c r="D5" s="52"/>
      <c r="E5" s="52"/>
      <c r="F5" s="53"/>
      <c r="G5" s="53"/>
      <c r="H5" s="53"/>
      <c r="I5" s="53"/>
      <c r="J5" s="53"/>
      <c r="K5" s="53"/>
      <c r="L5" s="53"/>
      <c r="M5" s="54"/>
      <c r="N5" s="49" t="s">
        <v>32</v>
      </c>
      <c r="O5" s="50"/>
      <c r="P5" s="50"/>
      <c r="Q5" s="54"/>
      <c r="R5" s="49" t="s">
        <v>32</v>
      </c>
      <c r="S5" s="50"/>
      <c r="T5" s="50"/>
      <c r="U5" s="54"/>
      <c r="V5" s="49" t="s">
        <v>32</v>
      </c>
      <c r="W5" s="50"/>
      <c r="X5" s="50"/>
      <c r="Y5" s="51"/>
    </row>
    <row r="6" spans="1:25" ht="12.75">
      <c r="A6" s="30"/>
      <c r="B6" s="30"/>
      <c r="C6" s="4"/>
      <c r="D6" s="30"/>
      <c r="E6" s="30"/>
      <c r="F6" s="4"/>
      <c r="G6" s="4"/>
      <c r="H6" s="4"/>
      <c r="I6" s="4"/>
      <c r="J6" s="4"/>
      <c r="K6" s="4"/>
      <c r="L6" s="4"/>
      <c r="M6" s="55"/>
      <c r="N6" s="49" t="s">
        <v>33</v>
      </c>
      <c r="O6" s="50"/>
      <c r="P6" s="49" t="s">
        <v>37</v>
      </c>
      <c r="Q6" s="55"/>
      <c r="R6" s="49" t="s">
        <v>33</v>
      </c>
      <c r="S6" s="50"/>
      <c r="T6" s="49" t="s">
        <v>37</v>
      </c>
      <c r="U6" s="55"/>
      <c r="V6" s="49" t="s">
        <v>33</v>
      </c>
      <c r="W6" s="50"/>
      <c r="X6" s="49" t="s">
        <v>37</v>
      </c>
      <c r="Y6" s="51"/>
    </row>
    <row r="7" spans="1:25" ht="25.5">
      <c r="A7" s="30" t="s">
        <v>0</v>
      </c>
      <c r="B7" s="30" t="s">
        <v>1</v>
      </c>
      <c r="C7" s="4"/>
      <c r="D7" s="56" t="s">
        <v>21</v>
      </c>
      <c r="E7" s="52" t="s">
        <v>28</v>
      </c>
      <c r="F7" s="53"/>
      <c r="G7" s="53"/>
      <c r="H7" s="53"/>
      <c r="I7" s="53"/>
      <c r="J7" s="53"/>
      <c r="K7" s="53"/>
      <c r="L7" s="53"/>
      <c r="M7" s="56" t="s">
        <v>30</v>
      </c>
      <c r="N7" s="57" t="s">
        <v>34</v>
      </c>
      <c r="O7" s="57" t="s">
        <v>27</v>
      </c>
      <c r="P7" s="55" t="s">
        <v>38</v>
      </c>
      <c r="Q7" s="56" t="s">
        <v>30</v>
      </c>
      <c r="R7" s="57" t="s">
        <v>34</v>
      </c>
      <c r="S7" s="57" t="s">
        <v>27</v>
      </c>
      <c r="T7" s="55" t="s">
        <v>38</v>
      </c>
      <c r="U7" s="56" t="s">
        <v>30</v>
      </c>
      <c r="V7" s="57" t="s">
        <v>34</v>
      </c>
      <c r="W7" s="57" t="s">
        <v>27</v>
      </c>
      <c r="X7" s="55" t="s">
        <v>38</v>
      </c>
      <c r="Y7" s="51"/>
    </row>
    <row r="8" spans="1:25" ht="9" customHeight="1">
      <c r="A8" s="58"/>
      <c r="B8" s="59"/>
      <c r="C8" s="59"/>
      <c r="D8" s="50"/>
      <c r="E8" s="50"/>
      <c r="F8" s="50"/>
      <c r="G8" s="50"/>
      <c r="H8" s="50"/>
      <c r="I8" s="50"/>
      <c r="J8" s="50"/>
      <c r="K8" s="50"/>
      <c r="L8" s="50"/>
      <c r="M8" s="54" t="s">
        <v>31</v>
      </c>
      <c r="N8" s="60" t="s">
        <v>35</v>
      </c>
      <c r="O8" s="60" t="s">
        <v>36</v>
      </c>
      <c r="P8" s="60" t="s">
        <v>39</v>
      </c>
      <c r="Q8" s="54" t="s">
        <v>41</v>
      </c>
      <c r="R8" s="60" t="s">
        <v>42</v>
      </c>
      <c r="S8" s="60" t="s">
        <v>43</v>
      </c>
      <c r="T8" s="60" t="s">
        <v>44</v>
      </c>
      <c r="U8" s="54" t="s">
        <v>46</v>
      </c>
      <c r="V8" s="60" t="s">
        <v>47</v>
      </c>
      <c r="W8" s="60" t="s">
        <v>48</v>
      </c>
      <c r="X8" s="60" t="s">
        <v>49</v>
      </c>
      <c r="Y8" s="51"/>
    </row>
    <row r="9" spans="1:25" ht="12.75">
      <c r="A9" s="61">
        <f>'Work Plan'!$A$8</f>
        <v>1</v>
      </c>
      <c r="B9" s="62"/>
      <c r="C9" s="63" t="s">
        <v>10</v>
      </c>
      <c r="D9" s="61"/>
      <c r="E9" s="64"/>
      <c r="F9" s="65"/>
      <c r="G9" s="65"/>
      <c r="H9" s="65"/>
      <c r="I9" s="65"/>
      <c r="J9" s="65"/>
      <c r="K9" s="65"/>
      <c r="L9" s="65"/>
      <c r="M9" s="66"/>
      <c r="N9" s="67"/>
      <c r="O9" s="67"/>
      <c r="P9" s="67"/>
      <c r="Q9" s="66"/>
      <c r="R9" s="67"/>
      <c r="S9" s="67"/>
      <c r="T9" s="67"/>
      <c r="U9" s="66"/>
      <c r="V9" s="67"/>
      <c r="W9" s="67"/>
      <c r="X9" s="67"/>
      <c r="Y9" s="51"/>
    </row>
    <row r="10" spans="1:25" ht="12.75">
      <c r="A10" s="68"/>
      <c r="B10" s="69" t="s">
        <v>14</v>
      </c>
      <c r="C10" s="70" t="s">
        <v>10</v>
      </c>
      <c r="D10" s="71">
        <f>SUM(M10:X10)</f>
        <v>0</v>
      </c>
      <c r="E10" s="72"/>
      <c r="F10" s="73"/>
      <c r="G10" s="73"/>
      <c r="H10" s="73"/>
      <c r="I10" s="73"/>
      <c r="J10" s="73"/>
      <c r="K10" s="73"/>
      <c r="L10" s="73"/>
      <c r="M10" s="74">
        <f aca="true" t="shared" si="0" ref="M10:X10">SUM(M9:M9)</f>
        <v>0</v>
      </c>
      <c r="N10" s="75">
        <f t="shared" si="0"/>
        <v>0</v>
      </c>
      <c r="O10" s="75">
        <f t="shared" si="0"/>
        <v>0</v>
      </c>
      <c r="P10" s="75">
        <f t="shared" si="0"/>
        <v>0</v>
      </c>
      <c r="Q10" s="74">
        <f t="shared" si="0"/>
        <v>0</v>
      </c>
      <c r="R10" s="75">
        <f t="shared" si="0"/>
        <v>0</v>
      </c>
      <c r="S10" s="75">
        <f t="shared" si="0"/>
        <v>0</v>
      </c>
      <c r="T10" s="75">
        <f t="shared" si="0"/>
        <v>0</v>
      </c>
      <c r="U10" s="74">
        <f t="shared" si="0"/>
        <v>0</v>
      </c>
      <c r="V10" s="75">
        <f t="shared" si="0"/>
        <v>0</v>
      </c>
      <c r="W10" s="75">
        <f t="shared" si="0"/>
        <v>0</v>
      </c>
      <c r="X10" s="75">
        <f t="shared" si="0"/>
        <v>0</v>
      </c>
      <c r="Y10" s="51"/>
    </row>
    <row r="11" spans="1:25" ht="12.75">
      <c r="A11" s="76">
        <f>'Work Plan'!$A$10</f>
        <v>2</v>
      </c>
      <c r="B11" s="77"/>
      <c r="C11" s="78" t="s">
        <v>10</v>
      </c>
      <c r="D11" s="76"/>
      <c r="E11" s="79"/>
      <c r="F11" s="80"/>
      <c r="G11" s="80"/>
      <c r="H11" s="80"/>
      <c r="I11" s="80"/>
      <c r="J11" s="80"/>
      <c r="K11" s="80"/>
      <c r="L11" s="80"/>
      <c r="M11" s="81"/>
      <c r="N11" s="82"/>
      <c r="O11" s="82"/>
      <c r="P11" s="82"/>
      <c r="Q11" s="81"/>
      <c r="R11" s="82"/>
      <c r="S11" s="82"/>
      <c r="T11" s="82"/>
      <c r="U11" s="81"/>
      <c r="V11" s="82"/>
      <c r="W11" s="82"/>
      <c r="X11" s="82"/>
      <c r="Y11" s="51"/>
    </row>
    <row r="12" spans="1:25" ht="12.75">
      <c r="A12" s="68"/>
      <c r="B12" s="69" t="s">
        <v>14</v>
      </c>
      <c r="C12" s="70" t="s">
        <v>10</v>
      </c>
      <c r="D12" s="71">
        <f>SUM(M12:X12)</f>
        <v>0</v>
      </c>
      <c r="E12" s="72"/>
      <c r="F12" s="73"/>
      <c r="G12" s="73"/>
      <c r="H12" s="73"/>
      <c r="I12" s="73"/>
      <c r="J12" s="73"/>
      <c r="K12" s="73"/>
      <c r="L12" s="73"/>
      <c r="M12" s="74">
        <f aca="true" t="shared" si="1" ref="M12:X12">SUM(M11:M11)</f>
        <v>0</v>
      </c>
      <c r="N12" s="75">
        <f t="shared" si="1"/>
        <v>0</v>
      </c>
      <c r="O12" s="75">
        <f t="shared" si="1"/>
        <v>0</v>
      </c>
      <c r="P12" s="75">
        <f t="shared" si="1"/>
        <v>0</v>
      </c>
      <c r="Q12" s="74">
        <f t="shared" si="1"/>
        <v>0</v>
      </c>
      <c r="R12" s="75">
        <f t="shared" si="1"/>
        <v>0</v>
      </c>
      <c r="S12" s="75">
        <f t="shared" si="1"/>
        <v>0</v>
      </c>
      <c r="T12" s="75">
        <f t="shared" si="1"/>
        <v>0</v>
      </c>
      <c r="U12" s="74">
        <f t="shared" si="1"/>
        <v>0</v>
      </c>
      <c r="V12" s="75">
        <f t="shared" si="1"/>
        <v>0</v>
      </c>
      <c r="W12" s="75">
        <f t="shared" si="1"/>
        <v>0</v>
      </c>
      <c r="X12" s="75">
        <f t="shared" si="1"/>
        <v>0</v>
      </c>
      <c r="Y12" s="51"/>
    </row>
    <row r="13" spans="1:25" ht="12.75">
      <c r="A13" s="76">
        <f>'Work Plan'!$A$12</f>
        <v>3</v>
      </c>
      <c r="B13" s="77"/>
      <c r="C13" s="78" t="s">
        <v>10</v>
      </c>
      <c r="D13" s="76"/>
      <c r="E13" s="79"/>
      <c r="F13" s="80"/>
      <c r="G13" s="80"/>
      <c r="H13" s="80"/>
      <c r="I13" s="80"/>
      <c r="J13" s="82"/>
      <c r="K13" s="83"/>
      <c r="L13" s="82"/>
      <c r="M13" s="81"/>
      <c r="N13" s="82"/>
      <c r="O13" s="82"/>
      <c r="P13" s="75">
        <f>$J13*$L13</f>
        <v>0</v>
      </c>
      <c r="Q13" s="81"/>
      <c r="R13" s="82"/>
      <c r="S13" s="82"/>
      <c r="T13" s="75">
        <f>$J13*$L13</f>
        <v>0</v>
      </c>
      <c r="U13" s="81"/>
      <c r="V13" s="82"/>
      <c r="W13" s="82"/>
      <c r="X13" s="75">
        <f>$J13*$L13</f>
        <v>0</v>
      </c>
      <c r="Y13" s="51"/>
    </row>
    <row r="14" spans="1:25" ht="12.75">
      <c r="A14" s="68"/>
      <c r="B14" s="69" t="s">
        <v>14</v>
      </c>
      <c r="C14" s="70" t="s">
        <v>10</v>
      </c>
      <c r="D14" s="71">
        <f>SUM(M14:X14)</f>
        <v>0</v>
      </c>
      <c r="E14" s="72"/>
      <c r="F14" s="73"/>
      <c r="G14" s="73"/>
      <c r="H14" s="73"/>
      <c r="I14" s="73"/>
      <c r="J14" s="73"/>
      <c r="K14" s="73"/>
      <c r="L14" s="73"/>
      <c r="M14" s="74">
        <f aca="true" t="shared" si="2" ref="M14:X14">SUM(M13:M13)</f>
        <v>0</v>
      </c>
      <c r="N14" s="75">
        <f t="shared" si="2"/>
        <v>0</v>
      </c>
      <c r="O14" s="75">
        <f t="shared" si="2"/>
        <v>0</v>
      </c>
      <c r="P14" s="75">
        <f t="shared" si="2"/>
        <v>0</v>
      </c>
      <c r="Q14" s="74">
        <f t="shared" si="2"/>
        <v>0</v>
      </c>
      <c r="R14" s="75">
        <f t="shared" si="2"/>
        <v>0</v>
      </c>
      <c r="S14" s="75">
        <f t="shared" si="2"/>
        <v>0</v>
      </c>
      <c r="T14" s="75">
        <f t="shared" si="2"/>
        <v>0</v>
      </c>
      <c r="U14" s="74">
        <f t="shared" si="2"/>
        <v>0</v>
      </c>
      <c r="V14" s="75">
        <f t="shared" si="2"/>
        <v>0</v>
      </c>
      <c r="W14" s="75">
        <f t="shared" si="2"/>
        <v>0</v>
      </c>
      <c r="X14" s="75">
        <f t="shared" si="2"/>
        <v>0</v>
      </c>
      <c r="Y14" s="51"/>
    </row>
    <row r="15" spans="1:25" ht="12.75">
      <c r="A15" s="76">
        <f>'Work Plan'!$A$14</f>
        <v>4</v>
      </c>
      <c r="B15" s="76"/>
      <c r="C15" s="78" t="s">
        <v>10</v>
      </c>
      <c r="D15" s="76"/>
      <c r="E15" s="84"/>
      <c r="F15" s="85"/>
      <c r="G15" s="85"/>
      <c r="H15" s="85"/>
      <c r="I15" s="85"/>
      <c r="J15" s="85"/>
      <c r="K15" s="85"/>
      <c r="L15" s="85"/>
      <c r="M15" s="81"/>
      <c r="N15" s="82"/>
      <c r="O15" s="82"/>
      <c r="P15" s="82"/>
      <c r="Q15" s="81"/>
      <c r="R15" s="82"/>
      <c r="S15" s="82"/>
      <c r="T15" s="82"/>
      <c r="U15" s="81"/>
      <c r="V15" s="82"/>
      <c r="W15" s="82"/>
      <c r="X15" s="82"/>
      <c r="Y15" s="51"/>
    </row>
    <row r="16" spans="1:25" ht="12.75">
      <c r="A16" s="68"/>
      <c r="B16" s="68"/>
      <c r="C16" s="70"/>
      <c r="D16" s="68"/>
      <c r="E16" s="86"/>
      <c r="F16" s="87"/>
      <c r="G16" s="87"/>
      <c r="H16" s="88">
        <f>F16*G16</f>
        <v>0</v>
      </c>
      <c r="I16" s="87"/>
      <c r="J16" s="87"/>
      <c r="K16" s="87"/>
      <c r="L16" s="88">
        <f>(H16+I16+J16)*K16</f>
        <v>0</v>
      </c>
      <c r="M16" s="71">
        <f>$L16</f>
        <v>0</v>
      </c>
      <c r="N16" s="87"/>
      <c r="O16" s="87"/>
      <c r="P16" s="87"/>
      <c r="Q16" s="89"/>
      <c r="R16" s="87"/>
      <c r="S16" s="87"/>
      <c r="T16" s="87"/>
      <c r="U16" s="89"/>
      <c r="V16" s="87"/>
      <c r="W16" s="87"/>
      <c r="X16" s="87"/>
      <c r="Y16" s="51"/>
    </row>
    <row r="17" spans="1:25" ht="12.75">
      <c r="A17" s="68"/>
      <c r="B17" s="69" t="s">
        <v>14</v>
      </c>
      <c r="C17" s="70"/>
      <c r="D17" s="71">
        <f>SUM(M17:X17)</f>
        <v>0</v>
      </c>
      <c r="E17" s="90"/>
      <c r="F17" s="73"/>
      <c r="G17" s="73"/>
      <c r="H17" s="73"/>
      <c r="I17" s="73"/>
      <c r="J17" s="73"/>
      <c r="K17" s="73"/>
      <c r="L17" s="73"/>
      <c r="M17" s="74">
        <f aca="true" t="shared" si="3" ref="M17:X17">SUM(M15:M16)</f>
        <v>0</v>
      </c>
      <c r="N17" s="75">
        <f t="shared" si="3"/>
        <v>0</v>
      </c>
      <c r="O17" s="75">
        <f t="shared" si="3"/>
        <v>0</v>
      </c>
      <c r="P17" s="75">
        <f t="shared" si="3"/>
        <v>0</v>
      </c>
      <c r="Q17" s="74">
        <f t="shared" si="3"/>
        <v>0</v>
      </c>
      <c r="R17" s="75">
        <f t="shared" si="3"/>
        <v>0</v>
      </c>
      <c r="S17" s="75">
        <f t="shared" si="3"/>
        <v>0</v>
      </c>
      <c r="T17" s="75">
        <f t="shared" si="3"/>
        <v>0</v>
      </c>
      <c r="U17" s="74">
        <f t="shared" si="3"/>
        <v>0</v>
      </c>
      <c r="V17" s="75">
        <f t="shared" si="3"/>
        <v>0</v>
      </c>
      <c r="W17" s="75">
        <f t="shared" si="3"/>
        <v>0</v>
      </c>
      <c r="X17" s="75">
        <f t="shared" si="3"/>
        <v>0</v>
      </c>
      <c r="Y17" s="51"/>
    </row>
    <row r="18" spans="1:25" ht="12.75">
      <c r="A18" s="76">
        <f>'Work Plan'!$A$14</f>
        <v>4</v>
      </c>
      <c r="B18" s="76"/>
      <c r="C18" s="78" t="s">
        <v>10</v>
      </c>
      <c r="D18" s="76"/>
      <c r="E18" s="84"/>
      <c r="F18" s="85"/>
      <c r="G18" s="85"/>
      <c r="H18" s="85"/>
      <c r="I18" s="85"/>
      <c r="J18" s="85"/>
      <c r="K18" s="85"/>
      <c r="L18" s="85"/>
      <c r="M18" s="81"/>
      <c r="N18" s="82"/>
      <c r="O18" s="82"/>
      <c r="P18" s="82"/>
      <c r="Q18" s="81"/>
      <c r="R18" s="82"/>
      <c r="S18" s="82"/>
      <c r="T18" s="82"/>
      <c r="U18" s="81"/>
      <c r="V18" s="82"/>
      <c r="W18" s="82"/>
      <c r="X18" s="82"/>
      <c r="Y18" s="51"/>
    </row>
    <row r="19" spans="1:25" ht="12.75">
      <c r="A19" s="68"/>
      <c r="B19" s="68"/>
      <c r="C19" s="70"/>
      <c r="D19" s="68"/>
      <c r="E19" s="86"/>
      <c r="F19" s="87">
        <f>F$16</f>
        <v>0</v>
      </c>
      <c r="G19" s="87"/>
      <c r="H19" s="88">
        <f>H$16</f>
        <v>0</v>
      </c>
      <c r="I19" s="87">
        <f>I$16</f>
        <v>0</v>
      </c>
      <c r="J19" s="87">
        <f>J$16</f>
        <v>0</v>
      </c>
      <c r="K19" s="87"/>
      <c r="L19" s="88">
        <f>(H19+I19+J19)*K19</f>
        <v>0</v>
      </c>
      <c r="M19" s="89"/>
      <c r="N19" s="87"/>
      <c r="O19" s="87"/>
      <c r="P19" s="87"/>
      <c r="Q19" s="89"/>
      <c r="R19" s="87"/>
      <c r="S19" s="87"/>
      <c r="T19" s="87"/>
      <c r="U19" s="89"/>
      <c r="V19" s="87"/>
      <c r="W19" s="87"/>
      <c r="X19" s="88">
        <f>$L19</f>
        <v>0</v>
      </c>
      <c r="Y19" s="51"/>
    </row>
    <row r="20" spans="1:25" ht="12.75">
      <c r="A20" s="68"/>
      <c r="B20" s="69" t="s">
        <v>14</v>
      </c>
      <c r="C20" s="70"/>
      <c r="D20" s="71">
        <f>SUM(M20:X20)</f>
        <v>0</v>
      </c>
      <c r="E20" s="90"/>
      <c r="F20" s="73"/>
      <c r="G20" s="73"/>
      <c r="H20" s="73"/>
      <c r="I20" s="73"/>
      <c r="J20" s="73"/>
      <c r="K20" s="73"/>
      <c r="L20" s="73"/>
      <c r="M20" s="74">
        <f aca="true" t="shared" si="4" ref="M20:X20">SUM(M18:M19)</f>
        <v>0</v>
      </c>
      <c r="N20" s="75">
        <f t="shared" si="4"/>
        <v>0</v>
      </c>
      <c r="O20" s="75">
        <f t="shared" si="4"/>
        <v>0</v>
      </c>
      <c r="P20" s="75">
        <f t="shared" si="4"/>
        <v>0</v>
      </c>
      <c r="Q20" s="74">
        <f t="shared" si="4"/>
        <v>0</v>
      </c>
      <c r="R20" s="75">
        <f t="shared" si="4"/>
        <v>0</v>
      </c>
      <c r="S20" s="75">
        <f t="shared" si="4"/>
        <v>0</v>
      </c>
      <c r="T20" s="75">
        <f t="shared" si="4"/>
        <v>0</v>
      </c>
      <c r="U20" s="74">
        <f t="shared" si="4"/>
        <v>0</v>
      </c>
      <c r="V20" s="75">
        <f t="shared" si="4"/>
        <v>0</v>
      </c>
      <c r="W20" s="75">
        <f t="shared" si="4"/>
        <v>0</v>
      </c>
      <c r="X20" s="75">
        <f t="shared" si="4"/>
        <v>0</v>
      </c>
      <c r="Y20" s="51"/>
    </row>
    <row r="21" spans="1:25" ht="12.75">
      <c r="A21" s="76">
        <f>'Work Plan'!$A$16</f>
        <v>5</v>
      </c>
      <c r="B21" s="76"/>
      <c r="C21" s="78" t="s">
        <v>10</v>
      </c>
      <c r="D21" s="76"/>
      <c r="E21" s="84"/>
      <c r="F21" s="85"/>
      <c r="G21" s="85"/>
      <c r="H21" s="85"/>
      <c r="I21" s="85"/>
      <c r="J21" s="85"/>
      <c r="K21" s="85"/>
      <c r="L21" s="85"/>
      <c r="M21" s="81"/>
      <c r="N21" s="82"/>
      <c r="O21" s="82"/>
      <c r="P21" s="82"/>
      <c r="Q21" s="81"/>
      <c r="R21" s="82"/>
      <c r="S21" s="82"/>
      <c r="T21" s="82"/>
      <c r="U21" s="81"/>
      <c r="V21" s="82"/>
      <c r="W21" s="82"/>
      <c r="X21" s="82"/>
      <c r="Y21" s="51"/>
    </row>
    <row r="22" spans="1:25" ht="12.75">
      <c r="A22" s="68"/>
      <c r="B22" s="68"/>
      <c r="C22" s="70"/>
      <c r="D22" s="68"/>
      <c r="E22" s="86"/>
      <c r="F22" s="91"/>
      <c r="G22" s="91"/>
      <c r="H22" s="91"/>
      <c r="I22" s="91"/>
      <c r="J22" s="73"/>
      <c r="K22" s="73"/>
      <c r="L22" s="73"/>
      <c r="M22" s="89">
        <f>$L22</f>
        <v>0</v>
      </c>
      <c r="N22" s="87"/>
      <c r="O22" s="87"/>
      <c r="P22" s="87"/>
      <c r="Q22" s="89">
        <f>$L22</f>
        <v>0</v>
      </c>
      <c r="R22" s="87"/>
      <c r="S22" s="87"/>
      <c r="T22" s="87"/>
      <c r="U22" s="89">
        <f>$L22</f>
        <v>0</v>
      </c>
      <c r="V22" s="87"/>
      <c r="W22" s="87"/>
      <c r="X22" s="87"/>
      <c r="Y22" s="51"/>
    </row>
    <row r="23" spans="1:25" ht="12.75">
      <c r="A23" s="68"/>
      <c r="B23" s="69" t="s">
        <v>14</v>
      </c>
      <c r="C23" s="70" t="s">
        <v>10</v>
      </c>
      <c r="D23" s="71">
        <f>SUM(M23:X23)</f>
        <v>0</v>
      </c>
      <c r="E23" s="72"/>
      <c r="F23" s="73"/>
      <c r="G23" s="73"/>
      <c r="H23" s="73"/>
      <c r="I23" s="73"/>
      <c r="J23" s="73"/>
      <c r="K23" s="73"/>
      <c r="L23" s="73"/>
      <c r="M23" s="74">
        <f aca="true" t="shared" si="5" ref="M23:X23">SUM(M21:M22)</f>
        <v>0</v>
      </c>
      <c r="N23" s="75">
        <f t="shared" si="5"/>
        <v>0</v>
      </c>
      <c r="O23" s="75">
        <f t="shared" si="5"/>
        <v>0</v>
      </c>
      <c r="P23" s="75">
        <f t="shared" si="5"/>
        <v>0</v>
      </c>
      <c r="Q23" s="74">
        <f t="shared" si="5"/>
        <v>0</v>
      </c>
      <c r="R23" s="75">
        <f t="shared" si="5"/>
        <v>0</v>
      </c>
      <c r="S23" s="75">
        <f t="shared" si="5"/>
        <v>0</v>
      </c>
      <c r="T23" s="75">
        <f t="shared" si="5"/>
        <v>0</v>
      </c>
      <c r="U23" s="74">
        <f t="shared" si="5"/>
        <v>0</v>
      </c>
      <c r="V23" s="75">
        <f t="shared" si="5"/>
        <v>0</v>
      </c>
      <c r="W23" s="75">
        <f t="shared" si="5"/>
        <v>0</v>
      </c>
      <c r="X23" s="75">
        <f t="shared" si="5"/>
        <v>0</v>
      </c>
      <c r="Y23" s="51"/>
    </row>
    <row r="24" spans="1:25" ht="12.75">
      <c r="A24" s="76">
        <f>'Work Plan'!$A$16</f>
        <v>5</v>
      </c>
      <c r="B24" s="76">
        <f>'Work Plan'!$B$16</f>
        <v>0</v>
      </c>
      <c r="C24" s="78" t="s">
        <v>10</v>
      </c>
      <c r="D24" s="76"/>
      <c r="E24" s="84"/>
      <c r="F24" s="85"/>
      <c r="G24" s="85"/>
      <c r="H24" s="85"/>
      <c r="I24" s="85"/>
      <c r="J24" s="85"/>
      <c r="K24" s="85"/>
      <c r="L24" s="85"/>
      <c r="M24" s="81"/>
      <c r="N24" s="82"/>
      <c r="O24" s="82"/>
      <c r="P24" s="82"/>
      <c r="Q24" s="81"/>
      <c r="R24" s="82"/>
      <c r="S24" s="82"/>
      <c r="T24" s="82"/>
      <c r="U24" s="81"/>
      <c r="V24" s="82"/>
      <c r="W24" s="82"/>
      <c r="X24" s="82"/>
      <c r="Y24" s="51"/>
    </row>
    <row r="25" spans="1:25" ht="12.75">
      <c r="A25" s="68"/>
      <c r="B25" s="68"/>
      <c r="C25" s="70"/>
      <c r="D25" s="68"/>
      <c r="E25" s="86"/>
      <c r="F25" s="91"/>
      <c r="G25" s="91"/>
      <c r="H25" s="91"/>
      <c r="I25" s="91"/>
      <c r="J25" s="73"/>
      <c r="K25" s="73"/>
      <c r="L25" s="73"/>
      <c r="M25" s="89"/>
      <c r="N25" s="87"/>
      <c r="O25" s="87"/>
      <c r="P25" s="87"/>
      <c r="Q25" s="89"/>
      <c r="R25" s="87"/>
      <c r="S25" s="87"/>
      <c r="T25" s="87"/>
      <c r="U25" s="89"/>
      <c r="V25" s="87"/>
      <c r="W25" s="87"/>
      <c r="X25" s="87">
        <f>$L25*0.75</f>
        <v>0</v>
      </c>
      <c r="Y25" s="51"/>
    </row>
    <row r="26" spans="1:25" ht="12.75">
      <c r="A26" s="68"/>
      <c r="B26" s="69" t="s">
        <v>14</v>
      </c>
      <c r="C26" s="70" t="s">
        <v>10</v>
      </c>
      <c r="D26" s="71">
        <f>SUM(M26:X26)</f>
        <v>0</v>
      </c>
      <c r="E26" s="72"/>
      <c r="F26" s="73"/>
      <c r="G26" s="73"/>
      <c r="H26" s="73"/>
      <c r="I26" s="73"/>
      <c r="J26" s="73"/>
      <c r="K26" s="73"/>
      <c r="L26" s="73"/>
      <c r="M26" s="74">
        <f aca="true" t="shared" si="6" ref="M26:X26">SUM(M24:M25)</f>
        <v>0</v>
      </c>
      <c r="N26" s="75">
        <f t="shared" si="6"/>
        <v>0</v>
      </c>
      <c r="O26" s="75">
        <f t="shared" si="6"/>
        <v>0</v>
      </c>
      <c r="P26" s="75">
        <f t="shared" si="6"/>
        <v>0</v>
      </c>
      <c r="Q26" s="74">
        <f t="shared" si="6"/>
        <v>0</v>
      </c>
      <c r="R26" s="75">
        <f t="shared" si="6"/>
        <v>0</v>
      </c>
      <c r="S26" s="75">
        <f t="shared" si="6"/>
        <v>0</v>
      </c>
      <c r="T26" s="75">
        <f t="shared" si="6"/>
        <v>0</v>
      </c>
      <c r="U26" s="74">
        <f t="shared" si="6"/>
        <v>0</v>
      </c>
      <c r="V26" s="75">
        <f t="shared" si="6"/>
        <v>0</v>
      </c>
      <c r="W26" s="75">
        <f t="shared" si="6"/>
        <v>0</v>
      </c>
      <c r="X26" s="75">
        <f t="shared" si="6"/>
        <v>0</v>
      </c>
      <c r="Y26" s="51"/>
    </row>
    <row r="27" spans="1:25" ht="12.75">
      <c r="A27" s="76">
        <f>'Work Plan'!$A$18</f>
        <v>6</v>
      </c>
      <c r="B27" s="76"/>
      <c r="C27" s="78" t="s">
        <v>10</v>
      </c>
      <c r="D27" s="76"/>
      <c r="E27" s="79"/>
      <c r="F27" s="80"/>
      <c r="G27" s="80"/>
      <c r="H27" s="80"/>
      <c r="I27" s="80"/>
      <c r="J27" s="80"/>
      <c r="K27" s="80"/>
      <c r="L27" s="80"/>
      <c r="M27" s="81">
        <f>$L27</f>
        <v>0</v>
      </c>
      <c r="N27" s="82"/>
      <c r="O27" s="82"/>
      <c r="P27" s="82"/>
      <c r="Q27" s="81"/>
      <c r="R27" s="82"/>
      <c r="S27" s="82"/>
      <c r="T27" s="82"/>
      <c r="U27" s="81"/>
      <c r="V27" s="82"/>
      <c r="W27" s="82"/>
      <c r="X27" s="82"/>
      <c r="Y27" s="51"/>
    </row>
    <row r="28" spans="1:25" ht="12.75">
      <c r="A28" s="68"/>
      <c r="B28" s="69" t="s">
        <v>15</v>
      </c>
      <c r="C28" s="70" t="s">
        <v>10</v>
      </c>
      <c r="D28" s="71">
        <f>SUM(M28:X28)</f>
        <v>0</v>
      </c>
      <c r="E28" s="72"/>
      <c r="F28" s="73"/>
      <c r="G28" s="73"/>
      <c r="H28" s="73"/>
      <c r="I28" s="73"/>
      <c r="J28" s="73"/>
      <c r="K28" s="73"/>
      <c r="L28" s="73"/>
      <c r="M28" s="74">
        <f aca="true" t="shared" si="7" ref="M28:X28">SUM(M27:M27)</f>
        <v>0</v>
      </c>
      <c r="N28" s="75">
        <f t="shared" si="7"/>
        <v>0</v>
      </c>
      <c r="O28" s="75">
        <f t="shared" si="7"/>
        <v>0</v>
      </c>
      <c r="P28" s="75">
        <f t="shared" si="7"/>
        <v>0</v>
      </c>
      <c r="Q28" s="74">
        <f t="shared" si="7"/>
        <v>0</v>
      </c>
      <c r="R28" s="75">
        <f t="shared" si="7"/>
        <v>0</v>
      </c>
      <c r="S28" s="75">
        <f t="shared" si="7"/>
        <v>0</v>
      </c>
      <c r="T28" s="75">
        <f t="shared" si="7"/>
        <v>0</v>
      </c>
      <c r="U28" s="74">
        <f t="shared" si="7"/>
        <v>0</v>
      </c>
      <c r="V28" s="75">
        <f t="shared" si="7"/>
        <v>0</v>
      </c>
      <c r="W28" s="75">
        <f t="shared" si="7"/>
        <v>0</v>
      </c>
      <c r="X28" s="75">
        <f t="shared" si="7"/>
        <v>0</v>
      </c>
      <c r="Y28" s="51"/>
    </row>
    <row r="29" spans="1:25" ht="12.75">
      <c r="A29" s="76">
        <f>'Work Plan'!$A$18</f>
        <v>6</v>
      </c>
      <c r="B29" s="76"/>
      <c r="C29" s="78" t="s">
        <v>10</v>
      </c>
      <c r="D29" s="76"/>
      <c r="E29" s="79"/>
      <c r="F29" s="80"/>
      <c r="G29" s="80"/>
      <c r="H29" s="80"/>
      <c r="I29" s="80"/>
      <c r="J29" s="80"/>
      <c r="K29" s="80"/>
      <c r="L29" s="80"/>
      <c r="M29" s="81"/>
      <c r="N29" s="82"/>
      <c r="O29" s="82"/>
      <c r="P29" s="82"/>
      <c r="Q29" s="81"/>
      <c r="R29" s="82"/>
      <c r="S29" s="82"/>
      <c r="T29" s="82"/>
      <c r="U29" s="81"/>
      <c r="V29" s="82"/>
      <c r="W29" s="82"/>
      <c r="X29" s="82">
        <f>$L29</f>
        <v>0</v>
      </c>
      <c r="Y29" s="51"/>
    </row>
    <row r="30" spans="1:25" ht="12.75">
      <c r="A30" s="68"/>
      <c r="B30" s="69" t="s">
        <v>16</v>
      </c>
      <c r="C30" s="70" t="s">
        <v>10</v>
      </c>
      <c r="D30" s="71">
        <f>SUM(M30:X30)</f>
        <v>0</v>
      </c>
      <c r="E30" s="72"/>
      <c r="F30" s="73"/>
      <c r="G30" s="73"/>
      <c r="H30" s="73"/>
      <c r="I30" s="73"/>
      <c r="J30" s="73"/>
      <c r="K30" s="73"/>
      <c r="L30" s="73"/>
      <c r="M30" s="74">
        <f aca="true" t="shared" si="8" ref="M30:X30">SUM(M29:M29)</f>
        <v>0</v>
      </c>
      <c r="N30" s="75">
        <f t="shared" si="8"/>
        <v>0</v>
      </c>
      <c r="O30" s="75">
        <f t="shared" si="8"/>
        <v>0</v>
      </c>
      <c r="P30" s="75">
        <f t="shared" si="8"/>
        <v>0</v>
      </c>
      <c r="Q30" s="74">
        <f t="shared" si="8"/>
        <v>0</v>
      </c>
      <c r="R30" s="75">
        <f t="shared" si="8"/>
        <v>0</v>
      </c>
      <c r="S30" s="75">
        <f t="shared" si="8"/>
        <v>0</v>
      </c>
      <c r="T30" s="75">
        <f t="shared" si="8"/>
        <v>0</v>
      </c>
      <c r="U30" s="74">
        <f t="shared" si="8"/>
        <v>0</v>
      </c>
      <c r="V30" s="75">
        <f t="shared" si="8"/>
        <v>0</v>
      </c>
      <c r="W30" s="75">
        <f t="shared" si="8"/>
        <v>0</v>
      </c>
      <c r="X30" s="75">
        <f t="shared" si="8"/>
        <v>0</v>
      </c>
      <c r="Y30" s="51"/>
    </row>
    <row r="31" spans="1:25" ht="12.75">
      <c r="A31" s="76">
        <f>'Work Plan'!$A$20</f>
        <v>7</v>
      </c>
      <c r="B31" s="77"/>
      <c r="C31" s="78" t="s">
        <v>10</v>
      </c>
      <c r="D31" s="76"/>
      <c r="E31" s="79"/>
      <c r="F31" s="80"/>
      <c r="G31" s="80"/>
      <c r="H31" s="82"/>
      <c r="I31" s="92"/>
      <c r="J31" s="82"/>
      <c r="K31" s="92"/>
      <c r="L31" s="75"/>
      <c r="M31" s="74">
        <f>$L31</f>
        <v>0</v>
      </c>
      <c r="N31" s="75"/>
      <c r="O31" s="75"/>
      <c r="P31" s="75"/>
      <c r="Q31" s="74"/>
      <c r="R31" s="75"/>
      <c r="S31" s="75"/>
      <c r="T31" s="75"/>
      <c r="U31" s="74"/>
      <c r="V31" s="75"/>
      <c r="W31" s="75"/>
      <c r="X31" s="75"/>
      <c r="Y31" s="51"/>
    </row>
    <row r="32" spans="1:25" ht="12.75">
      <c r="A32" s="68"/>
      <c r="B32" s="68"/>
      <c r="C32" s="70"/>
      <c r="D32" s="68"/>
      <c r="E32" s="86"/>
      <c r="F32" s="93"/>
      <c r="G32" s="93"/>
      <c r="H32" s="91"/>
      <c r="I32" s="87"/>
      <c r="J32" s="91"/>
      <c r="K32" s="87"/>
      <c r="L32" s="88"/>
      <c r="M32" s="71">
        <f>$L32</f>
        <v>0</v>
      </c>
      <c r="N32" s="88"/>
      <c r="O32" s="88"/>
      <c r="P32" s="88"/>
      <c r="Q32" s="71"/>
      <c r="R32" s="88"/>
      <c r="S32" s="88"/>
      <c r="T32" s="88"/>
      <c r="U32" s="71"/>
      <c r="V32" s="88"/>
      <c r="W32" s="88"/>
      <c r="X32" s="88"/>
      <c r="Y32" s="51"/>
    </row>
    <row r="33" spans="1:25" ht="12.75">
      <c r="A33" s="68"/>
      <c r="B33" s="69" t="s">
        <v>15</v>
      </c>
      <c r="C33" s="70" t="s">
        <v>10</v>
      </c>
      <c r="D33" s="71">
        <f>SUM(M33:X33)</f>
        <v>0</v>
      </c>
      <c r="E33" s="72"/>
      <c r="F33" s="73"/>
      <c r="G33" s="73"/>
      <c r="H33" s="73"/>
      <c r="I33" s="73"/>
      <c r="J33" s="73"/>
      <c r="K33" s="73"/>
      <c r="L33" s="73"/>
      <c r="M33" s="74">
        <f aca="true" t="shared" si="9" ref="M33:X33">SUM(M31:M32)</f>
        <v>0</v>
      </c>
      <c r="N33" s="75">
        <f t="shared" si="9"/>
        <v>0</v>
      </c>
      <c r="O33" s="75">
        <f t="shared" si="9"/>
        <v>0</v>
      </c>
      <c r="P33" s="75">
        <f t="shared" si="9"/>
        <v>0</v>
      </c>
      <c r="Q33" s="74">
        <f t="shared" si="9"/>
        <v>0</v>
      </c>
      <c r="R33" s="75">
        <f t="shared" si="9"/>
        <v>0</v>
      </c>
      <c r="S33" s="75">
        <f t="shared" si="9"/>
        <v>0</v>
      </c>
      <c r="T33" s="75">
        <f t="shared" si="9"/>
        <v>0</v>
      </c>
      <c r="U33" s="74">
        <f t="shared" si="9"/>
        <v>0</v>
      </c>
      <c r="V33" s="75">
        <f t="shared" si="9"/>
        <v>0</v>
      </c>
      <c r="W33" s="75">
        <f t="shared" si="9"/>
        <v>0</v>
      </c>
      <c r="X33" s="75">
        <f t="shared" si="9"/>
        <v>0</v>
      </c>
      <c r="Y33" s="51"/>
    </row>
    <row r="34" spans="1:25" ht="12.75">
      <c r="A34" s="76">
        <f>'Work Plan'!$A$20</f>
        <v>7</v>
      </c>
      <c r="B34" s="77"/>
      <c r="C34" s="78" t="s">
        <v>10</v>
      </c>
      <c r="D34" s="76"/>
      <c r="E34" s="79">
        <f>E$31</f>
        <v>0</v>
      </c>
      <c r="F34" s="80"/>
      <c r="G34" s="80"/>
      <c r="H34" s="82"/>
      <c r="I34" s="94"/>
      <c r="J34" s="82"/>
      <c r="K34" s="92"/>
      <c r="L34" s="75"/>
      <c r="M34" s="74">
        <f>$L34</f>
        <v>0</v>
      </c>
      <c r="N34" s="75"/>
      <c r="O34" s="75"/>
      <c r="P34" s="75"/>
      <c r="Q34" s="74"/>
      <c r="R34" s="75"/>
      <c r="S34" s="75"/>
      <c r="T34" s="75"/>
      <c r="U34" s="74"/>
      <c r="V34" s="75"/>
      <c r="W34" s="75"/>
      <c r="X34" s="75">
        <f>$L34</f>
        <v>0</v>
      </c>
      <c r="Y34" s="51"/>
    </row>
    <row r="35" spans="1:25" ht="12.75">
      <c r="A35" s="68"/>
      <c r="B35" s="68"/>
      <c r="C35" s="70"/>
      <c r="D35" s="68"/>
      <c r="E35" s="86"/>
      <c r="F35" s="93"/>
      <c r="G35" s="93"/>
      <c r="H35" s="91"/>
      <c r="I35" s="87"/>
      <c r="J35" s="91"/>
      <c r="K35" s="87"/>
      <c r="L35" s="88"/>
      <c r="M35" s="71"/>
      <c r="N35" s="88"/>
      <c r="O35" s="88"/>
      <c r="P35" s="88"/>
      <c r="Q35" s="71"/>
      <c r="R35" s="88"/>
      <c r="S35" s="88"/>
      <c r="T35" s="88"/>
      <c r="U35" s="71"/>
      <c r="V35" s="88"/>
      <c r="W35" s="88"/>
      <c r="X35" s="88">
        <f>$L35</f>
        <v>0</v>
      </c>
      <c r="Y35" s="51"/>
    </row>
    <row r="36" spans="1:25" ht="12.75">
      <c r="A36" s="68"/>
      <c r="B36" s="69" t="s">
        <v>16</v>
      </c>
      <c r="C36" s="70" t="s">
        <v>10</v>
      </c>
      <c r="D36" s="71">
        <f>SUM(M36:X36)</f>
        <v>0</v>
      </c>
      <c r="E36" s="72"/>
      <c r="F36" s="73"/>
      <c r="G36" s="73"/>
      <c r="H36" s="73"/>
      <c r="I36" s="73"/>
      <c r="J36" s="73"/>
      <c r="K36" s="73"/>
      <c r="L36" s="73"/>
      <c r="M36" s="74">
        <f aca="true" t="shared" si="10" ref="M36:X36">SUM(M34:M35)</f>
        <v>0</v>
      </c>
      <c r="N36" s="75">
        <f t="shared" si="10"/>
        <v>0</v>
      </c>
      <c r="O36" s="75">
        <f t="shared" si="10"/>
        <v>0</v>
      </c>
      <c r="P36" s="75">
        <f t="shared" si="10"/>
        <v>0</v>
      </c>
      <c r="Q36" s="74">
        <f t="shared" si="10"/>
        <v>0</v>
      </c>
      <c r="R36" s="75">
        <f t="shared" si="10"/>
        <v>0</v>
      </c>
      <c r="S36" s="75">
        <f t="shared" si="10"/>
        <v>0</v>
      </c>
      <c r="T36" s="75">
        <f t="shared" si="10"/>
        <v>0</v>
      </c>
      <c r="U36" s="74">
        <f t="shared" si="10"/>
        <v>0</v>
      </c>
      <c r="V36" s="75">
        <f t="shared" si="10"/>
        <v>0</v>
      </c>
      <c r="W36" s="75">
        <f t="shared" si="10"/>
        <v>0</v>
      </c>
      <c r="X36" s="75">
        <f t="shared" si="10"/>
        <v>0</v>
      </c>
      <c r="Y36" s="51"/>
    </row>
    <row r="37" spans="1:25" ht="12.75">
      <c r="A37" s="76">
        <f>'Work Plan'!$A$22</f>
        <v>8</v>
      </c>
      <c r="B37" s="76"/>
      <c r="C37" s="78" t="s">
        <v>10</v>
      </c>
      <c r="D37" s="76"/>
      <c r="E37" s="95"/>
      <c r="F37" s="85"/>
      <c r="G37" s="85"/>
      <c r="H37" s="85"/>
      <c r="I37" s="85"/>
      <c r="J37" s="85"/>
      <c r="K37" s="85"/>
      <c r="L37" s="85"/>
      <c r="M37" s="81"/>
      <c r="N37" s="82"/>
      <c r="O37" s="82"/>
      <c r="P37" s="82"/>
      <c r="Q37" s="81"/>
      <c r="R37" s="82"/>
      <c r="S37" s="82"/>
      <c r="T37" s="82"/>
      <c r="U37" s="81"/>
      <c r="V37" s="82"/>
      <c r="W37" s="82"/>
      <c r="X37" s="82"/>
      <c r="Y37" s="51"/>
    </row>
    <row r="38" spans="1:25" ht="12.75">
      <c r="A38" s="68"/>
      <c r="B38" s="68"/>
      <c r="C38" s="70" t="s">
        <v>10</v>
      </c>
      <c r="D38" s="68"/>
      <c r="E38" s="86"/>
      <c r="F38" s="87"/>
      <c r="G38" s="87"/>
      <c r="H38" s="88"/>
      <c r="I38" s="87"/>
      <c r="J38" s="87"/>
      <c r="K38" s="87"/>
      <c r="L38" s="88"/>
      <c r="M38" s="71">
        <f>$L38</f>
        <v>0</v>
      </c>
      <c r="N38" s="88"/>
      <c r="O38" s="88"/>
      <c r="P38" s="88"/>
      <c r="Q38" s="71">
        <f>$L38</f>
        <v>0</v>
      </c>
      <c r="R38" s="88"/>
      <c r="S38" s="88"/>
      <c r="T38" s="88"/>
      <c r="U38" s="71">
        <f>$L38</f>
        <v>0</v>
      </c>
      <c r="V38" s="88"/>
      <c r="W38" s="88"/>
      <c r="X38" s="88"/>
      <c r="Y38" s="51"/>
    </row>
    <row r="39" spans="1:25" ht="12.75">
      <c r="A39" s="68"/>
      <c r="B39" s="69" t="s">
        <v>14</v>
      </c>
      <c r="C39" s="70" t="s">
        <v>10</v>
      </c>
      <c r="D39" s="71">
        <f>SUM(M39:X39)</f>
        <v>0</v>
      </c>
      <c r="E39" s="72"/>
      <c r="F39" s="73"/>
      <c r="G39" s="73"/>
      <c r="H39" s="73"/>
      <c r="I39" s="73"/>
      <c r="J39" s="73"/>
      <c r="K39" s="73"/>
      <c r="L39" s="73"/>
      <c r="M39" s="74">
        <f aca="true" t="shared" si="11" ref="M39:X39">SUM(M37:M38)</f>
        <v>0</v>
      </c>
      <c r="N39" s="75">
        <f t="shared" si="11"/>
        <v>0</v>
      </c>
      <c r="O39" s="75">
        <f t="shared" si="11"/>
        <v>0</v>
      </c>
      <c r="P39" s="75">
        <f t="shared" si="11"/>
        <v>0</v>
      </c>
      <c r="Q39" s="74">
        <f t="shared" si="11"/>
        <v>0</v>
      </c>
      <c r="R39" s="75">
        <f t="shared" si="11"/>
        <v>0</v>
      </c>
      <c r="S39" s="75">
        <f t="shared" si="11"/>
        <v>0</v>
      </c>
      <c r="T39" s="75">
        <f t="shared" si="11"/>
        <v>0</v>
      </c>
      <c r="U39" s="74">
        <f t="shared" si="11"/>
        <v>0</v>
      </c>
      <c r="V39" s="75">
        <f t="shared" si="11"/>
        <v>0</v>
      </c>
      <c r="W39" s="75">
        <f t="shared" si="11"/>
        <v>0</v>
      </c>
      <c r="X39" s="75">
        <f t="shared" si="11"/>
        <v>0</v>
      </c>
      <c r="Y39" s="51"/>
    </row>
    <row r="40" spans="1:25" ht="12.75">
      <c r="A40" s="76">
        <f>'Work Plan'!$A$24</f>
        <v>9</v>
      </c>
      <c r="B40" s="77"/>
      <c r="C40" s="78" t="s">
        <v>10</v>
      </c>
      <c r="D40" s="76"/>
      <c r="E40" s="79"/>
      <c r="F40" s="80"/>
      <c r="G40" s="80"/>
      <c r="H40" s="82"/>
      <c r="I40" s="92"/>
      <c r="J40" s="82"/>
      <c r="K40" s="92"/>
      <c r="L40" s="75"/>
      <c r="M40" s="74">
        <f>$L40</f>
        <v>0</v>
      </c>
      <c r="N40" s="75"/>
      <c r="O40" s="75"/>
      <c r="P40" s="75"/>
      <c r="Q40" s="74"/>
      <c r="R40" s="75"/>
      <c r="S40" s="75"/>
      <c r="T40" s="75"/>
      <c r="U40" s="74"/>
      <c r="V40" s="75"/>
      <c r="W40" s="75"/>
      <c r="X40" s="75"/>
      <c r="Y40" s="51"/>
    </row>
    <row r="41" spans="1:25" ht="12.75">
      <c r="A41" s="68"/>
      <c r="B41" s="69" t="s">
        <v>14</v>
      </c>
      <c r="C41" s="70" t="s">
        <v>10</v>
      </c>
      <c r="D41" s="71">
        <f>SUM(M41:X41)</f>
        <v>0</v>
      </c>
      <c r="E41" s="72"/>
      <c r="F41" s="73"/>
      <c r="G41" s="73"/>
      <c r="H41" s="73"/>
      <c r="I41" s="73"/>
      <c r="J41" s="73"/>
      <c r="K41" s="73"/>
      <c r="L41" s="73"/>
      <c r="M41" s="74">
        <f aca="true" t="shared" si="12" ref="M41:X41">SUM(M40:M40)</f>
        <v>0</v>
      </c>
      <c r="N41" s="75">
        <f t="shared" si="12"/>
        <v>0</v>
      </c>
      <c r="O41" s="75">
        <f t="shared" si="12"/>
        <v>0</v>
      </c>
      <c r="P41" s="75">
        <f t="shared" si="12"/>
        <v>0</v>
      </c>
      <c r="Q41" s="74">
        <f t="shared" si="12"/>
        <v>0</v>
      </c>
      <c r="R41" s="75">
        <f t="shared" si="12"/>
        <v>0</v>
      </c>
      <c r="S41" s="75">
        <f t="shared" si="12"/>
        <v>0</v>
      </c>
      <c r="T41" s="75">
        <f t="shared" si="12"/>
        <v>0</v>
      </c>
      <c r="U41" s="74">
        <f t="shared" si="12"/>
        <v>0</v>
      </c>
      <c r="V41" s="75">
        <f t="shared" si="12"/>
        <v>0</v>
      </c>
      <c r="W41" s="75">
        <f t="shared" si="12"/>
        <v>0</v>
      </c>
      <c r="X41" s="75">
        <f t="shared" si="12"/>
        <v>0</v>
      </c>
      <c r="Y41" s="51"/>
    </row>
    <row r="42" spans="1:25" ht="12.75">
      <c r="A42" s="76">
        <f>'Work Plan'!$A$26</f>
        <v>10</v>
      </c>
      <c r="B42" s="76"/>
      <c r="C42" s="78" t="s">
        <v>10</v>
      </c>
      <c r="D42" s="76"/>
      <c r="E42" s="95"/>
      <c r="F42" s="85"/>
      <c r="G42" s="85"/>
      <c r="H42" s="85"/>
      <c r="I42" s="85"/>
      <c r="J42" s="85"/>
      <c r="K42" s="85"/>
      <c r="L42" s="85"/>
      <c r="M42" s="81"/>
      <c r="N42" s="82"/>
      <c r="O42" s="82"/>
      <c r="P42" s="82"/>
      <c r="Q42" s="81"/>
      <c r="R42" s="82"/>
      <c r="S42" s="82"/>
      <c r="T42" s="82"/>
      <c r="U42" s="81"/>
      <c r="V42" s="82"/>
      <c r="W42" s="82"/>
      <c r="X42" s="82"/>
      <c r="Y42" s="51"/>
    </row>
    <row r="43" spans="1:25" ht="12.75">
      <c r="A43" s="68"/>
      <c r="B43" s="68"/>
      <c r="C43" s="70" t="s">
        <v>10</v>
      </c>
      <c r="D43" s="96"/>
      <c r="E43" s="72"/>
      <c r="F43" s="73"/>
      <c r="G43" s="73"/>
      <c r="H43" s="73"/>
      <c r="I43" s="73"/>
      <c r="J43" s="73"/>
      <c r="K43" s="73"/>
      <c r="L43" s="73"/>
      <c r="M43" s="89"/>
      <c r="N43" s="87"/>
      <c r="O43" s="87">
        <f>$L43</f>
        <v>0</v>
      </c>
      <c r="P43" s="87"/>
      <c r="Q43" s="89"/>
      <c r="R43" s="87"/>
      <c r="S43" s="87">
        <f>$L43</f>
        <v>0</v>
      </c>
      <c r="T43" s="87"/>
      <c r="U43" s="89"/>
      <c r="V43" s="87"/>
      <c r="W43" s="87"/>
      <c r="X43" s="87"/>
      <c r="Y43" s="51"/>
    </row>
    <row r="44" spans="1:25" ht="12.75">
      <c r="A44" s="68"/>
      <c r="B44" s="69" t="s">
        <v>14</v>
      </c>
      <c r="C44" s="70" t="s">
        <v>10</v>
      </c>
      <c r="D44" s="71">
        <f>SUM(M44:X44)</f>
        <v>0</v>
      </c>
      <c r="E44" s="72"/>
      <c r="F44" s="73"/>
      <c r="G44" s="73"/>
      <c r="H44" s="73"/>
      <c r="I44" s="73"/>
      <c r="J44" s="73"/>
      <c r="K44" s="73"/>
      <c r="L44" s="73"/>
      <c r="M44" s="74">
        <f aca="true" t="shared" si="13" ref="M44:X44">SUM(M42:M43)</f>
        <v>0</v>
      </c>
      <c r="N44" s="75">
        <f t="shared" si="13"/>
        <v>0</v>
      </c>
      <c r="O44" s="75">
        <f t="shared" si="13"/>
        <v>0</v>
      </c>
      <c r="P44" s="75">
        <f t="shared" si="13"/>
        <v>0</v>
      </c>
      <c r="Q44" s="74">
        <f t="shared" si="13"/>
        <v>0</v>
      </c>
      <c r="R44" s="75">
        <f t="shared" si="13"/>
        <v>0</v>
      </c>
      <c r="S44" s="75">
        <f t="shared" si="13"/>
        <v>0</v>
      </c>
      <c r="T44" s="75">
        <f t="shared" si="13"/>
        <v>0</v>
      </c>
      <c r="U44" s="74">
        <f t="shared" si="13"/>
        <v>0</v>
      </c>
      <c r="V44" s="75">
        <f t="shared" si="13"/>
        <v>0</v>
      </c>
      <c r="W44" s="75">
        <f t="shared" si="13"/>
        <v>0</v>
      </c>
      <c r="X44" s="75">
        <f t="shared" si="13"/>
        <v>0</v>
      </c>
      <c r="Y44" s="51"/>
    </row>
    <row r="45" spans="1:25" ht="12.75">
      <c r="A45" s="76">
        <f>'Work Plan'!$A$28</f>
        <v>11</v>
      </c>
      <c r="B45" s="77"/>
      <c r="C45" s="78" t="s">
        <v>10</v>
      </c>
      <c r="D45" s="76"/>
      <c r="E45" s="79"/>
      <c r="F45" s="80"/>
      <c r="G45" s="80"/>
      <c r="H45" s="82"/>
      <c r="I45" s="92"/>
      <c r="J45" s="82"/>
      <c r="K45" s="92"/>
      <c r="L45" s="75"/>
      <c r="M45" s="74">
        <f>$L45</f>
        <v>0</v>
      </c>
      <c r="N45" s="75"/>
      <c r="O45" s="75"/>
      <c r="P45" s="75"/>
      <c r="Q45" s="74"/>
      <c r="R45" s="75"/>
      <c r="S45" s="75"/>
      <c r="T45" s="75"/>
      <c r="U45" s="74"/>
      <c r="V45" s="75"/>
      <c r="W45" s="75"/>
      <c r="X45" s="75"/>
      <c r="Y45" s="51"/>
    </row>
    <row r="46" spans="1:25" ht="12.75">
      <c r="A46" s="68"/>
      <c r="B46" s="69" t="s">
        <v>14</v>
      </c>
      <c r="C46" s="70" t="s">
        <v>10</v>
      </c>
      <c r="D46" s="71">
        <f>SUM(M46:X46)</f>
        <v>0</v>
      </c>
      <c r="E46" s="72"/>
      <c r="F46" s="73"/>
      <c r="G46" s="73"/>
      <c r="H46" s="73"/>
      <c r="I46" s="73"/>
      <c r="J46" s="73"/>
      <c r="K46" s="73"/>
      <c r="L46" s="73"/>
      <c r="M46" s="71">
        <f aca="true" t="shared" si="14" ref="M46:X46">SUM(M45:M45)</f>
        <v>0</v>
      </c>
      <c r="N46" s="88">
        <f t="shared" si="14"/>
        <v>0</v>
      </c>
      <c r="O46" s="88">
        <f t="shared" si="14"/>
        <v>0</v>
      </c>
      <c r="P46" s="88">
        <f t="shared" si="14"/>
        <v>0</v>
      </c>
      <c r="Q46" s="71">
        <f t="shared" si="14"/>
        <v>0</v>
      </c>
      <c r="R46" s="88">
        <f t="shared" si="14"/>
        <v>0</v>
      </c>
      <c r="S46" s="88">
        <f t="shared" si="14"/>
        <v>0</v>
      </c>
      <c r="T46" s="88">
        <f t="shared" si="14"/>
        <v>0</v>
      </c>
      <c r="U46" s="71">
        <f t="shared" si="14"/>
        <v>0</v>
      </c>
      <c r="V46" s="88">
        <f t="shared" si="14"/>
        <v>0</v>
      </c>
      <c r="W46" s="88">
        <f t="shared" si="14"/>
        <v>0</v>
      </c>
      <c r="X46" s="88">
        <f t="shared" si="14"/>
        <v>0</v>
      </c>
      <c r="Y46" s="51"/>
    </row>
    <row r="47" spans="1:25" ht="12.75">
      <c r="A47" s="76">
        <f>'Work Plan'!$A$30</f>
        <v>12</v>
      </c>
      <c r="B47" s="77"/>
      <c r="C47" s="78" t="s">
        <v>10</v>
      </c>
      <c r="D47" s="76"/>
      <c r="E47" s="79"/>
      <c r="F47" s="80"/>
      <c r="G47" s="80"/>
      <c r="H47" s="82"/>
      <c r="I47" s="92"/>
      <c r="J47" s="82"/>
      <c r="K47" s="92"/>
      <c r="L47" s="75"/>
      <c r="M47" s="74">
        <f>$L47*(1/3)</f>
        <v>0</v>
      </c>
      <c r="N47" s="75"/>
      <c r="O47" s="75"/>
      <c r="P47" s="75"/>
      <c r="Q47" s="74">
        <f>$L47*(2/3)</f>
        <v>0</v>
      </c>
      <c r="R47" s="75"/>
      <c r="S47" s="75"/>
      <c r="T47" s="75"/>
      <c r="U47" s="74"/>
      <c r="V47" s="75"/>
      <c r="W47" s="75"/>
      <c r="X47" s="75"/>
      <c r="Y47" s="51"/>
    </row>
    <row r="48" spans="1:25" ht="12.75">
      <c r="A48" s="68"/>
      <c r="B48" s="69" t="s">
        <v>14</v>
      </c>
      <c r="C48" s="70" t="s">
        <v>10</v>
      </c>
      <c r="D48" s="71">
        <f>SUM(M48:X48)</f>
        <v>0</v>
      </c>
      <c r="E48" s="72"/>
      <c r="F48" s="73"/>
      <c r="G48" s="73"/>
      <c r="H48" s="73"/>
      <c r="I48" s="73"/>
      <c r="J48" s="73"/>
      <c r="K48" s="73"/>
      <c r="L48" s="73"/>
      <c r="M48" s="74">
        <f aca="true" t="shared" si="15" ref="M48:X48">SUM(M47:M47)</f>
        <v>0</v>
      </c>
      <c r="N48" s="75">
        <f t="shared" si="15"/>
        <v>0</v>
      </c>
      <c r="O48" s="75">
        <f t="shared" si="15"/>
        <v>0</v>
      </c>
      <c r="P48" s="75">
        <f t="shared" si="15"/>
        <v>0</v>
      </c>
      <c r="Q48" s="74">
        <f t="shared" si="15"/>
        <v>0</v>
      </c>
      <c r="R48" s="75">
        <f t="shared" si="15"/>
        <v>0</v>
      </c>
      <c r="S48" s="75">
        <f t="shared" si="15"/>
        <v>0</v>
      </c>
      <c r="T48" s="75">
        <f t="shared" si="15"/>
        <v>0</v>
      </c>
      <c r="U48" s="74">
        <f t="shared" si="15"/>
        <v>0</v>
      </c>
      <c r="V48" s="75">
        <f t="shared" si="15"/>
        <v>0</v>
      </c>
      <c r="W48" s="75">
        <f t="shared" si="15"/>
        <v>0</v>
      </c>
      <c r="X48" s="75">
        <f t="shared" si="15"/>
        <v>0</v>
      </c>
      <c r="Y48" s="51"/>
    </row>
    <row r="49" spans="1:25" ht="12.75">
      <c r="A49" s="76">
        <f>'Work Plan'!$A$32</f>
        <v>13</v>
      </c>
      <c r="B49" s="76"/>
      <c r="C49" s="78" t="s">
        <v>10</v>
      </c>
      <c r="D49" s="76"/>
      <c r="E49" s="84"/>
      <c r="F49" s="85"/>
      <c r="G49" s="85"/>
      <c r="H49" s="85"/>
      <c r="I49" s="85"/>
      <c r="J49" s="85"/>
      <c r="K49" s="85"/>
      <c r="L49" s="85"/>
      <c r="M49" s="81"/>
      <c r="N49" s="82"/>
      <c r="O49" s="82"/>
      <c r="P49" s="82"/>
      <c r="Q49" s="81"/>
      <c r="R49" s="82"/>
      <c r="S49" s="82"/>
      <c r="T49" s="82"/>
      <c r="U49" s="81"/>
      <c r="V49" s="82"/>
      <c r="W49" s="82"/>
      <c r="X49" s="82"/>
      <c r="Y49" s="51"/>
    </row>
    <row r="50" spans="1:25" ht="12.75">
      <c r="A50" s="68"/>
      <c r="B50" s="68"/>
      <c r="C50" s="70" t="s">
        <v>10</v>
      </c>
      <c r="D50" s="68"/>
      <c r="E50" s="86"/>
      <c r="F50" s="91"/>
      <c r="G50" s="91"/>
      <c r="H50" s="91"/>
      <c r="I50" s="91"/>
      <c r="J50" s="91"/>
      <c r="K50" s="91"/>
      <c r="L50" s="88">
        <f>I50*J50*K50</f>
        <v>0</v>
      </c>
      <c r="M50" s="71"/>
      <c r="N50" s="88"/>
      <c r="O50" s="88"/>
      <c r="P50" s="88"/>
      <c r="Q50" s="71">
        <f>$L50*(2/3)</f>
        <v>0</v>
      </c>
      <c r="R50" s="88"/>
      <c r="S50" s="88"/>
      <c r="T50" s="88"/>
      <c r="U50" s="71">
        <f>$L50*(2/3)</f>
        <v>0</v>
      </c>
      <c r="V50" s="88"/>
      <c r="W50" s="88"/>
      <c r="X50" s="88"/>
      <c r="Y50" s="51"/>
    </row>
    <row r="51" spans="1:25" ht="12.75">
      <c r="A51" s="68"/>
      <c r="B51" s="69" t="s">
        <v>14</v>
      </c>
      <c r="C51" s="70" t="s">
        <v>10</v>
      </c>
      <c r="D51" s="71">
        <f>SUM(M51:X51)</f>
        <v>0</v>
      </c>
      <c r="E51" s="72"/>
      <c r="F51" s="73"/>
      <c r="G51" s="73"/>
      <c r="H51" s="73"/>
      <c r="I51" s="73"/>
      <c r="J51" s="73"/>
      <c r="K51" s="73"/>
      <c r="L51" s="73"/>
      <c r="M51" s="74">
        <f aca="true" t="shared" si="16" ref="M51:X51">SUM(M49:M50)</f>
        <v>0</v>
      </c>
      <c r="N51" s="75">
        <f t="shared" si="16"/>
        <v>0</v>
      </c>
      <c r="O51" s="75">
        <f t="shared" si="16"/>
        <v>0</v>
      </c>
      <c r="P51" s="75">
        <f t="shared" si="16"/>
        <v>0</v>
      </c>
      <c r="Q51" s="74">
        <f t="shared" si="16"/>
        <v>0</v>
      </c>
      <c r="R51" s="75">
        <f t="shared" si="16"/>
        <v>0</v>
      </c>
      <c r="S51" s="75">
        <f t="shared" si="16"/>
        <v>0</v>
      </c>
      <c r="T51" s="75">
        <f t="shared" si="16"/>
        <v>0</v>
      </c>
      <c r="U51" s="74">
        <f t="shared" si="16"/>
        <v>0</v>
      </c>
      <c r="V51" s="75">
        <f t="shared" si="16"/>
        <v>0</v>
      </c>
      <c r="W51" s="75">
        <f t="shared" si="16"/>
        <v>0</v>
      </c>
      <c r="X51" s="75">
        <f t="shared" si="16"/>
        <v>0</v>
      </c>
      <c r="Y51" s="51"/>
    </row>
    <row r="52" spans="1:25" ht="12.75">
      <c r="A52" s="76">
        <f>'Work Plan'!$A$34</f>
        <v>14</v>
      </c>
      <c r="B52" s="76"/>
      <c r="C52" s="78" t="s">
        <v>10</v>
      </c>
      <c r="D52" s="76"/>
      <c r="E52" s="84"/>
      <c r="F52" s="85"/>
      <c r="G52" s="85"/>
      <c r="H52" s="85"/>
      <c r="I52" s="85"/>
      <c r="J52" s="85"/>
      <c r="K52" s="85"/>
      <c r="L52" s="85"/>
      <c r="M52" s="81"/>
      <c r="N52" s="82"/>
      <c r="O52" s="82"/>
      <c r="P52" s="82"/>
      <c r="Q52" s="81"/>
      <c r="R52" s="82"/>
      <c r="S52" s="82"/>
      <c r="T52" s="82"/>
      <c r="U52" s="81"/>
      <c r="V52" s="82"/>
      <c r="W52" s="82"/>
      <c r="X52" s="82"/>
      <c r="Y52" s="51"/>
    </row>
    <row r="53" spans="1:25" ht="12.75">
      <c r="A53" s="68"/>
      <c r="B53" s="68"/>
      <c r="C53" s="70" t="s">
        <v>10</v>
      </c>
      <c r="D53" s="68"/>
      <c r="E53" s="86"/>
      <c r="F53" s="87"/>
      <c r="G53" s="87"/>
      <c r="H53" s="88"/>
      <c r="I53" s="87"/>
      <c r="J53" s="87"/>
      <c r="K53" s="87"/>
      <c r="L53" s="88"/>
      <c r="M53" s="71"/>
      <c r="N53" s="88"/>
      <c r="O53" s="88"/>
      <c r="P53" s="88"/>
      <c r="Q53" s="71">
        <f>$L53</f>
        <v>0</v>
      </c>
      <c r="R53" s="88"/>
      <c r="S53" s="88"/>
      <c r="T53" s="88"/>
      <c r="U53" s="71">
        <f>$L53</f>
        <v>0</v>
      </c>
      <c r="V53" s="88"/>
      <c r="W53" s="88"/>
      <c r="X53" s="88"/>
      <c r="Y53" s="51"/>
    </row>
    <row r="54" spans="1:25" ht="12.75">
      <c r="A54" s="68"/>
      <c r="B54" s="69" t="s">
        <v>14</v>
      </c>
      <c r="C54" s="70" t="s">
        <v>10</v>
      </c>
      <c r="D54" s="71">
        <f>SUM(M54:X54)</f>
        <v>0</v>
      </c>
      <c r="E54" s="72"/>
      <c r="F54" s="73"/>
      <c r="G54" s="73"/>
      <c r="H54" s="73"/>
      <c r="I54" s="73"/>
      <c r="J54" s="73"/>
      <c r="K54" s="73"/>
      <c r="L54" s="73"/>
      <c r="M54" s="74">
        <f aca="true" t="shared" si="17" ref="M54:X54">SUM(M52:M53)</f>
        <v>0</v>
      </c>
      <c r="N54" s="75">
        <f t="shared" si="17"/>
        <v>0</v>
      </c>
      <c r="O54" s="75">
        <f t="shared" si="17"/>
        <v>0</v>
      </c>
      <c r="P54" s="75">
        <f t="shared" si="17"/>
        <v>0</v>
      </c>
      <c r="Q54" s="74">
        <f t="shared" si="17"/>
        <v>0</v>
      </c>
      <c r="R54" s="75">
        <f t="shared" si="17"/>
        <v>0</v>
      </c>
      <c r="S54" s="75">
        <f t="shared" si="17"/>
        <v>0</v>
      </c>
      <c r="T54" s="75">
        <f t="shared" si="17"/>
        <v>0</v>
      </c>
      <c r="U54" s="74">
        <f t="shared" si="17"/>
        <v>0</v>
      </c>
      <c r="V54" s="75">
        <f t="shared" si="17"/>
        <v>0</v>
      </c>
      <c r="W54" s="75">
        <f t="shared" si="17"/>
        <v>0</v>
      </c>
      <c r="X54" s="75">
        <f t="shared" si="17"/>
        <v>0</v>
      </c>
      <c r="Y54" s="51"/>
    </row>
    <row r="55" spans="1:25" ht="12.75">
      <c r="A55" s="76">
        <f>'Work Plan'!$A$36</f>
        <v>15</v>
      </c>
      <c r="B55" s="76"/>
      <c r="C55" s="78" t="s">
        <v>10</v>
      </c>
      <c r="D55" s="76"/>
      <c r="E55" s="84"/>
      <c r="F55" s="85"/>
      <c r="G55" s="85"/>
      <c r="H55" s="85"/>
      <c r="I55" s="85"/>
      <c r="J55" s="85"/>
      <c r="K55" s="85"/>
      <c r="L55" s="85"/>
      <c r="M55" s="81"/>
      <c r="N55" s="82"/>
      <c r="O55" s="82"/>
      <c r="P55" s="82"/>
      <c r="Q55" s="81"/>
      <c r="R55" s="82"/>
      <c r="S55" s="82"/>
      <c r="T55" s="82"/>
      <c r="U55" s="81"/>
      <c r="V55" s="82"/>
      <c r="W55" s="82"/>
      <c r="X55" s="82"/>
      <c r="Y55" s="51"/>
    </row>
    <row r="56" spans="1:25" ht="12.75">
      <c r="A56" s="68"/>
      <c r="B56" s="68"/>
      <c r="C56" s="70" t="s">
        <v>10</v>
      </c>
      <c r="D56" s="68"/>
      <c r="E56" s="97"/>
      <c r="F56" s="87"/>
      <c r="G56" s="87"/>
      <c r="H56" s="88"/>
      <c r="I56" s="87"/>
      <c r="J56" s="87"/>
      <c r="K56" s="87"/>
      <c r="L56" s="88"/>
      <c r="M56" s="71"/>
      <c r="N56" s="88"/>
      <c r="O56" s="88"/>
      <c r="P56" s="88"/>
      <c r="Q56" s="71"/>
      <c r="R56" s="88"/>
      <c r="S56" s="88">
        <f>$L56</f>
        <v>0</v>
      </c>
      <c r="T56" s="88"/>
      <c r="U56" s="71"/>
      <c r="V56" s="88"/>
      <c r="W56" s="88"/>
      <c r="X56" s="88"/>
      <c r="Y56" s="51"/>
    </row>
    <row r="57" spans="1:25" ht="12.75">
      <c r="A57" s="68"/>
      <c r="B57" s="69" t="s">
        <v>14</v>
      </c>
      <c r="C57" s="70" t="s">
        <v>10</v>
      </c>
      <c r="D57" s="71">
        <f>SUM(M57:X57)</f>
        <v>0</v>
      </c>
      <c r="E57" s="72"/>
      <c r="F57" s="73"/>
      <c r="G57" s="73"/>
      <c r="H57" s="73"/>
      <c r="I57" s="73"/>
      <c r="J57" s="73"/>
      <c r="K57" s="73"/>
      <c r="L57" s="73"/>
      <c r="M57" s="74">
        <f aca="true" t="shared" si="18" ref="M57:X57">SUM(M55:M56)</f>
        <v>0</v>
      </c>
      <c r="N57" s="75">
        <f t="shared" si="18"/>
        <v>0</v>
      </c>
      <c r="O57" s="75">
        <f t="shared" si="18"/>
        <v>0</v>
      </c>
      <c r="P57" s="75">
        <f t="shared" si="18"/>
        <v>0</v>
      </c>
      <c r="Q57" s="74">
        <f t="shared" si="18"/>
        <v>0</v>
      </c>
      <c r="R57" s="75">
        <f t="shared" si="18"/>
        <v>0</v>
      </c>
      <c r="S57" s="75">
        <f t="shared" si="18"/>
        <v>0</v>
      </c>
      <c r="T57" s="75">
        <f t="shared" si="18"/>
        <v>0</v>
      </c>
      <c r="U57" s="74">
        <f t="shared" si="18"/>
        <v>0</v>
      </c>
      <c r="V57" s="75">
        <f t="shared" si="18"/>
        <v>0</v>
      </c>
      <c r="W57" s="75">
        <f t="shared" si="18"/>
        <v>0</v>
      </c>
      <c r="X57" s="75">
        <f t="shared" si="18"/>
        <v>0</v>
      </c>
      <c r="Y57" s="51"/>
    </row>
    <row r="58" spans="1:25" ht="12.75">
      <c r="A58" s="76">
        <f>'Work Plan'!$A$38</f>
        <v>16</v>
      </c>
      <c r="B58" s="76"/>
      <c r="C58" s="78" t="s">
        <v>10</v>
      </c>
      <c r="D58" s="76"/>
      <c r="E58" s="84"/>
      <c r="F58" s="98"/>
      <c r="G58" s="98"/>
      <c r="H58" s="98"/>
      <c r="I58" s="98"/>
      <c r="J58" s="98"/>
      <c r="K58" s="98"/>
      <c r="L58" s="98"/>
      <c r="M58" s="81"/>
      <c r="N58" s="82"/>
      <c r="O58" s="82"/>
      <c r="P58" s="82"/>
      <c r="Q58" s="81"/>
      <c r="R58" s="82"/>
      <c r="S58" s="82"/>
      <c r="T58" s="82"/>
      <c r="U58" s="81"/>
      <c r="V58" s="82"/>
      <c r="W58" s="82"/>
      <c r="X58" s="82"/>
      <c r="Y58" s="51"/>
    </row>
    <row r="59" spans="1:25" ht="12.75">
      <c r="A59" s="68"/>
      <c r="B59" s="69" t="s">
        <v>14</v>
      </c>
      <c r="C59" s="70" t="s">
        <v>10</v>
      </c>
      <c r="D59" s="71">
        <f>SUM(M59:X59)</f>
        <v>0</v>
      </c>
      <c r="E59" s="72"/>
      <c r="F59" s="73"/>
      <c r="G59" s="73"/>
      <c r="H59" s="73"/>
      <c r="I59" s="73"/>
      <c r="J59" s="73"/>
      <c r="K59" s="73"/>
      <c r="L59" s="73"/>
      <c r="M59" s="74">
        <f aca="true" t="shared" si="19" ref="M59:X59">SUM(M58:M58)</f>
        <v>0</v>
      </c>
      <c r="N59" s="75">
        <f t="shared" si="19"/>
        <v>0</v>
      </c>
      <c r="O59" s="75">
        <f t="shared" si="19"/>
        <v>0</v>
      </c>
      <c r="P59" s="75">
        <f t="shared" si="19"/>
        <v>0</v>
      </c>
      <c r="Q59" s="74">
        <f t="shared" si="19"/>
        <v>0</v>
      </c>
      <c r="R59" s="75">
        <f t="shared" si="19"/>
        <v>0</v>
      </c>
      <c r="S59" s="75">
        <f t="shared" si="19"/>
        <v>0</v>
      </c>
      <c r="T59" s="75">
        <f t="shared" si="19"/>
        <v>0</v>
      </c>
      <c r="U59" s="74">
        <f t="shared" si="19"/>
        <v>0</v>
      </c>
      <c r="V59" s="75">
        <f t="shared" si="19"/>
        <v>0</v>
      </c>
      <c r="W59" s="75">
        <f t="shared" si="19"/>
        <v>0</v>
      </c>
      <c r="X59" s="75">
        <f t="shared" si="19"/>
        <v>0</v>
      </c>
      <c r="Y59" s="51"/>
    </row>
    <row r="60" spans="1:25" ht="12.75">
      <c r="A60" s="76">
        <f>'Work Plan'!$A$40</f>
        <v>17</v>
      </c>
      <c r="B60" s="76"/>
      <c r="C60" s="78" t="s">
        <v>10</v>
      </c>
      <c r="D60" s="76"/>
      <c r="E60" s="79"/>
      <c r="F60" s="80"/>
      <c r="G60" s="80"/>
      <c r="H60" s="82"/>
      <c r="I60" s="92"/>
      <c r="J60" s="82"/>
      <c r="K60" s="92"/>
      <c r="L60" s="75"/>
      <c r="M60" s="74">
        <f>$L60</f>
        <v>0</v>
      </c>
      <c r="N60" s="75"/>
      <c r="O60" s="75"/>
      <c r="P60" s="75"/>
      <c r="Q60" s="74"/>
      <c r="R60" s="75"/>
      <c r="S60" s="75"/>
      <c r="T60" s="75"/>
      <c r="U60" s="74"/>
      <c r="V60" s="75"/>
      <c r="W60" s="75"/>
      <c r="X60" s="75"/>
      <c r="Y60" s="51"/>
    </row>
    <row r="61" spans="1:25" ht="12.75">
      <c r="A61" s="68"/>
      <c r="B61" s="69" t="s">
        <v>14</v>
      </c>
      <c r="C61" s="70" t="s">
        <v>10</v>
      </c>
      <c r="D61" s="71">
        <f>SUM(M61:X61)</f>
        <v>0</v>
      </c>
      <c r="E61" s="72"/>
      <c r="F61" s="73"/>
      <c r="G61" s="73"/>
      <c r="H61" s="73"/>
      <c r="I61" s="73"/>
      <c r="J61" s="73"/>
      <c r="K61" s="73"/>
      <c r="L61" s="73"/>
      <c r="M61" s="74">
        <f aca="true" t="shared" si="20" ref="M61:X61">SUM(M60:M60)</f>
        <v>0</v>
      </c>
      <c r="N61" s="75">
        <f t="shared" si="20"/>
        <v>0</v>
      </c>
      <c r="O61" s="75">
        <f t="shared" si="20"/>
        <v>0</v>
      </c>
      <c r="P61" s="75">
        <f t="shared" si="20"/>
        <v>0</v>
      </c>
      <c r="Q61" s="74">
        <f t="shared" si="20"/>
        <v>0</v>
      </c>
      <c r="R61" s="75">
        <f t="shared" si="20"/>
        <v>0</v>
      </c>
      <c r="S61" s="75">
        <f t="shared" si="20"/>
        <v>0</v>
      </c>
      <c r="T61" s="75">
        <f t="shared" si="20"/>
        <v>0</v>
      </c>
      <c r="U61" s="74">
        <f t="shared" si="20"/>
        <v>0</v>
      </c>
      <c r="V61" s="75">
        <f t="shared" si="20"/>
        <v>0</v>
      </c>
      <c r="W61" s="75">
        <f t="shared" si="20"/>
        <v>0</v>
      </c>
      <c r="X61" s="75">
        <f t="shared" si="20"/>
        <v>0</v>
      </c>
      <c r="Y61" s="51"/>
    </row>
    <row r="62" spans="1:25" ht="12.75">
      <c r="A62" s="76">
        <f>'Work Plan'!$A$42</f>
        <v>18</v>
      </c>
      <c r="B62" s="76"/>
      <c r="C62" s="78" t="s">
        <v>10</v>
      </c>
      <c r="D62" s="76"/>
      <c r="E62" s="84"/>
      <c r="F62" s="98"/>
      <c r="G62" s="98"/>
      <c r="H62" s="98"/>
      <c r="I62" s="98"/>
      <c r="J62" s="98"/>
      <c r="K62" s="98"/>
      <c r="L62" s="98"/>
      <c r="M62" s="81"/>
      <c r="N62" s="82"/>
      <c r="O62" s="82"/>
      <c r="P62" s="82"/>
      <c r="Q62" s="81"/>
      <c r="R62" s="82"/>
      <c r="S62" s="82"/>
      <c r="T62" s="82"/>
      <c r="U62" s="81"/>
      <c r="V62" s="82"/>
      <c r="W62" s="82"/>
      <c r="X62" s="82"/>
      <c r="Y62" s="51"/>
    </row>
    <row r="63" spans="1:25" ht="12.75">
      <c r="A63" s="68"/>
      <c r="B63" s="69" t="s">
        <v>14</v>
      </c>
      <c r="C63" s="70" t="s">
        <v>10</v>
      </c>
      <c r="D63" s="71">
        <f>SUM(M63:X63)</f>
        <v>0</v>
      </c>
      <c r="E63" s="72"/>
      <c r="F63" s="73"/>
      <c r="G63" s="73"/>
      <c r="H63" s="73"/>
      <c r="I63" s="73"/>
      <c r="J63" s="73"/>
      <c r="K63" s="73"/>
      <c r="L63" s="73"/>
      <c r="M63" s="74">
        <f aca="true" t="shared" si="21" ref="M63:X63">SUM(M62:M62)</f>
        <v>0</v>
      </c>
      <c r="N63" s="75">
        <f t="shared" si="21"/>
        <v>0</v>
      </c>
      <c r="O63" s="75">
        <f t="shared" si="21"/>
        <v>0</v>
      </c>
      <c r="P63" s="75">
        <f t="shared" si="21"/>
        <v>0</v>
      </c>
      <c r="Q63" s="74">
        <f t="shared" si="21"/>
        <v>0</v>
      </c>
      <c r="R63" s="75">
        <f t="shared" si="21"/>
        <v>0</v>
      </c>
      <c r="S63" s="75">
        <f t="shared" si="21"/>
        <v>0</v>
      </c>
      <c r="T63" s="75">
        <f t="shared" si="21"/>
        <v>0</v>
      </c>
      <c r="U63" s="74">
        <f t="shared" si="21"/>
        <v>0</v>
      </c>
      <c r="V63" s="75">
        <f t="shared" si="21"/>
        <v>0</v>
      </c>
      <c r="W63" s="75">
        <f t="shared" si="21"/>
        <v>0</v>
      </c>
      <c r="X63" s="75">
        <f t="shared" si="21"/>
        <v>0</v>
      </c>
      <c r="Y63" s="51"/>
    </row>
    <row r="64" spans="1:25" ht="12.75">
      <c r="A64" s="76">
        <f>'Work Plan'!$A$44</f>
        <v>19</v>
      </c>
      <c r="B64" s="76"/>
      <c r="C64" s="78" t="s">
        <v>10</v>
      </c>
      <c r="D64" s="76"/>
      <c r="E64" s="84"/>
      <c r="F64" s="98"/>
      <c r="G64" s="98"/>
      <c r="H64" s="98"/>
      <c r="I64" s="98"/>
      <c r="J64" s="98"/>
      <c r="K64" s="98"/>
      <c r="L64" s="98"/>
      <c r="M64" s="81"/>
      <c r="N64" s="82"/>
      <c r="O64" s="82"/>
      <c r="P64" s="82"/>
      <c r="Q64" s="81"/>
      <c r="R64" s="82"/>
      <c r="S64" s="82"/>
      <c r="T64" s="82"/>
      <c r="U64" s="81"/>
      <c r="V64" s="82"/>
      <c r="W64" s="82"/>
      <c r="X64" s="82"/>
      <c r="Y64" s="51"/>
    </row>
    <row r="65" spans="1:25" ht="12.75">
      <c r="A65" s="68"/>
      <c r="B65" s="69" t="s">
        <v>14</v>
      </c>
      <c r="C65" s="70" t="s">
        <v>10</v>
      </c>
      <c r="D65" s="71">
        <f>SUM(M65:X65)</f>
        <v>0</v>
      </c>
      <c r="E65" s="72"/>
      <c r="F65" s="73"/>
      <c r="G65" s="73"/>
      <c r="H65" s="73"/>
      <c r="I65" s="73"/>
      <c r="J65" s="73"/>
      <c r="K65" s="73"/>
      <c r="L65" s="73"/>
      <c r="M65" s="74">
        <f aca="true" t="shared" si="22" ref="M65:X66">SUM(M64:M64)</f>
        <v>0</v>
      </c>
      <c r="N65" s="75">
        <f t="shared" si="22"/>
        <v>0</v>
      </c>
      <c r="O65" s="75">
        <f t="shared" si="22"/>
        <v>0</v>
      </c>
      <c r="P65" s="75">
        <f t="shared" si="22"/>
        <v>0</v>
      </c>
      <c r="Q65" s="74">
        <f t="shared" si="22"/>
        <v>0</v>
      </c>
      <c r="R65" s="75">
        <f t="shared" si="22"/>
        <v>0</v>
      </c>
      <c r="S65" s="75">
        <f t="shared" si="22"/>
        <v>0</v>
      </c>
      <c r="T65" s="75">
        <f t="shared" si="22"/>
        <v>0</v>
      </c>
      <c r="U65" s="74">
        <f t="shared" si="22"/>
        <v>0</v>
      </c>
      <c r="V65" s="75">
        <f t="shared" si="22"/>
        <v>0</v>
      </c>
      <c r="W65" s="75">
        <f t="shared" si="22"/>
        <v>0</v>
      </c>
      <c r="X65" s="75">
        <f t="shared" si="22"/>
        <v>0</v>
      </c>
      <c r="Y65" s="51"/>
    </row>
    <row r="66" spans="1:25" ht="12.75">
      <c r="A66" s="76"/>
      <c r="B66" s="99" t="s">
        <v>17</v>
      </c>
      <c r="C66" s="78" t="s">
        <v>10</v>
      </c>
      <c r="D66" s="74">
        <f>SUM(D9:D65)</f>
        <v>0</v>
      </c>
      <c r="E66" s="95"/>
      <c r="F66" s="98"/>
      <c r="G66" s="98"/>
      <c r="H66" s="98"/>
      <c r="I66" s="98"/>
      <c r="J66" s="98"/>
      <c r="K66" s="98"/>
      <c r="L66" s="98"/>
      <c r="M66" s="74">
        <f t="shared" si="22"/>
        <v>0</v>
      </c>
      <c r="N66" s="75">
        <f t="shared" si="22"/>
        <v>0</v>
      </c>
      <c r="O66" s="75">
        <f t="shared" si="22"/>
        <v>0</v>
      </c>
      <c r="P66" s="75">
        <f t="shared" si="22"/>
        <v>0</v>
      </c>
      <c r="Q66" s="74">
        <f t="shared" si="22"/>
        <v>0</v>
      </c>
      <c r="R66" s="75">
        <f t="shared" si="22"/>
        <v>0</v>
      </c>
      <c r="S66" s="75">
        <f t="shared" si="22"/>
        <v>0</v>
      </c>
      <c r="T66" s="75">
        <f t="shared" si="22"/>
        <v>0</v>
      </c>
      <c r="U66" s="74">
        <f t="shared" si="22"/>
        <v>0</v>
      </c>
      <c r="V66" s="75">
        <f t="shared" si="22"/>
        <v>0</v>
      </c>
      <c r="W66" s="75">
        <f t="shared" si="22"/>
        <v>0</v>
      </c>
      <c r="X66" s="75">
        <f t="shared" si="22"/>
        <v>0</v>
      </c>
      <c r="Y66" s="51"/>
    </row>
    <row r="67" spans="1:25" ht="12.75">
      <c r="A67" s="76"/>
      <c r="B67" s="76" t="s">
        <v>18</v>
      </c>
      <c r="C67" s="78" t="s">
        <v>10</v>
      </c>
      <c r="D67" s="76" t="s">
        <v>22</v>
      </c>
      <c r="E67" s="95"/>
      <c r="F67" s="98"/>
      <c r="G67" s="98"/>
      <c r="H67" s="98"/>
      <c r="I67" s="98"/>
      <c r="J67" s="98"/>
      <c r="K67" s="98"/>
      <c r="L67" s="98"/>
      <c r="M67" s="100" t="e">
        <f>#REF!+#REF!+#REF!+#REF!+#REF!+#REF!+#REF!+M56</f>
        <v>#REF!</v>
      </c>
      <c r="N67" s="101" t="e">
        <f>#REF!+#REF!+#REF!+#REF!+#REF!+#REF!+#REF!+N56</f>
        <v>#REF!</v>
      </c>
      <c r="O67" s="101" t="e">
        <f>#REF!+#REF!+#REF!+#REF!+#REF!+#REF!+#REF!+O56</f>
        <v>#REF!</v>
      </c>
      <c r="P67" s="101" t="e">
        <f>#REF!+#REF!+#REF!+#REF!+#REF!+#REF!+#REF!+P56</f>
        <v>#REF!</v>
      </c>
      <c r="Q67" s="100" t="e">
        <f>#REF!+#REF!+#REF!+#REF!+#REF!+#REF!+#REF!+Q56</f>
        <v>#REF!</v>
      </c>
      <c r="R67" s="101" t="e">
        <f>#REF!+#REF!+#REF!+#REF!+#REF!+#REF!+#REF!+R56</f>
        <v>#REF!</v>
      </c>
      <c r="S67" s="101" t="e">
        <f>#REF!+#REF!+#REF!+#REF!+#REF!+#REF!+#REF!+S56</f>
        <v>#REF!</v>
      </c>
      <c r="T67" s="101" t="e">
        <f>#REF!+#REF!+#REF!+#REF!+#REF!+#REF!+#REF!+T56</f>
        <v>#REF!</v>
      </c>
      <c r="U67" s="100" t="e">
        <f>#REF!+#REF!+#REF!+#REF!+#REF!+#REF!+#REF!+U56</f>
        <v>#REF!</v>
      </c>
      <c r="V67" s="101" t="e">
        <f>#REF!+#REF!+#REF!+#REF!+#REF!+#REF!+#REF!+V56</f>
        <v>#REF!</v>
      </c>
      <c r="W67" s="101" t="e">
        <f>#REF!+#REF!+#REF!+#REF!+#REF!+#REF!+#REF!+W56</f>
        <v>#REF!</v>
      </c>
      <c r="X67" s="101" t="e">
        <f>#REF!+#REF!+#REF!+#REF!+#REF!+#REF!+#REF!+X56</f>
        <v>#REF!</v>
      </c>
      <c r="Y67" s="51"/>
    </row>
    <row r="68" spans="1:25" ht="12.75">
      <c r="A68" s="68"/>
      <c r="B68" s="68"/>
      <c r="C68" s="70" t="s">
        <v>10</v>
      </c>
      <c r="D68" s="68" t="s">
        <v>23</v>
      </c>
      <c r="E68" s="72"/>
      <c r="F68" s="87"/>
      <c r="G68" s="87"/>
      <c r="H68" s="87"/>
      <c r="I68" s="73"/>
      <c r="J68" s="73"/>
      <c r="K68" s="73"/>
      <c r="L68" s="73"/>
      <c r="M68" s="102" t="e">
        <f>#REF!+M16+#REF!+M19+#REF!+#REF!+#REF!+#REF!+#REF!+#REF!+#REF!+#REF!+#REF!+#REF!+M38+#REF!+#REF!+M53+#REF!</f>
        <v>#REF!</v>
      </c>
      <c r="N68" s="103" t="e">
        <f>#REF!+N16+#REF!+N19+#REF!+#REF!+#REF!+#REF!+#REF!+#REF!+#REF!+#REF!+#REF!+#REF!+N38+#REF!+#REF!+N53+#REF!</f>
        <v>#REF!</v>
      </c>
      <c r="O68" s="103" t="e">
        <f>#REF!+O16+#REF!+O19+#REF!+#REF!+#REF!+#REF!+#REF!+#REF!+#REF!+#REF!+#REF!+#REF!+O38+#REF!+#REF!+O53+#REF!</f>
        <v>#REF!</v>
      </c>
      <c r="P68" s="103" t="e">
        <f>#REF!+P16+#REF!+P19+#REF!+#REF!+#REF!+#REF!+#REF!+#REF!+#REF!+#REF!+#REF!+#REF!+P38+#REF!+#REF!+P53+#REF!</f>
        <v>#REF!</v>
      </c>
      <c r="Q68" s="102" t="e">
        <f>#REF!+Q16+#REF!+Q19+#REF!+#REF!+#REF!+#REF!+#REF!+#REF!+#REF!+#REF!+#REF!+#REF!+Q38+#REF!+#REF!+Q53+#REF!</f>
        <v>#REF!</v>
      </c>
      <c r="R68" s="103" t="e">
        <f>#REF!+R16+#REF!+R19+#REF!+#REF!+#REF!+#REF!+#REF!+#REF!+#REF!+#REF!+#REF!+#REF!+R38+#REF!+#REF!+R53+#REF!</f>
        <v>#REF!</v>
      </c>
      <c r="S68" s="103" t="e">
        <f>#REF!+S16+#REF!+S19+#REF!+#REF!+#REF!+#REF!+#REF!+#REF!+#REF!+#REF!+#REF!+#REF!+S38+#REF!+#REF!+S53+#REF!</f>
        <v>#REF!</v>
      </c>
      <c r="T68" s="103" t="e">
        <f>#REF!+T16+#REF!+T19+#REF!+#REF!+#REF!+#REF!+#REF!+#REF!+#REF!+#REF!+#REF!+#REF!+T38+#REF!+#REF!+T53+#REF!</f>
        <v>#REF!</v>
      </c>
      <c r="U68" s="102" t="e">
        <f>#REF!+U16+#REF!+U19+#REF!+#REF!+#REF!+#REF!+#REF!+#REF!+#REF!+#REF!+#REF!+#REF!+U38+#REF!+#REF!+U53+#REF!</f>
        <v>#REF!</v>
      </c>
      <c r="V68" s="103" t="e">
        <f>#REF!+V16+#REF!+V19+#REF!+#REF!+#REF!+#REF!+#REF!+#REF!+#REF!+#REF!+#REF!+#REF!+V38+#REF!+#REF!+V53+#REF!</f>
        <v>#REF!</v>
      </c>
      <c r="W68" s="103" t="e">
        <f>#REF!+W16+#REF!+W19+#REF!+#REF!+#REF!+#REF!+#REF!+#REF!+#REF!+#REF!+#REF!+#REF!+W38+#REF!+#REF!+W53+#REF!</f>
        <v>#REF!</v>
      </c>
      <c r="X68" s="103" t="e">
        <f>#REF!+X16+#REF!+X19+#REF!+#REF!+#REF!+#REF!+#REF!+#REF!+#REF!+#REF!+#REF!+#REF!+X38+#REF!+#REF!+X53+#REF!</f>
        <v>#REF!</v>
      </c>
      <c r="Y68" s="51"/>
    </row>
    <row r="69" spans="1:25" ht="12.75">
      <c r="A69" s="68"/>
      <c r="B69" s="68"/>
      <c r="C69" s="70" t="s">
        <v>10</v>
      </c>
      <c r="D69" s="68" t="s">
        <v>24</v>
      </c>
      <c r="E69" s="72"/>
      <c r="F69" s="73"/>
      <c r="G69" s="73"/>
      <c r="H69" s="73"/>
      <c r="I69" s="73"/>
      <c r="J69" s="73"/>
      <c r="K69" s="73"/>
      <c r="L69" s="73"/>
      <c r="M69" s="102" t="e">
        <f>#REF!+#REF!+#REF!+#REF!+#REF!+#REF!+#REF!+#REF!</f>
        <v>#REF!</v>
      </c>
      <c r="N69" s="103" t="e">
        <f>#REF!+#REF!+#REF!+#REF!+#REF!+#REF!+#REF!+#REF!</f>
        <v>#REF!</v>
      </c>
      <c r="O69" s="103" t="e">
        <f>#REF!+#REF!+#REF!+#REF!+#REF!+#REF!+#REF!+#REF!</f>
        <v>#REF!</v>
      </c>
      <c r="P69" s="103" t="e">
        <f>#REF!+#REF!+#REF!+#REF!+#REF!+#REF!+#REF!+#REF!</f>
        <v>#REF!</v>
      </c>
      <c r="Q69" s="102" t="e">
        <f>#REF!+#REF!+#REF!+#REF!+#REF!+#REF!+#REF!+#REF!</f>
        <v>#REF!</v>
      </c>
      <c r="R69" s="103" t="e">
        <f>#REF!+#REF!+#REF!+#REF!+#REF!+#REF!+#REF!+#REF!</f>
        <v>#REF!</v>
      </c>
      <c r="S69" s="103" t="e">
        <f>#REF!+#REF!+#REF!+#REF!+#REF!+#REF!+#REF!+#REF!</f>
        <v>#REF!</v>
      </c>
      <c r="T69" s="103" t="e">
        <f>#REF!+#REF!+#REF!+#REF!+#REF!+#REF!+#REF!+#REF!</f>
        <v>#REF!</v>
      </c>
      <c r="U69" s="102" t="e">
        <f>#REF!+#REF!+#REF!+#REF!+#REF!+#REF!+#REF!+#REF!</f>
        <v>#REF!</v>
      </c>
      <c r="V69" s="103" t="e">
        <f>#REF!+#REF!+#REF!+#REF!+#REF!+#REF!+#REF!+#REF!</f>
        <v>#REF!</v>
      </c>
      <c r="W69" s="103" t="e">
        <f>#REF!+#REF!+#REF!+#REF!+#REF!+#REF!+#REF!+#REF!</f>
        <v>#REF!</v>
      </c>
      <c r="X69" s="103" t="e">
        <f>#REF!+#REF!+#REF!+#REF!+#REF!+#REF!+#REF!+#REF!</f>
        <v>#REF!</v>
      </c>
      <c r="Y69" s="51"/>
    </row>
    <row r="70" spans="1:25" ht="12.75">
      <c r="A70" s="68"/>
      <c r="B70" s="68"/>
      <c r="C70" s="70" t="s">
        <v>10</v>
      </c>
      <c r="D70" s="68" t="s">
        <v>25</v>
      </c>
      <c r="E70" s="72"/>
      <c r="F70" s="73"/>
      <c r="G70" s="73"/>
      <c r="H70" s="73"/>
      <c r="I70" s="73"/>
      <c r="J70" s="73"/>
      <c r="K70" s="73"/>
      <c r="L70" s="73"/>
      <c r="M70" s="102" t="e">
        <f>#REF!+#REF!</f>
        <v>#REF!</v>
      </c>
      <c r="N70" s="103" t="e">
        <f>#REF!+#REF!</f>
        <v>#REF!</v>
      </c>
      <c r="O70" s="103" t="e">
        <f>#REF!+#REF!</f>
        <v>#REF!</v>
      </c>
      <c r="P70" s="103" t="e">
        <f>#REF!+#REF!</f>
        <v>#REF!</v>
      </c>
      <c r="Q70" s="102" t="e">
        <f>#REF!+#REF!</f>
        <v>#REF!</v>
      </c>
      <c r="R70" s="103" t="e">
        <f>#REF!+#REF!</f>
        <v>#REF!</v>
      </c>
      <c r="S70" s="103" t="e">
        <f>#REF!+#REF!</f>
        <v>#REF!</v>
      </c>
      <c r="T70" s="103" t="e">
        <f>#REF!+#REF!</f>
        <v>#REF!</v>
      </c>
      <c r="U70" s="102" t="e">
        <f>#REF!+#REF!</f>
        <v>#REF!</v>
      </c>
      <c r="V70" s="103" t="e">
        <f>#REF!+#REF!</f>
        <v>#REF!</v>
      </c>
      <c r="W70" s="103" t="e">
        <f>#REF!+#REF!</f>
        <v>#REF!</v>
      </c>
      <c r="X70" s="103" t="e">
        <f>#REF!+#REF!</f>
        <v>#REF!</v>
      </c>
      <c r="Y70" s="51"/>
    </row>
    <row r="71" spans="1:25" ht="12.75">
      <c r="A71" s="68"/>
      <c r="B71" s="68"/>
      <c r="C71" s="70" t="s">
        <v>10</v>
      </c>
      <c r="D71" s="68" t="s">
        <v>26</v>
      </c>
      <c r="E71" s="86"/>
      <c r="F71" s="93"/>
      <c r="G71" s="93"/>
      <c r="H71" s="93"/>
      <c r="I71" s="93"/>
      <c r="J71" s="93"/>
      <c r="K71" s="93"/>
      <c r="L71" s="93"/>
      <c r="M71" s="102" t="e">
        <f>M9+M11+M13+#REF!+#REF!+#REF!+#REF!+#REF!+#REF!+#REF!+#REF!+M27+M29+M31+M32+M34+M35+M40+M45+M47+M60</f>
        <v>#REF!</v>
      </c>
      <c r="N71" s="103" t="e">
        <f>N9+N11+N13+#REF!+#REF!+#REF!+#REF!+#REF!+#REF!+#REF!+#REF!+N27+N29+N31+N32+N34+N35+N40+N45+N47+N60</f>
        <v>#REF!</v>
      </c>
      <c r="O71" s="103" t="e">
        <f>O9+O11+O13+#REF!+#REF!+#REF!+#REF!+#REF!+#REF!+#REF!+#REF!+O27+O29+O31+O32+O34+O35+O40+O45+O47+O60</f>
        <v>#REF!</v>
      </c>
      <c r="P71" s="103" t="e">
        <f>P9+P11+P13+#REF!+#REF!+#REF!+#REF!+#REF!+#REF!+#REF!+#REF!+P27+P29+P31+P32+P34+P35+P40+P45+P47+P60</f>
        <v>#REF!</v>
      </c>
      <c r="Q71" s="102" t="e">
        <f>Q9+Q11+Q13+#REF!+#REF!+#REF!+#REF!+#REF!+#REF!+#REF!+#REF!+Q27+Q29+Q31+Q32+Q34+Q35+Q40+Q45+Q47+Q60</f>
        <v>#REF!</v>
      </c>
      <c r="R71" s="103" t="e">
        <f>R9+R11+R13+#REF!+#REF!+#REF!+#REF!+#REF!+#REF!+#REF!+#REF!+R27+R29+R31+R32+R34+R35+R40+R45+R47+R60</f>
        <v>#REF!</v>
      </c>
      <c r="S71" s="103" t="e">
        <f>S9+S11+S13+#REF!+#REF!+#REF!+#REF!+#REF!+#REF!+#REF!+#REF!+S27+S29+S31+S32+S34+S35+S40+S45+S47+S60</f>
        <v>#REF!</v>
      </c>
      <c r="T71" s="103" t="e">
        <f>T9+T11+T13+#REF!+#REF!+#REF!+#REF!+#REF!+#REF!+#REF!+#REF!+T27+T29+T31+T32+T34+T35+T40+T45+T47+T60</f>
        <v>#REF!</v>
      </c>
      <c r="U71" s="102" t="e">
        <f>U9+U11+U13+#REF!+#REF!+#REF!+#REF!+#REF!+#REF!+#REF!+#REF!+U27+U29+U31+U32+U34+U35+U40+U45+U47+U60</f>
        <v>#REF!</v>
      </c>
      <c r="V71" s="103" t="e">
        <f>V9+V11+V13+#REF!+#REF!+#REF!+#REF!+#REF!+#REF!+#REF!+#REF!+V27+V29+V31+V32+V34+V35+V40+V45+V47+V60</f>
        <v>#REF!</v>
      </c>
      <c r="W71" s="103" t="e">
        <f>W9+W11+W13+#REF!+#REF!+#REF!+#REF!+#REF!+#REF!+#REF!+#REF!+W27+W29+W31+W32+W34+W35+W40+W45+W47+W60</f>
        <v>#REF!</v>
      </c>
      <c r="X71" s="103" t="e">
        <f>X9+X11+X13+#REF!+#REF!+#REF!+#REF!+#REF!+#REF!+#REF!+#REF!+X27+X29+X31+X32+X34+X35+X40+X45+X47+X60</f>
        <v>#REF!</v>
      </c>
      <c r="Y71" s="51"/>
    </row>
    <row r="72" spans="1:25" ht="12.75">
      <c r="A72" s="68"/>
      <c r="B72" s="68"/>
      <c r="C72" s="70" t="s">
        <v>10</v>
      </c>
      <c r="D72" s="96" t="s">
        <v>27</v>
      </c>
      <c r="E72" s="72"/>
      <c r="F72" s="73"/>
      <c r="G72" s="73"/>
      <c r="H72" s="73"/>
      <c r="I72" s="73"/>
      <c r="J72" s="73"/>
      <c r="K72" s="73"/>
      <c r="L72" s="73"/>
      <c r="M72" s="102" t="e">
        <f>#REF!+#REF!+M22+#REF!+#REF!+M25+M43+M50</f>
        <v>#REF!</v>
      </c>
      <c r="N72" s="103" t="e">
        <f>#REF!+#REF!+N22+#REF!+#REF!+N25+N43+N50</f>
        <v>#REF!</v>
      </c>
      <c r="O72" s="103" t="e">
        <f>#REF!+#REF!+O22+#REF!+#REF!+O25+O43+O50</f>
        <v>#REF!</v>
      </c>
      <c r="P72" s="103" t="e">
        <f>#REF!+#REF!+P22+#REF!+#REF!+P25+P43+P50</f>
        <v>#REF!</v>
      </c>
      <c r="Q72" s="102" t="e">
        <f>#REF!+#REF!+Q22+#REF!+#REF!+Q25+Q43+Q50</f>
        <v>#REF!</v>
      </c>
      <c r="R72" s="103" t="e">
        <f>#REF!+#REF!+R22+#REF!+#REF!+R25+R43+R50</f>
        <v>#REF!</v>
      </c>
      <c r="S72" s="103" t="e">
        <f>#REF!+#REF!+S22+#REF!+#REF!+S25+S43+S50</f>
        <v>#REF!</v>
      </c>
      <c r="T72" s="103" t="e">
        <f>#REF!+#REF!+T22+#REF!+#REF!+T25+T43+T50</f>
        <v>#REF!</v>
      </c>
      <c r="U72" s="102" t="e">
        <f>#REF!+#REF!+U22+#REF!+#REF!+U25+U43+U50</f>
        <v>#REF!</v>
      </c>
      <c r="V72" s="103" t="e">
        <f>#REF!+#REF!+V22+#REF!+#REF!+V25+V43+V50</f>
        <v>#REF!</v>
      </c>
      <c r="W72" s="103" t="e">
        <f>#REF!+#REF!+W22+#REF!+#REF!+W25+W43+W50</f>
        <v>#REF!</v>
      </c>
      <c r="X72" s="103" t="e">
        <f>#REF!+#REF!+X22+#REF!+#REF!+X25+X43+X50</f>
        <v>#REF!</v>
      </c>
      <c r="Y72" s="51"/>
    </row>
    <row r="73" spans="1:25" ht="12.75">
      <c r="A73" s="68"/>
      <c r="B73" s="69" t="s">
        <v>14</v>
      </c>
      <c r="C73" s="70" t="s">
        <v>10</v>
      </c>
      <c r="D73" s="71" t="e">
        <f>SUM(M73:X73)</f>
        <v>#REF!</v>
      </c>
      <c r="E73" s="72"/>
      <c r="F73" s="73"/>
      <c r="G73" s="73"/>
      <c r="H73" s="73"/>
      <c r="I73" s="73"/>
      <c r="J73" s="73"/>
      <c r="K73" s="73"/>
      <c r="L73" s="73"/>
      <c r="M73" s="74" t="e">
        <f aca="true" t="shared" si="23" ref="M73:X73">SUM(M67:M72)</f>
        <v>#REF!</v>
      </c>
      <c r="N73" s="75" t="e">
        <f t="shared" si="23"/>
        <v>#REF!</v>
      </c>
      <c r="O73" s="75" t="e">
        <f t="shared" si="23"/>
        <v>#REF!</v>
      </c>
      <c r="P73" s="75" t="e">
        <f t="shared" si="23"/>
        <v>#REF!</v>
      </c>
      <c r="Q73" s="74" t="e">
        <f t="shared" si="23"/>
        <v>#REF!</v>
      </c>
      <c r="R73" s="75" t="e">
        <f t="shared" si="23"/>
        <v>#REF!</v>
      </c>
      <c r="S73" s="75" t="e">
        <f t="shared" si="23"/>
        <v>#REF!</v>
      </c>
      <c r="T73" s="75" t="e">
        <f t="shared" si="23"/>
        <v>#REF!</v>
      </c>
      <c r="U73" s="74" t="e">
        <f t="shared" si="23"/>
        <v>#REF!</v>
      </c>
      <c r="V73" s="75" t="e">
        <f t="shared" si="23"/>
        <v>#REF!</v>
      </c>
      <c r="W73" s="75" t="e">
        <f t="shared" si="23"/>
        <v>#REF!</v>
      </c>
      <c r="X73" s="75" t="e">
        <f t="shared" si="23"/>
        <v>#REF!</v>
      </c>
      <c r="Y73" s="51"/>
    </row>
    <row r="74" spans="1:25" ht="11.25">
      <c r="A74" s="104"/>
      <c r="B74" s="104"/>
      <c r="C74" s="104"/>
      <c r="D74" s="104"/>
      <c r="E74" s="104"/>
      <c r="F74" s="104"/>
      <c r="G74" s="104"/>
      <c r="H74" s="104"/>
      <c r="I74" s="104"/>
      <c r="J74" s="104"/>
      <c r="K74" s="104"/>
      <c r="L74" s="104"/>
      <c r="M74" s="104"/>
      <c r="N74" s="104"/>
      <c r="O74" s="104"/>
      <c r="P74" s="104"/>
      <c r="Q74" s="104"/>
      <c r="R74" s="104"/>
      <c r="S74" s="104"/>
      <c r="T74" s="104"/>
      <c r="U74" s="104"/>
      <c r="V74" s="104"/>
      <c r="W74" s="104"/>
      <c r="X74" s="104"/>
      <c r="Y74" s="48"/>
    </row>
  </sheetData>
  <printOptions/>
  <pageMargins left="0.3" right="0.5" top="0.4" bottom="0.5" header="0" footer="0"/>
  <pageSetup orientation="landscape"/>
  <rowBreaks count="6" manualBreakCount="6">
    <brk id="20" min="23" max="30" man="1"/>
    <brk id="41" min="48" max="66" man="1"/>
    <brk id="0" min="1" max="1141" man="1"/>
    <brk id="12141" min="1" max="23358" man="1"/>
    <brk id="1" max="0" man="1"/>
    <brk id="0" max="0" man="1"/>
  </rowBreaks>
</worksheet>
</file>

<file path=xl/worksheets/sheet4.xml><?xml version="1.0" encoding="utf-8"?>
<worksheet xmlns="http://schemas.openxmlformats.org/spreadsheetml/2006/main" xmlns:r="http://schemas.openxmlformats.org/officeDocument/2006/relationships">
  <dimension ref="A1:U53"/>
  <sheetViews>
    <sheetView showOutlineSymbols="0" zoomScale="95" zoomScaleNormal="95" workbookViewId="0" topLeftCell="A1">
      <selection activeCell="H44" sqref="H42:H44"/>
    </sheetView>
  </sheetViews>
  <sheetFormatPr defaultColWidth="6.6640625" defaultRowHeight="15"/>
  <cols>
    <col min="1" max="1" width="4.6640625" style="1" customWidth="1"/>
    <col min="2" max="2" width="6.6640625" style="1" customWidth="1"/>
    <col min="3" max="3" width="13.6640625" style="1" customWidth="1"/>
    <col min="4" max="4" width="3.6640625" style="1" customWidth="1"/>
    <col min="5" max="5" width="6.6640625" style="1" customWidth="1"/>
    <col min="6" max="6" width="5.6640625" style="1" customWidth="1"/>
    <col min="7" max="8" width="4.6640625" style="1" customWidth="1"/>
    <col min="9" max="9" width="5.6640625" style="1" customWidth="1"/>
    <col min="10" max="10" width="4.6640625" style="1" customWidth="1"/>
    <col min="11" max="12" width="5.6640625" style="1" customWidth="1"/>
    <col min="13" max="14" width="4.6640625" style="1" customWidth="1"/>
    <col min="15" max="16" width="5.6640625" style="1" customWidth="1"/>
    <col min="17" max="18" width="4.6640625" style="1" customWidth="1"/>
    <col min="19" max="20" width="5.6640625" style="1" customWidth="1"/>
    <col min="21" max="21" width="1.66796875" style="1" customWidth="1"/>
    <col min="22" max="16384" width="6.6640625" style="1" customWidth="1"/>
  </cols>
  <sheetData>
    <row r="1" spans="1:21" ht="15.75">
      <c r="A1" s="45" t="s">
        <v>50</v>
      </c>
      <c r="B1" s="45"/>
      <c r="C1" s="45"/>
      <c r="D1" s="45"/>
      <c r="E1" s="45"/>
      <c r="F1" s="45"/>
      <c r="G1" s="45"/>
      <c r="H1" s="46"/>
      <c r="I1" s="45"/>
      <c r="J1" s="45"/>
      <c r="K1" s="45"/>
      <c r="L1" s="45"/>
      <c r="M1" s="45"/>
      <c r="N1" s="45"/>
      <c r="O1" s="45"/>
      <c r="P1" s="45"/>
      <c r="Q1" s="45"/>
      <c r="R1" s="45"/>
      <c r="S1" s="45"/>
      <c r="T1" s="47"/>
      <c r="U1" s="48"/>
    </row>
    <row r="2" spans="1:21" ht="12.75">
      <c r="A2" s="46" t="s">
        <v>51</v>
      </c>
      <c r="B2" s="46"/>
      <c r="C2" s="46"/>
      <c r="D2" s="46"/>
      <c r="E2" s="46"/>
      <c r="F2" s="46"/>
      <c r="G2" s="46"/>
      <c r="H2" s="46"/>
      <c r="I2" s="46"/>
      <c r="J2" s="46"/>
      <c r="K2" s="46"/>
      <c r="L2" s="46"/>
      <c r="M2" s="46"/>
      <c r="N2" s="46"/>
      <c r="O2" s="46"/>
      <c r="P2" s="46"/>
      <c r="Q2" s="46"/>
      <c r="R2" s="46"/>
      <c r="S2" s="46"/>
      <c r="T2" s="47"/>
      <c r="U2" s="48"/>
    </row>
    <row r="3" spans="1:21" ht="12.75">
      <c r="A3" s="4"/>
      <c r="B3" s="4"/>
      <c r="C3" s="4"/>
      <c r="D3" s="4"/>
      <c r="E3" s="4"/>
      <c r="F3" s="4"/>
      <c r="G3" s="4"/>
      <c r="H3" s="4"/>
      <c r="I3" s="4"/>
      <c r="J3" s="4"/>
      <c r="K3" s="4"/>
      <c r="L3" s="4"/>
      <c r="M3" s="4"/>
      <c r="N3" s="4"/>
      <c r="O3" s="4"/>
      <c r="P3" s="4"/>
      <c r="Q3" s="4"/>
      <c r="R3" s="4"/>
      <c r="S3" s="4"/>
      <c r="T3" s="47"/>
      <c r="U3" s="48" t="s">
        <v>10</v>
      </c>
    </row>
    <row r="4" spans="1:21" ht="12.75">
      <c r="A4" s="15"/>
      <c r="B4" s="14"/>
      <c r="C4" s="14"/>
      <c r="D4" s="14"/>
      <c r="E4" s="14"/>
      <c r="F4" s="14"/>
      <c r="G4" s="14"/>
      <c r="H4" s="14"/>
      <c r="I4" s="49" t="s">
        <v>29</v>
      </c>
      <c r="J4" s="50"/>
      <c r="K4" s="50"/>
      <c r="L4" s="50"/>
      <c r="M4" s="49" t="s">
        <v>40</v>
      </c>
      <c r="N4" s="50"/>
      <c r="O4" s="50"/>
      <c r="P4" s="50"/>
      <c r="Q4" s="49" t="s">
        <v>45</v>
      </c>
      <c r="R4" s="50"/>
      <c r="S4" s="50"/>
      <c r="T4" s="50"/>
      <c r="U4" s="51"/>
    </row>
    <row r="5" spans="1:21" ht="12.75">
      <c r="A5" s="52"/>
      <c r="B5" s="53"/>
      <c r="C5" s="53"/>
      <c r="D5" s="53"/>
      <c r="E5" s="53"/>
      <c r="F5" s="53"/>
      <c r="G5" s="53"/>
      <c r="H5" s="53"/>
      <c r="I5" s="54"/>
      <c r="J5" s="49" t="s">
        <v>32</v>
      </c>
      <c r="K5" s="50"/>
      <c r="L5" s="50"/>
      <c r="M5" s="54"/>
      <c r="N5" s="49" t="s">
        <v>32</v>
      </c>
      <c r="O5" s="50"/>
      <c r="P5" s="50"/>
      <c r="Q5" s="54"/>
      <c r="R5" s="49" t="s">
        <v>32</v>
      </c>
      <c r="S5" s="50"/>
      <c r="T5" s="50"/>
      <c r="U5" s="51"/>
    </row>
    <row r="6" spans="1:21" ht="12.75">
      <c r="A6" s="30"/>
      <c r="B6" s="4"/>
      <c r="C6" s="4"/>
      <c r="D6" s="4"/>
      <c r="E6" s="4"/>
      <c r="F6" s="4"/>
      <c r="G6" s="4"/>
      <c r="H6" s="4"/>
      <c r="I6" s="55"/>
      <c r="J6" s="49" t="s">
        <v>33</v>
      </c>
      <c r="K6" s="50"/>
      <c r="L6" s="49" t="s">
        <v>37</v>
      </c>
      <c r="M6" s="55"/>
      <c r="N6" s="49" t="s">
        <v>33</v>
      </c>
      <c r="O6" s="50"/>
      <c r="P6" s="49" t="s">
        <v>37</v>
      </c>
      <c r="Q6" s="55"/>
      <c r="R6" s="49" t="s">
        <v>33</v>
      </c>
      <c r="S6" s="50"/>
      <c r="T6" s="49" t="s">
        <v>37</v>
      </c>
      <c r="U6" s="51"/>
    </row>
    <row r="7" spans="1:21" ht="25.5">
      <c r="A7" s="52" t="s">
        <v>28</v>
      </c>
      <c r="B7" s="53"/>
      <c r="C7" s="53"/>
      <c r="D7" s="53"/>
      <c r="E7" s="53"/>
      <c r="F7" s="53"/>
      <c r="G7" s="53"/>
      <c r="H7" s="53"/>
      <c r="I7" s="56" t="s">
        <v>30</v>
      </c>
      <c r="J7" s="57" t="s">
        <v>34</v>
      </c>
      <c r="K7" s="57" t="s">
        <v>27</v>
      </c>
      <c r="L7" s="55" t="s">
        <v>38</v>
      </c>
      <c r="M7" s="56" t="s">
        <v>30</v>
      </c>
      <c r="N7" s="57" t="s">
        <v>34</v>
      </c>
      <c r="O7" s="57" t="s">
        <v>27</v>
      </c>
      <c r="P7" s="55" t="s">
        <v>38</v>
      </c>
      <c r="Q7" s="56" t="s">
        <v>30</v>
      </c>
      <c r="R7" s="57" t="s">
        <v>34</v>
      </c>
      <c r="S7" s="57" t="s">
        <v>27</v>
      </c>
      <c r="T7" s="55" t="s">
        <v>38</v>
      </c>
      <c r="U7" s="51"/>
    </row>
    <row r="8" spans="1:21" ht="9" customHeight="1">
      <c r="A8" s="50"/>
      <c r="B8" s="50"/>
      <c r="C8" s="50"/>
      <c r="D8" s="50"/>
      <c r="E8" s="50"/>
      <c r="F8" s="50"/>
      <c r="G8" s="50"/>
      <c r="H8" s="50"/>
      <c r="I8" s="54" t="s">
        <v>31</v>
      </c>
      <c r="J8" s="60" t="s">
        <v>35</v>
      </c>
      <c r="K8" s="60" t="s">
        <v>36</v>
      </c>
      <c r="L8" s="60" t="s">
        <v>39</v>
      </c>
      <c r="M8" s="54" t="s">
        <v>41</v>
      </c>
      <c r="N8" s="60" t="s">
        <v>42</v>
      </c>
      <c r="O8" s="60" t="s">
        <v>43</v>
      </c>
      <c r="P8" s="60" t="s">
        <v>44</v>
      </c>
      <c r="Q8" s="54" t="s">
        <v>46</v>
      </c>
      <c r="R8" s="60" t="s">
        <v>47</v>
      </c>
      <c r="S8" s="60" t="s">
        <v>48</v>
      </c>
      <c r="T8" s="60" t="s">
        <v>49</v>
      </c>
      <c r="U8" s="51"/>
    </row>
    <row r="9" spans="1:21" ht="33.75">
      <c r="A9" s="105" t="s">
        <v>52</v>
      </c>
      <c r="B9" s="105" t="s">
        <v>55</v>
      </c>
      <c r="C9" s="105" t="s">
        <v>57</v>
      </c>
      <c r="D9" s="105" t="s">
        <v>58</v>
      </c>
      <c r="E9" s="105" t="s">
        <v>60</v>
      </c>
      <c r="F9" s="105" t="s">
        <v>62</v>
      </c>
      <c r="G9" s="105" t="s">
        <v>64</v>
      </c>
      <c r="H9" s="105" t="s">
        <v>66</v>
      </c>
      <c r="I9" s="81"/>
      <c r="J9" s="82"/>
      <c r="K9" s="82"/>
      <c r="L9" s="82"/>
      <c r="M9" s="81"/>
      <c r="N9" s="82"/>
      <c r="O9" s="82"/>
      <c r="P9" s="82"/>
      <c r="Q9" s="81"/>
      <c r="R9" s="82"/>
      <c r="S9" s="82"/>
      <c r="T9" s="82"/>
      <c r="U9" s="51"/>
    </row>
    <row r="10" spans="1:21" ht="11.25">
      <c r="A10" s="90"/>
      <c r="B10" s="106"/>
      <c r="C10" s="106"/>
      <c r="D10" s="106" t="s">
        <v>59</v>
      </c>
      <c r="E10" s="106" t="s">
        <v>61</v>
      </c>
      <c r="F10" s="106" t="s">
        <v>63</v>
      </c>
      <c r="G10" s="106" t="s">
        <v>65</v>
      </c>
      <c r="H10" s="106" t="s">
        <v>67</v>
      </c>
      <c r="I10" s="89"/>
      <c r="J10" s="87"/>
      <c r="K10" s="87"/>
      <c r="L10" s="87"/>
      <c r="M10" s="89"/>
      <c r="N10" s="87"/>
      <c r="O10" s="87"/>
      <c r="P10" s="87"/>
      <c r="Q10" s="89"/>
      <c r="R10" s="87"/>
      <c r="S10" s="87"/>
      <c r="T10" s="87"/>
      <c r="U10" s="51"/>
    </row>
    <row r="11" spans="1:21" ht="11.25">
      <c r="A11" s="90"/>
      <c r="B11" s="106"/>
      <c r="C11" s="106"/>
      <c r="D11" s="106"/>
      <c r="E11" s="106"/>
      <c r="F11" s="106"/>
      <c r="G11" s="106"/>
      <c r="H11" s="106"/>
      <c r="I11" s="89"/>
      <c r="J11" s="87"/>
      <c r="K11" s="87"/>
      <c r="L11" s="87"/>
      <c r="M11" s="89"/>
      <c r="N11" s="87"/>
      <c r="O11" s="87"/>
      <c r="P11" s="87"/>
      <c r="Q11" s="89"/>
      <c r="R11" s="87"/>
      <c r="S11" s="87"/>
      <c r="T11" s="87"/>
      <c r="U11" s="51"/>
    </row>
    <row r="12" spans="1:21" ht="11.25">
      <c r="A12" s="107"/>
      <c r="B12" s="108"/>
      <c r="C12" s="108"/>
      <c r="D12" s="109"/>
      <c r="E12" s="87"/>
      <c r="F12" s="88">
        <f>D12*E12</f>
        <v>0</v>
      </c>
      <c r="G12" s="110"/>
      <c r="H12" s="109"/>
      <c r="I12" s="71"/>
      <c r="J12" s="88"/>
      <c r="K12" s="88">
        <f>$F12</f>
        <v>0</v>
      </c>
      <c r="L12" s="88"/>
      <c r="M12" s="71"/>
      <c r="N12" s="88"/>
      <c r="O12" s="88">
        <f>K12*(1+$G12)</f>
        <v>0</v>
      </c>
      <c r="P12" s="88"/>
      <c r="Q12" s="71"/>
      <c r="R12" s="88"/>
      <c r="S12" s="88">
        <f>O12*(1+$G12)</f>
        <v>0</v>
      </c>
      <c r="T12" s="88"/>
      <c r="U12" s="51"/>
    </row>
    <row r="13" spans="1:21" ht="11.25">
      <c r="A13" s="107"/>
      <c r="B13" s="108"/>
      <c r="C13" s="108"/>
      <c r="D13" s="109"/>
      <c r="E13" s="87"/>
      <c r="F13" s="87"/>
      <c r="G13" s="110"/>
      <c r="H13" s="109"/>
      <c r="I13" s="71"/>
      <c r="J13" s="88"/>
      <c r="K13" s="88"/>
      <c r="L13" s="88"/>
      <c r="M13" s="71"/>
      <c r="N13" s="88"/>
      <c r="O13" s="88"/>
      <c r="P13" s="88"/>
      <c r="Q13" s="71"/>
      <c r="R13" s="88"/>
      <c r="S13" s="88"/>
      <c r="T13" s="88"/>
      <c r="U13" s="51"/>
    </row>
    <row r="14" spans="1:21" ht="11.25">
      <c r="A14" s="107"/>
      <c r="B14" s="108"/>
      <c r="C14" s="108"/>
      <c r="D14" s="109"/>
      <c r="E14" s="87"/>
      <c r="F14" s="88">
        <f>D14*E14</f>
        <v>0</v>
      </c>
      <c r="G14" s="110"/>
      <c r="H14" s="109"/>
      <c r="I14" s="71"/>
      <c r="J14" s="88"/>
      <c r="K14" s="88">
        <f>$F14</f>
        <v>0</v>
      </c>
      <c r="L14" s="88"/>
      <c r="M14" s="71"/>
      <c r="N14" s="88"/>
      <c r="O14" s="88">
        <f>K14*(1+$G14)</f>
        <v>0</v>
      </c>
      <c r="P14" s="88"/>
      <c r="Q14" s="71"/>
      <c r="R14" s="88"/>
      <c r="S14" s="88">
        <f>O14*(1+$G14)</f>
        <v>0</v>
      </c>
      <c r="T14" s="88"/>
      <c r="U14" s="51"/>
    </row>
    <row r="15" spans="1:21" ht="11.25">
      <c r="A15" s="107"/>
      <c r="B15" s="108"/>
      <c r="C15" s="108"/>
      <c r="D15" s="109"/>
      <c r="E15" s="87"/>
      <c r="F15" s="87"/>
      <c r="G15" s="110"/>
      <c r="H15" s="109"/>
      <c r="I15" s="71"/>
      <c r="J15" s="88"/>
      <c r="K15" s="88"/>
      <c r="L15" s="88"/>
      <c r="M15" s="71"/>
      <c r="N15" s="88"/>
      <c r="O15" s="88"/>
      <c r="P15" s="88"/>
      <c r="Q15" s="71"/>
      <c r="R15" s="88"/>
      <c r="S15" s="88"/>
      <c r="T15" s="88"/>
      <c r="U15" s="51"/>
    </row>
    <row r="16" spans="1:21" ht="11.25">
      <c r="A16" s="107"/>
      <c r="B16" s="108"/>
      <c r="C16" s="108"/>
      <c r="D16" s="109"/>
      <c r="E16" s="87"/>
      <c r="F16" s="88">
        <f>D16*E16</f>
        <v>0</v>
      </c>
      <c r="G16" s="110"/>
      <c r="H16" s="109"/>
      <c r="I16" s="71"/>
      <c r="J16" s="88"/>
      <c r="K16" s="88">
        <f>$F16</f>
        <v>0</v>
      </c>
      <c r="L16" s="88"/>
      <c r="M16" s="71"/>
      <c r="N16" s="88"/>
      <c r="O16" s="88">
        <f>K16*(1+$G16)</f>
        <v>0</v>
      </c>
      <c r="P16" s="88"/>
      <c r="Q16" s="71"/>
      <c r="R16" s="88"/>
      <c r="S16" s="88">
        <f>O16*(1+$G16)</f>
        <v>0</v>
      </c>
      <c r="T16" s="88"/>
      <c r="U16" s="51"/>
    </row>
    <row r="17" spans="1:21" ht="11.25">
      <c r="A17" s="107"/>
      <c r="B17" s="108"/>
      <c r="C17" s="108"/>
      <c r="D17" s="109"/>
      <c r="E17" s="87"/>
      <c r="F17" s="88"/>
      <c r="G17" s="110"/>
      <c r="H17" s="109"/>
      <c r="I17" s="71"/>
      <c r="J17" s="88"/>
      <c r="K17" s="88"/>
      <c r="L17" s="88"/>
      <c r="M17" s="71"/>
      <c r="N17" s="88"/>
      <c r="O17" s="88"/>
      <c r="P17" s="88"/>
      <c r="Q17" s="71"/>
      <c r="R17" s="88"/>
      <c r="S17" s="88"/>
      <c r="T17" s="88"/>
      <c r="U17" s="51"/>
    </row>
    <row r="18" spans="1:21" ht="11.25">
      <c r="A18" s="107"/>
      <c r="B18" s="108"/>
      <c r="C18" s="108"/>
      <c r="D18" s="109"/>
      <c r="E18" s="87"/>
      <c r="F18" s="88">
        <f>D18*E18</f>
        <v>0</v>
      </c>
      <c r="G18" s="110"/>
      <c r="H18" s="109"/>
      <c r="I18" s="71"/>
      <c r="J18" s="88"/>
      <c r="K18" s="88">
        <f>$F18</f>
        <v>0</v>
      </c>
      <c r="L18" s="88"/>
      <c r="M18" s="71"/>
      <c r="N18" s="88"/>
      <c r="O18" s="88">
        <f>K18*(1+$G18)</f>
        <v>0</v>
      </c>
      <c r="P18" s="88"/>
      <c r="Q18" s="71"/>
      <c r="R18" s="88"/>
      <c r="S18" s="88">
        <f>O18*(1+$G18)</f>
        <v>0</v>
      </c>
      <c r="T18" s="88"/>
      <c r="U18" s="51"/>
    </row>
    <row r="19" spans="1:21" ht="11.25">
      <c r="A19" s="107"/>
      <c r="B19" s="108"/>
      <c r="C19" s="108"/>
      <c r="D19" s="109"/>
      <c r="E19" s="87"/>
      <c r="F19" s="88"/>
      <c r="G19" s="110"/>
      <c r="H19" s="109"/>
      <c r="I19" s="71"/>
      <c r="J19" s="88"/>
      <c r="K19" s="88"/>
      <c r="L19" s="88"/>
      <c r="M19" s="71"/>
      <c r="N19" s="88"/>
      <c r="O19" s="88"/>
      <c r="P19" s="88"/>
      <c r="Q19" s="71"/>
      <c r="R19" s="88"/>
      <c r="S19" s="88"/>
      <c r="T19" s="88"/>
      <c r="U19" s="51"/>
    </row>
    <row r="20" spans="1:21" ht="11.25">
      <c r="A20" s="107"/>
      <c r="B20" s="108"/>
      <c r="C20" s="108"/>
      <c r="D20" s="109"/>
      <c r="E20" s="87"/>
      <c r="F20" s="88">
        <f>D20*E20</f>
        <v>0</v>
      </c>
      <c r="G20" s="110"/>
      <c r="H20" s="109"/>
      <c r="I20" s="71"/>
      <c r="J20" s="88"/>
      <c r="K20" s="88">
        <f>$F20</f>
        <v>0</v>
      </c>
      <c r="L20" s="88"/>
      <c r="M20" s="71"/>
      <c r="N20" s="88"/>
      <c r="O20" s="88">
        <f>K20*(1+$G20)</f>
        <v>0</v>
      </c>
      <c r="P20" s="88"/>
      <c r="Q20" s="71"/>
      <c r="R20" s="88"/>
      <c r="S20" s="88">
        <f>O20*(1+$G20)</f>
        <v>0</v>
      </c>
      <c r="T20" s="88"/>
      <c r="U20" s="51"/>
    </row>
    <row r="21" spans="1:21" ht="11.25">
      <c r="A21" s="107"/>
      <c r="B21" s="108"/>
      <c r="C21" s="108"/>
      <c r="D21" s="109"/>
      <c r="E21" s="87"/>
      <c r="F21" s="88"/>
      <c r="G21" s="110"/>
      <c r="H21" s="109"/>
      <c r="I21" s="71"/>
      <c r="J21" s="88"/>
      <c r="K21" s="88"/>
      <c r="L21" s="88"/>
      <c r="M21" s="71"/>
      <c r="N21" s="88"/>
      <c r="O21" s="88"/>
      <c r="P21" s="88"/>
      <c r="Q21" s="71"/>
      <c r="R21" s="88"/>
      <c r="S21" s="88"/>
      <c r="T21" s="88"/>
      <c r="U21" s="51"/>
    </row>
    <row r="22" spans="1:21" ht="11.25">
      <c r="A22" s="107"/>
      <c r="B22" s="108"/>
      <c r="C22" s="108"/>
      <c r="D22" s="109"/>
      <c r="E22" s="87"/>
      <c r="F22" s="88">
        <f>D22*E22</f>
        <v>0</v>
      </c>
      <c r="G22" s="110"/>
      <c r="H22" s="109"/>
      <c r="I22" s="71"/>
      <c r="J22" s="88"/>
      <c r="K22" s="88">
        <f>$F22</f>
        <v>0</v>
      </c>
      <c r="L22" s="88"/>
      <c r="M22" s="71"/>
      <c r="N22" s="88"/>
      <c r="O22" s="88">
        <f>K22*(1+$G22)</f>
        <v>0</v>
      </c>
      <c r="P22" s="88"/>
      <c r="Q22" s="71"/>
      <c r="R22" s="88"/>
      <c r="S22" s="88">
        <f>O22*(1+$G22)</f>
        <v>0</v>
      </c>
      <c r="T22" s="88"/>
      <c r="U22" s="51"/>
    </row>
    <row r="23" spans="1:21" ht="11.25">
      <c r="A23" s="107"/>
      <c r="B23" s="108"/>
      <c r="C23" s="108"/>
      <c r="D23" s="109"/>
      <c r="E23" s="87"/>
      <c r="F23" s="88"/>
      <c r="G23" s="110"/>
      <c r="H23" s="109"/>
      <c r="I23" s="71"/>
      <c r="J23" s="88"/>
      <c r="K23" s="88"/>
      <c r="L23" s="88"/>
      <c r="M23" s="71"/>
      <c r="N23" s="88"/>
      <c r="O23" s="88"/>
      <c r="P23" s="88"/>
      <c r="Q23" s="71"/>
      <c r="R23" s="88"/>
      <c r="S23" s="88"/>
      <c r="T23" s="88"/>
      <c r="U23" s="51"/>
    </row>
    <row r="24" spans="1:21" ht="11.25">
      <c r="A24" s="107"/>
      <c r="B24" s="108"/>
      <c r="C24" s="108"/>
      <c r="D24" s="109"/>
      <c r="E24" s="87"/>
      <c r="F24" s="88">
        <f>D24*E24</f>
        <v>0</v>
      </c>
      <c r="G24" s="110"/>
      <c r="H24" s="109"/>
      <c r="I24" s="71"/>
      <c r="J24" s="88"/>
      <c r="K24" s="88">
        <f>$F24</f>
        <v>0</v>
      </c>
      <c r="L24" s="88"/>
      <c r="M24" s="71"/>
      <c r="N24" s="88"/>
      <c r="O24" s="88">
        <f>K24*(1+$G24)</f>
        <v>0</v>
      </c>
      <c r="P24" s="88"/>
      <c r="Q24" s="71"/>
      <c r="R24" s="88"/>
      <c r="S24" s="88">
        <f>O24*(1+$G24)</f>
        <v>0</v>
      </c>
      <c r="T24" s="88"/>
      <c r="U24" s="51"/>
    </row>
    <row r="25" spans="1:21" ht="11.25">
      <c r="A25" s="107"/>
      <c r="B25" s="108"/>
      <c r="C25" s="108"/>
      <c r="D25" s="109"/>
      <c r="E25" s="87"/>
      <c r="F25" s="88"/>
      <c r="G25" s="110"/>
      <c r="H25" s="109"/>
      <c r="I25" s="71"/>
      <c r="J25" s="88"/>
      <c r="K25" s="88"/>
      <c r="L25" s="88"/>
      <c r="M25" s="71"/>
      <c r="N25" s="88"/>
      <c r="O25" s="88"/>
      <c r="P25" s="88"/>
      <c r="Q25" s="71"/>
      <c r="R25" s="88"/>
      <c r="S25" s="88"/>
      <c r="T25" s="88"/>
      <c r="U25" s="51"/>
    </row>
    <row r="26" spans="1:21" ht="11.25">
      <c r="A26" s="107"/>
      <c r="B26" s="108"/>
      <c r="C26" s="108"/>
      <c r="D26" s="109"/>
      <c r="E26" s="87"/>
      <c r="F26" s="88">
        <f>D26*E26</f>
        <v>0</v>
      </c>
      <c r="G26" s="110"/>
      <c r="H26" s="109"/>
      <c r="I26" s="71"/>
      <c r="J26" s="88"/>
      <c r="K26" s="88">
        <f>$F26*$H26</f>
        <v>0</v>
      </c>
      <c r="L26" s="88"/>
      <c r="M26" s="71"/>
      <c r="N26" s="88"/>
      <c r="O26" s="88">
        <f>$F26*(1+$G26)</f>
        <v>0</v>
      </c>
      <c r="P26" s="88"/>
      <c r="Q26" s="71"/>
      <c r="R26" s="88"/>
      <c r="S26" s="88">
        <f>O26*(1+$G26)</f>
        <v>0</v>
      </c>
      <c r="T26" s="88"/>
      <c r="U26" s="51"/>
    </row>
    <row r="27" spans="1:21" ht="11.25">
      <c r="A27" s="107"/>
      <c r="B27" s="108"/>
      <c r="C27" s="108"/>
      <c r="D27" s="109"/>
      <c r="E27" s="87"/>
      <c r="F27" s="88"/>
      <c r="G27" s="110"/>
      <c r="H27" s="109"/>
      <c r="I27" s="71"/>
      <c r="J27" s="88"/>
      <c r="K27" s="88"/>
      <c r="L27" s="88"/>
      <c r="M27" s="71"/>
      <c r="N27" s="88"/>
      <c r="O27" s="88"/>
      <c r="P27" s="88"/>
      <c r="Q27" s="71"/>
      <c r="R27" s="88"/>
      <c r="S27" s="88"/>
      <c r="T27" s="88"/>
      <c r="U27" s="51"/>
    </row>
    <row r="28" spans="1:21" ht="11.25">
      <c r="A28" s="107"/>
      <c r="B28" s="108"/>
      <c r="C28" s="108"/>
      <c r="D28" s="109"/>
      <c r="E28" s="87"/>
      <c r="F28" s="88">
        <f>D28*E28</f>
        <v>0</v>
      </c>
      <c r="G28" s="110"/>
      <c r="H28" s="109"/>
      <c r="I28" s="71">
        <f>$F28*$H28</f>
        <v>0</v>
      </c>
      <c r="J28" s="88"/>
      <c r="K28" s="88"/>
      <c r="L28" s="88"/>
      <c r="M28" s="71">
        <f>$F28*(1+$G28)</f>
        <v>0</v>
      </c>
      <c r="N28" s="88"/>
      <c r="O28" s="88"/>
      <c r="P28" s="88"/>
      <c r="Q28" s="71">
        <f>M28*(1+$G28)</f>
        <v>0</v>
      </c>
      <c r="R28" s="88"/>
      <c r="S28" s="88"/>
      <c r="T28" s="88"/>
      <c r="U28" s="51"/>
    </row>
    <row r="29" spans="1:21" ht="11.25">
      <c r="A29" s="107"/>
      <c r="B29" s="108"/>
      <c r="C29" s="108"/>
      <c r="D29" s="109"/>
      <c r="E29" s="87"/>
      <c r="F29" s="87"/>
      <c r="G29" s="110"/>
      <c r="H29" s="111"/>
      <c r="I29" s="71"/>
      <c r="J29" s="88"/>
      <c r="K29" s="88"/>
      <c r="L29" s="88"/>
      <c r="M29" s="71"/>
      <c r="N29" s="88"/>
      <c r="O29" s="88"/>
      <c r="P29" s="88"/>
      <c r="Q29" s="71"/>
      <c r="R29" s="88"/>
      <c r="S29" s="88"/>
      <c r="T29" s="88"/>
      <c r="U29" s="51"/>
    </row>
    <row r="30" spans="1:21" ht="11.25">
      <c r="A30" s="107"/>
      <c r="B30" s="112"/>
      <c r="C30" s="112"/>
      <c r="D30" s="113"/>
      <c r="E30" s="75"/>
      <c r="F30" s="75">
        <f>SUM(F12:F28)</f>
        <v>0</v>
      </c>
      <c r="G30" s="114"/>
      <c r="H30" s="115"/>
      <c r="I30" s="71"/>
      <c r="J30" s="88"/>
      <c r="K30" s="88"/>
      <c r="L30" s="88"/>
      <c r="M30" s="71"/>
      <c r="N30" s="88"/>
      <c r="O30" s="88"/>
      <c r="P30" s="88"/>
      <c r="Q30" s="71"/>
      <c r="R30" s="88"/>
      <c r="S30" s="88"/>
      <c r="T30" s="88"/>
      <c r="U30" s="51"/>
    </row>
    <row r="31" spans="1:21" ht="11.25">
      <c r="A31" s="107"/>
      <c r="B31" s="112"/>
      <c r="C31" s="112"/>
      <c r="D31" s="113"/>
      <c r="E31" s="82"/>
      <c r="F31" s="82"/>
      <c r="G31" s="114"/>
      <c r="H31" s="113"/>
      <c r="I31" s="71"/>
      <c r="J31" s="88"/>
      <c r="K31" s="88"/>
      <c r="L31" s="88"/>
      <c r="M31" s="71"/>
      <c r="N31" s="88"/>
      <c r="O31" s="88"/>
      <c r="P31" s="88"/>
      <c r="Q31" s="71"/>
      <c r="R31" s="88"/>
      <c r="S31" s="88"/>
      <c r="T31" s="88"/>
      <c r="U31" s="51"/>
    </row>
    <row r="32" spans="1:21" ht="11.25">
      <c r="A32" s="107"/>
      <c r="B32" s="108"/>
      <c r="C32" s="108"/>
      <c r="D32" s="109"/>
      <c r="E32" s="87"/>
      <c r="F32" s="88">
        <f>D32*E32</f>
        <v>0</v>
      </c>
      <c r="G32" s="110"/>
      <c r="H32" s="109"/>
      <c r="I32" s="71"/>
      <c r="J32" s="88"/>
      <c r="K32" s="88"/>
      <c r="L32" s="88">
        <f>$F32</f>
        <v>0</v>
      </c>
      <c r="M32" s="71"/>
      <c r="N32" s="88"/>
      <c r="O32" s="88"/>
      <c r="P32" s="88">
        <f>L32*(1+$G32)</f>
        <v>0</v>
      </c>
      <c r="Q32" s="71"/>
      <c r="R32" s="88"/>
      <c r="S32" s="88"/>
      <c r="T32" s="88">
        <f>P32*(1+$G32)</f>
        <v>0</v>
      </c>
      <c r="U32" s="51"/>
    </row>
    <row r="33" spans="1:21" ht="11.25">
      <c r="A33" s="107"/>
      <c r="B33" s="108"/>
      <c r="C33" s="108"/>
      <c r="D33" s="109"/>
      <c r="E33" s="87"/>
      <c r="F33" s="88"/>
      <c r="G33" s="110"/>
      <c r="H33" s="109"/>
      <c r="I33" s="71"/>
      <c r="J33" s="88"/>
      <c r="K33" s="88"/>
      <c r="L33" s="88"/>
      <c r="M33" s="71"/>
      <c r="N33" s="88"/>
      <c r="O33" s="88"/>
      <c r="P33" s="88"/>
      <c r="Q33" s="71"/>
      <c r="R33" s="88"/>
      <c r="S33" s="88"/>
      <c r="T33" s="88"/>
      <c r="U33" s="51"/>
    </row>
    <row r="34" spans="1:21" ht="11.25">
      <c r="A34" s="107"/>
      <c r="B34" s="108"/>
      <c r="C34" s="108"/>
      <c r="D34" s="109"/>
      <c r="E34" s="87"/>
      <c r="F34" s="88">
        <f>D34*E34</f>
        <v>0</v>
      </c>
      <c r="G34" s="110"/>
      <c r="H34" s="109"/>
      <c r="I34" s="71"/>
      <c r="J34" s="88"/>
      <c r="K34" s="88"/>
      <c r="L34" s="88">
        <f>$F34</f>
        <v>0</v>
      </c>
      <c r="M34" s="71"/>
      <c r="N34" s="88"/>
      <c r="O34" s="88"/>
      <c r="P34" s="88">
        <f>L34*(1+$G34)</f>
        <v>0</v>
      </c>
      <c r="Q34" s="71"/>
      <c r="R34" s="88"/>
      <c r="S34" s="88"/>
      <c r="T34" s="88">
        <f>P34*(1+$G34)</f>
        <v>0</v>
      </c>
      <c r="U34" s="51"/>
    </row>
    <row r="35" spans="1:21" ht="11.25">
      <c r="A35" s="107"/>
      <c r="B35" s="108"/>
      <c r="C35" s="108"/>
      <c r="D35" s="109"/>
      <c r="E35" s="87"/>
      <c r="F35" s="88"/>
      <c r="G35" s="110"/>
      <c r="H35" s="109"/>
      <c r="I35" s="71"/>
      <c r="J35" s="88"/>
      <c r="K35" s="88"/>
      <c r="L35" s="88"/>
      <c r="M35" s="71"/>
      <c r="N35" s="88"/>
      <c r="O35" s="88"/>
      <c r="P35" s="88"/>
      <c r="Q35" s="71"/>
      <c r="R35" s="88"/>
      <c r="S35" s="88"/>
      <c r="T35" s="88"/>
      <c r="U35" s="51"/>
    </row>
    <row r="36" spans="1:21" ht="11.25">
      <c r="A36" s="107"/>
      <c r="B36" s="108"/>
      <c r="C36" s="108"/>
      <c r="D36" s="109"/>
      <c r="E36" s="87"/>
      <c r="F36" s="88">
        <f>D36*E36</f>
        <v>0</v>
      </c>
      <c r="G36" s="110"/>
      <c r="H36" s="109"/>
      <c r="I36" s="71"/>
      <c r="J36" s="88"/>
      <c r="K36" s="88"/>
      <c r="L36" s="88">
        <f>$F36</f>
        <v>0</v>
      </c>
      <c r="M36" s="71"/>
      <c r="N36" s="88"/>
      <c r="O36" s="88"/>
      <c r="P36" s="88">
        <f>L36*(1+$G36)</f>
        <v>0</v>
      </c>
      <c r="Q36" s="71"/>
      <c r="R36" s="88"/>
      <c r="S36" s="88"/>
      <c r="T36" s="88">
        <f>P36*(1+$G36)</f>
        <v>0</v>
      </c>
      <c r="U36" s="51"/>
    </row>
    <row r="37" spans="1:21" ht="11.25">
      <c r="A37" s="107"/>
      <c r="B37" s="108"/>
      <c r="C37" s="108"/>
      <c r="D37" s="109"/>
      <c r="E37" s="87"/>
      <c r="F37" s="88"/>
      <c r="G37" s="110"/>
      <c r="H37" s="109"/>
      <c r="I37" s="71"/>
      <c r="J37" s="88"/>
      <c r="K37" s="88"/>
      <c r="L37" s="88"/>
      <c r="M37" s="71"/>
      <c r="N37" s="88"/>
      <c r="O37" s="88"/>
      <c r="P37" s="88"/>
      <c r="Q37" s="71"/>
      <c r="R37" s="88"/>
      <c r="S37" s="88"/>
      <c r="T37" s="88"/>
      <c r="U37" s="51"/>
    </row>
    <row r="38" spans="1:21" ht="11.25">
      <c r="A38" s="107"/>
      <c r="B38" s="108"/>
      <c r="C38" s="108"/>
      <c r="D38" s="109"/>
      <c r="E38" s="87"/>
      <c r="F38" s="88">
        <f>D38*E38</f>
        <v>0</v>
      </c>
      <c r="G38" s="110"/>
      <c r="H38" s="109"/>
      <c r="I38" s="71"/>
      <c r="J38" s="88"/>
      <c r="K38" s="88"/>
      <c r="L38" s="88">
        <f>$F38</f>
        <v>0</v>
      </c>
      <c r="M38" s="71"/>
      <c r="N38" s="88"/>
      <c r="O38" s="88"/>
      <c r="P38" s="88">
        <f>L38*(1+$G38)</f>
        <v>0</v>
      </c>
      <c r="Q38" s="71"/>
      <c r="R38" s="88"/>
      <c r="S38" s="88"/>
      <c r="T38" s="88">
        <f>P38*(1+$G38)</f>
        <v>0</v>
      </c>
      <c r="U38" s="51"/>
    </row>
    <row r="39" spans="1:21" ht="11.25">
      <c r="A39" s="107"/>
      <c r="B39" s="108"/>
      <c r="C39" s="108"/>
      <c r="D39" s="109"/>
      <c r="E39" s="87"/>
      <c r="F39" s="88"/>
      <c r="G39" s="110"/>
      <c r="H39" s="109"/>
      <c r="I39" s="71"/>
      <c r="J39" s="88"/>
      <c r="K39" s="88"/>
      <c r="L39" s="88"/>
      <c r="M39" s="71"/>
      <c r="N39" s="88"/>
      <c r="O39" s="88"/>
      <c r="P39" s="88"/>
      <c r="Q39" s="71"/>
      <c r="R39" s="88"/>
      <c r="S39" s="88"/>
      <c r="T39" s="88"/>
      <c r="U39" s="51"/>
    </row>
    <row r="40" spans="1:21" ht="11.25">
      <c r="A40" s="107"/>
      <c r="B40" s="108"/>
      <c r="C40" s="108"/>
      <c r="D40" s="109"/>
      <c r="E40" s="87"/>
      <c r="F40" s="88">
        <f>D40*E40</f>
        <v>0</v>
      </c>
      <c r="G40" s="110"/>
      <c r="H40" s="109"/>
      <c r="I40" s="71"/>
      <c r="J40" s="88"/>
      <c r="K40" s="88"/>
      <c r="L40" s="88">
        <f>$F40</f>
        <v>0</v>
      </c>
      <c r="M40" s="71"/>
      <c r="N40" s="88"/>
      <c r="O40" s="88"/>
      <c r="P40" s="88">
        <f>L40*(1+$G40)</f>
        <v>0</v>
      </c>
      <c r="Q40" s="71"/>
      <c r="R40" s="88"/>
      <c r="S40" s="88"/>
      <c r="T40" s="88">
        <f>P40*(1+$G40)</f>
        <v>0</v>
      </c>
      <c r="U40" s="51"/>
    </row>
    <row r="41" spans="1:21" ht="11.25">
      <c r="A41" s="107"/>
      <c r="B41" s="108"/>
      <c r="C41" s="108"/>
      <c r="D41" s="109"/>
      <c r="E41" s="87"/>
      <c r="F41" s="88"/>
      <c r="G41" s="110"/>
      <c r="H41" s="109"/>
      <c r="I41" s="71"/>
      <c r="J41" s="88"/>
      <c r="K41" s="88"/>
      <c r="L41" s="88"/>
      <c r="M41" s="71"/>
      <c r="N41" s="88"/>
      <c r="O41" s="88"/>
      <c r="P41" s="88"/>
      <c r="Q41" s="71"/>
      <c r="R41" s="88"/>
      <c r="S41" s="88"/>
      <c r="T41" s="88"/>
      <c r="U41" s="51"/>
    </row>
    <row r="42" spans="1:21" ht="11.25">
      <c r="A42" s="107"/>
      <c r="B42" s="108"/>
      <c r="C42" s="108"/>
      <c r="D42" s="109"/>
      <c r="E42" s="87"/>
      <c r="F42" s="88">
        <f>D42*E42</f>
        <v>0</v>
      </c>
      <c r="G42" s="110"/>
      <c r="H42" s="109"/>
      <c r="I42" s="71"/>
      <c r="J42" s="88"/>
      <c r="K42" s="88"/>
      <c r="L42" s="88">
        <v>0</v>
      </c>
      <c r="M42" s="71"/>
      <c r="N42" s="88"/>
      <c r="O42" s="88"/>
      <c r="P42" s="88">
        <v>0</v>
      </c>
      <c r="Q42" s="71"/>
      <c r="R42" s="88"/>
      <c r="S42" s="88"/>
      <c r="T42" s="88">
        <f>$F42*$H42</f>
        <v>0</v>
      </c>
      <c r="U42" s="51"/>
    </row>
    <row r="43" spans="1:21" ht="11.25">
      <c r="A43" s="107"/>
      <c r="B43" s="108"/>
      <c r="C43" s="108"/>
      <c r="D43" s="109"/>
      <c r="E43" s="87"/>
      <c r="F43" s="88"/>
      <c r="G43" s="110"/>
      <c r="H43" s="109"/>
      <c r="I43" s="71"/>
      <c r="J43" s="88"/>
      <c r="K43" s="88"/>
      <c r="L43" s="88"/>
      <c r="M43" s="71"/>
      <c r="N43" s="88"/>
      <c r="O43" s="88"/>
      <c r="P43" s="88"/>
      <c r="Q43" s="71"/>
      <c r="R43" s="88"/>
      <c r="S43" s="88"/>
      <c r="T43" s="88"/>
      <c r="U43" s="51"/>
    </row>
    <row r="44" spans="1:21" ht="11.25">
      <c r="A44" s="107"/>
      <c r="B44" s="108"/>
      <c r="C44" s="108"/>
      <c r="D44" s="109"/>
      <c r="E44" s="87"/>
      <c r="F44" s="88">
        <f>D44*E44</f>
        <v>0</v>
      </c>
      <c r="G44" s="110"/>
      <c r="H44" s="109"/>
      <c r="I44" s="71"/>
      <c r="J44" s="88"/>
      <c r="K44" s="88"/>
      <c r="L44" s="88">
        <v>0</v>
      </c>
      <c r="M44" s="71"/>
      <c r="N44" s="88"/>
      <c r="O44" s="88"/>
      <c r="P44" s="88">
        <v>0</v>
      </c>
      <c r="Q44" s="71"/>
      <c r="R44" s="88"/>
      <c r="S44" s="88"/>
      <c r="T44" s="88">
        <f>$F44*$H44</f>
        <v>0</v>
      </c>
      <c r="U44" s="51"/>
    </row>
    <row r="45" spans="1:21" ht="11.25">
      <c r="A45" s="107"/>
      <c r="B45" s="108"/>
      <c r="C45" s="108"/>
      <c r="D45" s="109"/>
      <c r="E45" s="87"/>
      <c r="F45" s="88"/>
      <c r="G45" s="110"/>
      <c r="H45" s="109"/>
      <c r="I45" s="71"/>
      <c r="J45" s="88"/>
      <c r="K45" s="88"/>
      <c r="L45" s="88"/>
      <c r="M45" s="71"/>
      <c r="N45" s="88"/>
      <c r="O45" s="88"/>
      <c r="P45" s="88"/>
      <c r="Q45" s="71"/>
      <c r="R45" s="88"/>
      <c r="S45" s="88"/>
      <c r="T45" s="88"/>
      <c r="U45" s="51"/>
    </row>
    <row r="46" spans="1:21" ht="11.25">
      <c r="A46" s="107"/>
      <c r="B46" s="112" t="s">
        <v>56</v>
      </c>
      <c r="C46" s="112"/>
      <c r="D46" s="115"/>
      <c r="E46" s="75">
        <f>SUM(E32:E44)</f>
        <v>0</v>
      </c>
      <c r="F46" s="75">
        <f>SUM(F32:F44)</f>
        <v>0</v>
      </c>
      <c r="G46" s="114"/>
      <c r="H46" s="115"/>
      <c r="I46" s="71"/>
      <c r="J46" s="88"/>
      <c r="K46" s="88"/>
      <c r="L46" s="88"/>
      <c r="M46" s="71"/>
      <c r="N46" s="88"/>
      <c r="O46" s="88"/>
      <c r="P46" s="88"/>
      <c r="Q46" s="71"/>
      <c r="R46" s="88"/>
      <c r="S46" s="88"/>
      <c r="T46" s="88"/>
      <c r="U46" s="51"/>
    </row>
    <row r="47" spans="1:21" ht="11.25">
      <c r="A47" s="107"/>
      <c r="B47" s="112"/>
      <c r="C47" s="112"/>
      <c r="D47" s="115"/>
      <c r="E47" s="82"/>
      <c r="F47" s="82"/>
      <c r="G47" s="114"/>
      <c r="H47" s="115"/>
      <c r="I47" s="71"/>
      <c r="J47" s="88"/>
      <c r="K47" s="88"/>
      <c r="L47" s="88"/>
      <c r="M47" s="71"/>
      <c r="N47" s="88"/>
      <c r="O47" s="88"/>
      <c r="P47" s="88"/>
      <c r="Q47" s="71"/>
      <c r="R47" s="88"/>
      <c r="S47" s="88"/>
      <c r="T47" s="88"/>
      <c r="U47" s="51"/>
    </row>
    <row r="48" spans="1:21" ht="11.25">
      <c r="A48" s="84" t="s">
        <v>18</v>
      </c>
      <c r="B48" s="75"/>
      <c r="C48" s="98"/>
      <c r="D48" s="98"/>
      <c r="E48" s="75">
        <f>E30+E46</f>
        <v>0</v>
      </c>
      <c r="F48" s="75">
        <f>F30+F46</f>
        <v>0</v>
      </c>
      <c r="G48" s="75"/>
      <c r="H48" s="75"/>
      <c r="I48" s="74">
        <f aca="true" t="shared" si="0" ref="I48:T48">SUM(I9:I47)</f>
        <v>0</v>
      </c>
      <c r="J48" s="75">
        <f t="shared" si="0"/>
        <v>0</v>
      </c>
      <c r="K48" s="75">
        <f t="shared" si="0"/>
        <v>0</v>
      </c>
      <c r="L48" s="75">
        <f t="shared" si="0"/>
        <v>0</v>
      </c>
      <c r="M48" s="74">
        <f t="shared" si="0"/>
        <v>0</v>
      </c>
      <c r="N48" s="75">
        <f t="shared" si="0"/>
        <v>0</v>
      </c>
      <c r="O48" s="75">
        <f t="shared" si="0"/>
        <v>0</v>
      </c>
      <c r="P48" s="75">
        <f t="shared" si="0"/>
        <v>0</v>
      </c>
      <c r="Q48" s="74">
        <f t="shared" si="0"/>
        <v>0</v>
      </c>
      <c r="R48" s="75">
        <f t="shared" si="0"/>
        <v>0</v>
      </c>
      <c r="S48" s="75">
        <f t="shared" si="0"/>
        <v>0</v>
      </c>
      <c r="T48" s="75">
        <f t="shared" si="0"/>
        <v>0</v>
      </c>
      <c r="U48" s="51"/>
    </row>
    <row r="49" spans="1:21" ht="11.25">
      <c r="A49" s="104"/>
      <c r="B49" s="104"/>
      <c r="C49" s="104"/>
      <c r="D49" s="104"/>
      <c r="E49" s="104"/>
      <c r="F49" s="104"/>
      <c r="G49" s="104"/>
      <c r="H49" s="104"/>
      <c r="I49" s="104"/>
      <c r="J49" s="104"/>
      <c r="K49" s="104"/>
      <c r="L49" s="104"/>
      <c r="M49" s="104"/>
      <c r="N49" s="104"/>
      <c r="O49" s="104"/>
      <c r="P49" s="104"/>
      <c r="Q49" s="104"/>
      <c r="R49" s="104"/>
      <c r="S49" s="104"/>
      <c r="T49" s="104"/>
      <c r="U49" s="48"/>
    </row>
    <row r="50" spans="1:21" ht="11.25">
      <c r="A50" s="84" t="s">
        <v>53</v>
      </c>
      <c r="B50" s="75"/>
      <c r="C50" s="98"/>
      <c r="D50" s="98"/>
      <c r="E50" s="75">
        <f>E48-E42</f>
        <v>0</v>
      </c>
      <c r="F50" s="75">
        <f>F48-F42</f>
        <v>0</v>
      </c>
      <c r="G50" s="75"/>
      <c r="H50" s="75"/>
      <c r="I50" s="74">
        <f aca="true" t="shared" si="1" ref="I50:T50">I48-I52</f>
        <v>0</v>
      </c>
      <c r="J50" s="75">
        <f t="shared" si="1"/>
        <v>0</v>
      </c>
      <c r="K50" s="75">
        <f t="shared" si="1"/>
        <v>0</v>
      </c>
      <c r="L50" s="75">
        <f t="shared" si="1"/>
        <v>0</v>
      </c>
      <c r="M50" s="74">
        <f t="shared" si="1"/>
        <v>0</v>
      </c>
      <c r="N50" s="75">
        <f t="shared" si="1"/>
        <v>0</v>
      </c>
      <c r="O50" s="75">
        <f t="shared" si="1"/>
        <v>0</v>
      </c>
      <c r="P50" s="75">
        <f t="shared" si="1"/>
        <v>0</v>
      </c>
      <c r="Q50" s="74">
        <f t="shared" si="1"/>
        <v>0</v>
      </c>
      <c r="R50" s="75">
        <f t="shared" si="1"/>
        <v>0</v>
      </c>
      <c r="S50" s="75">
        <f t="shared" si="1"/>
        <v>0</v>
      </c>
      <c r="T50" s="75">
        <f t="shared" si="1"/>
        <v>0</v>
      </c>
      <c r="U50" s="51"/>
    </row>
    <row r="51" spans="1:21" ht="11.25">
      <c r="A51" s="104"/>
      <c r="B51" s="104"/>
      <c r="C51" s="104"/>
      <c r="D51" s="104"/>
      <c r="E51" s="104"/>
      <c r="F51" s="104"/>
      <c r="G51" s="104"/>
      <c r="H51" s="104"/>
      <c r="I51" s="104"/>
      <c r="J51" s="104"/>
      <c r="K51" s="104"/>
      <c r="L51" s="104"/>
      <c r="M51" s="104"/>
      <c r="N51" s="104"/>
      <c r="O51" s="104"/>
      <c r="P51" s="104"/>
      <c r="Q51" s="104"/>
      <c r="R51" s="104"/>
      <c r="S51" s="104"/>
      <c r="T51" s="104"/>
      <c r="U51" s="48"/>
    </row>
    <row r="52" spans="1:21" ht="11.25">
      <c r="A52" s="84" t="s">
        <v>54</v>
      </c>
      <c r="B52" s="75"/>
      <c r="C52" s="98"/>
      <c r="D52" s="98"/>
      <c r="E52" s="75">
        <f>E26+E28+E42+E44</f>
        <v>0</v>
      </c>
      <c r="F52" s="75">
        <f>F26+F28+F42+F44</f>
        <v>0</v>
      </c>
      <c r="G52" s="75"/>
      <c r="H52" s="75"/>
      <c r="I52" s="74">
        <f aca="true" t="shared" si="2" ref="I52:T52">I26+I28+I42+I44</f>
        <v>0</v>
      </c>
      <c r="J52" s="75">
        <f t="shared" si="2"/>
        <v>0</v>
      </c>
      <c r="K52" s="75">
        <f t="shared" si="2"/>
        <v>0</v>
      </c>
      <c r="L52" s="75">
        <f t="shared" si="2"/>
        <v>0</v>
      </c>
      <c r="M52" s="74">
        <f t="shared" si="2"/>
        <v>0</v>
      </c>
      <c r="N52" s="75">
        <f t="shared" si="2"/>
        <v>0</v>
      </c>
      <c r="O52" s="75">
        <f t="shared" si="2"/>
        <v>0</v>
      </c>
      <c r="P52" s="75">
        <f t="shared" si="2"/>
        <v>0</v>
      </c>
      <c r="Q52" s="74">
        <f t="shared" si="2"/>
        <v>0</v>
      </c>
      <c r="R52" s="75">
        <f t="shared" si="2"/>
        <v>0</v>
      </c>
      <c r="S52" s="75">
        <f t="shared" si="2"/>
        <v>0</v>
      </c>
      <c r="T52" s="75">
        <f t="shared" si="2"/>
        <v>0</v>
      </c>
      <c r="U52" s="51"/>
    </row>
    <row r="53" spans="1:21" ht="11.25">
      <c r="A53" s="104"/>
      <c r="B53" s="104"/>
      <c r="C53" s="104"/>
      <c r="D53" s="104"/>
      <c r="E53" s="104"/>
      <c r="F53" s="104"/>
      <c r="G53" s="104"/>
      <c r="H53" s="104"/>
      <c r="I53" s="104"/>
      <c r="J53" s="104"/>
      <c r="K53" s="104"/>
      <c r="L53" s="104"/>
      <c r="M53" s="104"/>
      <c r="N53" s="104"/>
      <c r="O53" s="104"/>
      <c r="P53" s="104"/>
      <c r="Q53" s="104"/>
      <c r="R53" s="104"/>
      <c r="S53" s="104"/>
      <c r="T53" s="104"/>
      <c r="U53" s="48"/>
    </row>
  </sheetData>
  <printOptions/>
  <pageMargins left="0.3" right="0.5" top="0.4" bottom="0.5" header="0" footer="0"/>
  <pageSetup orientation="landscape"/>
  <rowBreaks count="1" manualBreakCount="1">
    <brk id="30" max="0" man="1"/>
  </rowBreaks>
</worksheet>
</file>

<file path=xl/worksheets/sheet5.xml><?xml version="1.0" encoding="utf-8"?>
<worksheet xmlns="http://schemas.openxmlformats.org/spreadsheetml/2006/main" xmlns:r="http://schemas.openxmlformats.org/officeDocument/2006/relationships">
  <dimension ref="A1:G37"/>
  <sheetViews>
    <sheetView showOutlineSymbols="0" zoomScale="95" zoomScaleNormal="95" workbookViewId="0" topLeftCell="A1">
      <selection activeCell="A1" sqref="A1"/>
    </sheetView>
  </sheetViews>
  <sheetFormatPr defaultColWidth="6.6640625" defaultRowHeight="15"/>
  <cols>
    <col min="1" max="1" width="6.6640625" style="116" customWidth="1"/>
    <col min="2" max="2" width="4.6640625" style="116" customWidth="1"/>
    <col min="3" max="3" width="20.6640625" style="116" customWidth="1"/>
    <col min="4" max="4" width="7.6640625" style="116" customWidth="1"/>
    <col min="5" max="5" width="3.6640625" style="116" customWidth="1"/>
    <col min="6" max="7" width="7.6640625" style="116" customWidth="1"/>
    <col min="8" max="16384" width="6.6640625" style="116" customWidth="1"/>
  </cols>
  <sheetData>
    <row r="1" spans="1:7" ht="22.5">
      <c r="A1" s="4"/>
      <c r="B1" s="117"/>
      <c r="C1" s="117"/>
      <c r="D1" s="117"/>
      <c r="E1" s="117"/>
      <c r="F1" s="4"/>
      <c r="G1" s="4"/>
    </row>
    <row r="3" spans="1:7" ht="12.75">
      <c r="A3" s="4"/>
      <c r="B3" s="4"/>
      <c r="C3" s="4"/>
      <c r="D3" s="118"/>
      <c r="E3" s="118"/>
      <c r="F3" s="4"/>
      <c r="G3" s="4"/>
    </row>
    <row r="4" spans="1:7" ht="12.75">
      <c r="A4" s="4"/>
      <c r="B4" s="119"/>
      <c r="C4" s="4"/>
      <c r="D4" s="4"/>
      <c r="E4" s="4"/>
      <c r="F4" s="120"/>
      <c r="G4" s="120"/>
    </row>
    <row r="5" ht="15">
      <c r="C5" s="121"/>
    </row>
    <row r="6" ht="15">
      <c r="C6" s="121"/>
    </row>
    <row r="7" ht="15">
      <c r="C7" s="121"/>
    </row>
    <row r="8" ht="15">
      <c r="C8" s="121"/>
    </row>
    <row r="9" ht="15">
      <c r="C9" s="121"/>
    </row>
    <row r="10" ht="15">
      <c r="C10" s="121"/>
    </row>
    <row r="11" ht="15">
      <c r="C11" s="121"/>
    </row>
    <row r="12" ht="15">
      <c r="C12" s="121"/>
    </row>
    <row r="13" ht="15">
      <c r="C13" s="121"/>
    </row>
    <row r="14" spans="1:7" ht="12.75">
      <c r="A14" s="4"/>
      <c r="B14" s="4"/>
      <c r="C14" s="4"/>
      <c r="D14" s="4"/>
      <c r="E14" s="4"/>
      <c r="F14" s="4"/>
      <c r="G14" s="4"/>
    </row>
    <row r="15" spans="2:7" ht="15">
      <c r="B15" s="121"/>
      <c r="D15" s="122"/>
      <c r="F15" s="122"/>
      <c r="G15" s="122"/>
    </row>
    <row r="21" ht="15">
      <c r="B21" s="121"/>
    </row>
    <row r="22" ht="15">
      <c r="B22" s="121"/>
    </row>
    <row r="24" spans="1:7" ht="12.75">
      <c r="A24" s="4"/>
      <c r="B24" s="4"/>
      <c r="C24" s="4"/>
      <c r="D24" s="4"/>
      <c r="E24" s="123"/>
      <c r="F24" s="124"/>
      <c r="G24" s="4"/>
    </row>
    <row r="25" spans="1:7" ht="12.75">
      <c r="A25" s="4"/>
      <c r="B25" s="4"/>
      <c r="C25" s="4"/>
      <c r="D25" s="4"/>
      <c r="E25" s="123"/>
      <c r="F25" s="124"/>
      <c r="G25" s="4"/>
    </row>
    <row r="26" spans="1:7" ht="12.75">
      <c r="A26" s="4"/>
      <c r="B26" s="4"/>
      <c r="C26" s="4"/>
      <c r="D26" s="4"/>
      <c r="E26" s="123"/>
      <c r="F26" s="124"/>
      <c r="G26" s="4"/>
    </row>
    <row r="27" spans="1:7" ht="12.75">
      <c r="A27" s="4"/>
      <c r="B27" s="4"/>
      <c r="C27" s="125"/>
      <c r="D27" s="124"/>
      <c r="E27" s="123"/>
      <c r="F27" s="124"/>
      <c r="G27" s="4"/>
    </row>
    <row r="28" spans="1:7" ht="12.75">
      <c r="A28" s="4"/>
      <c r="B28" s="4"/>
      <c r="C28" s="126"/>
      <c r="D28" s="4"/>
      <c r="E28" s="123"/>
      <c r="F28" s="124"/>
      <c r="G28" s="4"/>
    </row>
    <row r="30" spans="1:7" ht="12.75">
      <c r="A30" s="4"/>
      <c r="B30" s="4"/>
      <c r="C30" s="127"/>
      <c r="D30" s="123"/>
      <c r="E30" s="4"/>
      <c r="F30" s="123"/>
      <c r="G30" s="4"/>
    </row>
    <row r="31" spans="1:7" ht="12.75">
      <c r="A31" s="4"/>
      <c r="B31" s="4"/>
      <c r="C31" s="124"/>
      <c r="D31" s="124"/>
      <c r="E31" s="124"/>
      <c r="F31" s="124"/>
      <c r="G31" s="4"/>
    </row>
    <row r="32" spans="1:7" ht="12.75">
      <c r="A32" s="4"/>
      <c r="B32" s="4"/>
      <c r="C32" s="127"/>
      <c r="D32" s="123"/>
      <c r="E32" s="4"/>
      <c r="F32" s="123"/>
      <c r="G32" s="4"/>
    </row>
    <row r="34" ht="15">
      <c r="B34" s="121"/>
    </row>
    <row r="36" ht="15">
      <c r="C36" s="121"/>
    </row>
    <row r="37" spans="1:7" ht="12.75">
      <c r="A37" s="4"/>
      <c r="B37" s="4"/>
      <c r="C37" s="4"/>
      <c r="D37" s="4"/>
      <c r="E37" s="123"/>
      <c r="F37" s="124"/>
      <c r="G37" s="4"/>
    </row>
  </sheetData>
  <printOptions/>
  <pageMargins left="0.3" right="0.5" top="0.4" bottom="0.5" header="0" footer="0"/>
  <pageSetup orientation="landscape"/>
</worksheet>
</file>

<file path=xl/worksheets/sheet6.xml><?xml version="1.0" encoding="utf-8"?>
<worksheet xmlns="http://schemas.openxmlformats.org/spreadsheetml/2006/main" xmlns:r="http://schemas.openxmlformats.org/officeDocument/2006/relationships">
  <dimension ref="A1:AC53"/>
  <sheetViews>
    <sheetView showOutlineSymbols="0" zoomScale="95" zoomScaleNormal="95" workbookViewId="0" topLeftCell="A1">
      <pane xSplit="3" topLeftCell="A1" activePane="topRight" state="frozen"/>
      <selection pane="topLeft" activeCell="A1" sqref="A1"/>
      <selection pane="topRight" activeCell="G39" sqref="G39"/>
    </sheetView>
  </sheetViews>
  <sheetFormatPr defaultColWidth="5.6640625" defaultRowHeight="15"/>
  <cols>
    <col min="1" max="1" width="2.6640625" style="2" customWidth="1"/>
    <col min="2" max="2" width="10.6640625" style="2" customWidth="1"/>
    <col min="3" max="3" width="5.6640625" style="2" customWidth="1"/>
    <col min="4" max="7" width="6.6640625" style="2" customWidth="1"/>
    <col min="8" max="16384" width="5.6640625" style="2" customWidth="1"/>
  </cols>
  <sheetData>
    <row r="1" spans="1:29" ht="17.25">
      <c r="A1" s="44"/>
      <c r="B1" s="45" t="s">
        <v>72</v>
      </c>
      <c r="C1" s="46"/>
      <c r="D1" s="45"/>
      <c r="E1" s="45"/>
      <c r="F1" s="45"/>
      <c r="G1" s="45"/>
      <c r="H1" s="45"/>
      <c r="I1" s="45"/>
      <c r="J1" s="45"/>
      <c r="K1" s="45"/>
      <c r="L1" s="45"/>
      <c r="M1" s="45"/>
      <c r="N1" s="45"/>
      <c r="O1" s="45"/>
      <c r="P1" s="45"/>
      <c r="Q1" s="45"/>
      <c r="R1" s="45"/>
      <c r="S1" s="47" t="s">
        <v>102</v>
      </c>
      <c r="T1" s="4"/>
      <c r="U1" s="4"/>
      <c r="V1" s="4"/>
      <c r="W1" s="4"/>
      <c r="X1" s="4"/>
      <c r="Y1" s="4"/>
      <c r="Z1" s="4"/>
      <c r="AA1" s="4"/>
      <c r="AB1" s="4"/>
      <c r="AC1" s="4"/>
    </row>
    <row r="2" spans="1:29" ht="13.5">
      <c r="A2" s="4"/>
      <c r="B2" s="46" t="s">
        <v>73</v>
      </c>
      <c r="C2" s="46"/>
      <c r="D2" s="46"/>
      <c r="E2" s="46"/>
      <c r="F2" s="46"/>
      <c r="G2" s="46"/>
      <c r="H2" s="46"/>
      <c r="I2" s="46"/>
      <c r="J2" s="46"/>
      <c r="K2" s="46"/>
      <c r="L2" s="46"/>
      <c r="M2" s="46"/>
      <c r="N2" s="46"/>
      <c r="O2" s="46"/>
      <c r="P2" s="46"/>
      <c r="Q2" s="46"/>
      <c r="R2" s="46"/>
      <c r="S2" s="47" t="s">
        <v>103</v>
      </c>
      <c r="T2" s="4"/>
      <c r="U2" s="4"/>
      <c r="V2" s="4"/>
      <c r="W2" s="4"/>
      <c r="X2" s="4"/>
      <c r="Y2" s="4"/>
      <c r="Z2" s="4"/>
      <c r="AA2" s="4"/>
      <c r="AB2" s="4"/>
      <c r="AC2" s="4"/>
    </row>
    <row r="3" spans="1:29" ht="13.5">
      <c r="A3" s="4"/>
      <c r="B3" s="4"/>
      <c r="C3" s="4"/>
      <c r="D3" s="4"/>
      <c r="E3" s="4"/>
      <c r="F3" s="4"/>
      <c r="G3" s="4"/>
      <c r="H3" s="4"/>
      <c r="I3" s="4"/>
      <c r="J3" s="4"/>
      <c r="K3" s="4"/>
      <c r="L3" s="4"/>
      <c r="M3" s="4"/>
      <c r="N3" s="4"/>
      <c r="O3" s="4"/>
      <c r="P3" s="4"/>
      <c r="Q3" s="4"/>
      <c r="R3" s="4"/>
      <c r="S3" s="47" t="s">
        <v>104</v>
      </c>
      <c r="T3" s="4"/>
      <c r="U3" s="4"/>
      <c r="V3" s="4"/>
      <c r="W3" s="4"/>
      <c r="X3" s="4"/>
      <c r="Y3" s="4"/>
      <c r="Z3" s="4"/>
      <c r="AA3" s="4"/>
      <c r="AB3" s="4"/>
      <c r="AC3" s="4"/>
    </row>
    <row r="4" spans="1:29" ht="12.75">
      <c r="A4" s="15"/>
      <c r="B4" s="14"/>
      <c r="C4" s="14"/>
      <c r="D4" s="49" t="s">
        <v>93</v>
      </c>
      <c r="E4" s="50"/>
      <c r="F4" s="50"/>
      <c r="G4" s="50"/>
      <c r="H4" s="49" t="s">
        <v>29</v>
      </c>
      <c r="I4" s="50"/>
      <c r="J4" s="50"/>
      <c r="K4" s="50"/>
      <c r="L4" s="49" t="s">
        <v>40</v>
      </c>
      <c r="M4" s="50"/>
      <c r="N4" s="50"/>
      <c r="O4" s="50"/>
      <c r="P4" s="49" t="s">
        <v>45</v>
      </c>
      <c r="Q4" s="50"/>
      <c r="R4" s="50"/>
      <c r="S4" s="50"/>
      <c r="T4" s="30"/>
      <c r="U4" s="4"/>
      <c r="V4" s="4"/>
      <c r="W4" s="4"/>
      <c r="X4" s="4"/>
      <c r="Y4" s="4"/>
      <c r="Z4" s="4"/>
      <c r="AA4" s="4"/>
      <c r="AB4" s="4"/>
      <c r="AC4" s="4"/>
    </row>
    <row r="5" spans="1:29" ht="12.75">
      <c r="A5" s="30"/>
      <c r="B5" s="53" t="s">
        <v>74</v>
      </c>
      <c r="C5" s="53"/>
      <c r="D5" s="54"/>
      <c r="E5" s="49" t="s">
        <v>32</v>
      </c>
      <c r="F5" s="50"/>
      <c r="G5" s="50"/>
      <c r="H5" s="54"/>
      <c r="I5" s="49" t="s">
        <v>32</v>
      </c>
      <c r="J5" s="50"/>
      <c r="K5" s="50"/>
      <c r="L5" s="54"/>
      <c r="M5" s="49" t="s">
        <v>32</v>
      </c>
      <c r="N5" s="50"/>
      <c r="O5" s="50"/>
      <c r="P5" s="54"/>
      <c r="Q5" s="49" t="s">
        <v>32</v>
      </c>
      <c r="R5" s="50"/>
      <c r="S5" s="50"/>
      <c r="T5" s="30"/>
      <c r="U5" s="4"/>
      <c r="V5" s="4"/>
      <c r="W5" s="4"/>
      <c r="X5" s="4"/>
      <c r="Y5" s="4"/>
      <c r="Z5" s="4"/>
      <c r="AA5" s="4"/>
      <c r="AB5" s="4"/>
      <c r="AC5" s="4"/>
    </row>
    <row r="6" spans="1:29" ht="12.75">
      <c r="A6" s="30"/>
      <c r="B6" s="4"/>
      <c r="C6" s="4"/>
      <c r="D6" s="55"/>
      <c r="E6" s="49" t="s">
        <v>33</v>
      </c>
      <c r="F6" s="50"/>
      <c r="G6" s="49" t="s">
        <v>37</v>
      </c>
      <c r="H6" s="55"/>
      <c r="I6" s="49" t="s">
        <v>33</v>
      </c>
      <c r="J6" s="50"/>
      <c r="K6" s="49" t="s">
        <v>37</v>
      </c>
      <c r="L6" s="55"/>
      <c r="M6" s="49" t="s">
        <v>33</v>
      </c>
      <c r="N6" s="50"/>
      <c r="O6" s="49" t="s">
        <v>37</v>
      </c>
      <c r="P6" s="55"/>
      <c r="Q6" s="49" t="s">
        <v>33</v>
      </c>
      <c r="R6" s="50"/>
      <c r="S6" s="49" t="s">
        <v>37</v>
      </c>
      <c r="T6" s="30"/>
      <c r="U6" s="4"/>
      <c r="V6" s="4"/>
      <c r="W6" s="4"/>
      <c r="X6" s="4"/>
      <c r="Y6" s="4"/>
      <c r="Z6" s="4"/>
      <c r="AA6" s="4"/>
      <c r="AB6" s="4"/>
      <c r="AC6" s="4"/>
    </row>
    <row r="7" spans="1:29" ht="25.5">
      <c r="A7" s="30"/>
      <c r="B7" s="4"/>
      <c r="C7" s="4"/>
      <c r="D7" s="56" t="s">
        <v>30</v>
      </c>
      <c r="E7" s="57" t="s">
        <v>95</v>
      </c>
      <c r="F7" s="57" t="s">
        <v>27</v>
      </c>
      <c r="G7" s="55" t="s">
        <v>38</v>
      </c>
      <c r="H7" s="56" t="s">
        <v>30</v>
      </c>
      <c r="I7" s="57" t="s">
        <v>95</v>
      </c>
      <c r="J7" s="57" t="s">
        <v>27</v>
      </c>
      <c r="K7" s="55" t="s">
        <v>38</v>
      </c>
      <c r="L7" s="56" t="s">
        <v>30</v>
      </c>
      <c r="M7" s="57" t="s">
        <v>95</v>
      </c>
      <c r="N7" s="57" t="s">
        <v>27</v>
      </c>
      <c r="O7" s="55" t="s">
        <v>38</v>
      </c>
      <c r="P7" s="56" t="s">
        <v>30</v>
      </c>
      <c r="Q7" s="57" t="s">
        <v>95</v>
      </c>
      <c r="R7" s="57" t="s">
        <v>27</v>
      </c>
      <c r="S7" s="55" t="s">
        <v>38</v>
      </c>
      <c r="T7" s="30"/>
      <c r="U7" s="4"/>
      <c r="V7" s="4"/>
      <c r="W7" s="4"/>
      <c r="X7" s="4"/>
      <c r="Y7" s="4"/>
      <c r="Z7" s="4"/>
      <c r="AA7" s="4"/>
      <c r="AB7" s="4"/>
      <c r="AC7" s="4"/>
    </row>
    <row r="8" spans="1:29" ht="12.75">
      <c r="A8" s="58" t="s">
        <v>68</v>
      </c>
      <c r="B8" s="50"/>
      <c r="C8" s="50"/>
      <c r="D8" s="54" t="s">
        <v>59</v>
      </c>
      <c r="E8" s="60" t="s">
        <v>61</v>
      </c>
      <c r="F8" s="60" t="s">
        <v>96</v>
      </c>
      <c r="G8" s="60" t="s">
        <v>65</v>
      </c>
      <c r="H8" s="54" t="s">
        <v>67</v>
      </c>
      <c r="I8" s="60" t="s">
        <v>98</v>
      </c>
      <c r="J8" s="60" t="s">
        <v>99</v>
      </c>
      <c r="K8" s="60" t="s">
        <v>31</v>
      </c>
      <c r="L8" s="54" t="s">
        <v>35</v>
      </c>
      <c r="M8" s="60" t="s">
        <v>36</v>
      </c>
      <c r="N8" s="60" t="s">
        <v>39</v>
      </c>
      <c r="O8" s="60" t="s">
        <v>41</v>
      </c>
      <c r="P8" s="54" t="s">
        <v>42</v>
      </c>
      <c r="Q8" s="60" t="s">
        <v>43</v>
      </c>
      <c r="R8" s="60" t="s">
        <v>44</v>
      </c>
      <c r="S8" s="60" t="s">
        <v>46</v>
      </c>
      <c r="T8" s="30"/>
      <c r="U8" s="4"/>
      <c r="V8" s="4"/>
      <c r="W8" s="4"/>
      <c r="X8" s="4"/>
      <c r="Y8" s="4"/>
      <c r="Z8" s="4"/>
      <c r="AA8" s="4"/>
      <c r="AB8" s="4"/>
      <c r="AC8" s="4"/>
    </row>
    <row r="9" spans="1:29" ht="12.75">
      <c r="A9" s="15"/>
      <c r="B9" s="15" t="s">
        <v>75</v>
      </c>
      <c r="C9" s="14"/>
      <c r="D9" s="128"/>
      <c r="E9" s="129"/>
      <c r="F9" s="129"/>
      <c r="G9" s="129"/>
      <c r="H9" s="130"/>
      <c r="I9" s="131"/>
      <c r="J9" s="131"/>
      <c r="K9" s="131"/>
      <c r="L9" s="130"/>
      <c r="M9" s="131"/>
      <c r="N9" s="131"/>
      <c r="O9" s="131"/>
      <c r="P9" s="130"/>
      <c r="Q9" s="131"/>
      <c r="R9" s="131"/>
      <c r="S9" s="131"/>
      <c r="T9" s="30"/>
      <c r="U9" s="4"/>
      <c r="V9" s="4"/>
      <c r="W9" s="4"/>
      <c r="X9" s="4"/>
      <c r="Y9" s="4"/>
      <c r="Z9" s="4"/>
      <c r="AA9" s="4"/>
      <c r="AB9" s="4"/>
      <c r="AC9" s="4"/>
    </row>
    <row r="10" spans="1:29" ht="12.75">
      <c r="A10" s="30">
        <v>1</v>
      </c>
      <c r="B10" s="30" t="s">
        <v>76</v>
      </c>
      <c r="C10" s="4"/>
      <c r="D10" s="71">
        <f aca="true" t="shared" si="0" ref="D10:G12">H10+L10+P10</f>
        <v>0</v>
      </c>
      <c r="E10" s="88">
        <f t="shared" si="0"/>
        <v>0</v>
      </c>
      <c r="F10" s="88">
        <f t="shared" si="0"/>
        <v>0</v>
      </c>
      <c r="G10" s="88">
        <f t="shared" si="0"/>
        <v>0</v>
      </c>
      <c r="H10" s="71">
        <f>Personnel!I50</f>
        <v>0</v>
      </c>
      <c r="I10" s="88">
        <f>Personnel!J50</f>
        <v>0</v>
      </c>
      <c r="J10" s="88">
        <f>Personnel!K50</f>
        <v>0</v>
      </c>
      <c r="K10" s="88">
        <f>Personnel!L50</f>
        <v>0</v>
      </c>
      <c r="L10" s="71">
        <f>Personnel!M50</f>
        <v>0</v>
      </c>
      <c r="M10" s="88">
        <f>Personnel!N50</f>
        <v>0</v>
      </c>
      <c r="N10" s="88">
        <f>Personnel!O50</f>
        <v>0</v>
      </c>
      <c r="O10" s="88">
        <f>Personnel!P50</f>
        <v>0</v>
      </c>
      <c r="P10" s="71">
        <f>Personnel!Q50</f>
        <v>0</v>
      </c>
      <c r="Q10" s="88">
        <f>Personnel!R50</f>
        <v>0</v>
      </c>
      <c r="R10" s="88">
        <f>Personnel!S50</f>
        <v>0</v>
      </c>
      <c r="S10" s="88">
        <f>Personnel!T50</f>
        <v>0</v>
      </c>
      <c r="T10" s="30"/>
      <c r="U10" s="4"/>
      <c r="V10" s="4"/>
      <c r="W10" s="4"/>
      <c r="X10" s="4"/>
      <c r="Y10" s="4"/>
      <c r="Z10" s="4"/>
      <c r="AA10" s="4"/>
      <c r="AB10" s="4"/>
      <c r="AC10" s="4"/>
    </row>
    <row r="11" spans="1:29" ht="12.75">
      <c r="A11" s="30">
        <v>2</v>
      </c>
      <c r="B11" s="30" t="s">
        <v>77</v>
      </c>
      <c r="C11" s="4"/>
      <c r="D11" s="71">
        <f t="shared" si="0"/>
        <v>0</v>
      </c>
      <c r="E11" s="88">
        <f t="shared" si="0"/>
        <v>0</v>
      </c>
      <c r="F11" s="88">
        <f t="shared" si="0"/>
        <v>0</v>
      </c>
      <c r="G11" s="88">
        <f t="shared" si="0"/>
        <v>0</v>
      </c>
      <c r="H11" s="71">
        <f>Personnel!I52</f>
        <v>0</v>
      </c>
      <c r="I11" s="88">
        <f>Personnel!J52</f>
        <v>0</v>
      </c>
      <c r="J11" s="88">
        <f>Personnel!K52</f>
        <v>0</v>
      </c>
      <c r="K11" s="88">
        <f>Personnel!L52</f>
        <v>0</v>
      </c>
      <c r="L11" s="71">
        <f>Personnel!M52</f>
        <v>0</v>
      </c>
      <c r="M11" s="88">
        <f>Personnel!N52</f>
        <v>0</v>
      </c>
      <c r="N11" s="88">
        <f>Personnel!O52</f>
        <v>0</v>
      </c>
      <c r="O11" s="88">
        <f>Personnel!P52</f>
        <v>0</v>
      </c>
      <c r="P11" s="71">
        <f>Personnel!Q52</f>
        <v>0</v>
      </c>
      <c r="Q11" s="88">
        <f>Personnel!R52</f>
        <v>0</v>
      </c>
      <c r="R11" s="88">
        <f>Personnel!S52</f>
        <v>0</v>
      </c>
      <c r="S11" s="88">
        <f>Personnel!T52</f>
        <v>0</v>
      </c>
      <c r="T11" s="30"/>
      <c r="U11" s="4"/>
      <c r="V11" s="4"/>
      <c r="W11" s="4"/>
      <c r="X11" s="4"/>
      <c r="Y11" s="4"/>
      <c r="Z11" s="4"/>
      <c r="AA11" s="4"/>
      <c r="AB11" s="4"/>
      <c r="AC11" s="4"/>
    </row>
    <row r="12" spans="1:29" ht="12.75">
      <c r="A12" s="30">
        <v>3</v>
      </c>
      <c r="B12" s="30" t="s">
        <v>17</v>
      </c>
      <c r="C12" s="4"/>
      <c r="D12" s="74">
        <f t="shared" si="0"/>
        <v>0</v>
      </c>
      <c r="E12" s="75">
        <f t="shared" si="0"/>
        <v>0</v>
      </c>
      <c r="F12" s="75">
        <f t="shared" si="0"/>
        <v>0</v>
      </c>
      <c r="G12" s="75">
        <f t="shared" si="0"/>
        <v>0</v>
      </c>
      <c r="H12" s="74">
        <f aca="true" t="shared" si="1" ref="H12:S12">SUM(H10:H11)</f>
        <v>0</v>
      </c>
      <c r="I12" s="75">
        <f t="shared" si="1"/>
        <v>0</v>
      </c>
      <c r="J12" s="75">
        <f t="shared" si="1"/>
        <v>0</v>
      </c>
      <c r="K12" s="75">
        <f t="shared" si="1"/>
        <v>0</v>
      </c>
      <c r="L12" s="74">
        <f t="shared" si="1"/>
        <v>0</v>
      </c>
      <c r="M12" s="75">
        <f t="shared" si="1"/>
        <v>0</v>
      </c>
      <c r="N12" s="75">
        <f t="shared" si="1"/>
        <v>0</v>
      </c>
      <c r="O12" s="75">
        <f t="shared" si="1"/>
        <v>0</v>
      </c>
      <c r="P12" s="74">
        <f t="shared" si="1"/>
        <v>0</v>
      </c>
      <c r="Q12" s="75">
        <f t="shared" si="1"/>
        <v>0</v>
      </c>
      <c r="R12" s="75">
        <f t="shared" si="1"/>
        <v>0</v>
      </c>
      <c r="S12" s="75">
        <f t="shared" si="1"/>
        <v>0</v>
      </c>
      <c r="T12" s="30"/>
      <c r="U12" s="4"/>
      <c r="V12" s="4"/>
      <c r="W12" s="4"/>
      <c r="X12" s="4"/>
      <c r="Y12" s="4"/>
      <c r="Z12" s="4"/>
      <c r="AA12" s="4"/>
      <c r="AB12" s="4"/>
      <c r="AC12" s="4"/>
    </row>
    <row r="13" spans="1:29" ht="12.75">
      <c r="A13" s="30"/>
      <c r="B13" s="30"/>
      <c r="C13" s="4"/>
      <c r="D13" s="71"/>
      <c r="E13" s="88"/>
      <c r="F13" s="88"/>
      <c r="G13" s="88"/>
      <c r="H13" s="71"/>
      <c r="I13" s="88"/>
      <c r="J13" s="88"/>
      <c r="K13" s="88"/>
      <c r="L13" s="71"/>
      <c r="M13" s="88"/>
      <c r="N13" s="88"/>
      <c r="O13" s="88"/>
      <c r="P13" s="71"/>
      <c r="Q13" s="88"/>
      <c r="R13" s="88"/>
      <c r="S13" s="88"/>
      <c r="T13" s="30"/>
      <c r="U13" s="4"/>
      <c r="V13" s="4"/>
      <c r="W13" s="4"/>
      <c r="X13" s="4"/>
      <c r="Y13" s="4"/>
      <c r="Z13" s="4"/>
      <c r="AA13" s="4"/>
      <c r="AB13" s="4"/>
      <c r="AC13" s="4"/>
    </row>
    <row r="14" spans="1:29" ht="12.75">
      <c r="A14" s="132"/>
      <c r="B14" s="132" t="s">
        <v>78</v>
      </c>
      <c r="C14" s="4"/>
      <c r="D14" s="71"/>
      <c r="E14" s="88"/>
      <c r="F14" s="88"/>
      <c r="G14" s="88"/>
      <c r="H14" s="71"/>
      <c r="I14" s="88"/>
      <c r="J14" s="88"/>
      <c r="K14" s="88"/>
      <c r="L14" s="71"/>
      <c r="M14" s="88"/>
      <c r="N14" s="88"/>
      <c r="O14" s="88"/>
      <c r="P14" s="71"/>
      <c r="Q14" s="88"/>
      <c r="R14" s="88"/>
      <c r="S14" s="88"/>
      <c r="T14" s="30"/>
      <c r="U14" s="4"/>
      <c r="V14" s="4"/>
      <c r="W14" s="4"/>
      <c r="X14" s="4"/>
      <c r="Y14" s="4"/>
      <c r="Z14" s="4"/>
      <c r="AA14" s="4"/>
      <c r="AB14" s="4"/>
      <c r="AC14" s="4"/>
    </row>
    <row r="15" spans="1:29" ht="12.75">
      <c r="A15" s="132">
        <v>4</v>
      </c>
      <c r="B15" s="30" t="s">
        <v>79</v>
      </c>
      <c r="C15" s="133">
        <f>'Fringe Indirect'!F24</f>
        <v>0</v>
      </c>
      <c r="D15" s="71">
        <f aca="true" t="shared" si="2" ref="D15:G17">H15+L15+P15</f>
        <v>0</v>
      </c>
      <c r="E15" s="88">
        <f t="shared" si="2"/>
        <v>0</v>
      </c>
      <c r="F15" s="88">
        <f t="shared" si="2"/>
        <v>0</v>
      </c>
      <c r="G15" s="88">
        <f t="shared" si="2"/>
        <v>0</v>
      </c>
      <c r="H15" s="71">
        <f aca="true" t="shared" si="3" ref="H15:S15">$C15*H10</f>
        <v>0</v>
      </c>
      <c r="I15" s="88">
        <f t="shared" si="3"/>
        <v>0</v>
      </c>
      <c r="J15" s="88">
        <f t="shared" si="3"/>
        <v>0</v>
      </c>
      <c r="K15" s="88">
        <f t="shared" si="3"/>
        <v>0</v>
      </c>
      <c r="L15" s="71">
        <f t="shared" si="3"/>
        <v>0</v>
      </c>
      <c r="M15" s="88">
        <f t="shared" si="3"/>
        <v>0</v>
      </c>
      <c r="N15" s="88">
        <f t="shared" si="3"/>
        <v>0</v>
      </c>
      <c r="O15" s="88">
        <f t="shared" si="3"/>
        <v>0</v>
      </c>
      <c r="P15" s="71">
        <f t="shared" si="3"/>
        <v>0</v>
      </c>
      <c r="Q15" s="88">
        <f t="shared" si="3"/>
        <v>0</v>
      </c>
      <c r="R15" s="88">
        <f t="shared" si="3"/>
        <v>0</v>
      </c>
      <c r="S15" s="88">
        <f t="shared" si="3"/>
        <v>0</v>
      </c>
      <c r="T15" s="30"/>
      <c r="U15" s="4"/>
      <c r="V15" s="4"/>
      <c r="W15" s="4"/>
      <c r="X15" s="4"/>
      <c r="Y15" s="4"/>
      <c r="Z15" s="4"/>
      <c r="AA15" s="4"/>
      <c r="AB15" s="4"/>
      <c r="AC15" s="4"/>
    </row>
    <row r="16" spans="1:29" ht="12.75">
      <c r="A16" s="30">
        <v>5</v>
      </c>
      <c r="B16" s="30" t="s">
        <v>80</v>
      </c>
      <c r="C16" s="133">
        <f>'Fringe Indirect'!F31</f>
        <v>0</v>
      </c>
      <c r="D16" s="71">
        <f t="shared" si="2"/>
        <v>0</v>
      </c>
      <c r="E16" s="88">
        <f t="shared" si="2"/>
        <v>0</v>
      </c>
      <c r="F16" s="88">
        <f t="shared" si="2"/>
        <v>0</v>
      </c>
      <c r="G16" s="88">
        <f t="shared" si="2"/>
        <v>0</v>
      </c>
      <c r="H16" s="71">
        <f aca="true" t="shared" si="4" ref="H16:S16">$C16*H11</f>
        <v>0</v>
      </c>
      <c r="I16" s="88">
        <f t="shared" si="4"/>
        <v>0</v>
      </c>
      <c r="J16" s="88">
        <f t="shared" si="4"/>
        <v>0</v>
      </c>
      <c r="K16" s="88">
        <f t="shared" si="4"/>
        <v>0</v>
      </c>
      <c r="L16" s="71">
        <f t="shared" si="4"/>
        <v>0</v>
      </c>
      <c r="M16" s="88">
        <f t="shared" si="4"/>
        <v>0</v>
      </c>
      <c r="N16" s="88">
        <f t="shared" si="4"/>
        <v>0</v>
      </c>
      <c r="O16" s="88">
        <f t="shared" si="4"/>
        <v>0</v>
      </c>
      <c r="P16" s="71">
        <f t="shared" si="4"/>
        <v>0</v>
      </c>
      <c r="Q16" s="88">
        <f t="shared" si="4"/>
        <v>0</v>
      </c>
      <c r="R16" s="88">
        <f t="shared" si="4"/>
        <v>0</v>
      </c>
      <c r="S16" s="88">
        <f t="shared" si="4"/>
        <v>0</v>
      </c>
      <c r="T16" s="30"/>
      <c r="U16" s="4"/>
      <c r="V16" s="4"/>
      <c r="W16" s="4"/>
      <c r="X16" s="4"/>
      <c r="Y16" s="4"/>
      <c r="Z16" s="4"/>
      <c r="AA16" s="4"/>
      <c r="AB16" s="4"/>
      <c r="AC16" s="4"/>
    </row>
    <row r="17" spans="1:29" ht="12.75">
      <c r="A17" s="30">
        <v>6</v>
      </c>
      <c r="B17" s="30" t="s">
        <v>17</v>
      </c>
      <c r="C17" s="134"/>
      <c r="D17" s="74">
        <f t="shared" si="2"/>
        <v>0</v>
      </c>
      <c r="E17" s="75">
        <f t="shared" si="2"/>
        <v>0</v>
      </c>
      <c r="F17" s="75">
        <f t="shared" si="2"/>
        <v>0</v>
      </c>
      <c r="G17" s="75">
        <f t="shared" si="2"/>
        <v>0</v>
      </c>
      <c r="H17" s="74">
        <f aca="true" t="shared" si="5" ref="H17:S17">SUM(H15:H16)</f>
        <v>0</v>
      </c>
      <c r="I17" s="75">
        <f t="shared" si="5"/>
        <v>0</v>
      </c>
      <c r="J17" s="75">
        <f t="shared" si="5"/>
        <v>0</v>
      </c>
      <c r="K17" s="75">
        <f t="shared" si="5"/>
        <v>0</v>
      </c>
      <c r="L17" s="74">
        <f t="shared" si="5"/>
        <v>0</v>
      </c>
      <c r="M17" s="75">
        <f t="shared" si="5"/>
        <v>0</v>
      </c>
      <c r="N17" s="75">
        <f t="shared" si="5"/>
        <v>0</v>
      </c>
      <c r="O17" s="75">
        <f t="shared" si="5"/>
        <v>0</v>
      </c>
      <c r="P17" s="74">
        <f t="shared" si="5"/>
        <v>0</v>
      </c>
      <c r="Q17" s="75">
        <f t="shared" si="5"/>
        <v>0</v>
      </c>
      <c r="R17" s="75">
        <f t="shared" si="5"/>
        <v>0</v>
      </c>
      <c r="S17" s="75">
        <f t="shared" si="5"/>
        <v>0</v>
      </c>
      <c r="T17" s="30"/>
      <c r="U17" s="4"/>
      <c r="V17" s="4"/>
      <c r="W17" s="4"/>
      <c r="X17" s="4"/>
      <c r="Y17" s="4"/>
      <c r="Z17" s="4"/>
      <c r="AA17" s="4"/>
      <c r="AB17" s="4"/>
      <c r="AC17" s="4"/>
    </row>
    <row r="18" spans="1:29" ht="12.75">
      <c r="A18" s="30"/>
      <c r="B18" s="30"/>
      <c r="C18" s="135"/>
      <c r="D18" s="71"/>
      <c r="E18" s="88"/>
      <c r="F18" s="88"/>
      <c r="G18" s="88"/>
      <c r="H18" s="71"/>
      <c r="I18" s="88"/>
      <c r="J18" s="88"/>
      <c r="K18" s="88"/>
      <c r="L18" s="71"/>
      <c r="M18" s="88"/>
      <c r="N18" s="88"/>
      <c r="O18" s="88"/>
      <c r="P18" s="71"/>
      <c r="Q18" s="88"/>
      <c r="R18" s="88"/>
      <c r="S18" s="88"/>
      <c r="T18" s="30"/>
      <c r="U18" s="4"/>
      <c r="V18" s="4"/>
      <c r="W18" s="4"/>
      <c r="X18" s="4"/>
      <c r="Y18" s="4"/>
      <c r="Z18" s="4"/>
      <c r="AA18" s="4"/>
      <c r="AB18" s="4"/>
      <c r="AC18" s="4"/>
    </row>
    <row r="19" spans="1:29" ht="12.75">
      <c r="A19" s="30"/>
      <c r="B19" s="30" t="s">
        <v>81</v>
      </c>
      <c r="C19" s="4"/>
      <c r="D19" s="71"/>
      <c r="E19" s="88"/>
      <c r="F19" s="88"/>
      <c r="G19" s="88"/>
      <c r="H19" s="71"/>
      <c r="I19" s="88"/>
      <c r="J19" s="88"/>
      <c r="K19" s="88"/>
      <c r="L19" s="71"/>
      <c r="M19" s="88"/>
      <c r="N19" s="88"/>
      <c r="O19" s="88"/>
      <c r="P19" s="71"/>
      <c r="Q19" s="88"/>
      <c r="R19" s="88"/>
      <c r="S19" s="88"/>
      <c r="T19" s="30"/>
      <c r="U19" s="4"/>
      <c r="V19" s="4"/>
      <c r="W19" s="4"/>
      <c r="X19" s="4"/>
      <c r="Y19" s="4"/>
      <c r="Z19" s="4"/>
      <c r="AA19" s="4"/>
      <c r="AB19" s="4"/>
      <c r="AC19" s="4"/>
    </row>
    <row r="20" spans="1:29" ht="12.75">
      <c r="A20" s="30">
        <v>7</v>
      </c>
      <c r="B20" s="30" t="s">
        <v>76</v>
      </c>
      <c r="C20" s="4"/>
      <c r="D20" s="71" t="e">
        <f aca="true" t="shared" si="6" ref="D20:G22">H20+L20+P20</f>
        <v>#REF!</v>
      </c>
      <c r="E20" s="88" t="e">
        <f t="shared" si="6"/>
        <v>#REF!</v>
      </c>
      <c r="F20" s="88" t="e">
        <f t="shared" si="6"/>
        <v>#REF!</v>
      </c>
      <c r="G20" s="88" t="e">
        <f t="shared" si="6"/>
        <v>#REF!</v>
      </c>
      <c r="H20" s="71" t="e">
        <f>'Activity Calc'!M67</f>
        <v>#REF!</v>
      </c>
      <c r="I20" s="88" t="e">
        <f>'Activity Calc'!N67</f>
        <v>#REF!</v>
      </c>
      <c r="J20" s="88" t="e">
        <f>'Activity Calc'!O67</f>
        <v>#REF!</v>
      </c>
      <c r="K20" s="88" t="e">
        <f>'Activity Calc'!P67</f>
        <v>#REF!</v>
      </c>
      <c r="L20" s="71" t="e">
        <f>'Activity Calc'!Q67</f>
        <v>#REF!</v>
      </c>
      <c r="M20" s="88" t="e">
        <f>'Activity Calc'!R67</f>
        <v>#REF!</v>
      </c>
      <c r="N20" s="88" t="e">
        <f>'Activity Calc'!S67</f>
        <v>#REF!</v>
      </c>
      <c r="O20" s="88" t="e">
        <f>'Activity Calc'!T67</f>
        <v>#REF!</v>
      </c>
      <c r="P20" s="71" t="e">
        <f>'Activity Calc'!U67</f>
        <v>#REF!</v>
      </c>
      <c r="Q20" s="88" t="e">
        <f>'Activity Calc'!V67</f>
        <v>#REF!</v>
      </c>
      <c r="R20" s="88" t="e">
        <f>'Activity Calc'!W67</f>
        <v>#REF!</v>
      </c>
      <c r="S20" s="88" t="e">
        <f>'Activity Calc'!X67</f>
        <v>#REF!</v>
      </c>
      <c r="T20" s="30"/>
      <c r="U20" s="4"/>
      <c r="V20" s="4"/>
      <c r="W20" s="4"/>
      <c r="X20" s="4"/>
      <c r="Y20" s="4"/>
      <c r="Z20" s="4"/>
      <c r="AA20" s="4"/>
      <c r="AB20" s="4"/>
      <c r="AC20" s="4"/>
    </row>
    <row r="21" spans="1:29" ht="12.75">
      <c r="A21" s="30">
        <v>8</v>
      </c>
      <c r="B21" s="30" t="s">
        <v>77</v>
      </c>
      <c r="C21" s="4"/>
      <c r="D21" s="71" t="e">
        <f t="shared" si="6"/>
        <v>#REF!</v>
      </c>
      <c r="E21" s="88" t="e">
        <f t="shared" si="6"/>
        <v>#REF!</v>
      </c>
      <c r="F21" s="88" t="e">
        <f t="shared" si="6"/>
        <v>#REF!</v>
      </c>
      <c r="G21" s="88" t="e">
        <f t="shared" si="6"/>
        <v>#REF!</v>
      </c>
      <c r="H21" s="71" t="e">
        <f>'Activity Calc'!M68</f>
        <v>#REF!</v>
      </c>
      <c r="I21" s="88" t="e">
        <f>'Activity Calc'!N68</f>
        <v>#REF!</v>
      </c>
      <c r="J21" s="88" t="e">
        <f>'Activity Calc'!O68</f>
        <v>#REF!</v>
      </c>
      <c r="K21" s="88" t="e">
        <f>'Activity Calc'!P68</f>
        <v>#REF!</v>
      </c>
      <c r="L21" s="71" t="e">
        <f>'Activity Calc'!Q68</f>
        <v>#REF!</v>
      </c>
      <c r="M21" s="88" t="e">
        <f>'Activity Calc'!R68</f>
        <v>#REF!</v>
      </c>
      <c r="N21" s="88" t="e">
        <f>'Activity Calc'!S68</f>
        <v>#REF!</v>
      </c>
      <c r="O21" s="88" t="e">
        <f>'Activity Calc'!T68</f>
        <v>#REF!</v>
      </c>
      <c r="P21" s="71" t="e">
        <f>'Activity Calc'!U68</f>
        <v>#REF!</v>
      </c>
      <c r="Q21" s="88" t="e">
        <f>'Activity Calc'!V68</f>
        <v>#REF!</v>
      </c>
      <c r="R21" s="88" t="e">
        <f>'Activity Calc'!W68</f>
        <v>#REF!</v>
      </c>
      <c r="S21" s="88" t="e">
        <f>'Activity Calc'!X68</f>
        <v>#REF!</v>
      </c>
      <c r="T21" s="30"/>
      <c r="U21" s="4"/>
      <c r="V21" s="4"/>
      <c r="W21" s="4"/>
      <c r="X21" s="4"/>
      <c r="Y21" s="4"/>
      <c r="Z21" s="4"/>
      <c r="AA21" s="4"/>
      <c r="AB21" s="4"/>
      <c r="AC21" s="4"/>
    </row>
    <row r="22" spans="1:29" ht="12.75">
      <c r="A22" s="30">
        <v>9</v>
      </c>
      <c r="B22" s="30" t="s">
        <v>82</v>
      </c>
      <c r="C22" s="4"/>
      <c r="D22" s="74" t="e">
        <f t="shared" si="6"/>
        <v>#REF!</v>
      </c>
      <c r="E22" s="75" t="e">
        <f t="shared" si="6"/>
        <v>#REF!</v>
      </c>
      <c r="F22" s="75" t="e">
        <f t="shared" si="6"/>
        <v>#REF!</v>
      </c>
      <c r="G22" s="75" t="e">
        <f t="shared" si="6"/>
        <v>#REF!</v>
      </c>
      <c r="H22" s="74" t="e">
        <f aca="true" t="shared" si="7" ref="H22:S22">SUM(H20:H21)</f>
        <v>#REF!</v>
      </c>
      <c r="I22" s="75" t="e">
        <f t="shared" si="7"/>
        <v>#REF!</v>
      </c>
      <c r="J22" s="75" t="e">
        <f t="shared" si="7"/>
        <v>#REF!</v>
      </c>
      <c r="K22" s="75" t="e">
        <f t="shared" si="7"/>
        <v>#REF!</v>
      </c>
      <c r="L22" s="74" t="e">
        <f t="shared" si="7"/>
        <v>#REF!</v>
      </c>
      <c r="M22" s="75" t="e">
        <f t="shared" si="7"/>
        <v>#REF!</v>
      </c>
      <c r="N22" s="75" t="e">
        <f t="shared" si="7"/>
        <v>#REF!</v>
      </c>
      <c r="O22" s="75" t="e">
        <f t="shared" si="7"/>
        <v>#REF!</v>
      </c>
      <c r="P22" s="74" t="e">
        <f t="shared" si="7"/>
        <v>#REF!</v>
      </c>
      <c r="Q22" s="75" t="e">
        <f t="shared" si="7"/>
        <v>#REF!</v>
      </c>
      <c r="R22" s="75" t="e">
        <f t="shared" si="7"/>
        <v>#REF!</v>
      </c>
      <c r="S22" s="75" t="e">
        <f t="shared" si="7"/>
        <v>#REF!</v>
      </c>
      <c r="T22" s="30"/>
      <c r="U22" s="4"/>
      <c r="V22" s="4"/>
      <c r="W22" s="4"/>
      <c r="X22" s="4"/>
      <c r="Y22" s="4"/>
      <c r="Z22" s="4"/>
      <c r="AA22" s="4"/>
      <c r="AB22" s="4"/>
      <c r="AC22" s="4"/>
    </row>
    <row r="23" spans="1:29" ht="12.75">
      <c r="A23" s="30"/>
      <c r="B23" s="30"/>
      <c r="C23" s="4"/>
      <c r="D23" s="71"/>
      <c r="E23" s="88"/>
      <c r="F23" s="88"/>
      <c r="G23" s="88"/>
      <c r="H23" s="71"/>
      <c r="I23" s="88"/>
      <c r="J23" s="88"/>
      <c r="K23" s="88"/>
      <c r="L23" s="71"/>
      <c r="M23" s="88"/>
      <c r="N23" s="88"/>
      <c r="O23" s="88"/>
      <c r="P23" s="71"/>
      <c r="Q23" s="88"/>
      <c r="R23" s="88"/>
      <c r="S23" s="88"/>
      <c r="T23" s="30"/>
      <c r="U23" s="4"/>
      <c r="V23" s="4"/>
      <c r="W23" s="4"/>
      <c r="X23" s="4"/>
      <c r="Y23" s="4"/>
      <c r="Z23" s="4"/>
      <c r="AA23" s="4"/>
      <c r="AB23" s="4"/>
      <c r="AC23" s="4"/>
    </row>
    <row r="24" spans="1:29" ht="12.75">
      <c r="A24" s="30">
        <v>10</v>
      </c>
      <c r="B24" s="30" t="s">
        <v>83</v>
      </c>
      <c r="C24" s="4"/>
      <c r="D24" s="71" t="e">
        <f>H24+L24+P24</f>
        <v>#REF!</v>
      </c>
      <c r="E24" s="88" t="e">
        <f>I24+M24+Q24</f>
        <v>#REF!</v>
      </c>
      <c r="F24" s="88" t="e">
        <f>J24+N24+R24</f>
        <v>#REF!</v>
      </c>
      <c r="G24" s="88" t="e">
        <f>K24+O24+S24</f>
        <v>#REF!</v>
      </c>
      <c r="H24" s="71" t="e">
        <f>'Activity Calc'!M69</f>
        <v>#REF!</v>
      </c>
      <c r="I24" s="88" t="e">
        <f>'Activity Calc'!N69</f>
        <v>#REF!</v>
      </c>
      <c r="J24" s="88" t="e">
        <f>'Activity Calc'!O69</f>
        <v>#REF!</v>
      </c>
      <c r="K24" s="88" t="e">
        <f>'Activity Calc'!P69</f>
        <v>#REF!</v>
      </c>
      <c r="L24" s="71" t="e">
        <f>'Activity Calc'!Q69</f>
        <v>#REF!</v>
      </c>
      <c r="M24" s="88" t="e">
        <f>'Activity Calc'!R69</f>
        <v>#REF!</v>
      </c>
      <c r="N24" s="88" t="e">
        <f>'Activity Calc'!S69</f>
        <v>#REF!</v>
      </c>
      <c r="O24" s="88" t="e">
        <f>'Activity Calc'!T69</f>
        <v>#REF!</v>
      </c>
      <c r="P24" s="71" t="e">
        <f>'Activity Calc'!U69</f>
        <v>#REF!</v>
      </c>
      <c r="Q24" s="88" t="e">
        <f>'Activity Calc'!V69</f>
        <v>#REF!</v>
      </c>
      <c r="R24" s="88" t="e">
        <f>'Activity Calc'!W69</f>
        <v>#REF!</v>
      </c>
      <c r="S24" s="88" t="e">
        <f>'Activity Calc'!X69</f>
        <v>#REF!</v>
      </c>
      <c r="T24" s="30"/>
      <c r="U24" s="4"/>
      <c r="V24" s="4"/>
      <c r="W24" s="4"/>
      <c r="X24" s="4"/>
      <c r="Y24" s="4"/>
      <c r="Z24" s="4"/>
      <c r="AA24" s="4"/>
      <c r="AB24" s="4"/>
      <c r="AC24" s="4"/>
    </row>
    <row r="25" spans="1:29" ht="12.75">
      <c r="A25" s="30"/>
      <c r="B25" s="30"/>
      <c r="C25" s="4"/>
      <c r="D25" s="71"/>
      <c r="E25" s="88"/>
      <c r="F25" s="88"/>
      <c r="G25" s="88"/>
      <c r="H25" s="71"/>
      <c r="I25" s="88"/>
      <c r="J25" s="88"/>
      <c r="K25" s="88"/>
      <c r="L25" s="71"/>
      <c r="M25" s="88"/>
      <c r="N25" s="88"/>
      <c r="O25" s="88"/>
      <c r="P25" s="71"/>
      <c r="Q25" s="88"/>
      <c r="R25" s="88"/>
      <c r="S25" s="88"/>
      <c r="T25" s="30"/>
      <c r="U25" s="4"/>
      <c r="V25" s="4"/>
      <c r="W25" s="4"/>
      <c r="X25" s="4"/>
      <c r="Y25" s="4"/>
      <c r="Z25" s="4"/>
      <c r="AA25" s="4"/>
      <c r="AB25" s="4"/>
      <c r="AC25" s="4"/>
    </row>
    <row r="26" spans="1:29" ht="12.75">
      <c r="A26" s="30">
        <v>11</v>
      </c>
      <c r="B26" s="30" t="s">
        <v>84</v>
      </c>
      <c r="C26" s="4"/>
      <c r="D26" s="71" t="e">
        <f>H26+L26+P26</f>
        <v>#REF!</v>
      </c>
      <c r="E26" s="88" t="e">
        <f>I26+M26+Q26</f>
        <v>#REF!</v>
      </c>
      <c r="F26" s="88" t="e">
        <f>J26+N26+R26</f>
        <v>#REF!</v>
      </c>
      <c r="G26" s="88" t="e">
        <f>K26+O26+S26</f>
        <v>#REF!</v>
      </c>
      <c r="H26" s="71" t="e">
        <f>'Activity Calc'!M70</f>
        <v>#REF!</v>
      </c>
      <c r="I26" s="88" t="e">
        <f>'Activity Calc'!N70</f>
        <v>#REF!</v>
      </c>
      <c r="J26" s="88" t="e">
        <f>'Activity Calc'!O70</f>
        <v>#REF!</v>
      </c>
      <c r="K26" s="88" t="e">
        <f>'Activity Calc'!P70</f>
        <v>#REF!</v>
      </c>
      <c r="L26" s="71" t="e">
        <f>'Activity Calc'!Q70</f>
        <v>#REF!</v>
      </c>
      <c r="M26" s="88" t="e">
        <f>'Activity Calc'!R70</f>
        <v>#REF!</v>
      </c>
      <c r="N26" s="88" t="e">
        <f>'Activity Calc'!S70</f>
        <v>#REF!</v>
      </c>
      <c r="O26" s="88" t="e">
        <f>'Activity Calc'!T70</f>
        <v>#REF!</v>
      </c>
      <c r="P26" s="71" t="e">
        <f>'Activity Calc'!U70</f>
        <v>#REF!</v>
      </c>
      <c r="Q26" s="88" t="e">
        <f>'Activity Calc'!V70</f>
        <v>#REF!</v>
      </c>
      <c r="R26" s="88" t="e">
        <f>'Activity Calc'!W70</f>
        <v>#REF!</v>
      </c>
      <c r="S26" s="88" t="e">
        <f>'Activity Calc'!X70</f>
        <v>#REF!</v>
      </c>
      <c r="T26" s="30"/>
      <c r="U26" s="4"/>
      <c r="V26" s="4"/>
      <c r="W26" s="4"/>
      <c r="X26" s="4"/>
      <c r="Y26" s="4"/>
      <c r="Z26" s="4"/>
      <c r="AA26" s="4"/>
      <c r="AB26" s="4"/>
      <c r="AC26" s="4"/>
    </row>
    <row r="27" spans="1:29" ht="12.75">
      <c r="A27" s="30" t="s">
        <v>69</v>
      </c>
      <c r="B27" s="30"/>
      <c r="C27" s="4"/>
      <c r="D27" s="71"/>
      <c r="E27" s="88"/>
      <c r="F27" s="88"/>
      <c r="G27" s="88"/>
      <c r="H27" s="71"/>
      <c r="I27" s="88"/>
      <c r="J27" s="88"/>
      <c r="K27" s="88"/>
      <c r="L27" s="71"/>
      <c r="M27" s="88"/>
      <c r="N27" s="88"/>
      <c r="O27" s="88"/>
      <c r="P27" s="71"/>
      <c r="Q27" s="88"/>
      <c r="R27" s="88"/>
      <c r="S27" s="88"/>
      <c r="T27" s="30"/>
      <c r="U27" s="4"/>
      <c r="V27" s="4"/>
      <c r="W27" s="4"/>
      <c r="X27" s="4"/>
      <c r="Y27" s="4"/>
      <c r="Z27" s="4"/>
      <c r="AA27" s="4"/>
      <c r="AB27" s="4"/>
      <c r="AC27" s="4"/>
    </row>
    <row r="28" spans="1:29" ht="12.75">
      <c r="A28" s="30">
        <v>12</v>
      </c>
      <c r="B28" s="30" t="s">
        <v>85</v>
      </c>
      <c r="C28" s="4"/>
      <c r="D28" s="71" t="e">
        <f>H28+L28+P28</f>
        <v>#REF!</v>
      </c>
      <c r="E28" s="88" t="e">
        <f>I28+M28+Q28</f>
        <v>#REF!</v>
      </c>
      <c r="F28" s="88" t="e">
        <f>J28+N28+R28</f>
        <v>#REF!</v>
      </c>
      <c r="G28" s="88" t="e">
        <f>K28+O28+S28</f>
        <v>#REF!</v>
      </c>
      <c r="H28" s="71" t="e">
        <f>'Activity Calc'!M71</f>
        <v>#REF!</v>
      </c>
      <c r="I28" s="88" t="e">
        <f>'Activity Calc'!N71</f>
        <v>#REF!</v>
      </c>
      <c r="J28" s="88" t="e">
        <f>'Activity Calc'!O71</f>
        <v>#REF!</v>
      </c>
      <c r="K28" s="88" t="e">
        <f>'Activity Calc'!P71</f>
        <v>#REF!</v>
      </c>
      <c r="L28" s="71" t="e">
        <f>'Activity Calc'!Q71</f>
        <v>#REF!</v>
      </c>
      <c r="M28" s="88" t="e">
        <f>'Activity Calc'!R71</f>
        <v>#REF!</v>
      </c>
      <c r="N28" s="88" t="e">
        <f>'Activity Calc'!S71</f>
        <v>#REF!</v>
      </c>
      <c r="O28" s="88" t="e">
        <f>'Activity Calc'!T71</f>
        <v>#REF!</v>
      </c>
      <c r="P28" s="71" t="e">
        <f>'Activity Calc'!U71</f>
        <v>#REF!</v>
      </c>
      <c r="Q28" s="88" t="e">
        <f>'Activity Calc'!V71</f>
        <v>#REF!</v>
      </c>
      <c r="R28" s="88" t="e">
        <f>'Activity Calc'!W71</f>
        <v>#REF!</v>
      </c>
      <c r="S28" s="88" t="e">
        <f>'Activity Calc'!X71</f>
        <v>#REF!</v>
      </c>
      <c r="T28" s="30"/>
      <c r="U28" s="4"/>
      <c r="V28" s="4"/>
      <c r="W28" s="4"/>
      <c r="X28" s="4"/>
      <c r="Y28" s="4"/>
      <c r="Z28" s="4"/>
      <c r="AA28" s="4"/>
      <c r="AB28" s="4"/>
      <c r="AC28" s="4"/>
    </row>
    <row r="29" spans="1:29" ht="12.75">
      <c r="A29" s="30"/>
      <c r="B29" s="30"/>
      <c r="C29" s="4"/>
      <c r="D29" s="71"/>
      <c r="E29" s="88"/>
      <c r="F29" s="88"/>
      <c r="G29" s="88"/>
      <c r="H29" s="71"/>
      <c r="I29" s="88"/>
      <c r="J29" s="88"/>
      <c r="K29" s="88"/>
      <c r="L29" s="71"/>
      <c r="M29" s="88"/>
      <c r="N29" s="88"/>
      <c r="O29" s="88"/>
      <c r="P29" s="71"/>
      <c r="Q29" s="88"/>
      <c r="R29" s="88"/>
      <c r="S29" s="88"/>
      <c r="T29" s="30"/>
      <c r="U29" s="4"/>
      <c r="V29" s="4"/>
      <c r="W29" s="4"/>
      <c r="X29" s="4"/>
      <c r="Y29" s="4"/>
      <c r="Z29" s="4"/>
      <c r="AA29" s="4"/>
      <c r="AB29" s="4"/>
      <c r="AC29" s="4"/>
    </row>
    <row r="30" spans="1:29" ht="12.75">
      <c r="A30" s="30">
        <v>13</v>
      </c>
      <c r="B30" s="30" t="s">
        <v>86</v>
      </c>
      <c r="C30" s="4"/>
      <c r="D30" s="71" t="e">
        <f>H30+L30+P30</f>
        <v>#REF!</v>
      </c>
      <c r="E30" s="88" t="e">
        <f>I30+M30+Q30</f>
        <v>#REF!</v>
      </c>
      <c r="F30" s="88" t="e">
        <f>J30+N30+R30</f>
        <v>#REF!</v>
      </c>
      <c r="G30" s="88" t="e">
        <f>K30+O30+S30</f>
        <v>#REF!</v>
      </c>
      <c r="H30" s="71" t="e">
        <f>'Activity Calc'!M72</f>
        <v>#REF!</v>
      </c>
      <c r="I30" s="88" t="e">
        <f>'Activity Calc'!N72</f>
        <v>#REF!</v>
      </c>
      <c r="J30" s="88" t="e">
        <f>'Activity Calc'!O72</f>
        <v>#REF!</v>
      </c>
      <c r="K30" s="88" t="e">
        <f>'Activity Calc'!P72</f>
        <v>#REF!</v>
      </c>
      <c r="L30" s="71" t="e">
        <f>'Activity Calc'!Q72</f>
        <v>#REF!</v>
      </c>
      <c r="M30" s="88" t="e">
        <f>'Activity Calc'!R72</f>
        <v>#REF!</v>
      </c>
      <c r="N30" s="88" t="e">
        <f>'Activity Calc'!S72</f>
        <v>#REF!</v>
      </c>
      <c r="O30" s="88" t="e">
        <f>'Activity Calc'!T72</f>
        <v>#REF!</v>
      </c>
      <c r="P30" s="71" t="e">
        <f>'Activity Calc'!U72</f>
        <v>#REF!</v>
      </c>
      <c r="Q30" s="88" t="e">
        <f>'Activity Calc'!V72</f>
        <v>#REF!</v>
      </c>
      <c r="R30" s="88" t="e">
        <f>'Activity Calc'!W72</f>
        <v>#REF!</v>
      </c>
      <c r="S30" s="88" t="e">
        <f>'Activity Calc'!X72</f>
        <v>#REF!</v>
      </c>
      <c r="T30" s="30"/>
      <c r="U30" s="4"/>
      <c r="V30" s="4"/>
      <c r="W30" s="4"/>
      <c r="X30" s="4"/>
      <c r="Y30" s="4"/>
      <c r="Z30" s="4"/>
      <c r="AA30" s="4"/>
      <c r="AB30" s="4"/>
      <c r="AC30" s="4"/>
    </row>
    <row r="31" spans="1:29" ht="12.75">
      <c r="A31" s="30"/>
      <c r="B31" s="30"/>
      <c r="C31" s="4"/>
      <c r="D31" s="71"/>
      <c r="E31" s="88"/>
      <c r="F31" s="88"/>
      <c r="G31" s="88"/>
      <c r="H31" s="136"/>
      <c r="I31" s="137"/>
      <c r="J31" s="137"/>
      <c r="K31" s="137"/>
      <c r="L31" s="136"/>
      <c r="M31" s="137"/>
      <c r="N31" s="137"/>
      <c r="O31" s="137"/>
      <c r="P31" s="136"/>
      <c r="Q31" s="137"/>
      <c r="R31" s="137"/>
      <c r="S31" s="137"/>
      <c r="T31" s="30"/>
      <c r="U31" s="4"/>
      <c r="V31" s="4"/>
      <c r="W31" s="4"/>
      <c r="X31" s="4"/>
      <c r="Y31" s="4"/>
      <c r="Z31" s="4"/>
      <c r="AA31" s="4"/>
      <c r="AB31" s="4"/>
      <c r="AC31" s="4"/>
    </row>
    <row r="32" spans="1:29" ht="12.75">
      <c r="A32" s="58"/>
      <c r="B32" s="58" t="s">
        <v>87</v>
      </c>
      <c r="C32" s="59"/>
      <c r="D32" s="74"/>
      <c r="E32" s="75"/>
      <c r="F32" s="75"/>
      <c r="G32" s="75"/>
      <c r="H32" s="138"/>
      <c r="I32" s="139"/>
      <c r="J32" s="139"/>
      <c r="K32" s="139"/>
      <c r="L32" s="138"/>
      <c r="M32" s="139"/>
      <c r="N32" s="139"/>
      <c r="O32" s="139"/>
      <c r="P32" s="138"/>
      <c r="Q32" s="139"/>
      <c r="R32" s="139"/>
      <c r="S32" s="139"/>
      <c r="T32" s="30"/>
      <c r="U32" s="4"/>
      <c r="V32" s="4"/>
      <c r="W32" s="4"/>
      <c r="X32" s="4"/>
      <c r="Y32" s="4"/>
      <c r="Z32" s="4"/>
      <c r="AA32" s="4"/>
      <c r="AB32" s="4"/>
      <c r="AC32" s="4"/>
    </row>
    <row r="33" spans="1:29" ht="12.75">
      <c r="A33" s="140">
        <v>14</v>
      </c>
      <c r="B33" s="140" t="s">
        <v>88</v>
      </c>
      <c r="C33" s="4"/>
      <c r="D33" s="71" t="e">
        <f>H33+L33+P33</f>
        <v>#REF!</v>
      </c>
      <c r="E33" s="88" t="e">
        <f>I33+M33+Q33</f>
        <v>#REF!</v>
      </c>
      <c r="F33" s="88" t="e">
        <f>J33+N33+R33</f>
        <v>#REF!</v>
      </c>
      <c r="G33" s="88" t="e">
        <f>K33+O33+S33</f>
        <v>#REF!</v>
      </c>
      <c r="H33" s="102" t="e">
        <f aca="true" t="shared" si="8" ref="H33:S33">H12+H14+H17+H22+H24+H26+H28+H30</f>
        <v>#REF!</v>
      </c>
      <c r="I33" s="103" t="e">
        <f t="shared" si="8"/>
        <v>#REF!</v>
      </c>
      <c r="J33" s="103" t="e">
        <f t="shared" si="8"/>
        <v>#REF!</v>
      </c>
      <c r="K33" s="103" t="e">
        <f t="shared" si="8"/>
        <v>#REF!</v>
      </c>
      <c r="L33" s="102" t="e">
        <f t="shared" si="8"/>
        <v>#REF!</v>
      </c>
      <c r="M33" s="103" t="e">
        <f t="shared" si="8"/>
        <v>#REF!</v>
      </c>
      <c r="N33" s="103" t="e">
        <f t="shared" si="8"/>
        <v>#REF!</v>
      </c>
      <c r="O33" s="103" t="e">
        <f t="shared" si="8"/>
        <v>#REF!</v>
      </c>
      <c r="P33" s="102" t="e">
        <f t="shared" si="8"/>
        <v>#REF!</v>
      </c>
      <c r="Q33" s="103" t="e">
        <f t="shared" si="8"/>
        <v>#REF!</v>
      </c>
      <c r="R33" s="103" t="e">
        <f t="shared" si="8"/>
        <v>#REF!</v>
      </c>
      <c r="S33" s="103" t="e">
        <f t="shared" si="8"/>
        <v>#REF!</v>
      </c>
      <c r="T33" s="30"/>
      <c r="U33" s="4"/>
      <c r="V33" s="4"/>
      <c r="W33" s="4"/>
      <c r="X33" s="4"/>
      <c r="Y33" s="4"/>
      <c r="Z33" s="4"/>
      <c r="AA33" s="4"/>
      <c r="AB33" s="4"/>
      <c r="AC33" s="4"/>
    </row>
    <row r="34" spans="1:29" ht="12.75">
      <c r="A34" s="140">
        <v>15</v>
      </c>
      <c r="B34" s="140" t="s">
        <v>89</v>
      </c>
      <c r="C34" s="141"/>
      <c r="D34" s="142" t="e">
        <f>D33/(SUM($D$39:$G$39))</f>
        <v>#REF!</v>
      </c>
      <c r="E34" s="133" t="e">
        <f>E33/(SUM($D$39:$G$39))</f>
        <v>#REF!</v>
      </c>
      <c r="F34" s="133" t="e">
        <f>F33/(SUM($D$39:$G$39))</f>
        <v>#REF!</v>
      </c>
      <c r="G34" s="133" t="e">
        <f>G33/(SUM($D$39:$G$39))</f>
        <v>#REF!</v>
      </c>
      <c r="H34" s="142" t="e">
        <f>H33/(SUM($H$39:$K$39))</f>
        <v>#REF!</v>
      </c>
      <c r="I34" s="133" t="e">
        <f>I33/(SUM($H$39:$K$39))</f>
        <v>#REF!</v>
      </c>
      <c r="J34" s="133" t="e">
        <f>J33/(SUM($H$39:$K$39))</f>
        <v>#REF!</v>
      </c>
      <c r="K34" s="133" t="e">
        <f>K33/(SUM($H$39:$K$39))</f>
        <v>#REF!</v>
      </c>
      <c r="L34" s="142" t="e">
        <f>L33/(SUM($L$39:$N$39))</f>
        <v>#REF!</v>
      </c>
      <c r="M34" s="133" t="e">
        <f>M33/(SUM($L$39:$N$39))</f>
        <v>#REF!</v>
      </c>
      <c r="N34" s="133" t="e">
        <f>N33/(SUM($L$39:$N$39))</f>
        <v>#REF!</v>
      </c>
      <c r="O34" s="133" t="e">
        <f>O33/(SUM($L$39:$N$39))</f>
        <v>#REF!</v>
      </c>
      <c r="P34" s="142" t="e">
        <f>P33/(SUM($P$39:$S$39))</f>
        <v>#REF!</v>
      </c>
      <c r="Q34" s="133" t="e">
        <f>Q33/(SUM($P$39:$S$39))</f>
        <v>#REF!</v>
      </c>
      <c r="R34" s="133" t="e">
        <f>R33/(SUM($P$39:$S$39))</f>
        <v>#REF!</v>
      </c>
      <c r="S34" s="133" t="e">
        <f>S33/(SUM($P$39:$S$39))</f>
        <v>#REF!</v>
      </c>
      <c r="T34" s="30"/>
      <c r="U34" s="4"/>
      <c r="V34" s="4"/>
      <c r="W34" s="4"/>
      <c r="X34" s="4"/>
      <c r="Y34" s="4"/>
      <c r="Z34" s="4"/>
      <c r="AA34" s="4"/>
      <c r="AB34" s="4"/>
      <c r="AC34" s="4"/>
    </row>
    <row r="35" spans="1:29" ht="12.75">
      <c r="A35" s="58" t="s">
        <v>70</v>
      </c>
      <c r="B35" s="59"/>
      <c r="C35" s="59"/>
      <c r="D35" s="54" t="s">
        <v>59</v>
      </c>
      <c r="E35" s="60" t="s">
        <v>61</v>
      </c>
      <c r="F35" s="60" t="s">
        <v>96</v>
      </c>
      <c r="G35" s="60" t="s">
        <v>65</v>
      </c>
      <c r="H35" s="54" t="s">
        <v>67</v>
      </c>
      <c r="I35" s="60" t="s">
        <v>98</v>
      </c>
      <c r="J35" s="60" t="s">
        <v>99</v>
      </c>
      <c r="K35" s="60" t="s">
        <v>31</v>
      </c>
      <c r="L35" s="54" t="s">
        <v>35</v>
      </c>
      <c r="M35" s="60" t="s">
        <v>36</v>
      </c>
      <c r="N35" s="60" t="s">
        <v>39</v>
      </c>
      <c r="O35" s="60" t="s">
        <v>41</v>
      </c>
      <c r="P35" s="54" t="s">
        <v>42</v>
      </c>
      <c r="Q35" s="60" t="s">
        <v>43</v>
      </c>
      <c r="R35" s="60" t="s">
        <v>44</v>
      </c>
      <c r="S35" s="60" t="s">
        <v>46</v>
      </c>
      <c r="T35" s="30"/>
      <c r="U35" s="4"/>
      <c r="V35" s="4"/>
      <c r="W35" s="4"/>
      <c r="X35" s="4"/>
      <c r="Y35" s="4"/>
      <c r="Z35" s="4"/>
      <c r="AA35" s="4"/>
      <c r="AB35" s="4"/>
      <c r="AC35" s="4"/>
    </row>
    <row r="36" spans="1:29" ht="15">
      <c r="A36" s="15">
        <v>16</v>
      </c>
      <c r="B36" s="15" t="s">
        <v>90</v>
      </c>
      <c r="C36" s="143">
        <f>'Fringe Indirect'!F37</f>
        <v>0</v>
      </c>
      <c r="D36" s="144"/>
      <c r="E36" s="75" t="e">
        <f>I36+M36+Q36</f>
        <v>#REF!</v>
      </c>
      <c r="F36" s="75" t="e">
        <f>J36+N36+R36</f>
        <v>#REF!</v>
      </c>
      <c r="G36" s="145"/>
      <c r="H36" s="144"/>
      <c r="I36" s="101" t="e">
        <f>$C$36*I33</f>
        <v>#REF!</v>
      </c>
      <c r="J36" s="101" t="e">
        <f>$C$36*J33</f>
        <v>#REF!</v>
      </c>
      <c r="K36" s="145"/>
      <c r="L36" s="144"/>
      <c r="M36" s="101" t="e">
        <f>$C$36*M33</f>
        <v>#REF!</v>
      </c>
      <c r="N36" s="101" t="e">
        <f>$C$36*N33</f>
        <v>#REF!</v>
      </c>
      <c r="O36" s="145"/>
      <c r="P36" s="144"/>
      <c r="Q36" s="101" t="e">
        <f>$C$36*Q33</f>
        <v>#REF!</v>
      </c>
      <c r="R36" s="101" t="e">
        <f>$C$36*R33</f>
        <v>#REF!</v>
      </c>
      <c r="S36" s="145"/>
      <c r="T36" s="30"/>
      <c r="U36" s="4"/>
      <c r="V36" s="4"/>
      <c r="W36" s="4"/>
      <c r="X36" s="4"/>
      <c r="Y36" s="4"/>
      <c r="Z36" s="4"/>
      <c r="AA36" s="4"/>
      <c r="AB36" s="4"/>
      <c r="AC36" s="4"/>
    </row>
    <row r="37" spans="1:29" ht="12.75">
      <c r="A37" s="140">
        <v>17</v>
      </c>
      <c r="B37" s="140" t="s">
        <v>89</v>
      </c>
      <c r="C37" s="141"/>
      <c r="D37" s="142" t="e">
        <f>D36/(SUM($D$39:$G$39))</f>
        <v>#REF!</v>
      </c>
      <c r="E37" s="133" t="e">
        <f>E36/(SUM($D$39:$G$39))</f>
        <v>#REF!</v>
      </c>
      <c r="F37" s="133" t="e">
        <f>F36/(SUM($D$39:$G$39))</f>
        <v>#REF!</v>
      </c>
      <c r="G37" s="133" t="e">
        <f>G36/(SUM($D$39:$G$39))</f>
        <v>#REF!</v>
      </c>
      <c r="H37" s="142" t="e">
        <f>H36/(SUM($H$39:$K$39))</f>
        <v>#REF!</v>
      </c>
      <c r="I37" s="133" t="e">
        <f>I36/(SUM($H$39:$K$39))</f>
        <v>#REF!</v>
      </c>
      <c r="J37" s="133" t="e">
        <f>J36/(SUM($H$39:$K$39))</f>
        <v>#REF!</v>
      </c>
      <c r="K37" s="133" t="e">
        <f>K36/(SUM($H$39:$K$39))</f>
        <v>#REF!</v>
      </c>
      <c r="L37" s="142" t="e">
        <f>L36/(SUM($L$39:$N$39))</f>
        <v>#REF!</v>
      </c>
      <c r="M37" s="133" t="e">
        <f>M36/(SUM($L$39:$N$39))</f>
        <v>#REF!</v>
      </c>
      <c r="N37" s="133" t="e">
        <f>N36/(SUM($L$39:$N$39))</f>
        <v>#REF!</v>
      </c>
      <c r="O37" s="133" t="e">
        <f>O36/(SUM($L$39:$N$39))</f>
        <v>#REF!</v>
      </c>
      <c r="P37" s="142" t="e">
        <f>P36/(SUM($P$39:$S$39))</f>
        <v>#REF!</v>
      </c>
      <c r="Q37" s="133" t="e">
        <f>Q36/(SUM($P$39:$S$39))</f>
        <v>#REF!</v>
      </c>
      <c r="R37" s="133" t="e">
        <f>R36/(SUM($P$39:$S$39))</f>
        <v>#REF!</v>
      </c>
      <c r="S37" s="133" t="e">
        <f>S36/(SUM($P$39:$S$39))</f>
        <v>#REF!</v>
      </c>
      <c r="T37" s="30"/>
      <c r="U37" s="4"/>
      <c r="V37" s="4"/>
      <c r="W37" s="4"/>
      <c r="X37" s="4"/>
      <c r="Y37" s="4"/>
      <c r="Z37" s="4"/>
      <c r="AA37" s="4"/>
      <c r="AB37" s="4"/>
      <c r="AC37" s="4"/>
    </row>
    <row r="38" spans="1:29" ht="12.75">
      <c r="A38" s="15" t="s">
        <v>17</v>
      </c>
      <c r="B38" s="14"/>
      <c r="C38" s="14"/>
      <c r="D38" s="54" t="s">
        <v>59</v>
      </c>
      <c r="E38" s="60" t="s">
        <v>61</v>
      </c>
      <c r="F38" s="60" t="s">
        <v>96</v>
      </c>
      <c r="G38" s="60" t="s">
        <v>65</v>
      </c>
      <c r="H38" s="54" t="s">
        <v>67</v>
      </c>
      <c r="I38" s="60" t="s">
        <v>98</v>
      </c>
      <c r="J38" s="60" t="s">
        <v>99</v>
      </c>
      <c r="K38" s="60" t="s">
        <v>31</v>
      </c>
      <c r="L38" s="54" t="s">
        <v>35</v>
      </c>
      <c r="M38" s="60" t="s">
        <v>36</v>
      </c>
      <c r="N38" s="60" t="s">
        <v>39</v>
      </c>
      <c r="O38" s="60" t="s">
        <v>41</v>
      </c>
      <c r="P38" s="54" t="s">
        <v>42</v>
      </c>
      <c r="Q38" s="60" t="s">
        <v>43</v>
      </c>
      <c r="R38" s="60" t="s">
        <v>44</v>
      </c>
      <c r="S38" s="60" t="s">
        <v>46</v>
      </c>
      <c r="T38" s="30"/>
      <c r="U38" s="4"/>
      <c r="V38" s="4"/>
      <c r="W38" s="4"/>
      <c r="X38" s="4"/>
      <c r="Y38" s="4"/>
      <c r="Z38" s="4"/>
      <c r="AA38" s="4"/>
      <c r="AB38" s="4"/>
      <c r="AC38" s="4"/>
    </row>
    <row r="39" spans="1:29" ht="12.75">
      <c r="A39" s="15">
        <v>18</v>
      </c>
      <c r="B39" s="15" t="s">
        <v>91</v>
      </c>
      <c r="C39" s="14"/>
      <c r="D39" s="74" t="e">
        <f>H39+L39+P39</f>
        <v>#REF!</v>
      </c>
      <c r="E39" s="75" t="e">
        <f>I39+M39+Q39</f>
        <v>#REF!</v>
      </c>
      <c r="F39" s="75" t="e">
        <f>J39+N39+R39</f>
        <v>#REF!</v>
      </c>
      <c r="G39" s="75" t="e">
        <f>K39+O39+S39</f>
        <v>#REF!</v>
      </c>
      <c r="H39" s="100" t="e">
        <f aca="true" t="shared" si="9" ref="H39:S39">H33+H36</f>
        <v>#REF!</v>
      </c>
      <c r="I39" s="101" t="e">
        <f t="shared" si="9"/>
        <v>#REF!</v>
      </c>
      <c r="J39" s="101" t="e">
        <f t="shared" si="9"/>
        <v>#REF!</v>
      </c>
      <c r="K39" s="101" t="e">
        <f t="shared" si="9"/>
        <v>#REF!</v>
      </c>
      <c r="L39" s="100" t="e">
        <f t="shared" si="9"/>
        <v>#REF!</v>
      </c>
      <c r="M39" s="101" t="e">
        <f t="shared" si="9"/>
        <v>#REF!</v>
      </c>
      <c r="N39" s="101" t="e">
        <f t="shared" si="9"/>
        <v>#REF!</v>
      </c>
      <c r="O39" s="101" t="e">
        <f t="shared" si="9"/>
        <v>#REF!</v>
      </c>
      <c r="P39" s="100" t="e">
        <f t="shared" si="9"/>
        <v>#REF!</v>
      </c>
      <c r="Q39" s="101" t="e">
        <f t="shared" si="9"/>
        <v>#REF!</v>
      </c>
      <c r="R39" s="101" t="e">
        <f t="shared" si="9"/>
        <v>#REF!</v>
      </c>
      <c r="S39" s="101" t="e">
        <f t="shared" si="9"/>
        <v>#REF!</v>
      </c>
      <c r="T39" s="30"/>
      <c r="U39" s="4"/>
      <c r="V39" s="4"/>
      <c r="W39" s="4"/>
      <c r="X39" s="4"/>
      <c r="Y39" s="4"/>
      <c r="Z39" s="4"/>
      <c r="AA39" s="4"/>
      <c r="AB39" s="4"/>
      <c r="AC39" s="4"/>
    </row>
    <row r="40" spans="1:29" ht="12.75">
      <c r="A40" s="140">
        <v>19</v>
      </c>
      <c r="B40" s="140" t="s">
        <v>89</v>
      </c>
      <c r="C40" s="141"/>
      <c r="D40" s="142" t="e">
        <f>D39/(SUM($D$39:$G$39))</f>
        <v>#REF!</v>
      </c>
      <c r="E40" s="133" t="e">
        <f>E39/(SUM($D$39:$G$39))</f>
        <v>#REF!</v>
      </c>
      <c r="F40" s="133" t="e">
        <f>F39/(SUM($D$39:$G$39))</f>
        <v>#REF!</v>
      </c>
      <c r="G40" s="133" t="e">
        <f>G39/(SUM($D$39:$G$39))</f>
        <v>#REF!</v>
      </c>
      <c r="H40" s="142" t="e">
        <f>H39/(SUM($H$39:$K$39))</f>
        <v>#REF!</v>
      </c>
      <c r="I40" s="133" t="e">
        <f>I39/(SUM($H$39:$K$39))</f>
        <v>#REF!</v>
      </c>
      <c r="J40" s="133" t="e">
        <f>J39/(SUM($H$39:$K$39))</f>
        <v>#REF!</v>
      </c>
      <c r="K40" s="133" t="e">
        <f>K39/(SUM($H$39:$K$39))</f>
        <v>#REF!</v>
      </c>
      <c r="L40" s="142" t="e">
        <f>L39/(SUM($L$39:$N$39))</f>
        <v>#REF!</v>
      </c>
      <c r="M40" s="133" t="e">
        <f>M39/(SUM($L$39:$N$39))</f>
        <v>#REF!</v>
      </c>
      <c r="N40" s="133" t="e">
        <f>N39/(SUM($L$39:$N$39))</f>
        <v>#REF!</v>
      </c>
      <c r="O40" s="133" t="e">
        <f>O39/(SUM($L$39:$N$39))</f>
        <v>#REF!</v>
      </c>
      <c r="P40" s="142" t="e">
        <f>P39/(SUM($P$39:$S$39))</f>
        <v>#REF!</v>
      </c>
      <c r="Q40" s="133" t="e">
        <f>Q39/(SUM($P$39:$S$39))</f>
        <v>#REF!</v>
      </c>
      <c r="R40" s="133" t="e">
        <f>R39/(SUM($P$39:$S$39))</f>
        <v>#REF!</v>
      </c>
      <c r="S40" s="133" t="e">
        <f>S39/(SUM($P$39:$S$39))</f>
        <v>#REF!</v>
      </c>
      <c r="T40" s="30"/>
      <c r="U40" s="4"/>
      <c r="V40" s="4"/>
      <c r="W40" s="4"/>
      <c r="X40" s="4"/>
      <c r="Y40" s="4"/>
      <c r="Z40" s="4"/>
      <c r="AA40" s="4"/>
      <c r="AB40" s="4"/>
      <c r="AC40" s="4"/>
    </row>
    <row r="41" spans="1:29" ht="12.75">
      <c r="A41" s="146" t="s">
        <v>71</v>
      </c>
      <c r="B41" s="147"/>
      <c r="C41" s="148"/>
      <c r="D41" s="143"/>
      <c r="E41" s="143"/>
      <c r="F41" s="143"/>
      <c r="G41" s="143"/>
      <c r="H41" s="143"/>
      <c r="I41" s="143"/>
      <c r="J41" s="143"/>
      <c r="K41" s="143"/>
      <c r="L41" s="143"/>
      <c r="M41" s="143"/>
      <c r="N41" s="143"/>
      <c r="O41" s="143"/>
      <c r="P41" s="143"/>
      <c r="Q41" s="143"/>
      <c r="R41" s="143"/>
      <c r="S41" s="143"/>
      <c r="T41" s="30"/>
      <c r="U41" s="4"/>
      <c r="V41" s="4"/>
      <c r="W41" s="4"/>
      <c r="X41" s="4"/>
      <c r="Y41" s="4"/>
      <c r="Z41" s="4"/>
      <c r="AA41" s="4"/>
      <c r="AB41" s="4"/>
      <c r="AC41" s="4"/>
    </row>
    <row r="42" spans="1:29" ht="12.75">
      <c r="A42" s="15">
        <v>20</v>
      </c>
      <c r="B42" s="15" t="s">
        <v>18</v>
      </c>
      <c r="C42" s="149"/>
      <c r="D42" s="150" t="s">
        <v>94</v>
      </c>
      <c r="E42" s="151"/>
      <c r="F42" s="151"/>
      <c r="G42" s="75" t="e">
        <f>K42+O42+S42</f>
        <v>#REF!</v>
      </c>
      <c r="H42" s="150" t="s">
        <v>97</v>
      </c>
      <c r="I42" s="151"/>
      <c r="J42" s="151"/>
      <c r="K42" s="75" t="e">
        <f>SUM(H39:K39)</f>
        <v>#REF!</v>
      </c>
      <c r="L42" s="150" t="s">
        <v>100</v>
      </c>
      <c r="M42" s="151"/>
      <c r="N42" s="151"/>
      <c r="O42" s="75" t="e">
        <f>SUM(L39:O39)</f>
        <v>#REF!</v>
      </c>
      <c r="P42" s="150" t="s">
        <v>101</v>
      </c>
      <c r="Q42" s="151"/>
      <c r="R42" s="151"/>
      <c r="S42" s="75" t="e">
        <f>SUM(P39:S39)</f>
        <v>#REF!</v>
      </c>
      <c r="T42" s="30"/>
      <c r="U42" s="4"/>
      <c r="V42" s="4"/>
      <c r="W42" s="4"/>
      <c r="X42" s="4"/>
      <c r="Y42" s="4"/>
      <c r="Z42" s="4"/>
      <c r="AA42" s="4"/>
      <c r="AB42" s="4"/>
      <c r="AC42" s="4"/>
    </row>
    <row r="43" spans="1:29" ht="12.75">
      <c r="A43" s="30"/>
      <c r="B43" s="30"/>
      <c r="C43" s="4"/>
      <c r="D43" s="152"/>
      <c r="E43" s="153"/>
      <c r="F43" s="153"/>
      <c r="G43" s="153"/>
      <c r="H43" s="154"/>
      <c r="I43" s="73"/>
      <c r="J43" s="73"/>
      <c r="K43" s="73"/>
      <c r="L43" s="154"/>
      <c r="M43" s="73"/>
      <c r="N43" s="73"/>
      <c r="O43" s="73"/>
      <c r="P43" s="154"/>
      <c r="Q43" s="73"/>
      <c r="R43" s="73"/>
      <c r="S43" s="73"/>
      <c r="T43" s="30"/>
      <c r="U43" s="4"/>
      <c r="V43" s="4"/>
      <c r="W43" s="4"/>
      <c r="X43" s="4"/>
      <c r="Y43" s="4"/>
      <c r="Z43" s="4"/>
      <c r="AA43" s="4"/>
      <c r="AB43" s="4"/>
      <c r="AC43" s="4"/>
    </row>
    <row r="44" spans="1:29" ht="12.75">
      <c r="A44" s="14"/>
      <c r="B44" s="14"/>
      <c r="C44" s="14"/>
      <c r="D44" s="14"/>
      <c r="E44" s="14"/>
      <c r="F44" s="14"/>
      <c r="G44" s="14"/>
      <c r="H44" s="14"/>
      <c r="I44" s="14"/>
      <c r="J44" s="14"/>
      <c r="K44" s="14"/>
      <c r="L44" s="14"/>
      <c r="M44" s="14"/>
      <c r="N44" s="14"/>
      <c r="O44" s="14"/>
      <c r="P44" s="14"/>
      <c r="Q44" s="14"/>
      <c r="R44" s="14"/>
      <c r="S44" s="14"/>
      <c r="T44" s="4"/>
      <c r="U44" s="4"/>
      <c r="V44" s="4"/>
      <c r="W44" s="4"/>
      <c r="X44" s="4"/>
      <c r="Y44" s="4"/>
      <c r="Z44" s="4"/>
      <c r="AA44" s="4"/>
      <c r="AB44" s="4"/>
      <c r="AC44" s="4"/>
    </row>
    <row r="45" spans="1:29" ht="12.75">
      <c r="A45" s="4"/>
      <c r="B45" s="4"/>
      <c r="C45" s="4" t="s">
        <v>92</v>
      </c>
      <c r="D45" s="4"/>
      <c r="E45" s="4"/>
      <c r="F45" s="4"/>
      <c r="G45" s="4"/>
      <c r="H45" s="4"/>
      <c r="I45" s="4"/>
      <c r="J45" s="4"/>
      <c r="K45" s="4"/>
      <c r="L45" s="4"/>
      <c r="M45" s="4"/>
      <c r="N45" s="4"/>
      <c r="O45" s="4"/>
      <c r="P45" s="4"/>
      <c r="Q45" s="155">
        <f ca="1">NOW()</f>
        <v>38435.720136111115</v>
      </c>
      <c r="R45" s="156">
        <f ca="1">NOW()</f>
        <v>38435.720136111115</v>
      </c>
      <c r="S45" s="4"/>
      <c r="T45" s="4"/>
      <c r="U45" s="4"/>
      <c r="V45" s="4"/>
      <c r="W45" s="4"/>
      <c r="X45" s="4"/>
      <c r="Y45" s="4"/>
      <c r="Z45" s="4"/>
      <c r="AA45" s="4"/>
      <c r="AB45" s="4"/>
      <c r="AC45" s="4"/>
    </row>
    <row r="46" spans="1:29" ht="12.75">
      <c r="A46" s="4"/>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row>
    <row r="47" spans="1:29" ht="12.75">
      <c r="A47" s="4"/>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row>
    <row r="48" spans="1:29" ht="12.75">
      <c r="A48" s="4"/>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row>
    <row r="49" spans="1:29" ht="12.75">
      <c r="A49" s="4"/>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row>
    <row r="50" spans="1:29" ht="12.75">
      <c r="A50" s="4"/>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row>
    <row r="51" spans="1:29" ht="12.75">
      <c r="A51" s="4"/>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row>
    <row r="52" spans="1:29" ht="12.75">
      <c r="A52" s="4"/>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row>
    <row r="53" spans="1:29" ht="12.75">
      <c r="A53" s="4"/>
      <c r="B53" s="4"/>
      <c r="C53" s="4"/>
      <c r="D53" s="4"/>
      <c r="E53" s="157"/>
      <c r="F53" s="4"/>
      <c r="G53" s="4"/>
      <c r="H53" s="4"/>
      <c r="I53" s="4"/>
      <c r="J53" s="4"/>
      <c r="K53" s="4"/>
      <c r="L53" s="4"/>
      <c r="M53" s="4"/>
      <c r="N53" s="4"/>
      <c r="O53" s="4"/>
      <c r="P53" s="4"/>
      <c r="Q53" s="4"/>
      <c r="R53" s="4"/>
      <c r="S53" s="4"/>
      <c r="T53" s="4"/>
      <c r="U53" s="4"/>
      <c r="V53" s="4"/>
      <c r="W53" s="4"/>
      <c r="X53" s="4"/>
      <c r="Y53" s="4"/>
      <c r="Z53" s="4"/>
      <c r="AA53" s="4"/>
      <c r="AB53" s="4"/>
      <c r="AC53" s="4"/>
    </row>
  </sheetData>
  <printOptions/>
  <pageMargins left="0.3" right="0.5" top="0.4" bottom="0.5" header="0" footer="0"/>
  <pageSetup orientation="landscape"/>
</worksheet>
</file>

<file path=xl/worksheets/sheet7.xml><?xml version="1.0" encoding="utf-8"?>
<worksheet xmlns="http://schemas.openxmlformats.org/spreadsheetml/2006/main" xmlns:r="http://schemas.openxmlformats.org/officeDocument/2006/relationships">
  <dimension ref="A1:J60"/>
  <sheetViews>
    <sheetView tabSelected="1" showOutlineSymbols="0" zoomScale="95" zoomScaleNormal="95" workbookViewId="0" topLeftCell="C50">
      <selection activeCell="G27" sqref="G27:H27"/>
    </sheetView>
  </sheetViews>
  <sheetFormatPr defaultColWidth="8.88671875" defaultRowHeight="15"/>
  <cols>
    <col min="1" max="1" width="3.6640625" style="158" customWidth="1"/>
    <col min="2" max="2" width="14.6640625" style="158" customWidth="1"/>
    <col min="3" max="3" width="17.6640625" style="158" customWidth="1"/>
    <col min="4" max="4" width="12.6640625" style="158" customWidth="1"/>
    <col min="5" max="5" width="13.6640625" style="158" customWidth="1"/>
    <col min="6" max="8" width="12.6640625" style="158" customWidth="1"/>
    <col min="9" max="9" width="2.6640625" style="158" customWidth="1"/>
    <col min="10" max="16384" width="9.6640625" style="158" customWidth="1"/>
  </cols>
  <sheetData>
    <row r="1" spans="1:10" ht="21" customHeight="1">
      <c r="A1" s="159"/>
      <c r="B1" s="160" t="s">
        <v>128</v>
      </c>
      <c r="C1" s="160"/>
      <c r="D1" s="160"/>
      <c r="E1" s="160"/>
      <c r="F1" s="160"/>
      <c r="G1" s="160"/>
      <c r="H1" s="160"/>
      <c r="I1" s="161"/>
      <c r="J1" s="159"/>
    </row>
    <row r="2" spans="1:10" ht="6.75" customHeight="1">
      <c r="A2" s="159"/>
      <c r="B2" s="162" t="s">
        <v>129</v>
      </c>
      <c r="C2" s="163"/>
      <c r="D2" s="163"/>
      <c r="E2" s="163"/>
      <c r="F2" s="163"/>
      <c r="G2" s="163"/>
      <c r="H2" s="163"/>
      <c r="I2" s="161"/>
      <c r="J2" s="159"/>
    </row>
    <row r="3" spans="1:10" ht="18" customHeight="1">
      <c r="A3" s="164"/>
      <c r="B3" s="165" t="s">
        <v>130</v>
      </c>
      <c r="C3" s="165"/>
      <c r="D3" s="165"/>
      <c r="E3" s="165"/>
      <c r="F3" s="165"/>
      <c r="G3" s="165"/>
      <c r="H3" s="165"/>
      <c r="I3" s="166"/>
      <c r="J3" s="159"/>
    </row>
    <row r="4" spans="1:10" ht="18" customHeight="1">
      <c r="A4" s="167"/>
      <c r="B4" s="168" t="s">
        <v>131</v>
      </c>
      <c r="C4" s="169" t="s">
        <v>161</v>
      </c>
      <c r="D4" s="170" t="s">
        <v>164</v>
      </c>
      <c r="E4" s="171"/>
      <c r="F4" s="170" t="s">
        <v>177</v>
      </c>
      <c r="G4" s="171"/>
      <c r="H4" s="172"/>
      <c r="I4" s="173"/>
      <c r="J4" s="159"/>
    </row>
    <row r="5" spans="1:10" ht="12.75" customHeight="1">
      <c r="A5" s="174"/>
      <c r="B5" s="175" t="s">
        <v>132</v>
      </c>
      <c r="C5" s="176" t="s">
        <v>162</v>
      </c>
      <c r="D5" s="177" t="s">
        <v>154</v>
      </c>
      <c r="E5" s="177" t="s">
        <v>155</v>
      </c>
      <c r="F5" s="177" t="s">
        <v>154</v>
      </c>
      <c r="G5" s="177" t="s">
        <v>155</v>
      </c>
      <c r="H5" s="177" t="s">
        <v>18</v>
      </c>
      <c r="I5" s="173"/>
      <c r="J5" s="159"/>
    </row>
    <row r="6" spans="1:10" ht="18" customHeight="1">
      <c r="A6" s="174"/>
      <c r="B6" s="175" t="s">
        <v>133</v>
      </c>
      <c r="C6" s="176" t="s">
        <v>163</v>
      </c>
      <c r="D6" s="176" t="s">
        <v>165</v>
      </c>
      <c r="E6" s="176" t="s">
        <v>170</v>
      </c>
      <c r="F6" s="176" t="s">
        <v>178</v>
      </c>
      <c r="G6" s="176" t="s">
        <v>183</v>
      </c>
      <c r="H6" s="176" t="s">
        <v>190</v>
      </c>
      <c r="I6" s="173"/>
      <c r="J6" s="159"/>
    </row>
    <row r="7" spans="1:10" ht="21.75" customHeight="1">
      <c r="A7" s="178" t="s">
        <v>105</v>
      </c>
      <c r="B7" s="179" t="s">
        <v>134</v>
      </c>
      <c r="C7" s="180">
        <v>11.112</v>
      </c>
      <c r="D7" s="181"/>
      <c r="E7" s="181"/>
      <c r="F7" s="182" t="e">
        <f>F25</f>
        <v>#REF!</v>
      </c>
      <c r="G7" s="182" t="e">
        <f>G25</f>
        <v>#REF!</v>
      </c>
      <c r="H7" s="182" t="e">
        <f>F7+G7</f>
        <v>#REF!</v>
      </c>
      <c r="I7" s="173"/>
      <c r="J7" s="159"/>
    </row>
    <row r="8" spans="1:10" ht="21.75" customHeight="1">
      <c r="A8" s="178" t="s">
        <v>106</v>
      </c>
      <c r="B8" s="183"/>
      <c r="C8" s="181"/>
      <c r="D8" s="181"/>
      <c r="E8" s="181"/>
      <c r="F8" s="181"/>
      <c r="G8" s="181"/>
      <c r="H8" s="181"/>
      <c r="I8" s="173"/>
      <c r="J8" s="159"/>
    </row>
    <row r="9" spans="1:10" ht="21.75" customHeight="1">
      <c r="A9" s="178" t="s">
        <v>107</v>
      </c>
      <c r="B9" s="183"/>
      <c r="C9" s="181"/>
      <c r="D9" s="181"/>
      <c r="E9" s="181"/>
      <c r="F9" s="181"/>
      <c r="G9" s="181"/>
      <c r="H9" s="181"/>
      <c r="I9" s="173"/>
      <c r="J9" s="159"/>
    </row>
    <row r="10" spans="1:10" ht="21.75" customHeight="1">
      <c r="A10" s="178" t="s">
        <v>108</v>
      </c>
      <c r="B10" s="183"/>
      <c r="C10" s="181"/>
      <c r="D10" s="181"/>
      <c r="E10" s="181"/>
      <c r="F10" s="181"/>
      <c r="G10" s="181"/>
      <c r="H10" s="181"/>
      <c r="I10" s="173"/>
      <c r="J10" s="159"/>
    </row>
    <row r="11" spans="1:10" ht="21.75" customHeight="1">
      <c r="A11" s="178" t="s">
        <v>109</v>
      </c>
      <c r="B11" s="184" t="s">
        <v>135</v>
      </c>
      <c r="C11" s="181"/>
      <c r="D11" s="181"/>
      <c r="E11" s="181"/>
      <c r="F11" s="182" t="e">
        <f>SUM(F7:F10)</f>
        <v>#REF!</v>
      </c>
      <c r="G11" s="182" t="e">
        <f>SUM(G7:G10)</f>
        <v>#REF!</v>
      </c>
      <c r="H11" s="182" t="e">
        <f>SUM(H7:H10)</f>
        <v>#REF!</v>
      </c>
      <c r="I11" s="173"/>
      <c r="J11" s="159"/>
    </row>
    <row r="12" spans="1:10" ht="15.75" customHeight="1">
      <c r="A12" s="185"/>
      <c r="B12" s="186" t="s">
        <v>136</v>
      </c>
      <c r="C12" s="187"/>
      <c r="D12" s="188"/>
      <c r="E12" s="188"/>
      <c r="F12" s="188"/>
      <c r="G12" s="188"/>
      <c r="H12" s="188"/>
      <c r="I12" s="173"/>
      <c r="J12" s="159"/>
    </row>
    <row r="13" spans="1:10" ht="12" customHeight="1">
      <c r="A13" s="189"/>
      <c r="B13" s="190"/>
      <c r="C13" s="190"/>
      <c r="D13" s="191" t="s">
        <v>166</v>
      </c>
      <c r="E13" s="192"/>
      <c r="F13" s="192"/>
      <c r="G13" s="192"/>
      <c r="H13" s="193" t="s">
        <v>18</v>
      </c>
      <c r="I13" s="173"/>
      <c r="J13" s="159"/>
    </row>
    <row r="14" spans="1:10" ht="18" customHeight="1">
      <c r="A14" s="194" t="s">
        <v>110</v>
      </c>
      <c r="B14" s="195" t="s">
        <v>137</v>
      </c>
      <c r="C14" s="196"/>
      <c r="D14" s="197" t="s">
        <v>167</v>
      </c>
      <c r="E14" s="198" t="s">
        <v>171</v>
      </c>
      <c r="F14" s="198" t="s">
        <v>179</v>
      </c>
      <c r="G14" s="198" t="s">
        <v>184</v>
      </c>
      <c r="H14" s="199" t="s">
        <v>191</v>
      </c>
      <c r="I14" s="173"/>
      <c r="J14" s="159"/>
    </row>
    <row r="15" spans="1:10" ht="21.75" customHeight="1">
      <c r="A15" s="200"/>
      <c r="B15" s="201" t="s">
        <v>138</v>
      </c>
      <c r="C15" s="202"/>
      <c r="D15" s="181"/>
      <c r="E15" s="181"/>
      <c r="F15" s="182">
        <f>'Period Budget'!D12</f>
        <v>0</v>
      </c>
      <c r="G15" s="182">
        <f>'Period Budget'!E12+'Period Budget'!F12+'Period Budget'!G12</f>
        <v>0</v>
      </c>
      <c r="H15" s="182">
        <f aca="true" t="shared" si="0" ref="H15:H20">F15+G15</f>
        <v>0</v>
      </c>
      <c r="I15" s="173"/>
      <c r="J15" s="159"/>
    </row>
    <row r="16" spans="1:10" ht="21.75" customHeight="1">
      <c r="A16" s="200"/>
      <c r="B16" s="201" t="s">
        <v>139</v>
      </c>
      <c r="C16" s="202"/>
      <c r="D16" s="181"/>
      <c r="E16" s="181"/>
      <c r="F16" s="182">
        <f>'Period Budget'!D17</f>
        <v>0</v>
      </c>
      <c r="G16" s="182">
        <f>'Period Budget'!E17+'Period Budget'!F17+'Period Budget'!G17</f>
        <v>0</v>
      </c>
      <c r="H16" s="182">
        <f t="shared" si="0"/>
        <v>0</v>
      </c>
      <c r="I16" s="173"/>
      <c r="J16" s="159"/>
    </row>
    <row r="17" spans="1:10" ht="21.75" customHeight="1">
      <c r="A17" s="200"/>
      <c r="B17" s="201" t="s">
        <v>140</v>
      </c>
      <c r="C17" s="202"/>
      <c r="D17" s="181"/>
      <c r="E17" s="181"/>
      <c r="F17" s="182" t="e">
        <f>'Period Budget'!D22</f>
        <v>#REF!</v>
      </c>
      <c r="G17" s="182" t="e">
        <f>'Period Budget'!E22+'Period Budget'!F22+'Period Budget'!G22</f>
        <v>#REF!</v>
      </c>
      <c r="H17" s="182" t="e">
        <f t="shared" si="0"/>
        <v>#REF!</v>
      </c>
      <c r="I17" s="173"/>
      <c r="J17" s="159"/>
    </row>
    <row r="18" spans="1:10" ht="21.75" customHeight="1">
      <c r="A18" s="200"/>
      <c r="B18" s="201" t="s">
        <v>141</v>
      </c>
      <c r="C18" s="202"/>
      <c r="D18" s="181"/>
      <c r="E18" s="181"/>
      <c r="F18" s="182" t="e">
        <f>'Period Budget'!D24</f>
        <v>#REF!</v>
      </c>
      <c r="G18" s="182" t="e">
        <f>'Period Budget'!E24+'Period Budget'!F24+'Period Budget'!G24</f>
        <v>#REF!</v>
      </c>
      <c r="H18" s="182" t="e">
        <f t="shared" si="0"/>
        <v>#REF!</v>
      </c>
      <c r="I18" s="173"/>
      <c r="J18" s="159"/>
    </row>
    <row r="19" spans="1:10" ht="21.75" customHeight="1">
      <c r="A19" s="200"/>
      <c r="B19" s="201" t="s">
        <v>142</v>
      </c>
      <c r="C19" s="202"/>
      <c r="D19" s="181"/>
      <c r="E19" s="181"/>
      <c r="F19" s="182" t="e">
        <f>'Period Budget'!D26</f>
        <v>#REF!</v>
      </c>
      <c r="G19" s="182" t="e">
        <f>'Period Budget'!E26+'Period Budget'!F26+'Period Budget'!G26</f>
        <v>#REF!</v>
      </c>
      <c r="H19" s="182" t="e">
        <f t="shared" si="0"/>
        <v>#REF!</v>
      </c>
      <c r="I19" s="173"/>
      <c r="J19" s="159"/>
    </row>
    <row r="20" spans="1:10" ht="21.75" customHeight="1">
      <c r="A20" s="200"/>
      <c r="B20" s="201" t="s">
        <v>143</v>
      </c>
      <c r="C20" s="202"/>
      <c r="D20" s="181"/>
      <c r="E20" s="181"/>
      <c r="F20" s="182" t="e">
        <f>'Period Budget'!D28</f>
        <v>#REF!</v>
      </c>
      <c r="G20" s="182" t="e">
        <f>'Period Budget'!E28+'Period Budget'!F28+'Period Budget'!G28</f>
        <v>#REF!</v>
      </c>
      <c r="H20" s="182" t="e">
        <f t="shared" si="0"/>
        <v>#REF!</v>
      </c>
      <c r="I20" s="173"/>
      <c r="J20" s="159"/>
    </row>
    <row r="21" spans="1:10" ht="21.75" customHeight="1">
      <c r="A21" s="200"/>
      <c r="B21" s="201" t="s">
        <v>144</v>
      </c>
      <c r="C21" s="202"/>
      <c r="D21" s="181"/>
      <c r="E21" s="181"/>
      <c r="F21" s="181"/>
      <c r="G21" s="181"/>
      <c r="H21" s="181"/>
      <c r="I21" s="173"/>
      <c r="J21" s="159"/>
    </row>
    <row r="22" spans="1:10" ht="21.75" customHeight="1">
      <c r="A22" s="200"/>
      <c r="B22" s="201" t="s">
        <v>145</v>
      </c>
      <c r="C22" s="202"/>
      <c r="D22" s="181"/>
      <c r="E22" s="181"/>
      <c r="F22" s="182" t="e">
        <f>'Period Budget'!D30</f>
        <v>#REF!</v>
      </c>
      <c r="G22" s="182" t="e">
        <f>'Period Budget'!E30+'Period Budget'!F30+'Period Budget'!G30</f>
        <v>#REF!</v>
      </c>
      <c r="H22" s="182" t="e">
        <f>F22+G22</f>
        <v>#REF!</v>
      </c>
      <c r="I22" s="173"/>
      <c r="J22" s="159"/>
    </row>
    <row r="23" spans="1:10" ht="21.75" customHeight="1">
      <c r="A23" s="200"/>
      <c r="B23" s="201" t="s">
        <v>146</v>
      </c>
      <c r="C23" s="202"/>
      <c r="D23" s="181"/>
      <c r="E23" s="181"/>
      <c r="F23" s="182" t="e">
        <f>SUM(F15:F22)</f>
        <v>#REF!</v>
      </c>
      <c r="G23" s="182" t="e">
        <f>SUM(G15:G22)</f>
        <v>#REF!</v>
      </c>
      <c r="H23" s="182" t="e">
        <f>F23+G23</f>
        <v>#REF!</v>
      </c>
      <c r="I23" s="173"/>
      <c r="J23" s="159"/>
    </row>
    <row r="24" spans="1:10" ht="21.75" customHeight="1">
      <c r="A24" s="200"/>
      <c r="B24" s="201" t="s">
        <v>147</v>
      </c>
      <c r="C24" s="202"/>
      <c r="D24" s="181"/>
      <c r="E24" s="181"/>
      <c r="F24" s="181"/>
      <c r="G24" s="182" t="e">
        <f>'Period Budget'!E36+'Period Budget'!F36+'Period Budget'!G36</f>
        <v>#REF!</v>
      </c>
      <c r="H24" s="182" t="e">
        <f>F24+G24</f>
        <v>#REF!</v>
      </c>
      <c r="I24" s="173"/>
      <c r="J24" s="159"/>
    </row>
    <row r="25" spans="1:10" ht="21.75" customHeight="1">
      <c r="A25" s="200"/>
      <c r="B25" s="201" t="s">
        <v>148</v>
      </c>
      <c r="C25" s="202"/>
      <c r="D25" s="181"/>
      <c r="E25" s="181"/>
      <c r="F25" s="182" t="e">
        <f>F23+F24</f>
        <v>#REF!</v>
      </c>
      <c r="G25" s="182" t="e">
        <f>G23+G24</f>
        <v>#REF!</v>
      </c>
      <c r="H25" s="182" t="e">
        <f>F25+G25</f>
        <v>#REF!</v>
      </c>
      <c r="I25" s="173"/>
      <c r="J25" s="159"/>
    </row>
    <row r="26" spans="1:10" ht="9" customHeight="1">
      <c r="A26" s="200"/>
      <c r="B26" s="201"/>
      <c r="C26" s="202"/>
      <c r="D26" s="202"/>
      <c r="E26" s="202"/>
      <c r="F26" s="202"/>
      <c r="G26" s="202"/>
      <c r="H26" s="202"/>
      <c r="I26" s="173"/>
      <c r="J26" s="159"/>
    </row>
    <row r="27" spans="1:10" ht="21.75" customHeight="1">
      <c r="A27" s="178" t="s">
        <v>111</v>
      </c>
      <c r="B27" s="201" t="s">
        <v>149</v>
      </c>
      <c r="C27" s="202"/>
      <c r="D27" s="181"/>
      <c r="E27" s="181"/>
      <c r="F27" s="181"/>
      <c r="G27" s="181"/>
      <c r="H27" s="181"/>
      <c r="I27" s="173"/>
      <c r="J27" s="159"/>
    </row>
    <row r="28" spans="1:10" ht="15">
      <c r="A28" s="203"/>
      <c r="B28" s="204"/>
      <c r="C28" s="204"/>
      <c r="D28" s="204"/>
      <c r="E28" s="204"/>
      <c r="F28" s="204"/>
      <c r="G28" s="204"/>
      <c r="H28" s="204"/>
      <c r="I28" s="159"/>
      <c r="J28" s="159"/>
    </row>
    <row r="29" spans="1:10" ht="7.5" customHeight="1">
      <c r="A29" s="159"/>
      <c r="B29" s="205">
        <f ca="1">NOW()</f>
        <v>38435.720136111115</v>
      </c>
      <c r="C29" s="206">
        <f ca="1">NOW()</f>
        <v>38435.720136111115</v>
      </c>
      <c r="D29" s="207" t="s">
        <v>168</v>
      </c>
      <c r="E29" s="208"/>
      <c r="F29" s="208"/>
      <c r="G29" s="209" t="s">
        <v>185</v>
      </c>
      <c r="H29" s="208"/>
      <c r="I29" s="159"/>
      <c r="J29" s="159"/>
    </row>
    <row r="30" spans="1:10" ht="7.5" customHeight="1">
      <c r="A30" s="210" t="s">
        <v>112</v>
      </c>
      <c r="B30" s="211"/>
      <c r="C30" s="208"/>
      <c r="D30" s="208"/>
      <c r="E30" s="208"/>
      <c r="F30" s="208"/>
      <c r="G30" s="208"/>
      <c r="H30" s="209" t="s">
        <v>192</v>
      </c>
      <c r="I30" s="159"/>
      <c r="J30" s="159"/>
    </row>
    <row r="31" spans="1:10" ht="15">
      <c r="A31" s="159"/>
      <c r="B31" s="211"/>
      <c r="C31" s="211"/>
      <c r="D31" s="211"/>
      <c r="E31" s="211"/>
      <c r="F31" s="211"/>
      <c r="G31" s="211"/>
      <c r="H31" s="211"/>
      <c r="I31" s="159"/>
      <c r="J31" s="159"/>
    </row>
    <row r="32" spans="1:10" ht="15.75" customHeight="1">
      <c r="A32" s="164"/>
      <c r="B32" s="212" t="s">
        <v>150</v>
      </c>
      <c r="C32" s="212"/>
      <c r="D32" s="212"/>
      <c r="E32" s="212"/>
      <c r="F32" s="212"/>
      <c r="G32" s="212"/>
      <c r="H32" s="212"/>
      <c r="I32" s="174"/>
      <c r="J32" s="159"/>
    </row>
    <row r="33" spans="1:10" ht="15">
      <c r="A33" s="213"/>
      <c r="B33" s="214" t="s">
        <v>151</v>
      </c>
      <c r="C33" s="214"/>
      <c r="D33" s="214"/>
      <c r="E33" s="193" t="s">
        <v>172</v>
      </c>
      <c r="F33" s="193" t="s">
        <v>180</v>
      </c>
      <c r="G33" s="193" t="s">
        <v>186</v>
      </c>
      <c r="H33" s="193" t="s">
        <v>193</v>
      </c>
      <c r="I33" s="174"/>
      <c r="J33" s="159"/>
    </row>
    <row r="34" spans="1:10" ht="21.75" customHeight="1">
      <c r="A34" s="178" t="s">
        <v>113</v>
      </c>
      <c r="B34" s="179" t="s">
        <v>134</v>
      </c>
      <c r="C34" s="215"/>
      <c r="D34" s="215"/>
      <c r="E34" s="182" t="e">
        <f>('Period Budget'!E39+'Period Budget'!F39+'Period Budget'!G39)-F34-G34</f>
        <v>#REF!</v>
      </c>
      <c r="F34" s="216">
        <v>0</v>
      </c>
      <c r="G34" s="182" t="e">
        <f>'Period Budget'!G39</f>
        <v>#REF!</v>
      </c>
      <c r="H34" s="182" t="e">
        <f>SUM(E34:G34)</f>
        <v>#REF!</v>
      </c>
      <c r="I34" s="174"/>
      <c r="J34" s="159"/>
    </row>
    <row r="35" spans="1:10" ht="21.75" customHeight="1">
      <c r="A35" s="178" t="s">
        <v>114</v>
      </c>
      <c r="B35" s="183"/>
      <c r="C35" s="183"/>
      <c r="D35" s="183"/>
      <c r="E35" s="181"/>
      <c r="F35" s="181"/>
      <c r="G35" s="181"/>
      <c r="H35" s="181"/>
      <c r="I35" s="174"/>
      <c r="J35" s="159"/>
    </row>
    <row r="36" spans="1:10" ht="21.75" customHeight="1">
      <c r="A36" s="178" t="s">
        <v>115</v>
      </c>
      <c r="B36" s="183"/>
      <c r="C36" s="183"/>
      <c r="D36" s="183"/>
      <c r="E36" s="181"/>
      <c r="F36" s="181"/>
      <c r="G36" s="181"/>
      <c r="H36" s="181"/>
      <c r="I36" s="174"/>
      <c r="J36" s="159"/>
    </row>
    <row r="37" spans="1:10" ht="21.75" customHeight="1">
      <c r="A37" s="178" t="s">
        <v>116</v>
      </c>
      <c r="B37" s="183"/>
      <c r="C37" s="183"/>
      <c r="D37" s="183"/>
      <c r="E37" s="181"/>
      <c r="F37" s="181"/>
      <c r="G37" s="181"/>
      <c r="H37" s="181"/>
      <c r="I37" s="174"/>
      <c r="J37" s="159"/>
    </row>
    <row r="38" spans="1:10" ht="21.75" customHeight="1">
      <c r="A38" s="178" t="s">
        <v>117</v>
      </c>
      <c r="B38" s="201" t="s">
        <v>152</v>
      </c>
      <c r="C38" s="215"/>
      <c r="D38" s="215"/>
      <c r="E38" s="182" t="e">
        <f>SUM(E34:E37)</f>
        <v>#REF!</v>
      </c>
      <c r="F38" s="182">
        <f>SUM(F34:F37)</f>
        <v>0</v>
      </c>
      <c r="G38" s="182" t="e">
        <f>SUM(G34:G37)</f>
        <v>#REF!</v>
      </c>
      <c r="H38" s="182" t="e">
        <f>SUM(H34:H37)</f>
        <v>#REF!</v>
      </c>
      <c r="I38" s="174"/>
      <c r="J38" s="159"/>
    </row>
    <row r="39" spans="1:10" ht="15.75" customHeight="1">
      <c r="A39" s="164"/>
      <c r="B39" s="212" t="s">
        <v>153</v>
      </c>
      <c r="C39" s="212"/>
      <c r="D39" s="212"/>
      <c r="E39" s="212"/>
      <c r="F39" s="212"/>
      <c r="G39" s="212"/>
      <c r="H39" s="212"/>
      <c r="I39" s="174"/>
      <c r="J39" s="159"/>
    </row>
    <row r="40" spans="1:10" ht="15">
      <c r="A40" s="189"/>
      <c r="B40" s="217"/>
      <c r="C40" s="217"/>
      <c r="D40" s="218" t="s">
        <v>169</v>
      </c>
      <c r="E40" s="218" t="s">
        <v>173</v>
      </c>
      <c r="F40" s="218" t="s">
        <v>181</v>
      </c>
      <c r="G40" s="218" t="s">
        <v>187</v>
      </c>
      <c r="H40" s="218" t="s">
        <v>194</v>
      </c>
      <c r="I40" s="174"/>
      <c r="J40" s="159"/>
    </row>
    <row r="41" spans="1:10" ht="21.75" customHeight="1">
      <c r="A41" s="178" t="s">
        <v>118</v>
      </c>
      <c r="B41" s="201" t="s">
        <v>154</v>
      </c>
      <c r="C41" s="215"/>
      <c r="D41" s="181"/>
      <c r="E41" s="181"/>
      <c r="F41" s="181"/>
      <c r="G41" s="181"/>
      <c r="H41" s="181"/>
      <c r="I41" s="174"/>
      <c r="J41" s="159"/>
    </row>
    <row r="42" spans="1:10" ht="21.75" customHeight="1">
      <c r="A42" s="178" t="s">
        <v>119</v>
      </c>
      <c r="B42" s="201" t="s">
        <v>155</v>
      </c>
      <c r="C42" s="215"/>
      <c r="D42" s="181"/>
      <c r="E42" s="181"/>
      <c r="F42" s="181"/>
      <c r="G42" s="181"/>
      <c r="H42" s="181"/>
      <c r="I42" s="174"/>
      <c r="J42" s="159"/>
    </row>
    <row r="43" spans="1:10" ht="21.75" customHeight="1">
      <c r="A43" s="178" t="s">
        <v>120</v>
      </c>
      <c r="B43" s="201" t="s">
        <v>156</v>
      </c>
      <c r="C43" s="215"/>
      <c r="D43" s="181"/>
      <c r="E43" s="181"/>
      <c r="F43" s="181"/>
      <c r="G43" s="181"/>
      <c r="H43" s="181"/>
      <c r="I43" s="174"/>
      <c r="J43" s="159"/>
    </row>
    <row r="44" spans="1:10" ht="15.75" customHeight="1">
      <c r="A44" s="164"/>
      <c r="B44" s="212" t="s">
        <v>157</v>
      </c>
      <c r="C44" s="212"/>
      <c r="D44" s="212"/>
      <c r="E44" s="212"/>
      <c r="F44" s="212"/>
      <c r="G44" s="212"/>
      <c r="H44" s="212"/>
      <c r="I44" s="174"/>
      <c r="J44" s="159"/>
    </row>
    <row r="45" spans="1:10" ht="15">
      <c r="A45" s="167"/>
      <c r="B45" s="214" t="s">
        <v>151</v>
      </c>
      <c r="C45" s="219"/>
      <c r="D45" s="219"/>
      <c r="E45" s="220" t="s">
        <v>174</v>
      </c>
      <c r="F45" s="214"/>
      <c r="G45" s="214"/>
      <c r="H45" s="214"/>
      <c r="I45" s="174"/>
      <c r="J45" s="159"/>
    </row>
    <row r="46" spans="1:10" ht="15">
      <c r="A46" s="174"/>
      <c r="B46" s="221"/>
      <c r="C46" s="221"/>
      <c r="D46" s="221"/>
      <c r="E46" s="197" t="s">
        <v>175</v>
      </c>
      <c r="F46" s="197" t="s">
        <v>182</v>
      </c>
      <c r="G46" s="198" t="s">
        <v>188</v>
      </c>
      <c r="H46" s="198" t="s">
        <v>195</v>
      </c>
      <c r="I46" s="174"/>
      <c r="J46" s="159"/>
    </row>
    <row r="47" spans="1:10" ht="21.75" customHeight="1">
      <c r="A47" s="178" t="s">
        <v>121</v>
      </c>
      <c r="B47" s="215" t="s">
        <v>134</v>
      </c>
      <c r="C47" s="215"/>
      <c r="D47" s="202"/>
      <c r="E47" s="182" t="e">
        <f>'Period Budget'!H33</f>
        <v>#REF!</v>
      </c>
      <c r="F47" s="182" t="e">
        <f>'Period Budget'!L33</f>
        <v>#REF!</v>
      </c>
      <c r="G47" s="202" t="e">
        <f>'Period Budget'!P33</f>
        <v>#REF!</v>
      </c>
      <c r="H47" s="183"/>
      <c r="I47" s="174"/>
      <c r="J47" s="159"/>
    </row>
    <row r="48" spans="1:10" ht="21.75" customHeight="1">
      <c r="A48" s="178" t="s">
        <v>122</v>
      </c>
      <c r="B48" s="183"/>
      <c r="C48" s="183"/>
      <c r="D48" s="183"/>
      <c r="E48" s="181"/>
      <c r="F48" s="181"/>
      <c r="G48" s="183"/>
      <c r="H48" s="183"/>
      <c r="I48" s="174"/>
      <c r="J48" s="159"/>
    </row>
    <row r="49" spans="1:10" ht="21.75" customHeight="1">
      <c r="A49" s="178" t="s">
        <v>123</v>
      </c>
      <c r="B49" s="183"/>
      <c r="C49" s="183"/>
      <c r="D49" s="183"/>
      <c r="E49" s="181"/>
      <c r="F49" s="181"/>
      <c r="G49" s="183"/>
      <c r="H49" s="183"/>
      <c r="I49" s="174"/>
      <c r="J49" s="159"/>
    </row>
    <row r="50" spans="1:10" ht="21.75" customHeight="1">
      <c r="A50" s="178" t="s">
        <v>124</v>
      </c>
      <c r="B50" s="183"/>
      <c r="C50" s="183"/>
      <c r="D50" s="183"/>
      <c r="E50" s="181"/>
      <c r="F50" s="181"/>
      <c r="G50" s="183"/>
      <c r="H50" s="183"/>
      <c r="I50" s="174"/>
      <c r="J50" s="159"/>
    </row>
    <row r="51" spans="1:10" ht="21.75" customHeight="1">
      <c r="A51" s="178" t="s">
        <v>125</v>
      </c>
      <c r="B51" s="183"/>
      <c r="C51" s="183"/>
      <c r="D51" s="183"/>
      <c r="E51" s="181"/>
      <c r="F51" s="181"/>
      <c r="G51" s="183"/>
      <c r="H51" s="183"/>
      <c r="I51" s="174"/>
      <c r="J51" s="159"/>
    </row>
    <row r="52" spans="1:10" ht="15.75" customHeight="1">
      <c r="A52" s="164"/>
      <c r="B52" s="165" t="s">
        <v>158</v>
      </c>
      <c r="C52" s="165"/>
      <c r="D52" s="165"/>
      <c r="E52" s="165"/>
      <c r="F52" s="165"/>
      <c r="G52" s="165"/>
      <c r="H52" s="165"/>
      <c r="I52" s="174"/>
      <c r="J52" s="159"/>
    </row>
    <row r="53" spans="1:10" ht="21.75" customHeight="1">
      <c r="A53" s="222" t="s">
        <v>126</v>
      </c>
      <c r="B53" s="223" t="s">
        <v>159</v>
      </c>
      <c r="C53" s="224"/>
      <c r="D53" s="225">
        <f>'Period Budget'!C15</f>
        <v>0</v>
      </c>
      <c r="E53" s="226" t="s">
        <v>176</v>
      </c>
      <c r="F53" s="227"/>
      <c r="G53" s="224"/>
      <c r="H53" s="225">
        <f>'Period Budget'!C36</f>
        <v>0</v>
      </c>
      <c r="I53" s="174"/>
      <c r="J53" s="159"/>
    </row>
    <row r="54" spans="1:10" ht="16.5">
      <c r="A54" s="200" t="s">
        <v>127</v>
      </c>
      <c r="B54" s="228" t="s">
        <v>160</v>
      </c>
      <c r="C54" s="229"/>
      <c r="D54" s="230">
        <f>'Period Budget'!C16</f>
        <v>0</v>
      </c>
      <c r="E54" s="231"/>
      <c r="F54" s="231"/>
      <c r="G54" s="231"/>
      <c r="H54" s="231"/>
      <c r="I54" s="174"/>
      <c r="J54" s="159"/>
    </row>
    <row r="55" spans="1:10" ht="16.5">
      <c r="A55" s="232"/>
      <c r="B55" s="233"/>
      <c r="C55" s="234"/>
      <c r="D55" s="234"/>
      <c r="E55" s="234"/>
      <c r="F55" s="234"/>
      <c r="G55" s="234"/>
      <c r="H55" s="234"/>
      <c r="I55" s="174"/>
      <c r="J55" s="159"/>
    </row>
    <row r="56" spans="1:10" ht="16.5">
      <c r="A56" s="232"/>
      <c r="B56" s="233"/>
      <c r="C56" s="234"/>
      <c r="D56" s="234"/>
      <c r="E56" s="234"/>
      <c r="F56" s="234"/>
      <c r="G56" s="234"/>
      <c r="H56" s="234"/>
      <c r="I56" s="174"/>
      <c r="J56" s="159"/>
    </row>
    <row r="57" spans="1:10" ht="16.5">
      <c r="A57" s="232"/>
      <c r="B57" s="233"/>
      <c r="C57" s="234"/>
      <c r="D57" s="234"/>
      <c r="E57" s="234"/>
      <c r="F57" s="234"/>
      <c r="G57" s="234"/>
      <c r="H57" s="234"/>
      <c r="I57" s="174"/>
      <c r="J57" s="159"/>
    </row>
    <row r="58" spans="1:10" ht="12.75" customHeight="1">
      <c r="A58" s="232"/>
      <c r="B58" s="233"/>
      <c r="C58" s="234"/>
      <c r="D58" s="234"/>
      <c r="E58" s="234"/>
      <c r="F58" s="234"/>
      <c r="G58" s="234"/>
      <c r="H58" s="234"/>
      <c r="I58" s="174"/>
      <c r="J58" s="159"/>
    </row>
    <row r="59" spans="1:10" ht="6" customHeight="1">
      <c r="A59" s="203"/>
      <c r="B59" s="203"/>
      <c r="C59" s="203"/>
      <c r="D59" s="203"/>
      <c r="E59" s="203"/>
      <c r="F59" s="203"/>
      <c r="G59" s="203"/>
      <c r="H59" s="203"/>
      <c r="I59" s="159"/>
      <c r="J59" s="159"/>
    </row>
    <row r="60" spans="1:10" ht="15">
      <c r="A60" s="205"/>
      <c r="B60" s="205">
        <f ca="1">NOW()</f>
        <v>38435.720136111115</v>
      </c>
      <c r="C60" s="206">
        <f ca="1">NOW()</f>
        <v>38435.720136111115</v>
      </c>
      <c r="D60" s="235" t="s">
        <v>168</v>
      </c>
      <c r="E60" s="236"/>
      <c r="F60" s="236"/>
      <c r="G60" s="162" t="s">
        <v>189</v>
      </c>
      <c r="H60" s="236"/>
      <c r="I60" s="159"/>
      <c r="J60" s="159"/>
    </row>
  </sheetData>
  <printOptions/>
  <pageMargins left="0.3" right="0.5" top="0.4" bottom="0.5" header="0" footer="0"/>
  <pageSetup orientation="landscape"/>
  <rowBreaks count="1" manualBreakCount="1">
    <brk id="30" max="0" man="1"/>
  </rowBreaks>
</worksheet>
</file>

<file path=xl/worksheets/sheet8.xml><?xml version="1.0" encoding="utf-8"?>
<worksheet xmlns="http://schemas.openxmlformats.org/spreadsheetml/2006/main" xmlns:r="http://schemas.openxmlformats.org/officeDocument/2006/relationships">
  <dimension ref="A1:K51"/>
  <sheetViews>
    <sheetView showOutlineSymbols="0" zoomScale="95" zoomScaleNormal="95" workbookViewId="0" topLeftCell="A11">
      <selection activeCell="D27" sqref="D27"/>
    </sheetView>
  </sheetViews>
  <sheetFormatPr defaultColWidth="8.88671875" defaultRowHeight="15"/>
  <cols>
    <col min="1" max="1" width="2.6640625" style="158" customWidth="1"/>
    <col min="2" max="2" width="11.6640625" style="158" customWidth="1"/>
    <col min="3" max="3" width="8.6640625" style="158" customWidth="1"/>
    <col min="4" max="4" width="10.6640625" style="158" customWidth="1"/>
    <col min="5" max="5" width="5.6640625" style="158" customWidth="1"/>
    <col min="6" max="6" width="13.6640625" style="158" customWidth="1"/>
    <col min="7" max="7" width="14.6640625" style="158" customWidth="1"/>
    <col min="8" max="8" width="12.6640625" style="158" customWidth="1"/>
    <col min="9" max="9" width="1.66796875" style="158" customWidth="1"/>
    <col min="10" max="16384" width="9.6640625" style="158" customWidth="1"/>
  </cols>
  <sheetData>
    <row r="1" spans="1:11" ht="15.75" customHeight="1">
      <c r="A1" s="237"/>
      <c r="B1" s="237"/>
      <c r="C1" s="237"/>
      <c r="D1" s="237"/>
      <c r="E1" s="238" t="s">
        <v>231</v>
      </c>
      <c r="F1" s="237"/>
      <c r="G1" s="239" t="s">
        <v>256</v>
      </c>
      <c r="H1" s="239"/>
      <c r="I1" s="237"/>
      <c r="J1" s="237"/>
      <c r="K1" s="237"/>
    </row>
    <row r="2" spans="1:11" ht="19.5" customHeight="1">
      <c r="A2" s="237"/>
      <c r="B2" s="240" t="s">
        <v>196</v>
      </c>
      <c r="C2" s="240"/>
      <c r="D2" s="241"/>
      <c r="E2" s="242" t="s">
        <v>232</v>
      </c>
      <c r="F2" s="243"/>
      <c r="G2" s="244" t="s">
        <v>257</v>
      </c>
      <c r="H2" s="245"/>
      <c r="I2" s="246"/>
      <c r="J2" s="237"/>
      <c r="K2" s="237"/>
    </row>
    <row r="3" spans="1:11" ht="24.75" customHeight="1">
      <c r="A3" s="237"/>
      <c r="B3" s="247" t="s">
        <v>197</v>
      </c>
      <c r="C3" s="247"/>
      <c r="D3" s="248"/>
      <c r="E3" s="249"/>
      <c r="F3" s="250"/>
      <c r="G3" s="251"/>
      <c r="H3" s="252"/>
      <c r="I3" s="246"/>
      <c r="J3" s="237"/>
      <c r="K3" s="237"/>
    </row>
    <row r="4" spans="1:11" ht="9.75" customHeight="1">
      <c r="A4" s="237"/>
      <c r="B4" s="253" t="s">
        <v>198</v>
      </c>
      <c r="C4" s="254"/>
      <c r="D4" s="254"/>
      <c r="E4" s="242" t="s">
        <v>233</v>
      </c>
      <c r="F4" s="243"/>
      <c r="G4" s="244" t="s">
        <v>258</v>
      </c>
      <c r="H4" s="245"/>
      <c r="I4" s="246"/>
      <c r="J4" s="237"/>
      <c r="K4" s="237"/>
    </row>
    <row r="5" spans="1:11" ht="15">
      <c r="A5" s="237"/>
      <c r="B5" s="255" t="s">
        <v>199</v>
      </c>
      <c r="C5" s="256"/>
      <c r="D5" s="256"/>
      <c r="E5" s="251"/>
      <c r="F5" s="252"/>
      <c r="G5" s="251"/>
      <c r="H5" s="252"/>
      <c r="I5" s="246"/>
      <c r="J5" s="237"/>
      <c r="K5" s="237"/>
    </row>
    <row r="6" spans="1:11" ht="15">
      <c r="A6" s="237"/>
      <c r="B6" s="255" t="s">
        <v>200</v>
      </c>
      <c r="C6" s="256"/>
      <c r="D6" s="256"/>
      <c r="E6" s="242" t="s">
        <v>234</v>
      </c>
      <c r="F6" s="243"/>
      <c r="G6" s="244" t="s">
        <v>259</v>
      </c>
      <c r="H6" s="245"/>
      <c r="I6" s="246"/>
      <c r="J6" s="237"/>
      <c r="K6" s="237"/>
    </row>
    <row r="7" spans="1:11" ht="15">
      <c r="A7" s="237"/>
      <c r="B7" s="255" t="s">
        <v>201</v>
      </c>
      <c r="C7" s="256"/>
      <c r="D7" s="256"/>
      <c r="E7" s="251"/>
      <c r="F7" s="252"/>
      <c r="G7" s="251"/>
      <c r="H7" s="252"/>
      <c r="I7" s="246"/>
      <c r="J7" s="237"/>
      <c r="K7" s="237"/>
    </row>
    <row r="8" spans="1:11" ht="15">
      <c r="A8" s="237"/>
      <c r="B8" s="257" t="s">
        <v>202</v>
      </c>
      <c r="C8" s="258"/>
      <c r="D8" s="258"/>
      <c r="E8" s="258"/>
      <c r="F8" s="258"/>
      <c r="G8" s="258"/>
      <c r="H8" s="258"/>
      <c r="I8" s="246"/>
      <c r="J8" s="237"/>
      <c r="K8" s="237"/>
    </row>
    <row r="9" spans="1:11" ht="9.75" customHeight="1">
      <c r="A9" s="237"/>
      <c r="B9" s="251" t="s">
        <v>203</v>
      </c>
      <c r="C9" s="252"/>
      <c r="D9" s="252"/>
      <c r="E9" s="252" t="s">
        <v>235</v>
      </c>
      <c r="F9" s="252"/>
      <c r="G9" s="252"/>
      <c r="H9" s="252"/>
      <c r="I9" s="246"/>
      <c r="J9" s="237"/>
      <c r="K9" s="237"/>
    </row>
    <row r="10" spans="1:11" ht="30" customHeight="1">
      <c r="A10" s="237"/>
      <c r="B10" s="259"/>
      <c r="C10" s="260"/>
      <c r="D10" s="260"/>
      <c r="E10" s="261"/>
      <c r="F10" s="262"/>
      <c r="G10" s="262"/>
      <c r="H10" s="262"/>
      <c r="I10" s="246"/>
      <c r="J10" s="237"/>
      <c r="K10" s="237"/>
    </row>
    <row r="11" spans="1:11" ht="15">
      <c r="A11" s="237"/>
      <c r="B11" s="263" t="s">
        <v>204</v>
      </c>
      <c r="C11" s="264"/>
      <c r="D11" s="264"/>
      <c r="E11" s="263" t="s">
        <v>236</v>
      </c>
      <c r="F11" s="258"/>
      <c r="G11" s="258"/>
      <c r="H11" s="258"/>
      <c r="I11" s="246"/>
      <c r="J11" s="237"/>
      <c r="K11" s="237"/>
    </row>
    <row r="12" spans="1:11" ht="15">
      <c r="A12" s="237"/>
      <c r="B12" s="265"/>
      <c r="C12" s="266"/>
      <c r="D12" s="266"/>
      <c r="E12" s="265"/>
      <c r="F12" s="267"/>
      <c r="G12" s="267"/>
      <c r="H12" s="267"/>
      <c r="I12" s="246"/>
      <c r="J12" s="237"/>
      <c r="K12" s="237"/>
    </row>
    <row r="13" spans="1:11" ht="15">
      <c r="A13" s="237"/>
      <c r="B13" s="265"/>
      <c r="C13" s="267"/>
      <c r="D13" s="267"/>
      <c r="E13" s="265"/>
      <c r="F13" s="267"/>
      <c r="G13" s="267"/>
      <c r="H13" s="267"/>
      <c r="I13" s="246"/>
      <c r="J13" s="237"/>
      <c r="K13" s="237"/>
    </row>
    <row r="14" spans="1:11" ht="15" customHeight="1">
      <c r="A14" s="237"/>
      <c r="B14" s="257" t="s">
        <v>205</v>
      </c>
      <c r="C14" s="268"/>
      <c r="D14" s="268"/>
      <c r="E14" s="269" t="s">
        <v>237</v>
      </c>
      <c r="F14" s="254"/>
      <c r="G14" s="254"/>
      <c r="H14" s="270" t="s">
        <v>272</v>
      </c>
      <c r="I14" s="246"/>
      <c r="J14" s="237"/>
      <c r="K14" s="237"/>
    </row>
    <row r="15" spans="1:11" ht="22.5" customHeight="1">
      <c r="A15" s="237"/>
      <c r="B15" s="265"/>
      <c r="C15" s="271"/>
      <c r="D15" s="271"/>
      <c r="E15" s="251" t="s">
        <v>238</v>
      </c>
      <c r="F15" s="252"/>
      <c r="G15" s="252" t="s">
        <v>260</v>
      </c>
      <c r="H15" s="252"/>
      <c r="I15" s="246"/>
      <c r="J15" s="237"/>
      <c r="K15" s="237"/>
    </row>
    <row r="16" spans="1:11" ht="15">
      <c r="A16" s="237"/>
      <c r="B16" s="257" t="s">
        <v>206</v>
      </c>
      <c r="C16" s="268"/>
      <c r="D16" s="268"/>
      <c r="E16" s="251" t="s">
        <v>239</v>
      </c>
      <c r="F16" s="252"/>
      <c r="G16" s="252" t="s">
        <v>261</v>
      </c>
      <c r="H16" s="252"/>
      <c r="I16" s="246"/>
      <c r="J16" s="237"/>
      <c r="K16" s="237"/>
    </row>
    <row r="17" spans="1:11" ht="15">
      <c r="A17" s="237"/>
      <c r="B17" s="251" t="s">
        <v>207</v>
      </c>
      <c r="C17" s="252"/>
      <c r="D17" s="252"/>
      <c r="E17" s="251" t="s">
        <v>240</v>
      </c>
      <c r="F17" s="252"/>
      <c r="G17" s="252" t="s">
        <v>262</v>
      </c>
      <c r="H17" s="252"/>
      <c r="I17" s="246"/>
      <c r="J17" s="237"/>
      <c r="K17" s="237"/>
    </row>
    <row r="18" spans="1:11" ht="15">
      <c r="A18" s="237"/>
      <c r="B18" s="251"/>
      <c r="C18" s="252"/>
      <c r="D18" s="252"/>
      <c r="E18" s="251" t="s">
        <v>241</v>
      </c>
      <c r="F18" s="252"/>
      <c r="G18" s="252" t="s">
        <v>263</v>
      </c>
      <c r="H18" s="252"/>
      <c r="I18" s="246"/>
      <c r="J18" s="237"/>
      <c r="K18" s="237"/>
    </row>
    <row r="19" spans="1:11" ht="15">
      <c r="A19" s="237"/>
      <c r="B19" s="257" t="s">
        <v>208</v>
      </c>
      <c r="C19" s="268"/>
      <c r="D19" s="268"/>
      <c r="E19" s="251" t="s">
        <v>242</v>
      </c>
      <c r="F19" s="252"/>
      <c r="G19" s="252" t="s">
        <v>264</v>
      </c>
      <c r="H19" s="252"/>
      <c r="I19" s="246"/>
      <c r="J19" s="237"/>
      <c r="K19" s="237"/>
    </row>
    <row r="20" spans="1:11" ht="15" customHeight="1">
      <c r="A20" s="237"/>
      <c r="B20" s="272" t="s">
        <v>209</v>
      </c>
      <c r="C20" s="273"/>
      <c r="D20" s="273"/>
      <c r="E20" s="251" t="s">
        <v>243</v>
      </c>
      <c r="F20" s="252"/>
      <c r="G20" s="252" t="s">
        <v>265</v>
      </c>
      <c r="H20" s="252"/>
      <c r="I20" s="246"/>
      <c r="J20" s="237"/>
      <c r="K20" s="237"/>
    </row>
    <row r="21" spans="1:11" ht="15">
      <c r="A21" s="237"/>
      <c r="B21" s="257" t="s">
        <v>210</v>
      </c>
      <c r="C21" s="268"/>
      <c r="D21" s="268"/>
      <c r="E21" s="251" t="s">
        <v>244</v>
      </c>
      <c r="F21" s="252"/>
      <c r="G21" s="252" t="s">
        <v>266</v>
      </c>
      <c r="H21" s="267" t="s">
        <v>273</v>
      </c>
      <c r="I21" s="246"/>
      <c r="J21" s="237"/>
      <c r="K21" s="237"/>
    </row>
    <row r="22" spans="1:11" ht="15" customHeight="1">
      <c r="A22" s="237"/>
      <c r="B22" s="272" t="s">
        <v>211</v>
      </c>
      <c r="C22" s="273"/>
      <c r="D22" s="273"/>
      <c r="E22" s="251"/>
      <c r="F22" s="252"/>
      <c r="G22" s="274" t="s">
        <v>267</v>
      </c>
      <c r="H22" s="274"/>
      <c r="I22" s="246"/>
      <c r="J22" s="237"/>
      <c r="K22" s="237"/>
    </row>
    <row r="23" spans="1:11" ht="15">
      <c r="A23" s="237"/>
      <c r="B23" s="257" t="s">
        <v>212</v>
      </c>
      <c r="C23" s="275"/>
      <c r="D23" s="275" t="s">
        <v>228</v>
      </c>
      <c r="E23" s="257" t="s">
        <v>245</v>
      </c>
      <c r="F23" s="268"/>
      <c r="G23" s="268"/>
      <c r="H23" s="268"/>
      <c r="I23" s="246"/>
      <c r="J23" s="237"/>
      <c r="K23" s="237"/>
    </row>
    <row r="24" spans="1:11" ht="30.75" customHeight="1">
      <c r="A24" s="237"/>
      <c r="B24" s="276"/>
      <c r="C24" s="277"/>
      <c r="D24" s="277"/>
      <c r="E24" s="276"/>
      <c r="F24" s="277"/>
      <c r="G24" s="277"/>
      <c r="H24" s="277"/>
      <c r="I24" s="246"/>
      <c r="J24" s="237"/>
      <c r="K24" s="237"/>
    </row>
    <row r="25" spans="1:11" ht="15">
      <c r="A25" s="237"/>
      <c r="B25" s="257" t="s">
        <v>213</v>
      </c>
      <c r="C25" s="268"/>
      <c r="D25" s="278" t="s">
        <v>229</v>
      </c>
      <c r="E25" s="279"/>
      <c r="F25" s="279"/>
      <c r="G25" s="279"/>
      <c r="H25" s="279"/>
      <c r="I25" s="246"/>
      <c r="J25" s="237"/>
      <c r="K25" s="237"/>
    </row>
    <row r="26" spans="1:11" ht="15">
      <c r="A26" s="237"/>
      <c r="B26" s="251" t="s">
        <v>214</v>
      </c>
      <c r="C26" s="252" t="s">
        <v>227</v>
      </c>
      <c r="D26" s="251" t="s">
        <v>230</v>
      </c>
      <c r="E26" s="252"/>
      <c r="F26" s="252"/>
      <c r="G26" s="252" t="s">
        <v>268</v>
      </c>
      <c r="H26" s="252"/>
      <c r="I26" s="246"/>
      <c r="J26" s="237"/>
      <c r="K26" s="237"/>
    </row>
    <row r="27" spans="1:11" ht="21.75" customHeight="1">
      <c r="A27" s="237"/>
      <c r="B27" s="280"/>
      <c r="C27" s="280"/>
      <c r="D27" s="280"/>
      <c r="E27" s="281"/>
      <c r="F27" s="281"/>
      <c r="G27" s="280"/>
      <c r="H27" s="281"/>
      <c r="I27" s="246"/>
      <c r="J27" s="237"/>
      <c r="K27" s="237"/>
    </row>
    <row r="28" spans="1:11" ht="33" customHeight="1">
      <c r="A28" s="237"/>
      <c r="B28" s="282" t="s">
        <v>215</v>
      </c>
      <c r="C28" s="283"/>
      <c r="D28" s="283"/>
      <c r="E28" s="284" t="s">
        <v>246</v>
      </c>
      <c r="F28" s="285"/>
      <c r="G28" s="285"/>
      <c r="H28" s="285"/>
      <c r="I28" s="246"/>
      <c r="J28" s="237"/>
      <c r="K28" s="237"/>
    </row>
    <row r="29" spans="1:11" ht="21.75" customHeight="1">
      <c r="A29" s="237"/>
      <c r="B29" s="251" t="s">
        <v>216</v>
      </c>
      <c r="C29" s="252"/>
      <c r="D29" s="286" t="e">
        <f>'Period Budget'!D39</f>
        <v>#REF!</v>
      </c>
      <c r="E29" s="251" t="s">
        <v>247</v>
      </c>
      <c r="F29" s="252"/>
      <c r="G29" s="252"/>
      <c r="H29" s="252"/>
      <c r="I29" s="246"/>
      <c r="J29" s="237"/>
      <c r="K29" s="237"/>
    </row>
    <row r="30" spans="1:11" ht="15">
      <c r="A30" s="237"/>
      <c r="B30" s="251" t="s">
        <v>217</v>
      </c>
      <c r="C30" s="252"/>
      <c r="D30" s="286" t="e">
        <f>SF424A!E34</f>
        <v>#REF!</v>
      </c>
      <c r="E30" s="251" t="s">
        <v>248</v>
      </c>
      <c r="F30" s="252"/>
      <c r="G30" s="252"/>
      <c r="H30" s="252"/>
      <c r="I30" s="246"/>
      <c r="J30" s="237"/>
      <c r="K30" s="237"/>
    </row>
    <row r="31" spans="1:11" ht="15">
      <c r="A31" s="237"/>
      <c r="B31" s="251" t="s">
        <v>218</v>
      </c>
      <c r="C31" s="252"/>
      <c r="D31" s="286">
        <f>SF424A!F34</f>
        <v>0</v>
      </c>
      <c r="E31" s="251" t="s">
        <v>249</v>
      </c>
      <c r="F31" s="252"/>
      <c r="G31" s="252"/>
      <c r="H31" s="252"/>
      <c r="I31" s="246"/>
      <c r="J31" s="237"/>
      <c r="K31" s="237"/>
    </row>
    <row r="32" spans="1:11" ht="15">
      <c r="A32" s="237"/>
      <c r="B32" s="251" t="s">
        <v>219</v>
      </c>
      <c r="C32" s="252"/>
      <c r="D32" s="287" t="e">
        <f>#REF!</f>
        <v>#REF!</v>
      </c>
      <c r="E32" s="251" t="s">
        <v>250</v>
      </c>
      <c r="F32" s="252"/>
      <c r="G32" s="252"/>
      <c r="H32" s="252"/>
      <c r="I32" s="246"/>
      <c r="J32" s="237"/>
      <c r="K32" s="237"/>
    </row>
    <row r="33" spans="1:11" ht="15">
      <c r="A33" s="237"/>
      <c r="B33" s="251" t="s">
        <v>220</v>
      </c>
      <c r="C33" s="252"/>
      <c r="D33" s="286" t="e">
        <f>(+SF424A!G34)-D32</f>
        <v>#REF!</v>
      </c>
      <c r="E33" s="251" t="s">
        <v>251</v>
      </c>
      <c r="F33" s="252"/>
      <c r="G33" s="252"/>
      <c r="H33" s="252"/>
      <c r="I33" s="246"/>
      <c r="J33" s="237"/>
      <c r="K33" s="237"/>
    </row>
    <row r="34" spans="1:11" ht="21.75" customHeight="1">
      <c r="A34" s="237"/>
      <c r="B34" s="251" t="s">
        <v>221</v>
      </c>
      <c r="C34" s="252"/>
      <c r="D34" s="288" t="e">
        <f>'Period Budget'!E39</f>
        <v>#REF!</v>
      </c>
      <c r="E34" s="257" t="s">
        <v>252</v>
      </c>
      <c r="F34" s="268"/>
      <c r="G34" s="268"/>
      <c r="H34" s="268"/>
      <c r="I34" s="246"/>
      <c r="J34" s="237"/>
      <c r="K34" s="237"/>
    </row>
    <row r="35" spans="1:11" ht="15">
      <c r="A35" s="237"/>
      <c r="B35" s="251" t="s">
        <v>222</v>
      </c>
      <c r="C35" s="252"/>
      <c r="D35" s="289" t="e">
        <f>SUM(D29:D34)</f>
        <v>#REF!</v>
      </c>
      <c r="E35" s="290" t="s">
        <v>253</v>
      </c>
      <c r="F35" s="252" t="s">
        <v>255</v>
      </c>
      <c r="G35" s="252"/>
      <c r="H35" s="267" t="s">
        <v>274</v>
      </c>
      <c r="I35" s="246"/>
      <c r="J35" s="237"/>
      <c r="K35" s="237"/>
    </row>
    <row r="36" spans="1:11" ht="45" customHeight="1">
      <c r="A36" s="237"/>
      <c r="B36" s="284" t="s">
        <v>223</v>
      </c>
      <c r="C36" s="285"/>
      <c r="D36" s="285"/>
      <c r="E36" s="285"/>
      <c r="F36" s="285"/>
      <c r="G36" s="285"/>
      <c r="H36" s="285"/>
      <c r="I36" s="246"/>
      <c r="J36" s="237"/>
      <c r="K36" s="237"/>
    </row>
    <row r="37" spans="1:11" ht="21" customHeight="1">
      <c r="A37" s="237"/>
      <c r="B37" s="263" t="s">
        <v>224</v>
      </c>
      <c r="C37" s="258"/>
      <c r="D37" s="258"/>
      <c r="E37" s="263" t="s">
        <v>254</v>
      </c>
      <c r="F37" s="258"/>
      <c r="G37" s="263" t="s">
        <v>269</v>
      </c>
      <c r="H37" s="258"/>
      <c r="I37" s="246"/>
      <c r="J37" s="237"/>
      <c r="K37" s="237"/>
    </row>
    <row r="38" spans="1:11" ht="27.75" customHeight="1">
      <c r="A38" s="237"/>
      <c r="B38" s="276"/>
      <c r="C38" s="277"/>
      <c r="D38" s="277"/>
      <c r="E38" s="276"/>
      <c r="F38" s="277"/>
      <c r="G38" s="276"/>
      <c r="H38" s="277"/>
      <c r="I38" s="246"/>
      <c r="J38" s="237"/>
      <c r="K38" s="237"/>
    </row>
    <row r="39" spans="1:11" ht="15" customHeight="1">
      <c r="A39" s="237"/>
      <c r="B39" s="263" t="s">
        <v>225</v>
      </c>
      <c r="C39" s="258"/>
      <c r="D39" s="258"/>
      <c r="E39" s="258"/>
      <c r="F39" s="258"/>
      <c r="G39" s="263" t="s">
        <v>270</v>
      </c>
      <c r="H39" s="258"/>
      <c r="I39" s="246"/>
      <c r="J39" s="237"/>
      <c r="K39" s="237"/>
    </row>
    <row r="40" spans="1:11" ht="31.5" customHeight="1">
      <c r="A40" s="237"/>
      <c r="B40" s="291"/>
      <c r="C40" s="292"/>
      <c r="D40" s="292"/>
      <c r="E40" s="292"/>
      <c r="F40" s="292"/>
      <c r="G40" s="291"/>
      <c r="H40" s="292"/>
      <c r="I40" s="246"/>
      <c r="J40" s="237"/>
      <c r="K40" s="237"/>
    </row>
    <row r="41" spans="1:11" ht="9.75" customHeight="1">
      <c r="A41" s="237"/>
      <c r="B41" s="293"/>
      <c r="C41" s="293"/>
      <c r="D41" s="293"/>
      <c r="E41" s="293"/>
      <c r="F41" s="293"/>
      <c r="G41" s="294" t="s">
        <v>271</v>
      </c>
      <c r="H41" s="294"/>
      <c r="I41" s="237"/>
      <c r="J41" s="237"/>
      <c r="K41" s="237"/>
    </row>
    <row r="42" spans="1:11" ht="15">
      <c r="A42" s="237"/>
      <c r="B42" s="295" t="s">
        <v>226</v>
      </c>
      <c r="C42" s="237"/>
      <c r="D42" s="237"/>
      <c r="E42" s="237"/>
      <c r="F42" s="237"/>
      <c r="G42" s="237" t="s">
        <v>192</v>
      </c>
      <c r="H42" s="237"/>
      <c r="I42" s="237"/>
      <c r="J42" s="237"/>
      <c r="K42" s="237"/>
    </row>
    <row r="43" spans="1:11" ht="15">
      <c r="A43" s="237"/>
      <c r="B43" s="237"/>
      <c r="C43" s="237"/>
      <c r="D43" s="237"/>
      <c r="E43" s="237"/>
      <c r="F43" s="237"/>
      <c r="G43" s="237"/>
      <c r="H43" s="237"/>
      <c r="I43" s="237"/>
      <c r="J43" s="237"/>
      <c r="K43" s="237"/>
    </row>
    <row r="44" spans="1:11" ht="15">
      <c r="A44" s="237"/>
      <c r="B44" s="237"/>
      <c r="C44" s="237"/>
      <c r="D44" s="237"/>
      <c r="E44" s="237"/>
      <c r="F44" s="237"/>
      <c r="G44" s="237"/>
      <c r="H44" s="237"/>
      <c r="I44" s="237"/>
      <c r="J44" s="237"/>
      <c r="K44" s="237"/>
    </row>
    <row r="45" spans="1:11" ht="15">
      <c r="A45" s="237"/>
      <c r="B45" s="237"/>
      <c r="C45" s="237"/>
      <c r="D45" s="237"/>
      <c r="E45" s="237"/>
      <c r="F45" s="237"/>
      <c r="G45" s="237"/>
      <c r="H45" s="237"/>
      <c r="I45" s="237"/>
      <c r="J45" s="237"/>
      <c r="K45" s="237"/>
    </row>
    <row r="46" spans="1:11" ht="15">
      <c r="A46" s="237"/>
      <c r="B46" s="237"/>
      <c r="C46" s="237"/>
      <c r="D46" s="237"/>
      <c r="E46" s="237"/>
      <c r="F46" s="237"/>
      <c r="G46" s="237"/>
      <c r="H46" s="237"/>
      <c r="I46" s="237"/>
      <c r="J46" s="237"/>
      <c r="K46" s="237"/>
    </row>
    <row r="47" spans="1:11" ht="15">
      <c r="A47" s="237"/>
      <c r="B47" s="237"/>
      <c r="C47" s="237"/>
      <c r="D47" s="237"/>
      <c r="E47" s="237"/>
      <c r="F47" s="237"/>
      <c r="G47" s="237"/>
      <c r="H47" s="237"/>
      <c r="I47" s="237"/>
      <c r="J47" s="237"/>
      <c r="K47" s="237"/>
    </row>
    <row r="48" spans="1:11" ht="15">
      <c r="A48" s="237"/>
      <c r="B48" s="237"/>
      <c r="C48" s="237"/>
      <c r="D48" s="237"/>
      <c r="E48" s="237"/>
      <c r="F48" s="237"/>
      <c r="G48" s="237"/>
      <c r="H48" s="237"/>
      <c r="I48" s="237"/>
      <c r="J48" s="237"/>
      <c r="K48" s="237"/>
    </row>
    <row r="49" spans="1:11" ht="15">
      <c r="A49" s="237"/>
      <c r="B49" s="237"/>
      <c r="C49" s="237"/>
      <c r="D49" s="237"/>
      <c r="E49" s="237"/>
      <c r="F49" s="237"/>
      <c r="G49" s="237"/>
      <c r="H49" s="237"/>
      <c r="I49" s="237"/>
      <c r="J49" s="237"/>
      <c r="K49" s="237"/>
    </row>
    <row r="50" spans="1:11" ht="15">
      <c r="A50" s="237"/>
      <c r="B50" s="237"/>
      <c r="C50" s="237"/>
      <c r="D50" s="237"/>
      <c r="E50" s="237"/>
      <c r="F50" s="237"/>
      <c r="G50" s="237"/>
      <c r="H50" s="237"/>
      <c r="I50" s="237"/>
      <c r="J50" s="237"/>
      <c r="K50" s="237"/>
    </row>
    <row r="51" spans="1:11" ht="15">
      <c r="A51" s="237"/>
      <c r="B51" s="237"/>
      <c r="C51" s="237"/>
      <c r="D51" s="237"/>
      <c r="E51" s="237"/>
      <c r="F51" s="237"/>
      <c r="G51" s="237"/>
      <c r="H51" s="237"/>
      <c r="I51" s="237"/>
      <c r="J51" s="237"/>
      <c r="K51" s="237"/>
    </row>
  </sheetData>
  <printOptions/>
  <pageMargins left="0.3" right="0.5" top="0.4" bottom="0.5" header="0" footer="0"/>
  <pageSetup orientation="landscape"/>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