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266" windowWidth="11910" windowHeight="6585" activeTab="0"/>
  </bookViews>
  <sheets>
    <sheet name="FY 07 Alph" sheetId="1" r:id="rId1"/>
    <sheet name="FY 07 Sorted" sheetId="2" r:id="rId2"/>
  </sheets>
  <definedNames>
    <definedName name="_xlnm.Print_Area" localSheetId="0">'FY 07 Alph'!$B$1:$J$60</definedName>
    <definedName name="_xlnm.Print_Area" localSheetId="1">'FY 07 Sorted'!$B$1:$J$60</definedName>
  </definedNames>
  <calcPr fullCalcOnLoad="1"/>
</workbook>
</file>

<file path=xl/sharedStrings.xml><?xml version="1.0" encoding="utf-8"?>
<sst xmlns="http://schemas.openxmlformats.org/spreadsheetml/2006/main" count="268" uniqueCount="84">
  <si>
    <t>STATE HOME</t>
  </si>
  <si>
    <t>ALABAMA</t>
  </si>
  <si>
    <t>ARIZONA</t>
  </si>
  <si>
    <t>ARKANSAS</t>
  </si>
  <si>
    <t>CALIFORNIA</t>
  </si>
  <si>
    <t>COLORADO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</si>
  <si>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</si>
  <si>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</si>
  <si>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</si>
  <si>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</si>
  <si>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</si>
  <si>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</si>
  <si>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</si>
  <si>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</si>
  <si>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</si>
  <si>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</si>
  <si>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</si>
  <si>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</si>
  <si>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</si>
  <si>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</si>
  <si>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</si>
  <si>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</si>
  <si>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</si>
  <si>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</si>
  <si>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</si>
  <si>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</si>
  <si>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</si>
  <si>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</si>
  <si>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</si>
  <si>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</si>
  <si>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</si>
  <si>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</si>
  <si>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</si>
  <si>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</si>
  <si>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</si>
  <si>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DAKOTA</t>
  </si>
  <si>
    <t>TENNESSEE</t>
  </si>
  <si>
    <t>UTAH</t>
  </si>
  <si>
    <t>VERMONT</t>
  </si>
  <si>
    <t>VIRGINIA</t>
  </si>
  <si>
    <t>WASHINGTON</t>
  </si>
  <si>
    <t>WISCONSIN</t>
  </si>
  <si>
    <t>BEDS</t>
  </si>
  <si>
    <t>SOUTH CAROLINA</t>
  </si>
  <si>
    <t>LOUISIANA</t>
  </si>
  <si>
    <t>TEXAS</t>
  </si>
  <si>
    <t>TOTAL</t>
  </si>
  <si>
    <t xml:space="preserve">MAX. ALLW. </t>
  </si>
  <si>
    <t>TOTAL EXISTING, APRVD., &amp; SUBJ. TO NEW REG BEDS</t>
  </si>
  <si>
    <t>DELEWARE</t>
  </si>
  <si>
    <t>ALASKA</t>
  </si>
  <si>
    <t>HAWAII</t>
  </si>
  <si>
    <t>NEVADA</t>
  </si>
  <si>
    <t>VIRGIN ISLANDS</t>
  </si>
  <si>
    <t>DIST. OF COLUMBIA</t>
  </si>
  <si>
    <t>UNDER</t>
  </si>
  <si>
    <t>CONST.</t>
  </si>
  <si>
    <t>CURRENT AUTH.</t>
  </si>
  <si>
    <t>POTENTIAL</t>
  </si>
  <si>
    <t xml:space="preserve">UNMET </t>
  </si>
  <si>
    <t>BED</t>
  </si>
  <si>
    <t>PRIORITY</t>
  </si>
  <si>
    <t xml:space="preserve">GROUP </t>
  </si>
  <si>
    <t>PLACEMENT</t>
  </si>
  <si>
    <t>PG 2.  No Beds</t>
  </si>
  <si>
    <t>PG 3. Great Need</t>
  </si>
  <si>
    <t>PG 5. Significant</t>
  </si>
  <si>
    <t>PG 6. Limited</t>
  </si>
  <si>
    <t>CONNECTICUT (All DOM)</t>
  </si>
  <si>
    <t>WYOMING (All DOM)</t>
  </si>
  <si>
    <t>PG 2.  No NHC Beds</t>
  </si>
  <si>
    <t>BEDS - NO</t>
  </si>
  <si>
    <t xml:space="preserve">ADD'L </t>
  </si>
  <si>
    <t>BEDS SUBJ.</t>
  </si>
  <si>
    <t xml:space="preserve">DOM &amp; NHC </t>
  </si>
  <si>
    <t xml:space="preserve">TOTAL </t>
  </si>
  <si>
    <t>Total Beds Verses Max Allowed</t>
  </si>
  <si>
    <t xml:space="preserve">ADD'L BEDS </t>
  </si>
  <si>
    <t>WEST VIRGINIA</t>
  </si>
  <si>
    <t xml:space="preserve">TO  </t>
  </si>
  <si>
    <t>38 CFR 59.40</t>
  </si>
  <si>
    <t>(38 CFR 59.40)</t>
  </si>
  <si>
    <t>NEED</t>
  </si>
  <si>
    <t>CONNECTICUT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</si>
</sst>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left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wrapText="1"/>
    </xf>
    <xf numFmtId="0" fontId="0" fillId="0" borderId="1" xfId="0" applyFill="1" applyBorder="1" applyAlignment="1">
      <alignment/>
    </xf>
    <xf numFmtId="0" fontId="1" fillId="0" borderId="0" xfId="0" applyFont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 horizontal="left" wrapText="1"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9" fontId="1" fillId="2" borderId="0" xfId="0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3" fontId="0" fillId="3" borderId="1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1" fillId="2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3" borderId="0" xfId="0" applyNumberFormat="1" applyFill="1" applyAlignment="1">
      <alignment/>
    </xf>
    <xf numFmtId="0" fontId="0" fillId="3" borderId="3" xfId="0" applyFill="1" applyBorder="1" applyAlignment="1">
      <alignment wrapText="1"/>
    </xf>
    <xf numFmtId="3" fontId="0" fillId="3" borderId="3" xfId="0" applyNumberFormat="1" applyFill="1" applyBorder="1" applyAlignment="1">
      <alignment horizontal="center"/>
    </xf>
    <xf numFmtId="0" fontId="0" fillId="3" borderId="3" xfId="0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63"/>
  <sheetViews>
    <sheetView tabSelected="1" workbookViewId="0" topLeftCell="B1">
      <selection activeCell="B1" sqref="B1"/>
    </sheetView>
  </sheetViews>
  <sheetFormatPr defaultColWidth="9.140625" defaultRowHeight="12.75"/>
  <cols>
    <col min="1" max="1" width="5.00390625" style="0" hidden="1" customWidth="1"/>
    <col min="2" max="2" width="20.00390625" style="8" customWidth="1"/>
    <col min="3" max="3" width="19.28125" style="1" customWidth="1"/>
    <col min="4" max="4" width="12.421875" style="1" customWidth="1"/>
    <col min="5" max="5" width="13.140625" style="1" customWidth="1"/>
    <col min="6" max="6" width="14.140625" style="0" customWidth="1"/>
    <col min="7" max="7" width="14.421875" style="0" customWidth="1"/>
    <col min="8" max="9" width="14.140625" style="1" customWidth="1"/>
    <col min="10" max="10" width="15.140625" style="1" customWidth="1"/>
  </cols>
  <sheetData>
    <row r="1" spans="3:10" ht="19.5" customHeight="1">
      <c r="C1" s="2" t="s">
        <v>57</v>
      </c>
      <c r="D1" s="2" t="s">
        <v>72</v>
      </c>
      <c r="E1" s="2" t="s">
        <v>77</v>
      </c>
      <c r="F1" s="2" t="s">
        <v>73</v>
      </c>
      <c r="G1" s="2" t="s">
        <v>58</v>
      </c>
      <c r="H1" s="2" t="s">
        <v>47</v>
      </c>
      <c r="I1" s="2" t="s">
        <v>59</v>
      </c>
      <c r="J1" s="2" t="s">
        <v>61</v>
      </c>
    </row>
    <row r="2" spans="2:10" ht="19.5" customHeight="1">
      <c r="B2" s="9" t="s">
        <v>0</v>
      </c>
      <c r="C2" s="2" t="s">
        <v>74</v>
      </c>
      <c r="D2" s="2" t="s">
        <v>71</v>
      </c>
      <c r="E2" s="2" t="s">
        <v>55</v>
      </c>
      <c r="F2" s="2" t="s">
        <v>79</v>
      </c>
      <c r="G2" s="2" t="s">
        <v>75</v>
      </c>
      <c r="H2" s="2" t="s">
        <v>42</v>
      </c>
      <c r="I2" s="2" t="s">
        <v>60</v>
      </c>
      <c r="J2" s="2" t="s">
        <v>62</v>
      </c>
    </row>
    <row r="3" spans="2:10" s="23" customFormat="1" ht="19.5" customHeight="1" thickBot="1">
      <c r="B3" s="24"/>
      <c r="C3" s="25" t="s">
        <v>42</v>
      </c>
      <c r="D3" s="25" t="s">
        <v>56</v>
      </c>
      <c r="E3" s="25" t="s">
        <v>56</v>
      </c>
      <c r="F3" s="25" t="s">
        <v>80</v>
      </c>
      <c r="G3" s="25" t="s">
        <v>42</v>
      </c>
      <c r="H3" s="25" t="s">
        <v>81</v>
      </c>
      <c r="I3" s="25" t="s">
        <v>82</v>
      </c>
      <c r="J3" s="25" t="s">
        <v>63</v>
      </c>
    </row>
    <row r="4" spans="1:10" ht="19.5" customHeight="1">
      <c r="A4" s="1">
        <v>1</v>
      </c>
      <c r="B4" s="8" t="s">
        <v>1</v>
      </c>
      <c r="C4" s="28">
        <v>450</v>
      </c>
      <c r="D4" s="28"/>
      <c r="E4" s="28"/>
      <c r="F4" s="28"/>
      <c r="G4" s="28">
        <f>SUM(C4:F4)</f>
        <v>450</v>
      </c>
      <c r="H4" s="28">
        <v>883</v>
      </c>
      <c r="I4" s="28">
        <f>SUM(H4-G4)</f>
        <v>433</v>
      </c>
      <c r="J4" s="4" t="s">
        <v>67</v>
      </c>
    </row>
    <row r="5" spans="1:10" ht="19.5" customHeight="1">
      <c r="A5" s="1">
        <v>2</v>
      </c>
      <c r="B5" s="8" t="s">
        <v>50</v>
      </c>
      <c r="C5" s="28">
        <v>0</v>
      </c>
      <c r="D5" s="28"/>
      <c r="E5" s="28">
        <v>79</v>
      </c>
      <c r="G5" s="28">
        <f>SUM(C5:E5)</f>
        <v>79</v>
      </c>
      <c r="H5" s="28">
        <v>79</v>
      </c>
      <c r="I5" s="28">
        <f aca="true" t="shared" si="0" ref="I5:I56">SUM(H5-G5)</f>
        <v>0</v>
      </c>
      <c r="J5" s="4" t="s">
        <v>67</v>
      </c>
    </row>
    <row r="6" spans="1:10" ht="19.5" customHeight="1">
      <c r="A6" s="1">
        <v>3</v>
      </c>
      <c r="B6" s="8" t="s">
        <v>2</v>
      </c>
      <c r="C6" s="28">
        <v>200</v>
      </c>
      <c r="D6" s="28"/>
      <c r="E6" s="28"/>
      <c r="F6" s="28">
        <v>180</v>
      </c>
      <c r="G6" s="28">
        <f>SUM(C6:F6)</f>
        <v>380</v>
      </c>
      <c r="H6" s="28">
        <v>1068</v>
      </c>
      <c r="I6" s="28">
        <f t="shared" si="0"/>
        <v>688</v>
      </c>
      <c r="J6" s="4" t="s">
        <v>67</v>
      </c>
    </row>
    <row r="7" spans="1:10" ht="19.5" customHeight="1">
      <c r="A7" s="1">
        <v>4</v>
      </c>
      <c r="B7" s="8" t="s">
        <v>3</v>
      </c>
      <c r="C7" s="28">
        <v>116</v>
      </c>
      <c r="D7" s="28"/>
      <c r="E7" s="28">
        <v>108</v>
      </c>
      <c r="G7" s="28">
        <f>SUM(C7:E7)</f>
        <v>224</v>
      </c>
      <c r="H7" s="28">
        <v>557</v>
      </c>
      <c r="I7" s="28">
        <f t="shared" si="0"/>
        <v>333</v>
      </c>
      <c r="J7" s="4" t="s">
        <v>67</v>
      </c>
    </row>
    <row r="8" spans="1:10" s="12" customFormat="1" ht="29.25" customHeight="1">
      <c r="A8" s="3">
        <v>5</v>
      </c>
      <c r="B8" s="10" t="s">
        <v>4</v>
      </c>
      <c r="C8" s="29">
        <v>2065</v>
      </c>
      <c r="D8" s="29"/>
      <c r="E8" s="29"/>
      <c r="F8" s="29">
        <v>970</v>
      </c>
      <c r="G8" s="29">
        <f aca="true" t="shared" si="1" ref="G8:G56">SUM(C8:F8)</f>
        <v>3035</v>
      </c>
      <c r="H8" s="29">
        <v>5754</v>
      </c>
      <c r="I8" s="29">
        <f t="shared" si="0"/>
        <v>2719</v>
      </c>
      <c r="J8" s="22" t="s">
        <v>65</v>
      </c>
    </row>
    <row r="9" spans="1:10" ht="19.5" customHeight="1">
      <c r="A9" s="1">
        <v>6</v>
      </c>
      <c r="B9" s="8" t="s">
        <v>5</v>
      </c>
      <c r="C9" s="28">
        <v>630</v>
      </c>
      <c r="D9" s="28"/>
      <c r="E9" s="28"/>
      <c r="F9" s="29"/>
      <c r="G9" s="28">
        <f t="shared" si="1"/>
        <v>630</v>
      </c>
      <c r="H9" s="29">
        <v>717</v>
      </c>
      <c r="I9" s="28">
        <f t="shared" si="0"/>
        <v>87</v>
      </c>
      <c r="J9" s="4" t="s">
        <v>67</v>
      </c>
    </row>
    <row r="10" spans="1:10" ht="31.5" customHeight="1">
      <c r="A10" s="1">
        <v>7</v>
      </c>
      <c r="B10" s="8" t="s">
        <v>68</v>
      </c>
      <c r="C10" s="28">
        <v>488</v>
      </c>
      <c r="D10" s="28"/>
      <c r="E10" s="28">
        <v>125</v>
      </c>
      <c r="G10" s="28">
        <f>SUM(C10:E10)</f>
        <v>613</v>
      </c>
      <c r="H10" s="28">
        <v>738</v>
      </c>
      <c r="I10" s="28">
        <f t="shared" si="0"/>
        <v>125</v>
      </c>
      <c r="J10" s="4" t="s">
        <v>67</v>
      </c>
    </row>
    <row r="11" spans="1:10" ht="19.5" customHeight="1">
      <c r="A11" s="1">
        <v>8</v>
      </c>
      <c r="B11" s="8" t="s">
        <v>49</v>
      </c>
      <c r="C11" s="28">
        <v>0</v>
      </c>
      <c r="D11" s="28"/>
      <c r="E11" s="28">
        <v>150</v>
      </c>
      <c r="G11" s="28">
        <f>SUM(C11:E11)</f>
        <v>150</v>
      </c>
      <c r="H11" s="28">
        <v>165</v>
      </c>
      <c r="I11" s="28">
        <f t="shared" si="0"/>
        <v>15</v>
      </c>
      <c r="J11" s="4" t="s">
        <v>67</v>
      </c>
    </row>
    <row r="12" spans="1:10" ht="19.5" customHeight="1">
      <c r="A12" s="1">
        <v>9</v>
      </c>
      <c r="B12" s="8" t="s">
        <v>54</v>
      </c>
      <c r="C12" s="28">
        <v>0</v>
      </c>
      <c r="D12" s="28"/>
      <c r="E12" s="28"/>
      <c r="F12" s="28"/>
      <c r="G12" s="28">
        <f t="shared" si="1"/>
        <v>0</v>
      </c>
      <c r="H12" s="28">
        <v>104</v>
      </c>
      <c r="I12" s="28">
        <f t="shared" si="0"/>
        <v>104</v>
      </c>
      <c r="J12" s="4" t="s">
        <v>64</v>
      </c>
    </row>
    <row r="13" spans="1:10" s="12" customFormat="1" ht="30" customHeight="1">
      <c r="A13" s="3">
        <v>10</v>
      </c>
      <c r="B13" s="10" t="s">
        <v>6</v>
      </c>
      <c r="C13" s="29">
        <v>750</v>
      </c>
      <c r="D13" s="29"/>
      <c r="E13" s="29"/>
      <c r="F13" s="29">
        <v>840</v>
      </c>
      <c r="G13" s="29">
        <f t="shared" si="1"/>
        <v>1590</v>
      </c>
      <c r="H13" s="29">
        <v>4471</v>
      </c>
      <c r="I13" s="29">
        <f t="shared" si="0"/>
        <v>2881</v>
      </c>
      <c r="J13" s="22" t="s">
        <v>65</v>
      </c>
    </row>
    <row r="14" spans="1:10" ht="19.5" customHeight="1">
      <c r="A14" s="1">
        <v>11</v>
      </c>
      <c r="B14" s="8" t="s">
        <v>7</v>
      </c>
      <c r="C14" s="28">
        <v>742</v>
      </c>
      <c r="D14" s="28"/>
      <c r="E14" s="28"/>
      <c r="F14" s="28">
        <v>24</v>
      </c>
      <c r="G14" s="28">
        <f t="shared" si="1"/>
        <v>766</v>
      </c>
      <c r="H14" s="28">
        <v>1202</v>
      </c>
      <c r="I14" s="28">
        <f t="shared" si="0"/>
        <v>436</v>
      </c>
      <c r="J14" s="4" t="s">
        <v>67</v>
      </c>
    </row>
    <row r="15" spans="1:10" ht="19.5" customHeight="1">
      <c r="A15" s="1">
        <v>12</v>
      </c>
      <c r="B15" s="8" t="s">
        <v>51</v>
      </c>
      <c r="C15" s="28">
        <v>0</v>
      </c>
      <c r="D15" s="28"/>
      <c r="E15" s="28">
        <v>95</v>
      </c>
      <c r="G15" s="28">
        <f>SUM(C15:E15)</f>
        <v>95</v>
      </c>
      <c r="H15" s="28">
        <v>216</v>
      </c>
      <c r="I15" s="28">
        <f t="shared" si="0"/>
        <v>121</v>
      </c>
      <c r="J15" s="4" t="s">
        <v>67</v>
      </c>
    </row>
    <row r="16" spans="1:10" s="12" customFormat="1" ht="19.5" customHeight="1">
      <c r="A16" s="14">
        <v>13</v>
      </c>
      <c r="B16" s="15" t="s">
        <v>8</v>
      </c>
      <c r="C16" s="30">
        <v>314</v>
      </c>
      <c r="D16" s="30"/>
      <c r="E16" s="30"/>
      <c r="F16" s="30"/>
      <c r="G16" s="30">
        <f t="shared" si="1"/>
        <v>314</v>
      </c>
      <c r="H16" s="30">
        <v>233</v>
      </c>
      <c r="I16" s="30">
        <f t="shared" si="0"/>
        <v>-81</v>
      </c>
      <c r="J16" s="16" t="s">
        <v>67</v>
      </c>
    </row>
    <row r="17" spans="1:10" s="12" customFormat="1" ht="19.5" customHeight="1">
      <c r="A17" s="1">
        <v>14</v>
      </c>
      <c r="B17" s="8" t="s">
        <v>9</v>
      </c>
      <c r="C17" s="28">
        <v>1313</v>
      </c>
      <c r="D17" s="28"/>
      <c r="E17" s="28">
        <v>106</v>
      </c>
      <c r="F17" s="28">
        <v>280</v>
      </c>
      <c r="G17" s="28">
        <f t="shared" si="1"/>
        <v>1699</v>
      </c>
      <c r="H17" s="28">
        <v>2271</v>
      </c>
      <c r="I17" s="28">
        <f t="shared" si="0"/>
        <v>572</v>
      </c>
      <c r="J17" s="4" t="s">
        <v>67</v>
      </c>
    </row>
    <row r="18" spans="1:10" s="12" customFormat="1" ht="19.5" customHeight="1">
      <c r="A18" s="1">
        <v>15</v>
      </c>
      <c r="B18" s="8" t="s">
        <v>10</v>
      </c>
      <c r="C18" s="28">
        <v>580</v>
      </c>
      <c r="D18" s="28"/>
      <c r="E18" s="28"/>
      <c r="F18" s="28">
        <v>65</v>
      </c>
      <c r="G18" s="28">
        <f t="shared" si="1"/>
        <v>645</v>
      </c>
      <c r="H18" s="28">
        <v>1209</v>
      </c>
      <c r="I18" s="28">
        <f t="shared" si="0"/>
        <v>564</v>
      </c>
      <c r="J18" s="4" t="s">
        <v>67</v>
      </c>
    </row>
    <row r="19" spans="1:10" s="12" customFormat="1" ht="19.5" customHeight="1">
      <c r="A19" s="14">
        <v>16</v>
      </c>
      <c r="B19" s="15" t="s">
        <v>11</v>
      </c>
      <c r="C19" s="30">
        <v>804</v>
      </c>
      <c r="D19" s="30"/>
      <c r="E19" s="30"/>
      <c r="F19" s="30"/>
      <c r="G19" s="30">
        <f t="shared" si="1"/>
        <v>804</v>
      </c>
      <c r="H19" s="30">
        <v>632</v>
      </c>
      <c r="I19" s="30">
        <f t="shared" si="0"/>
        <v>-172</v>
      </c>
      <c r="J19" s="16" t="s">
        <v>67</v>
      </c>
    </row>
    <row r="20" spans="1:10" s="12" customFormat="1" ht="19.5" customHeight="1">
      <c r="A20" s="3">
        <v>17</v>
      </c>
      <c r="B20" s="10" t="s">
        <v>12</v>
      </c>
      <c r="C20" s="29">
        <v>435</v>
      </c>
      <c r="D20" s="29"/>
      <c r="E20" s="29"/>
      <c r="F20" s="29"/>
      <c r="G20" s="29">
        <f t="shared" si="1"/>
        <v>435</v>
      </c>
      <c r="H20" s="29">
        <v>542</v>
      </c>
      <c r="I20" s="29">
        <f t="shared" si="0"/>
        <v>107</v>
      </c>
      <c r="J20" s="22" t="s">
        <v>67</v>
      </c>
    </row>
    <row r="21" spans="1:10" s="12" customFormat="1" ht="19.5" customHeight="1">
      <c r="A21" s="1">
        <v>18</v>
      </c>
      <c r="B21" s="8" t="s">
        <v>13</v>
      </c>
      <c r="C21" s="28">
        <v>525</v>
      </c>
      <c r="D21" s="28"/>
      <c r="E21" s="28"/>
      <c r="F21" s="29">
        <v>200</v>
      </c>
      <c r="G21" s="28">
        <f t="shared" si="1"/>
        <v>725</v>
      </c>
      <c r="H21" s="29">
        <v>759</v>
      </c>
      <c r="I21" s="28">
        <f t="shared" si="0"/>
        <v>34</v>
      </c>
      <c r="J21" s="4" t="s">
        <v>67</v>
      </c>
    </row>
    <row r="22" spans="1:11" s="12" customFormat="1" ht="19.5" customHeight="1">
      <c r="A22" s="5">
        <v>19</v>
      </c>
      <c r="B22" s="11" t="s">
        <v>44</v>
      </c>
      <c r="C22" s="31">
        <v>473</v>
      </c>
      <c r="D22" s="31"/>
      <c r="E22" s="31">
        <v>312</v>
      </c>
      <c r="F22" s="31"/>
      <c r="G22" s="31">
        <f t="shared" si="1"/>
        <v>785</v>
      </c>
      <c r="H22" s="31">
        <v>785</v>
      </c>
      <c r="I22" s="31">
        <f t="shared" si="0"/>
        <v>0</v>
      </c>
      <c r="J22" s="7" t="s">
        <v>67</v>
      </c>
      <c r="K22" s="6"/>
    </row>
    <row r="23" spans="1:10" s="12" customFormat="1" ht="19.5" customHeight="1">
      <c r="A23" s="14">
        <v>20</v>
      </c>
      <c r="B23" s="15" t="s">
        <v>14</v>
      </c>
      <c r="C23" s="30">
        <v>640</v>
      </c>
      <c r="D23" s="30"/>
      <c r="E23" s="30"/>
      <c r="F23" s="30"/>
      <c r="G23" s="30">
        <f t="shared" si="1"/>
        <v>640</v>
      </c>
      <c r="H23" s="30">
        <v>301</v>
      </c>
      <c r="I23" s="30">
        <f t="shared" si="0"/>
        <v>-339</v>
      </c>
      <c r="J23" s="16" t="s">
        <v>67</v>
      </c>
    </row>
    <row r="24" spans="1:10" s="12" customFormat="1" ht="19.5" customHeight="1">
      <c r="A24" s="1">
        <v>21</v>
      </c>
      <c r="B24" s="8" t="s">
        <v>15</v>
      </c>
      <c r="C24" s="28">
        <v>478</v>
      </c>
      <c r="D24" s="28"/>
      <c r="E24" s="28"/>
      <c r="F24" s="28">
        <v>120</v>
      </c>
      <c r="G24" s="28">
        <f t="shared" si="1"/>
        <v>598</v>
      </c>
      <c r="H24" s="28">
        <v>1020</v>
      </c>
      <c r="I24" s="28">
        <f t="shared" si="0"/>
        <v>422</v>
      </c>
      <c r="J24" s="4" t="s">
        <v>67</v>
      </c>
    </row>
    <row r="25" spans="1:10" s="12" customFormat="1" ht="19.5" customHeight="1">
      <c r="A25" s="1">
        <v>22</v>
      </c>
      <c r="B25" s="8" t="s">
        <v>16</v>
      </c>
      <c r="C25" s="28">
        <v>798</v>
      </c>
      <c r="D25" s="28"/>
      <c r="E25" s="28"/>
      <c r="F25" s="28"/>
      <c r="G25" s="28">
        <f t="shared" si="1"/>
        <v>798</v>
      </c>
      <c r="H25" s="28">
        <v>1348</v>
      </c>
      <c r="I25" s="28">
        <f t="shared" si="0"/>
        <v>550</v>
      </c>
      <c r="J25" s="4" t="s">
        <v>67</v>
      </c>
    </row>
    <row r="26" spans="1:10" s="12" customFormat="1" ht="19.5" customHeight="1">
      <c r="A26" s="1">
        <v>23</v>
      </c>
      <c r="B26" s="8" t="s">
        <v>17</v>
      </c>
      <c r="C26" s="28">
        <v>1001</v>
      </c>
      <c r="D26" s="28"/>
      <c r="E26" s="28"/>
      <c r="F26" s="28"/>
      <c r="G26" s="28">
        <f t="shared" si="1"/>
        <v>1001</v>
      </c>
      <c r="H26" s="28">
        <v>1896</v>
      </c>
      <c r="I26" s="28">
        <f t="shared" si="0"/>
        <v>895</v>
      </c>
      <c r="J26" s="4" t="s">
        <v>67</v>
      </c>
    </row>
    <row r="27" spans="1:10" s="12" customFormat="1" ht="19.5" customHeight="1">
      <c r="A27" s="3">
        <v>24</v>
      </c>
      <c r="B27" s="10" t="s">
        <v>18</v>
      </c>
      <c r="C27" s="29">
        <v>864</v>
      </c>
      <c r="D27" s="29"/>
      <c r="E27" s="29"/>
      <c r="F27" s="29">
        <v>24</v>
      </c>
      <c r="G27" s="29">
        <f t="shared" si="1"/>
        <v>888</v>
      </c>
      <c r="H27" s="29">
        <v>932</v>
      </c>
      <c r="I27" s="29">
        <f t="shared" si="0"/>
        <v>44</v>
      </c>
      <c r="J27" s="22" t="s">
        <v>67</v>
      </c>
    </row>
    <row r="28" spans="1:10" s="12" customFormat="1" ht="19.5" customHeight="1">
      <c r="A28" s="14">
        <v>25</v>
      </c>
      <c r="B28" s="15" t="s">
        <v>19</v>
      </c>
      <c r="C28" s="30">
        <v>600</v>
      </c>
      <c r="D28" s="30"/>
      <c r="E28" s="30"/>
      <c r="F28" s="30"/>
      <c r="G28" s="30">
        <f t="shared" si="1"/>
        <v>600</v>
      </c>
      <c r="H28" s="30">
        <v>500</v>
      </c>
      <c r="I28" s="30">
        <f t="shared" si="0"/>
        <v>-100</v>
      </c>
      <c r="J28" s="16" t="s">
        <v>67</v>
      </c>
    </row>
    <row r="29" spans="1:10" s="12" customFormat="1" ht="19.5" customHeight="1">
      <c r="A29" s="14">
        <v>26</v>
      </c>
      <c r="B29" s="15" t="s">
        <v>20</v>
      </c>
      <c r="C29" s="30">
        <v>1350</v>
      </c>
      <c r="D29" s="30"/>
      <c r="E29" s="30"/>
      <c r="F29" s="30"/>
      <c r="G29" s="30">
        <f t="shared" si="1"/>
        <v>1350</v>
      </c>
      <c r="H29" s="30">
        <v>1230</v>
      </c>
      <c r="I29" s="30">
        <f t="shared" si="0"/>
        <v>-120</v>
      </c>
      <c r="J29" s="16" t="s">
        <v>67</v>
      </c>
    </row>
    <row r="30" spans="1:10" s="12" customFormat="1" ht="19.5" customHeight="1">
      <c r="A30" s="3">
        <v>27</v>
      </c>
      <c r="B30" s="10" t="s">
        <v>21</v>
      </c>
      <c r="C30" s="29">
        <v>182</v>
      </c>
      <c r="D30" s="29"/>
      <c r="E30" s="29"/>
      <c r="F30" s="29"/>
      <c r="G30" s="29">
        <f t="shared" si="1"/>
        <v>182</v>
      </c>
      <c r="H30" s="29">
        <v>198</v>
      </c>
      <c r="I30" s="29">
        <f t="shared" si="0"/>
        <v>16</v>
      </c>
      <c r="J30" s="22" t="s">
        <v>67</v>
      </c>
    </row>
    <row r="31" spans="1:10" s="12" customFormat="1" ht="19.5" customHeight="1">
      <c r="A31" s="14">
        <v>28</v>
      </c>
      <c r="B31" s="15" t="s">
        <v>22</v>
      </c>
      <c r="C31" s="30">
        <v>952</v>
      </c>
      <c r="D31" s="30"/>
      <c r="E31" s="30"/>
      <c r="F31" s="30"/>
      <c r="G31" s="30">
        <f t="shared" si="1"/>
        <v>952</v>
      </c>
      <c r="H31" s="30">
        <v>355</v>
      </c>
      <c r="I31" s="30">
        <f t="shared" si="0"/>
        <v>-597</v>
      </c>
      <c r="J31" s="16" t="s">
        <v>67</v>
      </c>
    </row>
    <row r="32" spans="1:10" s="12" customFormat="1" ht="19.5" customHeight="1">
      <c r="A32" s="1">
        <v>29</v>
      </c>
      <c r="B32" s="10" t="s">
        <v>52</v>
      </c>
      <c r="C32" s="29">
        <v>180</v>
      </c>
      <c r="D32" s="29"/>
      <c r="E32" s="29"/>
      <c r="F32" s="29">
        <v>90</v>
      </c>
      <c r="G32" s="28">
        <f t="shared" si="1"/>
        <v>270</v>
      </c>
      <c r="H32" s="29">
        <v>428</v>
      </c>
      <c r="I32" s="28">
        <f t="shared" si="0"/>
        <v>158</v>
      </c>
      <c r="J32" s="4" t="s">
        <v>67</v>
      </c>
    </row>
    <row r="33" spans="1:10" s="12" customFormat="1" ht="19.5" customHeight="1">
      <c r="A33" s="1">
        <v>30</v>
      </c>
      <c r="B33" s="8" t="s">
        <v>23</v>
      </c>
      <c r="C33" s="28">
        <v>250</v>
      </c>
      <c r="D33" s="28"/>
      <c r="E33" s="28"/>
      <c r="F33" s="28"/>
      <c r="G33" s="28">
        <f t="shared" si="1"/>
        <v>250</v>
      </c>
      <c r="H33" s="28">
        <v>264</v>
      </c>
      <c r="I33" s="28">
        <f t="shared" si="0"/>
        <v>14</v>
      </c>
      <c r="J33" s="4" t="s">
        <v>67</v>
      </c>
    </row>
    <row r="34" spans="1:10" s="12" customFormat="1" ht="19.5" customHeight="1">
      <c r="A34" s="1">
        <v>31</v>
      </c>
      <c r="B34" s="8" t="s">
        <v>24</v>
      </c>
      <c r="C34" s="28">
        <v>968</v>
      </c>
      <c r="D34" s="28"/>
      <c r="E34" s="28"/>
      <c r="F34" s="28"/>
      <c r="G34" s="28">
        <f t="shared" si="1"/>
        <v>968</v>
      </c>
      <c r="H34" s="28">
        <v>1683</v>
      </c>
      <c r="I34" s="28">
        <f t="shared" si="0"/>
        <v>715</v>
      </c>
      <c r="J34" s="4" t="s">
        <v>67</v>
      </c>
    </row>
    <row r="35" spans="1:10" s="12" customFormat="1" ht="19.5" customHeight="1">
      <c r="A35" s="1">
        <v>32</v>
      </c>
      <c r="B35" s="8" t="s">
        <v>25</v>
      </c>
      <c r="C35" s="28">
        <v>231</v>
      </c>
      <c r="D35" s="28"/>
      <c r="E35" s="28"/>
      <c r="F35" s="28"/>
      <c r="G35" s="28">
        <f t="shared" si="1"/>
        <v>231</v>
      </c>
      <c r="H35" s="28">
        <v>344</v>
      </c>
      <c r="I35" s="28">
        <f t="shared" si="0"/>
        <v>113</v>
      </c>
      <c r="J35" s="4" t="s">
        <v>67</v>
      </c>
    </row>
    <row r="36" spans="1:10" s="12" customFormat="1" ht="29.25" customHeight="1">
      <c r="A36" s="3">
        <v>33</v>
      </c>
      <c r="B36" s="10" t="s">
        <v>26</v>
      </c>
      <c r="C36" s="29">
        <v>1220</v>
      </c>
      <c r="D36" s="29"/>
      <c r="E36" s="29"/>
      <c r="F36" s="29"/>
      <c r="G36" s="29">
        <f t="shared" si="1"/>
        <v>1220</v>
      </c>
      <c r="H36" s="29">
        <v>3220</v>
      </c>
      <c r="I36" s="29">
        <f t="shared" si="0"/>
        <v>2000</v>
      </c>
      <c r="J36" s="22" t="s">
        <v>65</v>
      </c>
    </row>
    <row r="37" spans="1:10" s="12" customFormat="1" ht="19.5" customHeight="1">
      <c r="A37" s="3">
        <v>34</v>
      </c>
      <c r="B37" s="10" t="s">
        <v>27</v>
      </c>
      <c r="C37" s="29">
        <v>249</v>
      </c>
      <c r="D37" s="29"/>
      <c r="E37" s="29"/>
      <c r="F37" s="29">
        <v>200</v>
      </c>
      <c r="G37" s="29">
        <f t="shared" si="1"/>
        <v>449</v>
      </c>
      <c r="H37" s="29">
        <v>1454</v>
      </c>
      <c r="I37" s="29">
        <f t="shared" si="0"/>
        <v>1005</v>
      </c>
      <c r="J37" s="4" t="s">
        <v>66</v>
      </c>
    </row>
    <row r="38" spans="1:10" s="12" customFormat="1" ht="19.5" customHeight="1">
      <c r="A38" s="14">
        <v>35</v>
      </c>
      <c r="B38" s="15" t="s">
        <v>28</v>
      </c>
      <c r="C38" s="30">
        <v>150</v>
      </c>
      <c r="D38" s="30"/>
      <c r="E38" s="30"/>
      <c r="F38" s="30"/>
      <c r="G38" s="30">
        <f t="shared" si="1"/>
        <v>150</v>
      </c>
      <c r="H38" s="30">
        <v>121</v>
      </c>
      <c r="I38" s="30">
        <f t="shared" si="0"/>
        <v>-29</v>
      </c>
      <c r="J38" s="16" t="s">
        <v>67</v>
      </c>
    </row>
    <row r="39" spans="1:10" s="12" customFormat="1" ht="19.5" customHeight="1">
      <c r="A39" s="1">
        <v>36</v>
      </c>
      <c r="B39" s="8" t="s">
        <v>29</v>
      </c>
      <c r="C39" s="28">
        <v>895</v>
      </c>
      <c r="D39" s="28"/>
      <c r="E39" s="28"/>
      <c r="F39" s="28">
        <v>336</v>
      </c>
      <c r="G39" s="28">
        <f t="shared" si="1"/>
        <v>1231</v>
      </c>
      <c r="H39" s="28">
        <v>2530</v>
      </c>
      <c r="I39" s="28">
        <f t="shared" si="0"/>
        <v>1299</v>
      </c>
      <c r="J39" s="4" t="s">
        <v>66</v>
      </c>
    </row>
    <row r="40" spans="1:10" s="12" customFormat="1" ht="19.5" customHeight="1">
      <c r="A40" s="14">
        <v>37</v>
      </c>
      <c r="B40" s="15" t="s">
        <v>30</v>
      </c>
      <c r="C40" s="30">
        <v>1450</v>
      </c>
      <c r="D40" s="30"/>
      <c r="E40" s="30"/>
      <c r="F40" s="30"/>
      <c r="G40" s="30">
        <f t="shared" si="1"/>
        <v>1450</v>
      </c>
      <c r="H40" s="30">
        <v>747</v>
      </c>
      <c r="I40" s="30">
        <f t="shared" si="0"/>
        <v>-703</v>
      </c>
      <c r="J40" s="16" t="s">
        <v>67</v>
      </c>
    </row>
    <row r="41" spans="1:10" s="12" customFormat="1" ht="19.5" customHeight="1">
      <c r="A41" s="1">
        <v>38</v>
      </c>
      <c r="B41" s="8" t="s">
        <v>31</v>
      </c>
      <c r="C41" s="28">
        <v>151</v>
      </c>
      <c r="D41" s="28"/>
      <c r="E41" s="28"/>
      <c r="F41" s="28"/>
      <c r="G41" s="28">
        <f t="shared" si="1"/>
        <v>151</v>
      </c>
      <c r="H41" s="28">
        <v>804</v>
      </c>
      <c r="I41" s="28">
        <f t="shared" si="0"/>
        <v>653</v>
      </c>
      <c r="J41" s="4" t="s">
        <v>67</v>
      </c>
    </row>
    <row r="42" spans="1:10" s="12" customFormat="1" ht="19.5" customHeight="1">
      <c r="A42" s="3">
        <v>39</v>
      </c>
      <c r="B42" s="10" t="s">
        <v>32</v>
      </c>
      <c r="C42" s="29">
        <v>1639</v>
      </c>
      <c r="D42" s="29"/>
      <c r="E42" s="29">
        <v>32</v>
      </c>
      <c r="F42" s="29">
        <v>8</v>
      </c>
      <c r="G42" s="29">
        <f t="shared" si="1"/>
        <v>1679</v>
      </c>
      <c r="H42" s="29">
        <v>3173</v>
      </c>
      <c r="I42" s="29">
        <f t="shared" si="0"/>
        <v>1494</v>
      </c>
      <c r="J42" s="22" t="s">
        <v>66</v>
      </c>
    </row>
    <row r="43" spans="1:10" s="12" customFormat="1" ht="19.5" customHeight="1">
      <c r="A43" s="1">
        <v>40</v>
      </c>
      <c r="B43" s="8" t="s">
        <v>33</v>
      </c>
      <c r="C43" s="28">
        <v>240</v>
      </c>
      <c r="D43" s="28"/>
      <c r="E43" s="28"/>
      <c r="F43" s="28"/>
      <c r="G43" s="28">
        <f t="shared" si="1"/>
        <v>240</v>
      </c>
      <c r="H43" s="28">
        <v>350</v>
      </c>
      <c r="I43" s="28">
        <f t="shared" si="0"/>
        <v>110</v>
      </c>
      <c r="J43" s="4" t="s">
        <v>67</v>
      </c>
    </row>
    <row r="44" spans="1:10" s="12" customFormat="1" ht="19.5" customHeight="1">
      <c r="A44" s="14">
        <v>41</v>
      </c>
      <c r="B44" s="15" t="s">
        <v>34</v>
      </c>
      <c r="C44" s="30">
        <v>339</v>
      </c>
      <c r="D44" s="30"/>
      <c r="E44" s="30"/>
      <c r="F44" s="30"/>
      <c r="G44" s="30">
        <f t="shared" si="1"/>
        <v>339</v>
      </c>
      <c r="H44" s="30">
        <v>254</v>
      </c>
      <c r="I44" s="30">
        <f t="shared" si="0"/>
        <v>-85</v>
      </c>
      <c r="J44" s="16" t="s">
        <v>67</v>
      </c>
    </row>
    <row r="45" spans="1:10" s="12" customFormat="1" ht="19.5" customHeight="1">
      <c r="A45" s="1">
        <v>42</v>
      </c>
      <c r="B45" s="8" t="s">
        <v>43</v>
      </c>
      <c r="C45" s="28">
        <v>335</v>
      </c>
      <c r="D45" s="28"/>
      <c r="E45" s="28">
        <v>220</v>
      </c>
      <c r="F45" s="28"/>
      <c r="G45" s="28">
        <f t="shared" si="1"/>
        <v>555</v>
      </c>
      <c r="H45" s="28">
        <v>750</v>
      </c>
      <c r="I45" s="28">
        <f t="shared" si="0"/>
        <v>195</v>
      </c>
      <c r="J45" s="4" t="s">
        <v>67</v>
      </c>
    </row>
    <row r="46" spans="1:10" s="12" customFormat="1" ht="19.5" customHeight="1">
      <c r="A46" s="14">
        <v>43</v>
      </c>
      <c r="B46" s="15" t="s">
        <v>35</v>
      </c>
      <c r="C46" s="30">
        <v>180</v>
      </c>
      <c r="D46" s="30"/>
      <c r="E46" s="30"/>
      <c r="F46" s="30"/>
      <c r="G46" s="30">
        <f t="shared" si="1"/>
        <v>180</v>
      </c>
      <c r="H46" s="30">
        <v>155</v>
      </c>
      <c r="I46" s="30">
        <f t="shared" si="0"/>
        <v>-25</v>
      </c>
      <c r="J46" s="16" t="s">
        <v>67</v>
      </c>
    </row>
    <row r="47" spans="1:10" s="12" customFormat="1" ht="19.5" customHeight="1">
      <c r="A47" s="3">
        <v>44</v>
      </c>
      <c r="B47" s="10" t="s">
        <v>36</v>
      </c>
      <c r="C47" s="29">
        <v>240</v>
      </c>
      <c r="D47" s="29"/>
      <c r="E47" s="29">
        <v>180</v>
      </c>
      <c r="F47" s="29">
        <v>280</v>
      </c>
      <c r="G47" s="29">
        <f t="shared" si="1"/>
        <v>700</v>
      </c>
      <c r="H47" s="29">
        <v>1050</v>
      </c>
      <c r="I47" s="29">
        <f t="shared" si="0"/>
        <v>350</v>
      </c>
      <c r="J47" s="22" t="s">
        <v>67</v>
      </c>
    </row>
    <row r="48" spans="1:10" s="12" customFormat="1" ht="19.5" customHeight="1">
      <c r="A48" s="1">
        <v>45</v>
      </c>
      <c r="B48" s="8" t="s">
        <v>45</v>
      </c>
      <c r="C48" s="28">
        <v>960</v>
      </c>
      <c r="D48" s="28"/>
      <c r="E48" s="28">
        <v>120</v>
      </c>
      <c r="F48" s="28">
        <v>640</v>
      </c>
      <c r="G48" s="28">
        <f t="shared" si="1"/>
        <v>1720</v>
      </c>
      <c r="H48" s="28">
        <v>3226</v>
      </c>
      <c r="I48" s="28">
        <f t="shared" si="0"/>
        <v>1506</v>
      </c>
      <c r="J48" s="4" t="s">
        <v>66</v>
      </c>
    </row>
    <row r="49" spans="1:10" s="21" customFormat="1" ht="19.5" customHeight="1">
      <c r="A49" s="14">
        <v>46</v>
      </c>
      <c r="B49" s="15" t="s">
        <v>37</v>
      </c>
      <c r="C49" s="30">
        <v>81</v>
      </c>
      <c r="D49" s="30"/>
      <c r="E49" s="30"/>
      <c r="F49" s="30">
        <v>300</v>
      </c>
      <c r="G49" s="30">
        <f t="shared" si="1"/>
        <v>381</v>
      </c>
      <c r="H49" s="30">
        <v>304</v>
      </c>
      <c r="I49" s="30">
        <f t="shared" si="0"/>
        <v>-77</v>
      </c>
      <c r="J49" s="16" t="s">
        <v>67</v>
      </c>
    </row>
    <row r="50" spans="1:10" s="12" customFormat="1" ht="19.5" customHeight="1">
      <c r="A50" s="14">
        <v>47</v>
      </c>
      <c r="B50" s="15" t="s">
        <v>38</v>
      </c>
      <c r="C50" s="30">
        <v>216</v>
      </c>
      <c r="D50" s="30"/>
      <c r="E50" s="30"/>
      <c r="F50" s="30"/>
      <c r="G50" s="30">
        <f t="shared" si="1"/>
        <v>216</v>
      </c>
      <c r="H50" s="30">
        <v>124</v>
      </c>
      <c r="I50" s="30">
        <f t="shared" si="0"/>
        <v>-92</v>
      </c>
      <c r="J50" s="16" t="s">
        <v>67</v>
      </c>
    </row>
    <row r="51" spans="1:10" s="12" customFormat="1" ht="19.5" customHeight="1">
      <c r="A51" s="1">
        <v>48</v>
      </c>
      <c r="B51" s="10" t="s">
        <v>53</v>
      </c>
      <c r="C51" s="29">
        <v>0</v>
      </c>
      <c r="D51" s="29"/>
      <c r="E51" s="29"/>
      <c r="F51" s="29"/>
      <c r="G51" s="28">
        <f t="shared" si="1"/>
        <v>0</v>
      </c>
      <c r="H51" s="29">
        <v>8</v>
      </c>
      <c r="I51" s="28">
        <f t="shared" si="0"/>
        <v>8</v>
      </c>
      <c r="J51" s="4" t="s">
        <v>64</v>
      </c>
    </row>
    <row r="52" spans="1:10" s="12" customFormat="1" ht="19.5" customHeight="1">
      <c r="A52" s="1">
        <v>49</v>
      </c>
      <c r="B52" s="8" t="s">
        <v>39</v>
      </c>
      <c r="C52" s="28">
        <v>240</v>
      </c>
      <c r="D52" s="28"/>
      <c r="E52" s="28">
        <v>160</v>
      </c>
      <c r="F52" s="28">
        <v>320</v>
      </c>
      <c r="G52" s="28">
        <f t="shared" si="1"/>
        <v>720</v>
      </c>
      <c r="H52" s="28">
        <v>1312</v>
      </c>
      <c r="I52" s="28">
        <f t="shared" si="0"/>
        <v>592</v>
      </c>
      <c r="J52" s="4" t="s">
        <v>67</v>
      </c>
    </row>
    <row r="53" spans="1:10" s="12" customFormat="1" ht="19.5" customHeight="1">
      <c r="A53" s="1">
        <v>50</v>
      </c>
      <c r="B53" s="8" t="s">
        <v>40</v>
      </c>
      <c r="C53" s="28">
        <v>550</v>
      </c>
      <c r="D53" s="28"/>
      <c r="E53" s="28"/>
      <c r="F53" s="28">
        <v>23</v>
      </c>
      <c r="G53" s="28">
        <f t="shared" si="1"/>
        <v>573</v>
      </c>
      <c r="H53" s="28">
        <v>1215</v>
      </c>
      <c r="I53" s="28">
        <f t="shared" si="0"/>
        <v>642</v>
      </c>
      <c r="J53" s="4" t="s">
        <v>67</v>
      </c>
    </row>
    <row r="54" spans="1:10" s="12" customFormat="1" ht="19.5" customHeight="1">
      <c r="A54" s="1">
        <v>51</v>
      </c>
      <c r="B54" s="8" t="s">
        <v>78</v>
      </c>
      <c r="C54" s="28">
        <v>195</v>
      </c>
      <c r="D54" s="28"/>
      <c r="E54" s="28">
        <v>120</v>
      </c>
      <c r="F54" s="28"/>
      <c r="G54" s="28">
        <f t="shared" si="1"/>
        <v>315</v>
      </c>
      <c r="H54" s="28">
        <v>455</v>
      </c>
      <c r="I54" s="28">
        <f t="shared" si="0"/>
        <v>140</v>
      </c>
      <c r="J54" s="4" t="s">
        <v>67</v>
      </c>
    </row>
    <row r="55" spans="1:10" s="12" customFormat="1" ht="19.5" customHeight="1">
      <c r="A55" s="3">
        <v>52</v>
      </c>
      <c r="B55" s="15" t="s">
        <v>41</v>
      </c>
      <c r="C55" s="30">
        <v>835</v>
      </c>
      <c r="D55" s="30"/>
      <c r="E55" s="30">
        <v>120</v>
      </c>
      <c r="F55" s="30">
        <v>229</v>
      </c>
      <c r="G55" s="30">
        <f t="shared" si="1"/>
        <v>1184</v>
      </c>
      <c r="H55" s="30">
        <v>1070</v>
      </c>
      <c r="I55" s="30">
        <f t="shared" si="0"/>
        <v>-114</v>
      </c>
      <c r="J55" s="16" t="s">
        <v>67</v>
      </c>
    </row>
    <row r="56" spans="1:10" s="19" customFormat="1" ht="32.25" customHeight="1">
      <c r="A56" s="17">
        <v>53</v>
      </c>
      <c r="B56" s="18" t="s">
        <v>69</v>
      </c>
      <c r="C56" s="32">
        <v>123</v>
      </c>
      <c r="D56" s="32"/>
      <c r="E56" s="32"/>
      <c r="F56" s="33"/>
      <c r="G56" s="32">
        <f t="shared" si="1"/>
        <v>123</v>
      </c>
      <c r="H56" s="32">
        <v>93</v>
      </c>
      <c r="I56" s="32">
        <f t="shared" si="0"/>
        <v>-30</v>
      </c>
      <c r="J56" s="16" t="s">
        <v>70</v>
      </c>
    </row>
    <row r="57" spans="1:10" s="6" customFormat="1" ht="19.5" customHeight="1">
      <c r="A57" s="5"/>
      <c r="B57" s="11"/>
      <c r="C57" s="31"/>
      <c r="D57" s="31"/>
      <c r="E57" s="31"/>
      <c r="F57" s="34"/>
      <c r="G57" s="31"/>
      <c r="H57" s="31"/>
      <c r="I57" s="31"/>
      <c r="J57" s="7"/>
    </row>
    <row r="58" spans="1:10" ht="19.5" customHeight="1">
      <c r="A58" s="1"/>
      <c r="B58" s="8" t="s">
        <v>46</v>
      </c>
      <c r="C58" s="35">
        <f>SUM(C4:C56)</f>
        <v>28667</v>
      </c>
      <c r="D58" s="35">
        <f>SUM(D4:D56)</f>
        <v>0</v>
      </c>
      <c r="E58" s="35">
        <f>SUM(E4:E56)</f>
        <v>1927</v>
      </c>
      <c r="F58" s="35">
        <f>SUM(F4:F56)</f>
        <v>5129</v>
      </c>
      <c r="G58" s="36"/>
      <c r="H58" s="35">
        <f>SUM(H4:H56)</f>
        <v>55299</v>
      </c>
      <c r="I58" s="36"/>
      <c r="J58" s="2"/>
    </row>
    <row r="59" spans="1:10" ht="19.5" customHeight="1">
      <c r="A59" s="1"/>
      <c r="C59" s="2"/>
      <c r="D59" s="2"/>
      <c r="E59" s="2"/>
      <c r="F59" s="13"/>
      <c r="G59" s="2"/>
      <c r="H59" s="2"/>
      <c r="I59" s="2"/>
      <c r="J59" s="2"/>
    </row>
    <row r="60" spans="1:10" ht="41.25" customHeight="1">
      <c r="A60" s="1"/>
      <c r="B60" s="20" t="s">
        <v>48</v>
      </c>
      <c r="C60" s="2"/>
      <c r="D60" s="2"/>
      <c r="E60" s="2"/>
      <c r="F60" s="35">
        <f>SUM(C58+D58+E58+F58)</f>
        <v>35723</v>
      </c>
      <c r="G60" s="26" t="s">
        <v>76</v>
      </c>
      <c r="H60" s="27">
        <f>SUM(F60/H58)</f>
        <v>0.6459972151395142</v>
      </c>
      <c r="I60" s="2"/>
      <c r="J60" s="2"/>
    </row>
    <row r="61" spans="8:10" ht="12.75">
      <c r="H61" s="2"/>
      <c r="I61" s="2"/>
      <c r="J61" s="2"/>
    </row>
    <row r="62" spans="9:10" ht="12.75">
      <c r="I62" s="2"/>
      <c r="J62" s="2"/>
    </row>
    <row r="63" spans="2:10" ht="12.75">
      <c r="B63" s="2"/>
      <c r="H63" s="2"/>
      <c r="I63" s="2"/>
      <c r="J63" s="2"/>
    </row>
  </sheetData>
  <printOptions gridLines="1" horizontalCentered="1"/>
  <pageMargins left="0.2" right="0.2" top="0.47" bottom="0.59" header="0.17" footer="0.17"/>
  <pageSetup horizontalDpi="600" verticalDpi="600" orientation="landscape" r:id="rId1"/>
  <headerFooter alignWithMargins="0">
    <oddHeader>&amp;C&amp;"Arial,Bold"&amp;12Fiscal Year 2007 State Home Construction Grant Beds Analysis - Alphabetically Listed</oddHeader>
    <oddFooter>&amp;LProvided by Office of Geriatrics &amp; Extended Care (114)
Excel - Reports Max Beds 7-25-06&amp;R&amp;D
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63"/>
  <sheetViews>
    <sheetView workbookViewId="0" topLeftCell="B1">
      <selection activeCell="B1" sqref="B1"/>
    </sheetView>
  </sheetViews>
  <sheetFormatPr defaultColWidth="9.140625" defaultRowHeight="12.75"/>
  <cols>
    <col min="1" max="1" width="5.00390625" style="0" hidden="1" customWidth="1"/>
    <col min="2" max="2" width="20.00390625" style="8" customWidth="1"/>
    <col min="3" max="3" width="19.28125" style="1" customWidth="1"/>
    <col min="4" max="4" width="12.421875" style="1" customWidth="1"/>
    <col min="5" max="5" width="13.140625" style="1" customWidth="1"/>
    <col min="6" max="6" width="14.140625" style="0" customWidth="1"/>
    <col min="7" max="7" width="14.421875" style="0" customWidth="1"/>
    <col min="8" max="9" width="14.140625" style="1" customWidth="1"/>
    <col min="10" max="10" width="15.140625" style="1" customWidth="1"/>
  </cols>
  <sheetData>
    <row r="1" spans="3:10" ht="19.5" customHeight="1">
      <c r="C1" s="2" t="s">
        <v>57</v>
      </c>
      <c r="D1" s="2" t="s">
        <v>72</v>
      </c>
      <c r="E1" s="2" t="s">
        <v>77</v>
      </c>
      <c r="F1" s="2" t="s">
        <v>73</v>
      </c>
      <c r="G1" s="2" t="s">
        <v>58</v>
      </c>
      <c r="H1" s="2" t="s">
        <v>47</v>
      </c>
      <c r="I1" s="2" t="s">
        <v>59</v>
      </c>
      <c r="J1" s="2" t="s">
        <v>61</v>
      </c>
    </row>
    <row r="2" spans="2:10" ht="19.5" customHeight="1">
      <c r="B2" s="9" t="s">
        <v>0</v>
      </c>
      <c r="C2" s="2" t="s">
        <v>74</v>
      </c>
      <c r="D2" s="2" t="s">
        <v>71</v>
      </c>
      <c r="E2" s="2" t="s">
        <v>55</v>
      </c>
      <c r="F2" s="2" t="s">
        <v>79</v>
      </c>
      <c r="G2" s="2" t="s">
        <v>75</v>
      </c>
      <c r="H2" s="2" t="s">
        <v>42</v>
      </c>
      <c r="I2" s="2" t="s">
        <v>60</v>
      </c>
      <c r="J2" s="2" t="s">
        <v>62</v>
      </c>
    </row>
    <row r="3" spans="2:10" s="23" customFormat="1" ht="19.5" customHeight="1" thickBot="1">
      <c r="B3" s="24"/>
      <c r="C3" s="25" t="s">
        <v>42</v>
      </c>
      <c r="D3" s="25" t="s">
        <v>56</v>
      </c>
      <c r="E3" s="25" t="s">
        <v>56</v>
      </c>
      <c r="F3" s="25" t="s">
        <v>80</v>
      </c>
      <c r="G3" s="25" t="s">
        <v>42</v>
      </c>
      <c r="H3" s="25" t="s">
        <v>81</v>
      </c>
      <c r="I3" s="25" t="s">
        <v>82</v>
      </c>
      <c r="J3" s="25" t="s">
        <v>63</v>
      </c>
    </row>
    <row r="4" spans="1:10" s="12" customFormat="1" ht="19.5" customHeight="1">
      <c r="A4" s="1">
        <v>30</v>
      </c>
      <c r="B4" s="8" t="s">
        <v>54</v>
      </c>
      <c r="C4" s="28">
        <v>0</v>
      </c>
      <c r="D4" s="28"/>
      <c r="E4" s="28"/>
      <c r="F4" s="28"/>
      <c r="G4" s="28">
        <f aca="true" t="shared" si="0" ref="G4:G26">SUM(C4:F4)</f>
        <v>0</v>
      </c>
      <c r="H4" s="28">
        <v>104</v>
      </c>
      <c r="I4" s="28">
        <f aca="true" t="shared" si="1" ref="I4:I35">SUM(H4-G4)</f>
        <v>104</v>
      </c>
      <c r="J4" s="4" t="s">
        <v>64</v>
      </c>
    </row>
    <row r="5" spans="1:10" s="12" customFormat="1" ht="19.5" customHeight="1">
      <c r="A5" s="1">
        <v>36</v>
      </c>
      <c r="B5" s="10" t="s">
        <v>53</v>
      </c>
      <c r="C5" s="29">
        <v>0</v>
      </c>
      <c r="D5" s="29"/>
      <c r="E5" s="29"/>
      <c r="F5" s="29"/>
      <c r="G5" s="28">
        <f t="shared" si="0"/>
        <v>0</v>
      </c>
      <c r="H5" s="29">
        <v>8</v>
      </c>
      <c r="I5" s="28">
        <f t="shared" si="1"/>
        <v>8</v>
      </c>
      <c r="J5" s="4" t="s">
        <v>64</v>
      </c>
    </row>
    <row r="6" spans="1:10" s="12" customFormat="1" ht="38.25" customHeight="1">
      <c r="A6" s="14">
        <v>41</v>
      </c>
      <c r="B6" s="15" t="s">
        <v>69</v>
      </c>
      <c r="C6" s="30">
        <v>123</v>
      </c>
      <c r="D6" s="30"/>
      <c r="E6" s="30"/>
      <c r="F6" s="37"/>
      <c r="G6" s="30">
        <f t="shared" si="0"/>
        <v>123</v>
      </c>
      <c r="H6" s="30">
        <v>93</v>
      </c>
      <c r="I6" s="30">
        <f t="shared" si="1"/>
        <v>-30</v>
      </c>
      <c r="J6" s="16" t="s">
        <v>70</v>
      </c>
    </row>
    <row r="7" spans="1:10" ht="38.25" customHeight="1">
      <c r="A7" s="1">
        <v>1</v>
      </c>
      <c r="B7" s="10" t="s">
        <v>6</v>
      </c>
      <c r="C7" s="29">
        <v>750</v>
      </c>
      <c r="D7" s="29"/>
      <c r="E7" s="29"/>
      <c r="F7" s="29">
        <v>840</v>
      </c>
      <c r="G7" s="29">
        <f t="shared" si="0"/>
        <v>1590</v>
      </c>
      <c r="H7" s="29">
        <v>4471</v>
      </c>
      <c r="I7" s="29">
        <f t="shared" si="1"/>
        <v>2881</v>
      </c>
      <c r="J7" s="22" t="s">
        <v>65</v>
      </c>
    </row>
    <row r="8" spans="1:10" ht="37.5" customHeight="1">
      <c r="A8" s="1">
        <v>2</v>
      </c>
      <c r="B8" s="10" t="s">
        <v>4</v>
      </c>
      <c r="C8" s="29">
        <v>2065</v>
      </c>
      <c r="D8" s="29"/>
      <c r="E8" s="29"/>
      <c r="F8" s="29">
        <v>970</v>
      </c>
      <c r="G8" s="29">
        <f t="shared" si="0"/>
        <v>3035</v>
      </c>
      <c r="H8" s="29">
        <v>5754</v>
      </c>
      <c r="I8" s="29">
        <f t="shared" si="1"/>
        <v>2719</v>
      </c>
      <c r="J8" s="22" t="s">
        <v>65</v>
      </c>
    </row>
    <row r="9" spans="1:10" ht="38.25" customHeight="1">
      <c r="A9" s="1">
        <v>3</v>
      </c>
      <c r="B9" s="10" t="s">
        <v>26</v>
      </c>
      <c r="C9" s="29">
        <v>1220</v>
      </c>
      <c r="D9" s="29"/>
      <c r="E9" s="29"/>
      <c r="F9" s="29"/>
      <c r="G9" s="29">
        <f t="shared" si="0"/>
        <v>1220</v>
      </c>
      <c r="H9" s="29">
        <v>3220</v>
      </c>
      <c r="I9" s="29">
        <f t="shared" si="1"/>
        <v>2000</v>
      </c>
      <c r="J9" s="22" t="s">
        <v>65</v>
      </c>
    </row>
    <row r="10" spans="1:10" ht="19.5" customHeight="1">
      <c r="A10" s="1">
        <v>4</v>
      </c>
      <c r="B10" s="8" t="s">
        <v>45</v>
      </c>
      <c r="C10" s="28">
        <v>960</v>
      </c>
      <c r="D10" s="28"/>
      <c r="E10" s="28">
        <v>120</v>
      </c>
      <c r="F10" s="28">
        <v>640</v>
      </c>
      <c r="G10" s="28">
        <f t="shared" si="0"/>
        <v>1720</v>
      </c>
      <c r="H10" s="28">
        <v>3226</v>
      </c>
      <c r="I10" s="28">
        <f t="shared" si="1"/>
        <v>1506</v>
      </c>
      <c r="J10" s="4" t="s">
        <v>66</v>
      </c>
    </row>
    <row r="11" spans="1:10" s="12" customFormat="1" ht="29.25" customHeight="1">
      <c r="A11" s="3">
        <v>5</v>
      </c>
      <c r="B11" s="10" t="s">
        <v>32</v>
      </c>
      <c r="C11" s="29">
        <v>1639</v>
      </c>
      <c r="D11" s="29"/>
      <c r="E11" s="29">
        <v>32</v>
      </c>
      <c r="F11" s="29">
        <v>8</v>
      </c>
      <c r="G11" s="29">
        <f t="shared" si="0"/>
        <v>1679</v>
      </c>
      <c r="H11" s="29">
        <v>3173</v>
      </c>
      <c r="I11" s="29">
        <f t="shared" si="1"/>
        <v>1494</v>
      </c>
      <c r="J11" s="22" t="s">
        <v>66</v>
      </c>
    </row>
    <row r="12" spans="1:10" ht="19.5" customHeight="1">
      <c r="A12" s="1">
        <v>6</v>
      </c>
      <c r="B12" s="8" t="s">
        <v>29</v>
      </c>
      <c r="C12" s="28">
        <v>895</v>
      </c>
      <c r="D12" s="28"/>
      <c r="E12" s="28"/>
      <c r="F12" s="28">
        <v>336</v>
      </c>
      <c r="G12" s="28">
        <f t="shared" si="0"/>
        <v>1231</v>
      </c>
      <c r="H12" s="28">
        <v>2530</v>
      </c>
      <c r="I12" s="28">
        <f t="shared" si="1"/>
        <v>1299</v>
      </c>
      <c r="J12" s="4" t="s">
        <v>66</v>
      </c>
    </row>
    <row r="13" spans="1:10" ht="19.5" customHeight="1">
      <c r="A13" s="1">
        <v>7</v>
      </c>
      <c r="B13" s="10" t="s">
        <v>27</v>
      </c>
      <c r="C13" s="29">
        <v>249</v>
      </c>
      <c r="D13" s="29"/>
      <c r="E13" s="29"/>
      <c r="F13" s="29">
        <v>200</v>
      </c>
      <c r="G13" s="29">
        <f t="shared" si="0"/>
        <v>449</v>
      </c>
      <c r="H13" s="29">
        <v>1454</v>
      </c>
      <c r="I13" s="29">
        <f t="shared" si="1"/>
        <v>1005</v>
      </c>
      <c r="J13" s="4" t="s">
        <v>66</v>
      </c>
    </row>
    <row r="14" spans="1:10" ht="19.5" customHeight="1">
      <c r="A14" s="1">
        <v>8</v>
      </c>
      <c r="B14" s="8" t="s">
        <v>17</v>
      </c>
      <c r="C14" s="28">
        <v>1001</v>
      </c>
      <c r="D14" s="28"/>
      <c r="E14" s="28"/>
      <c r="F14" s="28"/>
      <c r="G14" s="28">
        <f t="shared" si="0"/>
        <v>1001</v>
      </c>
      <c r="H14" s="28">
        <v>1896</v>
      </c>
      <c r="I14" s="28">
        <f t="shared" si="1"/>
        <v>895</v>
      </c>
      <c r="J14" s="4" t="s">
        <v>67</v>
      </c>
    </row>
    <row r="15" spans="1:10" ht="19.5" customHeight="1">
      <c r="A15" s="1">
        <v>9</v>
      </c>
      <c r="B15" s="8" t="s">
        <v>24</v>
      </c>
      <c r="C15" s="28">
        <v>968</v>
      </c>
      <c r="D15" s="28"/>
      <c r="E15" s="28"/>
      <c r="F15" s="28"/>
      <c r="G15" s="28">
        <f t="shared" si="0"/>
        <v>968</v>
      </c>
      <c r="H15" s="28">
        <v>1683</v>
      </c>
      <c r="I15" s="28">
        <f t="shared" si="1"/>
        <v>715</v>
      </c>
      <c r="J15" s="4" t="s">
        <v>67</v>
      </c>
    </row>
    <row r="16" spans="1:10" s="12" customFormat="1" ht="19.5" customHeight="1">
      <c r="A16" s="3">
        <v>10</v>
      </c>
      <c r="B16" s="8" t="s">
        <v>2</v>
      </c>
      <c r="C16" s="28">
        <v>200</v>
      </c>
      <c r="D16" s="28"/>
      <c r="E16" s="28"/>
      <c r="F16" s="28">
        <v>180</v>
      </c>
      <c r="G16" s="28">
        <f t="shared" si="0"/>
        <v>380</v>
      </c>
      <c r="H16" s="28">
        <v>1068</v>
      </c>
      <c r="I16" s="28">
        <f t="shared" si="1"/>
        <v>688</v>
      </c>
      <c r="J16" s="4" t="s">
        <v>67</v>
      </c>
    </row>
    <row r="17" spans="1:10" ht="19.5" customHeight="1">
      <c r="A17" s="1">
        <v>11</v>
      </c>
      <c r="B17" s="8" t="s">
        <v>31</v>
      </c>
      <c r="C17" s="28">
        <v>151</v>
      </c>
      <c r="D17" s="28"/>
      <c r="E17" s="28"/>
      <c r="F17" s="28"/>
      <c r="G17" s="28">
        <f t="shared" si="0"/>
        <v>151</v>
      </c>
      <c r="H17" s="28">
        <v>804</v>
      </c>
      <c r="I17" s="28">
        <f t="shared" si="1"/>
        <v>653</v>
      </c>
      <c r="J17" s="4" t="s">
        <v>67</v>
      </c>
    </row>
    <row r="18" spans="1:10" ht="19.5" customHeight="1">
      <c r="A18" s="1">
        <v>12</v>
      </c>
      <c r="B18" s="8" t="s">
        <v>40</v>
      </c>
      <c r="C18" s="28">
        <v>550</v>
      </c>
      <c r="D18" s="28"/>
      <c r="E18" s="28"/>
      <c r="F18" s="28">
        <v>23</v>
      </c>
      <c r="G18" s="28">
        <f t="shared" si="0"/>
        <v>573</v>
      </c>
      <c r="H18" s="28">
        <v>1215</v>
      </c>
      <c r="I18" s="28">
        <f t="shared" si="1"/>
        <v>642</v>
      </c>
      <c r="J18" s="4" t="s">
        <v>67</v>
      </c>
    </row>
    <row r="19" spans="1:10" s="12" customFormat="1" ht="19.5" customHeight="1">
      <c r="A19" s="1">
        <v>14</v>
      </c>
      <c r="B19" s="8" t="s">
        <v>39</v>
      </c>
      <c r="C19" s="28">
        <v>240</v>
      </c>
      <c r="D19" s="28"/>
      <c r="E19" s="28">
        <v>160</v>
      </c>
      <c r="F19" s="28">
        <v>320</v>
      </c>
      <c r="G19" s="28">
        <f t="shared" si="0"/>
        <v>720</v>
      </c>
      <c r="H19" s="28">
        <v>1312</v>
      </c>
      <c r="I19" s="28">
        <f t="shared" si="1"/>
        <v>592</v>
      </c>
      <c r="J19" s="4" t="s">
        <v>67</v>
      </c>
    </row>
    <row r="20" spans="1:10" s="12" customFormat="1" ht="19.5" customHeight="1">
      <c r="A20" s="14">
        <v>13</v>
      </c>
      <c r="B20" s="8" t="s">
        <v>9</v>
      </c>
      <c r="C20" s="28">
        <v>1313</v>
      </c>
      <c r="D20" s="28"/>
      <c r="E20" s="28">
        <v>106</v>
      </c>
      <c r="F20" s="28">
        <v>280</v>
      </c>
      <c r="G20" s="28">
        <f>SUM(C20:F20)</f>
        <v>1699</v>
      </c>
      <c r="H20" s="28">
        <v>2271</v>
      </c>
      <c r="I20" s="28">
        <f>SUM(H20-G20)</f>
        <v>572</v>
      </c>
      <c r="J20" s="4" t="s">
        <v>67</v>
      </c>
    </row>
    <row r="21" spans="1:10" s="12" customFormat="1" ht="19.5" customHeight="1">
      <c r="A21" s="1">
        <v>15</v>
      </c>
      <c r="B21" s="8" t="s">
        <v>10</v>
      </c>
      <c r="C21" s="28">
        <v>580</v>
      </c>
      <c r="D21" s="28"/>
      <c r="E21" s="28"/>
      <c r="F21" s="28">
        <v>65</v>
      </c>
      <c r="G21" s="28">
        <f t="shared" si="0"/>
        <v>645</v>
      </c>
      <c r="H21" s="28">
        <v>1209</v>
      </c>
      <c r="I21" s="28">
        <f t="shared" si="1"/>
        <v>564</v>
      </c>
      <c r="J21" s="4" t="s">
        <v>67</v>
      </c>
    </row>
    <row r="22" spans="1:10" s="12" customFormat="1" ht="19.5" customHeight="1">
      <c r="A22" s="14">
        <v>16</v>
      </c>
      <c r="B22" s="8" t="s">
        <v>16</v>
      </c>
      <c r="C22" s="28">
        <v>798</v>
      </c>
      <c r="D22" s="28"/>
      <c r="E22" s="28"/>
      <c r="F22" s="28"/>
      <c r="G22" s="28">
        <f t="shared" si="0"/>
        <v>798</v>
      </c>
      <c r="H22" s="28">
        <v>1348</v>
      </c>
      <c r="I22" s="28">
        <f t="shared" si="1"/>
        <v>550</v>
      </c>
      <c r="J22" s="4" t="s">
        <v>67</v>
      </c>
    </row>
    <row r="23" spans="1:10" s="12" customFormat="1" ht="19.5" customHeight="1">
      <c r="A23" s="3">
        <v>17</v>
      </c>
      <c r="B23" s="8" t="s">
        <v>7</v>
      </c>
      <c r="C23" s="28">
        <v>742</v>
      </c>
      <c r="D23" s="28"/>
      <c r="E23" s="28"/>
      <c r="F23" s="28">
        <v>24</v>
      </c>
      <c r="G23" s="28">
        <f t="shared" si="0"/>
        <v>766</v>
      </c>
      <c r="H23" s="28">
        <v>1202</v>
      </c>
      <c r="I23" s="28">
        <f t="shared" si="1"/>
        <v>436</v>
      </c>
      <c r="J23" s="4" t="s">
        <v>67</v>
      </c>
    </row>
    <row r="24" spans="1:10" s="12" customFormat="1" ht="19.5" customHeight="1">
      <c r="A24" s="1">
        <v>18</v>
      </c>
      <c r="B24" s="8" t="s">
        <v>1</v>
      </c>
      <c r="C24" s="28">
        <v>450</v>
      </c>
      <c r="D24" s="28"/>
      <c r="E24" s="28"/>
      <c r="F24" s="28"/>
      <c r="G24" s="28">
        <f t="shared" si="0"/>
        <v>450</v>
      </c>
      <c r="H24" s="28">
        <v>883</v>
      </c>
      <c r="I24" s="28">
        <f t="shared" si="1"/>
        <v>433</v>
      </c>
      <c r="J24" s="4" t="s">
        <v>67</v>
      </c>
    </row>
    <row r="25" spans="1:11" s="12" customFormat="1" ht="19.5" customHeight="1">
      <c r="A25" s="5">
        <v>19</v>
      </c>
      <c r="B25" s="8" t="s">
        <v>15</v>
      </c>
      <c r="C25" s="28">
        <v>478</v>
      </c>
      <c r="D25" s="28"/>
      <c r="E25" s="28"/>
      <c r="F25" s="28">
        <v>120</v>
      </c>
      <c r="G25" s="28">
        <f t="shared" si="0"/>
        <v>598</v>
      </c>
      <c r="H25" s="28">
        <v>1020</v>
      </c>
      <c r="I25" s="28">
        <f t="shared" si="1"/>
        <v>422</v>
      </c>
      <c r="J25" s="4" t="s">
        <v>67</v>
      </c>
      <c r="K25" s="6"/>
    </row>
    <row r="26" spans="1:10" s="12" customFormat="1" ht="19.5" customHeight="1">
      <c r="A26" s="14">
        <v>20</v>
      </c>
      <c r="B26" s="10" t="s">
        <v>36</v>
      </c>
      <c r="C26" s="29">
        <v>240</v>
      </c>
      <c r="D26" s="29"/>
      <c r="E26" s="29">
        <v>180</v>
      </c>
      <c r="F26" s="29">
        <v>280</v>
      </c>
      <c r="G26" s="29">
        <f t="shared" si="0"/>
        <v>700</v>
      </c>
      <c r="H26" s="29">
        <v>1050</v>
      </c>
      <c r="I26" s="29">
        <f t="shared" si="1"/>
        <v>350</v>
      </c>
      <c r="J26" s="22" t="s">
        <v>67</v>
      </c>
    </row>
    <row r="27" spans="1:10" s="12" customFormat="1" ht="19.5" customHeight="1">
      <c r="A27" s="1">
        <v>21</v>
      </c>
      <c r="B27" s="8" t="s">
        <v>3</v>
      </c>
      <c r="C27" s="28">
        <v>116</v>
      </c>
      <c r="D27" s="28"/>
      <c r="E27" s="28">
        <v>108</v>
      </c>
      <c r="F27"/>
      <c r="G27" s="28">
        <f>SUM(C27:E27)</f>
        <v>224</v>
      </c>
      <c r="H27" s="28">
        <v>557</v>
      </c>
      <c r="I27" s="28">
        <f t="shared" si="1"/>
        <v>333</v>
      </c>
      <c r="J27" s="4" t="s">
        <v>67</v>
      </c>
    </row>
    <row r="28" spans="1:10" s="12" customFormat="1" ht="19.5" customHeight="1">
      <c r="A28" s="1">
        <v>22</v>
      </c>
      <c r="B28" s="8" t="s">
        <v>43</v>
      </c>
      <c r="C28" s="28">
        <v>335</v>
      </c>
      <c r="D28" s="28"/>
      <c r="E28" s="28">
        <v>220</v>
      </c>
      <c r="F28" s="28"/>
      <c r="G28" s="28">
        <f>SUM(C28:F28)</f>
        <v>555</v>
      </c>
      <c r="H28" s="28">
        <v>750</v>
      </c>
      <c r="I28" s="28">
        <f t="shared" si="1"/>
        <v>195</v>
      </c>
      <c r="J28" s="4" t="s">
        <v>67</v>
      </c>
    </row>
    <row r="29" spans="1:10" s="12" customFormat="1" ht="19.5" customHeight="1">
      <c r="A29" s="1">
        <v>23</v>
      </c>
      <c r="B29" s="10" t="s">
        <v>52</v>
      </c>
      <c r="C29" s="29">
        <v>180</v>
      </c>
      <c r="D29" s="29"/>
      <c r="E29" s="29"/>
      <c r="F29" s="29">
        <v>90</v>
      </c>
      <c r="G29" s="28">
        <f>SUM(C29:F29)</f>
        <v>270</v>
      </c>
      <c r="H29" s="29">
        <v>428</v>
      </c>
      <c r="I29" s="28">
        <f t="shared" si="1"/>
        <v>158</v>
      </c>
      <c r="J29" s="4" t="s">
        <v>67</v>
      </c>
    </row>
    <row r="30" spans="1:10" s="12" customFormat="1" ht="19.5" customHeight="1">
      <c r="A30" s="3">
        <v>24</v>
      </c>
      <c r="B30" s="8" t="s">
        <v>78</v>
      </c>
      <c r="C30" s="28">
        <v>195</v>
      </c>
      <c r="D30" s="28"/>
      <c r="E30" s="28">
        <v>120</v>
      </c>
      <c r="F30" s="28"/>
      <c r="G30" s="28">
        <f>SUM(C30:F30)</f>
        <v>315</v>
      </c>
      <c r="H30" s="28">
        <v>455</v>
      </c>
      <c r="I30" s="28">
        <f t="shared" si="1"/>
        <v>140</v>
      </c>
      <c r="J30" s="4" t="s">
        <v>67</v>
      </c>
    </row>
    <row r="31" spans="1:10" s="12" customFormat="1" ht="19.5" customHeight="1">
      <c r="A31" s="14">
        <v>25</v>
      </c>
      <c r="B31" s="8" t="s">
        <v>83</v>
      </c>
      <c r="C31" s="28">
        <v>488</v>
      </c>
      <c r="D31" s="28"/>
      <c r="E31" s="28">
        <v>125</v>
      </c>
      <c r="F31"/>
      <c r="G31" s="28">
        <f>SUM(C31:E31)</f>
        <v>613</v>
      </c>
      <c r="H31" s="28">
        <v>738</v>
      </c>
      <c r="I31" s="28">
        <f t="shared" si="1"/>
        <v>125</v>
      </c>
      <c r="J31" s="4" t="s">
        <v>67</v>
      </c>
    </row>
    <row r="32" spans="1:10" s="12" customFormat="1" ht="19.5" customHeight="1">
      <c r="A32" s="14">
        <v>26</v>
      </c>
      <c r="B32" s="8" t="s">
        <v>51</v>
      </c>
      <c r="C32" s="28">
        <v>0</v>
      </c>
      <c r="D32" s="28"/>
      <c r="E32" s="28">
        <v>95</v>
      </c>
      <c r="F32"/>
      <c r="G32" s="28">
        <f>SUM(C32:E32)</f>
        <v>95</v>
      </c>
      <c r="H32" s="28">
        <v>216</v>
      </c>
      <c r="I32" s="28">
        <f t="shared" si="1"/>
        <v>121</v>
      </c>
      <c r="J32" s="4" t="s">
        <v>67</v>
      </c>
    </row>
    <row r="33" spans="1:10" s="12" customFormat="1" ht="19.5" customHeight="1">
      <c r="A33" s="14">
        <v>27</v>
      </c>
      <c r="B33" s="8" t="s">
        <v>25</v>
      </c>
      <c r="C33" s="28">
        <v>231</v>
      </c>
      <c r="D33" s="28"/>
      <c r="E33" s="28"/>
      <c r="F33" s="28"/>
      <c r="G33" s="28">
        <f aca="true" t="shared" si="2" ref="G33:G39">SUM(C33:F33)</f>
        <v>231</v>
      </c>
      <c r="H33" s="28">
        <v>344</v>
      </c>
      <c r="I33" s="28">
        <f t="shared" si="1"/>
        <v>113</v>
      </c>
      <c r="J33" s="4" t="s">
        <v>67</v>
      </c>
    </row>
    <row r="34" spans="1:10" s="12" customFormat="1" ht="19.5" customHeight="1">
      <c r="A34" s="14">
        <v>28</v>
      </c>
      <c r="B34" s="8" t="s">
        <v>33</v>
      </c>
      <c r="C34" s="28">
        <v>240</v>
      </c>
      <c r="D34" s="28"/>
      <c r="E34" s="28"/>
      <c r="F34" s="28"/>
      <c r="G34" s="28">
        <f t="shared" si="2"/>
        <v>240</v>
      </c>
      <c r="H34" s="28">
        <v>350</v>
      </c>
      <c r="I34" s="28">
        <f t="shared" si="1"/>
        <v>110</v>
      </c>
      <c r="J34" s="4" t="s">
        <v>67</v>
      </c>
    </row>
    <row r="35" spans="1:10" s="12" customFormat="1" ht="19.5" customHeight="1">
      <c r="A35" s="1">
        <v>29</v>
      </c>
      <c r="B35" s="10" t="s">
        <v>12</v>
      </c>
      <c r="C35" s="29">
        <v>435</v>
      </c>
      <c r="D35" s="29"/>
      <c r="E35" s="29"/>
      <c r="F35" s="29"/>
      <c r="G35" s="29">
        <f t="shared" si="2"/>
        <v>435</v>
      </c>
      <c r="H35" s="29">
        <v>542</v>
      </c>
      <c r="I35" s="29">
        <f t="shared" si="1"/>
        <v>107</v>
      </c>
      <c r="J35" s="22" t="s">
        <v>67</v>
      </c>
    </row>
    <row r="36" spans="1:10" s="12" customFormat="1" ht="19.5" customHeight="1">
      <c r="A36" s="1">
        <v>31</v>
      </c>
      <c r="B36" s="8" t="s">
        <v>5</v>
      </c>
      <c r="C36" s="28">
        <v>630</v>
      </c>
      <c r="D36" s="28"/>
      <c r="E36" s="28"/>
      <c r="F36" s="29"/>
      <c r="G36" s="28">
        <f t="shared" si="2"/>
        <v>630</v>
      </c>
      <c r="H36" s="29">
        <v>717</v>
      </c>
      <c r="I36" s="28">
        <f aca="true" t="shared" si="3" ref="I36:I56">SUM(H36-G36)</f>
        <v>87</v>
      </c>
      <c r="J36" s="4" t="s">
        <v>67</v>
      </c>
    </row>
    <row r="37" spans="1:10" s="12" customFormat="1" ht="19.5" customHeight="1">
      <c r="A37" s="1">
        <v>32</v>
      </c>
      <c r="B37" s="10" t="s">
        <v>18</v>
      </c>
      <c r="C37" s="29">
        <v>864</v>
      </c>
      <c r="D37" s="29"/>
      <c r="E37" s="29"/>
      <c r="F37" s="29">
        <v>24</v>
      </c>
      <c r="G37" s="29">
        <f t="shared" si="2"/>
        <v>888</v>
      </c>
      <c r="H37" s="29">
        <v>932</v>
      </c>
      <c r="I37" s="29">
        <f t="shared" si="3"/>
        <v>44</v>
      </c>
      <c r="J37" s="22" t="s">
        <v>67</v>
      </c>
    </row>
    <row r="38" spans="1:10" s="12" customFormat="1" ht="19.5" customHeight="1">
      <c r="A38" s="3">
        <v>33</v>
      </c>
      <c r="B38" s="8" t="s">
        <v>13</v>
      </c>
      <c r="C38" s="28">
        <v>525</v>
      </c>
      <c r="D38" s="28"/>
      <c r="E38" s="28"/>
      <c r="F38" s="29">
        <v>200</v>
      </c>
      <c r="G38" s="28">
        <f t="shared" si="2"/>
        <v>725</v>
      </c>
      <c r="H38" s="29">
        <v>759</v>
      </c>
      <c r="I38" s="28">
        <f t="shared" si="3"/>
        <v>34</v>
      </c>
      <c r="J38" s="4" t="s">
        <v>67</v>
      </c>
    </row>
    <row r="39" spans="1:10" s="12" customFormat="1" ht="19.5" customHeight="1">
      <c r="A39" s="3">
        <v>42</v>
      </c>
      <c r="B39" s="10" t="s">
        <v>21</v>
      </c>
      <c r="C39" s="29">
        <v>182</v>
      </c>
      <c r="D39" s="29"/>
      <c r="E39" s="29"/>
      <c r="F39" s="29"/>
      <c r="G39" s="29">
        <f t="shared" si="2"/>
        <v>182</v>
      </c>
      <c r="H39" s="29">
        <v>198</v>
      </c>
      <c r="I39" s="29">
        <f t="shared" si="3"/>
        <v>16</v>
      </c>
      <c r="J39" s="22" t="s">
        <v>67</v>
      </c>
    </row>
    <row r="40" spans="1:10" s="12" customFormat="1" ht="19.5" customHeight="1">
      <c r="A40" s="3">
        <v>34</v>
      </c>
      <c r="B40" s="8" t="s">
        <v>49</v>
      </c>
      <c r="C40" s="28">
        <v>0</v>
      </c>
      <c r="D40" s="28"/>
      <c r="E40" s="28">
        <v>150</v>
      </c>
      <c r="F40"/>
      <c r="G40" s="28">
        <f>SUM(C40:E40)</f>
        <v>150</v>
      </c>
      <c r="H40" s="28">
        <v>165</v>
      </c>
      <c r="I40" s="28">
        <f t="shared" si="3"/>
        <v>15</v>
      </c>
      <c r="J40" s="4" t="s">
        <v>67</v>
      </c>
    </row>
    <row r="41" spans="1:10" s="12" customFormat="1" ht="19.5" customHeight="1">
      <c r="A41" s="14">
        <v>35</v>
      </c>
      <c r="B41" s="8" t="s">
        <v>23</v>
      </c>
      <c r="C41" s="28">
        <v>250</v>
      </c>
      <c r="D41" s="28"/>
      <c r="E41" s="28"/>
      <c r="F41" s="28"/>
      <c r="G41" s="28">
        <f>SUM(C41:F41)</f>
        <v>250</v>
      </c>
      <c r="H41" s="28">
        <v>264</v>
      </c>
      <c r="I41" s="28">
        <f t="shared" si="3"/>
        <v>14</v>
      </c>
      <c r="J41" s="4" t="s">
        <v>67</v>
      </c>
    </row>
    <row r="42" spans="1:10" s="12" customFormat="1" ht="19.5" customHeight="1">
      <c r="A42" s="14">
        <v>37</v>
      </c>
      <c r="B42" s="8" t="s">
        <v>50</v>
      </c>
      <c r="C42" s="28">
        <v>0</v>
      </c>
      <c r="D42" s="28"/>
      <c r="E42" s="28">
        <v>79</v>
      </c>
      <c r="F42"/>
      <c r="G42" s="28">
        <f>SUM(C42:E42)</f>
        <v>79</v>
      </c>
      <c r="H42" s="28">
        <v>79</v>
      </c>
      <c r="I42" s="28">
        <f t="shared" si="3"/>
        <v>0</v>
      </c>
      <c r="J42" s="4" t="s">
        <v>67</v>
      </c>
    </row>
    <row r="43" spans="1:10" s="12" customFormat="1" ht="19.5" customHeight="1">
      <c r="A43" s="1">
        <v>38</v>
      </c>
      <c r="B43" s="11" t="s">
        <v>44</v>
      </c>
      <c r="C43" s="31">
        <v>473</v>
      </c>
      <c r="D43" s="31"/>
      <c r="E43" s="31">
        <v>312</v>
      </c>
      <c r="F43" s="31"/>
      <c r="G43" s="31">
        <f aca="true" t="shared" si="4" ref="G43:G56">SUM(C43:F43)</f>
        <v>785</v>
      </c>
      <c r="H43" s="31">
        <v>785</v>
      </c>
      <c r="I43" s="31">
        <f t="shared" si="3"/>
        <v>0</v>
      </c>
      <c r="J43" s="7" t="s">
        <v>67</v>
      </c>
    </row>
    <row r="44" spans="1:10" s="12" customFormat="1" ht="19.5" customHeight="1">
      <c r="A44" s="3">
        <v>39</v>
      </c>
      <c r="B44" s="15" t="s">
        <v>35</v>
      </c>
      <c r="C44" s="30">
        <v>180</v>
      </c>
      <c r="D44" s="30"/>
      <c r="E44" s="30"/>
      <c r="F44" s="30"/>
      <c r="G44" s="30">
        <f t="shared" si="4"/>
        <v>180</v>
      </c>
      <c r="H44" s="30">
        <v>155</v>
      </c>
      <c r="I44" s="30">
        <f t="shared" si="3"/>
        <v>-25</v>
      </c>
      <c r="J44" s="16" t="s">
        <v>67</v>
      </c>
    </row>
    <row r="45" spans="1:10" s="12" customFormat="1" ht="19.5" customHeight="1">
      <c r="A45" s="1">
        <v>40</v>
      </c>
      <c r="B45" s="15" t="s">
        <v>28</v>
      </c>
      <c r="C45" s="30">
        <v>150</v>
      </c>
      <c r="D45" s="30"/>
      <c r="E45" s="30"/>
      <c r="F45" s="30"/>
      <c r="G45" s="30">
        <f t="shared" si="4"/>
        <v>150</v>
      </c>
      <c r="H45" s="30">
        <v>121</v>
      </c>
      <c r="I45" s="30">
        <f t="shared" si="3"/>
        <v>-29</v>
      </c>
      <c r="J45" s="16" t="s">
        <v>67</v>
      </c>
    </row>
    <row r="46" spans="1:10" s="12" customFormat="1" ht="19.5" customHeight="1">
      <c r="A46" s="14">
        <v>43</v>
      </c>
      <c r="B46" s="15" t="s">
        <v>37</v>
      </c>
      <c r="C46" s="30">
        <v>81</v>
      </c>
      <c r="D46" s="30"/>
      <c r="E46" s="30"/>
      <c r="F46" s="30">
        <v>300</v>
      </c>
      <c r="G46" s="30">
        <f t="shared" si="4"/>
        <v>381</v>
      </c>
      <c r="H46" s="30">
        <v>304</v>
      </c>
      <c r="I46" s="30">
        <f t="shared" si="3"/>
        <v>-77</v>
      </c>
      <c r="J46" s="16" t="s">
        <v>67</v>
      </c>
    </row>
    <row r="47" spans="1:10" s="12" customFormat="1" ht="19.5" customHeight="1">
      <c r="A47" s="3">
        <v>44</v>
      </c>
      <c r="B47" s="15" t="s">
        <v>8</v>
      </c>
      <c r="C47" s="30">
        <v>314</v>
      </c>
      <c r="D47" s="30"/>
      <c r="E47" s="30"/>
      <c r="F47" s="30"/>
      <c r="G47" s="30">
        <f t="shared" si="4"/>
        <v>314</v>
      </c>
      <c r="H47" s="30">
        <v>233</v>
      </c>
      <c r="I47" s="30">
        <f t="shared" si="3"/>
        <v>-81</v>
      </c>
      <c r="J47" s="16" t="s">
        <v>67</v>
      </c>
    </row>
    <row r="48" spans="1:10" s="12" customFormat="1" ht="19.5" customHeight="1">
      <c r="A48" s="1">
        <v>45</v>
      </c>
      <c r="B48" s="15" t="s">
        <v>34</v>
      </c>
      <c r="C48" s="30">
        <v>339</v>
      </c>
      <c r="D48" s="30"/>
      <c r="E48" s="30"/>
      <c r="F48" s="30"/>
      <c r="G48" s="30">
        <f t="shared" si="4"/>
        <v>339</v>
      </c>
      <c r="H48" s="30">
        <v>254</v>
      </c>
      <c r="I48" s="30">
        <f t="shared" si="3"/>
        <v>-85</v>
      </c>
      <c r="J48" s="16" t="s">
        <v>67</v>
      </c>
    </row>
    <row r="49" spans="1:10" s="21" customFormat="1" ht="19.5" customHeight="1">
      <c r="A49" s="14">
        <v>46</v>
      </c>
      <c r="B49" s="15" t="s">
        <v>38</v>
      </c>
      <c r="C49" s="30">
        <v>216</v>
      </c>
      <c r="D49" s="30"/>
      <c r="E49" s="30"/>
      <c r="F49" s="30"/>
      <c r="G49" s="30">
        <f t="shared" si="4"/>
        <v>216</v>
      </c>
      <c r="H49" s="30">
        <v>124</v>
      </c>
      <c r="I49" s="30">
        <f t="shared" si="3"/>
        <v>-92</v>
      </c>
      <c r="J49" s="16" t="s">
        <v>67</v>
      </c>
    </row>
    <row r="50" spans="1:10" s="12" customFormat="1" ht="19.5" customHeight="1">
      <c r="A50" s="14">
        <v>47</v>
      </c>
      <c r="B50" s="15" t="s">
        <v>19</v>
      </c>
      <c r="C50" s="30">
        <v>600</v>
      </c>
      <c r="D50" s="30"/>
      <c r="E50" s="30"/>
      <c r="F50" s="30"/>
      <c r="G50" s="30">
        <f t="shared" si="4"/>
        <v>600</v>
      </c>
      <c r="H50" s="30">
        <v>500</v>
      </c>
      <c r="I50" s="30">
        <f t="shared" si="3"/>
        <v>-100</v>
      </c>
      <c r="J50" s="16" t="s">
        <v>67</v>
      </c>
    </row>
    <row r="51" spans="1:10" s="12" customFormat="1" ht="19.5" customHeight="1">
      <c r="A51" s="1">
        <v>48</v>
      </c>
      <c r="B51" s="15" t="s">
        <v>41</v>
      </c>
      <c r="C51" s="30">
        <v>835</v>
      </c>
      <c r="D51" s="30"/>
      <c r="E51" s="30">
        <v>120</v>
      </c>
      <c r="F51" s="30">
        <v>229</v>
      </c>
      <c r="G51" s="30">
        <f t="shared" si="4"/>
        <v>1184</v>
      </c>
      <c r="H51" s="30">
        <v>1070</v>
      </c>
      <c r="I51" s="30">
        <f t="shared" si="3"/>
        <v>-114</v>
      </c>
      <c r="J51" s="16" t="s">
        <v>67</v>
      </c>
    </row>
    <row r="52" spans="1:10" s="12" customFormat="1" ht="19.5" customHeight="1">
      <c r="A52" s="1">
        <v>49</v>
      </c>
      <c r="B52" s="15" t="s">
        <v>20</v>
      </c>
      <c r="C52" s="30">
        <v>1350</v>
      </c>
      <c r="D52" s="30"/>
      <c r="E52" s="30"/>
      <c r="F52" s="30"/>
      <c r="G52" s="30">
        <f t="shared" si="4"/>
        <v>1350</v>
      </c>
      <c r="H52" s="30">
        <v>1230</v>
      </c>
      <c r="I52" s="30">
        <f t="shared" si="3"/>
        <v>-120</v>
      </c>
      <c r="J52" s="16" t="s">
        <v>67</v>
      </c>
    </row>
    <row r="53" spans="1:10" s="12" customFormat="1" ht="19.5" customHeight="1">
      <c r="A53" s="1">
        <v>50</v>
      </c>
      <c r="B53" s="15" t="s">
        <v>11</v>
      </c>
      <c r="C53" s="30">
        <v>804</v>
      </c>
      <c r="D53" s="30"/>
      <c r="E53" s="30"/>
      <c r="F53" s="30"/>
      <c r="G53" s="30">
        <f t="shared" si="4"/>
        <v>804</v>
      </c>
      <c r="H53" s="30">
        <v>632</v>
      </c>
      <c r="I53" s="30">
        <f t="shared" si="3"/>
        <v>-172</v>
      </c>
      <c r="J53" s="16" t="s">
        <v>67</v>
      </c>
    </row>
    <row r="54" spans="1:10" s="12" customFormat="1" ht="19.5" customHeight="1">
      <c r="A54" s="1">
        <v>51</v>
      </c>
      <c r="B54" s="15" t="s">
        <v>14</v>
      </c>
      <c r="C54" s="30">
        <v>640</v>
      </c>
      <c r="D54" s="30"/>
      <c r="E54" s="30"/>
      <c r="F54" s="30"/>
      <c r="G54" s="30">
        <f t="shared" si="4"/>
        <v>640</v>
      </c>
      <c r="H54" s="30">
        <v>301</v>
      </c>
      <c r="I54" s="30">
        <f t="shared" si="3"/>
        <v>-339</v>
      </c>
      <c r="J54" s="16" t="s">
        <v>67</v>
      </c>
    </row>
    <row r="55" spans="1:10" s="12" customFormat="1" ht="19.5" customHeight="1">
      <c r="A55" s="3">
        <v>52</v>
      </c>
      <c r="B55" s="15" t="s">
        <v>22</v>
      </c>
      <c r="C55" s="30">
        <v>952</v>
      </c>
      <c r="D55" s="30"/>
      <c r="E55" s="30"/>
      <c r="F55" s="30"/>
      <c r="G55" s="30">
        <f t="shared" si="4"/>
        <v>952</v>
      </c>
      <c r="H55" s="30">
        <v>355</v>
      </c>
      <c r="I55" s="30">
        <f t="shared" si="3"/>
        <v>-597</v>
      </c>
      <c r="J55" s="16" t="s">
        <v>67</v>
      </c>
    </row>
    <row r="56" spans="1:10" s="19" customFormat="1" ht="19.5" customHeight="1" thickBot="1">
      <c r="A56" s="17">
        <v>53</v>
      </c>
      <c r="B56" s="38" t="s">
        <v>30</v>
      </c>
      <c r="C56" s="39">
        <v>1450</v>
      </c>
      <c r="D56" s="39"/>
      <c r="E56" s="39"/>
      <c r="F56" s="39"/>
      <c r="G56" s="39">
        <f t="shared" si="4"/>
        <v>1450</v>
      </c>
      <c r="H56" s="39">
        <v>747</v>
      </c>
      <c r="I56" s="39">
        <f t="shared" si="3"/>
        <v>-703</v>
      </c>
      <c r="J56" s="40" t="s">
        <v>67</v>
      </c>
    </row>
    <row r="57" spans="1:10" s="6" customFormat="1" ht="19.5" customHeight="1" thickTop="1">
      <c r="A57" s="5"/>
      <c r="B57" s="11"/>
      <c r="C57" s="31"/>
      <c r="D57" s="31"/>
      <c r="E57" s="31"/>
      <c r="F57" s="34"/>
      <c r="G57" s="31"/>
      <c r="H57" s="31"/>
      <c r="I57" s="31"/>
      <c r="J57" s="7"/>
    </row>
    <row r="58" spans="1:10" ht="19.5" customHeight="1">
      <c r="A58" s="1"/>
      <c r="B58" s="8" t="s">
        <v>46</v>
      </c>
      <c r="C58" s="35">
        <f>SUM(C7:C56)</f>
        <v>28544</v>
      </c>
      <c r="D58" s="35">
        <f>SUM(D7:D56)</f>
        <v>0</v>
      </c>
      <c r="E58" s="35">
        <f>SUM(E7:E56)</f>
        <v>1927</v>
      </c>
      <c r="F58" s="35">
        <f>SUM(F7:F56)</f>
        <v>5129</v>
      </c>
      <c r="G58" s="36"/>
      <c r="H58" s="35">
        <f>SUM(H7:H56)</f>
        <v>55094</v>
      </c>
      <c r="I58" s="36"/>
      <c r="J58" s="2"/>
    </row>
    <row r="59" spans="1:10" ht="19.5" customHeight="1">
      <c r="A59" s="1"/>
      <c r="C59" s="2"/>
      <c r="D59" s="2"/>
      <c r="E59" s="2"/>
      <c r="F59" s="13"/>
      <c r="G59" s="2"/>
      <c r="H59" s="2"/>
      <c r="I59" s="2"/>
      <c r="J59" s="2"/>
    </row>
    <row r="60" spans="1:10" ht="41.25" customHeight="1">
      <c r="A60" s="1"/>
      <c r="B60" s="20" t="s">
        <v>48</v>
      </c>
      <c r="C60" s="2"/>
      <c r="D60" s="2"/>
      <c r="E60" s="2"/>
      <c r="F60" s="35">
        <f>SUM(C58+D58+E58+F58)</f>
        <v>35600</v>
      </c>
      <c r="G60" s="26" t="s">
        <v>76</v>
      </c>
      <c r="H60" s="27">
        <f>SUM(F60/H58)</f>
        <v>0.6461683667913022</v>
      </c>
      <c r="I60" s="2"/>
      <c r="J60" s="2"/>
    </row>
    <row r="61" spans="8:10" ht="12.75">
      <c r="H61" s="2"/>
      <c r="I61" s="2"/>
      <c r="J61" s="2"/>
    </row>
    <row r="62" spans="9:10" ht="12.75">
      <c r="I62" s="2"/>
      <c r="J62" s="2"/>
    </row>
    <row r="63" spans="2:10" ht="12.75">
      <c r="B63" s="2"/>
      <c r="H63" s="2"/>
      <c r="I63" s="2"/>
      <c r="J63" s="2"/>
    </row>
  </sheetData>
  <printOptions gridLines="1"/>
  <pageMargins left="0.2" right="0.2" top="0.66" bottom="0.61" header="0.23" footer="0.17"/>
  <pageSetup horizontalDpi="600" verticalDpi="600" orientation="landscape" r:id="rId1"/>
  <headerFooter alignWithMargins="0">
    <oddHeader>&amp;C&amp;"Arial,Bold"&amp;12Fiscal Year 2007 State Home Construction Grant Beds Analysis - Sorted List</oddHeader>
    <oddFooter>&amp;LProvided by Office of Geriatrics and Extended Care (114)
Excel - Reports Max Beds 7-25-06&amp;R&amp;D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Carolyn  Babich</dc:creator>
  <cp:keywords/>
  <dc:description/>
  <cp:lastModifiedBy>vhaclerashim</cp:lastModifiedBy>
  <cp:lastPrinted>2006-07-26T13:22:45Z</cp:lastPrinted>
  <dcterms:created xsi:type="dcterms:W3CDTF">2001-03-22T00:40:33Z</dcterms:created>
  <dcterms:modified xsi:type="dcterms:W3CDTF">2006-09-04T21:31:47Z</dcterms:modified>
  <cp:category/>
  <cp:version/>
  <cp:contentType/>
  <cp:contentStatus/>
</cp:coreProperties>
</file>