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Inputs" sheetId="1" r:id="rId1"/>
    <sheet name="MOEs" sheetId="2" r:id="rId2"/>
  </sheets>
  <definedNames>
    <definedName name="_xlnm.Print_Area" localSheetId="0">'Inputs'!$A$1:$G$25</definedName>
    <definedName name="_xlnm.Print_Area" localSheetId="1">'MOEs'!$A$1:$J$20</definedName>
    <definedName name="_xlnm.Print_Area">'Inputs'!$A$1:$F$25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<sst xmlns="http://schemas.openxmlformats.org/spreadsheetml/2006/main" count="65" uniqueCount="41">
  <si>
    <t>Label Application Rate (lb ae/acre):</t>
  </si>
  <si>
    <t>Study Application Rate (lb ae/acre):</t>
  </si>
  <si>
    <t>Limit of Quantification (ug/cm2):</t>
  </si>
  <si>
    <t>Transferable Residue (% of Rate) For Hand-to-Mouth Ingestion Exposures</t>
  </si>
  <si>
    <t>Transferable Residue (% of Rate) For Object-to-Mouth Ingestion Exposures</t>
  </si>
  <si>
    <t>Predicted Time (0) TTR For Hand-to-Mouth Ingestion (ug/cm2) based upon label rate:</t>
  </si>
  <si>
    <t>Predicted Time (0) TTR For Object-to-Mouth Ingestion (ug/cm2) based upon label rate:</t>
  </si>
  <si>
    <t>Predicted Time (0) Total Deposition For Soil Ingestion (ug/cm2) based upon label rate:</t>
  </si>
  <si>
    <t>TTR Data Source:</t>
  </si>
  <si>
    <t>Toddler Hand-to-Mouth Duration On Lawns (hr/day):</t>
  </si>
  <si>
    <t>Toddler Hand Surface Area (cm2/both hands):</t>
  </si>
  <si>
    <t>Toddler Short-Term Frequency of Hand-to-Mouth Events (events/hour):</t>
  </si>
  <si>
    <t>Object-to-Mouth Surface Area Contacted (cm2 mouthed):</t>
  </si>
  <si>
    <t>Soil Ingestion (mg soil ingested/day):</t>
  </si>
  <si>
    <t>Soil Density (cm3/gram):</t>
  </si>
  <si>
    <t>Saliva Extraction Factor (50 percent/100):</t>
  </si>
  <si>
    <t>Uncertainty Factor:</t>
  </si>
  <si>
    <t>Toddler Body Weight (kg):</t>
  </si>
  <si>
    <t xml:space="preserve"> </t>
  </si>
  <si>
    <t xml:space="preserve">Turf and Soil Residue Levels </t>
  </si>
  <si>
    <t>DAT</t>
  </si>
  <si>
    <t>Toddler Acute MOEs</t>
  </si>
  <si>
    <t>Note: Doses are in mg/kg/day</t>
  </si>
  <si>
    <t>(ug/cm2)</t>
  </si>
  <si>
    <t>Dose</t>
  </si>
  <si>
    <t>TTR for HTM Ingestion</t>
  </si>
  <si>
    <t>MOE</t>
  </si>
  <si>
    <t>TTR for OTM Ingestion</t>
  </si>
  <si>
    <t>Hand to Mouth (HTM) Exposure</t>
  </si>
  <si>
    <t xml:space="preserve">Dose </t>
  </si>
  <si>
    <t>[Soil] For Ingestion</t>
  </si>
  <si>
    <t>(ppm)</t>
  </si>
  <si>
    <t xml:space="preserve"> MOE</t>
  </si>
  <si>
    <t>Object to Mouth (OTM) Exposure</t>
  </si>
  <si>
    <t>Soil Ingestion Exposure</t>
  </si>
  <si>
    <t>Combined Exposure</t>
  </si>
  <si>
    <t xml:space="preserve">Spreadsheet E1:  Input Values </t>
  </si>
  <si>
    <t>Oral NOAEL (mg/kg/day) for Toddler Exposures :</t>
  </si>
  <si>
    <t>N/A</t>
  </si>
  <si>
    <t>Spreadsheet E2: MOE Calculations</t>
  </si>
  <si>
    <t>Appendix D - Residential Turf Post Application Risk Assessment for Mefluidide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</si>
</sst>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E+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Continuous" vertical="top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vertical="top" wrapText="1"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87" zoomScaleNormal="87" workbookViewId="0" topLeftCell="A7">
      <selection activeCell="B1" sqref="A1:IV1"/>
    </sheetView>
  </sheetViews>
  <sheetFormatPr defaultColWidth="15.6640625" defaultRowHeight="15"/>
  <cols>
    <col min="1" max="4" width="15.6640625" style="1" customWidth="1"/>
    <col min="5" max="5" width="10.77734375" style="1" customWidth="1"/>
    <col min="6" max="6" width="10.6640625" style="1" customWidth="1"/>
    <col min="7" max="16384" width="15.6640625" style="1" customWidth="1"/>
  </cols>
  <sheetData>
    <row r="1" spans="1:6" ht="23.25">
      <c r="A1" s="2" t="s">
        <v>40</v>
      </c>
      <c r="B1" s="3"/>
      <c r="C1" s="3"/>
      <c r="D1" s="3"/>
      <c r="E1" s="3"/>
      <c r="F1" s="4"/>
    </row>
    <row r="2" spans="1:6" ht="15.75">
      <c r="A2" s="5"/>
      <c r="B2" s="3"/>
      <c r="C2" s="3"/>
      <c r="D2" s="3"/>
      <c r="E2" s="3"/>
      <c r="F2" s="4"/>
    </row>
    <row r="3" spans="1:6" ht="15.75">
      <c r="A3" s="5" t="s">
        <v>36</v>
      </c>
      <c r="B3" s="3"/>
      <c r="C3" s="3"/>
      <c r="D3" s="3"/>
      <c r="E3" s="3"/>
      <c r="F3" s="6" t="s">
        <v>18</v>
      </c>
    </row>
    <row r="5" spans="1:6" ht="15">
      <c r="A5" s="3" t="s">
        <v>0</v>
      </c>
      <c r="B5" s="3"/>
      <c r="C5" s="3"/>
      <c r="D5" s="3"/>
      <c r="E5" s="3"/>
      <c r="F5" s="7">
        <v>1</v>
      </c>
    </row>
    <row r="6" spans="1:6" ht="15">
      <c r="A6" s="3" t="s">
        <v>1</v>
      </c>
      <c r="B6" s="3"/>
      <c r="C6" s="3"/>
      <c r="D6" s="3"/>
      <c r="E6" s="3"/>
      <c r="F6" s="7" t="s">
        <v>38</v>
      </c>
    </row>
    <row r="7" spans="1:6" ht="15">
      <c r="A7" s="8" t="s">
        <v>2</v>
      </c>
      <c r="B7" s="6"/>
      <c r="C7" s="3"/>
      <c r="D7" s="3"/>
      <c r="E7" s="3"/>
      <c r="F7" s="6" t="s">
        <v>38</v>
      </c>
    </row>
    <row r="8" spans="1:6" ht="15">
      <c r="A8" s="3" t="s">
        <v>3</v>
      </c>
      <c r="B8" s="3"/>
      <c r="C8" s="3"/>
      <c r="D8" s="3"/>
      <c r="E8" s="3"/>
      <c r="F8" s="6">
        <v>5</v>
      </c>
    </row>
    <row r="9" spans="1:6" ht="15">
      <c r="A9" s="3" t="s">
        <v>4</v>
      </c>
      <c r="B9" s="3"/>
      <c r="C9" s="3"/>
      <c r="D9" s="3"/>
      <c r="E9" s="3"/>
      <c r="F9" s="6">
        <v>20</v>
      </c>
    </row>
    <row r="10" spans="1:6" ht="15">
      <c r="A10" s="3" t="s">
        <v>5</v>
      </c>
      <c r="B10" s="3"/>
      <c r="C10" s="3"/>
      <c r="D10" s="3"/>
      <c r="E10" s="3"/>
      <c r="F10" s="7">
        <f>(($F$5*11.22)*($F$8/100))</f>
        <v>0.561</v>
      </c>
    </row>
    <row r="11" spans="1:6" ht="15">
      <c r="A11" s="3" t="s">
        <v>6</v>
      </c>
      <c r="B11" s="3"/>
      <c r="C11" s="3"/>
      <c r="D11" s="3"/>
      <c r="E11" s="3"/>
      <c r="F11" s="9">
        <f>(($F$5*11.22)*($F$9/100))</f>
        <v>2.244</v>
      </c>
    </row>
    <row r="12" spans="1:6" ht="15">
      <c r="A12" s="3" t="s">
        <v>7</v>
      </c>
      <c r="B12" s="3"/>
      <c r="C12" s="3"/>
      <c r="D12" s="3"/>
      <c r="E12" s="3"/>
      <c r="F12" s="9">
        <f>($F$5*11.22)</f>
        <v>11.22</v>
      </c>
    </row>
    <row r="13" spans="1:6" ht="15">
      <c r="A13" s="3" t="s">
        <v>8</v>
      </c>
      <c r="B13" s="3"/>
      <c r="C13" s="3"/>
      <c r="D13" s="3"/>
      <c r="E13" s="3"/>
      <c r="F13" s="10" t="s">
        <v>38</v>
      </c>
    </row>
    <row r="14" spans="1:6" ht="15">
      <c r="A14" s="8"/>
      <c r="B14" s="6"/>
      <c r="C14" s="3"/>
      <c r="D14" s="3"/>
      <c r="E14" s="3"/>
      <c r="F14" s="6" t="s">
        <v>18</v>
      </c>
    </row>
    <row r="15" spans="1:6" ht="15">
      <c r="A15" s="3" t="s">
        <v>9</v>
      </c>
      <c r="B15" s="3"/>
      <c r="C15" s="3"/>
      <c r="D15" s="3"/>
      <c r="E15" s="3"/>
      <c r="F15" s="6">
        <v>2</v>
      </c>
    </row>
    <row r="16" spans="1:6" ht="15">
      <c r="A16" s="3" t="s">
        <v>10</v>
      </c>
      <c r="B16" s="3"/>
      <c r="C16" s="3"/>
      <c r="D16" s="3"/>
      <c r="E16" s="3"/>
      <c r="F16" s="6">
        <v>20</v>
      </c>
    </row>
    <row r="17" spans="1:6" ht="15">
      <c r="A17" s="3" t="s">
        <v>11</v>
      </c>
      <c r="B17" s="3"/>
      <c r="C17" s="3"/>
      <c r="D17" s="3"/>
      <c r="E17" s="3"/>
      <c r="F17" s="6">
        <v>20</v>
      </c>
    </row>
    <row r="18" spans="1:6" ht="15">
      <c r="A18" s="3" t="s">
        <v>12</v>
      </c>
      <c r="B18" s="3"/>
      <c r="C18" s="3"/>
      <c r="D18" s="3"/>
      <c r="E18" s="3"/>
      <c r="F18" s="6">
        <v>25</v>
      </c>
    </row>
    <row r="19" spans="1:6" ht="15">
      <c r="A19" s="3" t="s">
        <v>13</v>
      </c>
      <c r="B19" s="3"/>
      <c r="C19" s="3"/>
      <c r="D19" s="3"/>
      <c r="E19" s="3"/>
      <c r="F19" s="6">
        <v>100</v>
      </c>
    </row>
    <row r="20" spans="1:6" ht="15">
      <c r="A20" s="3" t="s">
        <v>14</v>
      </c>
      <c r="B20" s="3"/>
      <c r="C20" s="3"/>
      <c r="D20" s="3"/>
      <c r="E20" s="3"/>
      <c r="F20" s="6">
        <v>0.67</v>
      </c>
    </row>
    <row r="21" spans="1:6" ht="15">
      <c r="A21" s="3" t="s">
        <v>15</v>
      </c>
      <c r="B21" s="3"/>
      <c r="C21" s="3"/>
      <c r="D21" s="3"/>
      <c r="E21" s="3"/>
      <c r="F21" s="6">
        <v>0.5</v>
      </c>
    </row>
    <row r="22" spans="1:6" ht="15">
      <c r="A22" s="3"/>
      <c r="B22" s="3"/>
      <c r="C22" s="3"/>
      <c r="D22" s="3"/>
      <c r="E22" s="3"/>
      <c r="F22" s="6"/>
    </row>
    <row r="23" spans="1:6" ht="15">
      <c r="A23" s="8" t="s">
        <v>16</v>
      </c>
      <c r="B23" s="6"/>
      <c r="C23" s="6"/>
      <c r="D23" s="3"/>
      <c r="E23" s="3"/>
      <c r="F23" s="6">
        <v>100</v>
      </c>
    </row>
    <row r="24" spans="1:6" ht="15">
      <c r="A24" s="8" t="s">
        <v>37</v>
      </c>
      <c r="B24" s="6"/>
      <c r="C24" s="6"/>
      <c r="D24" s="3"/>
      <c r="E24" s="3"/>
      <c r="F24" s="6">
        <v>58</v>
      </c>
    </row>
    <row r="25" spans="1:6" ht="15">
      <c r="A25" s="8" t="s">
        <v>17</v>
      </c>
      <c r="B25" s="6"/>
      <c r="C25" s="3"/>
      <c r="D25" s="3"/>
      <c r="E25" s="3"/>
      <c r="F25" s="6">
        <v>15</v>
      </c>
    </row>
  </sheetData>
  <printOptions horizontalCentered="1"/>
  <pageMargins left="0.25" right="0.25" top="0.8" bottom="0.2902777777777778" header="0" footer="0"/>
  <pageSetup horizontalDpi="600" verticalDpi="600" orientation="landscape" scale="90" r:id="rId1"/>
  <headerFooter alignWithMargins="0">
    <oddFooter>&amp;R&amp;"Arial"&amp;12&amp;D&amp;T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7" zoomScaleNormal="87" workbookViewId="0" topLeftCell="A1">
      <selection activeCell="F16" sqref="F16"/>
    </sheetView>
  </sheetViews>
  <sheetFormatPr defaultColWidth="15.6640625" defaultRowHeight="15"/>
  <cols>
    <col min="1" max="1" width="5.6640625" style="1" customWidth="1"/>
    <col min="2" max="10" width="10.6640625" style="1" customWidth="1"/>
    <col min="11" max="16384" width="15.6640625" style="1" customWidth="1"/>
  </cols>
  <sheetData>
    <row r="1" spans="1:2" ht="23.25">
      <c r="A1" s="2" t="str">
        <f>(Inputs!$A$1)</f>
        <v>Appendix D - Residential Turf Post Application Risk Assessment for Mefluidide</v>
      </c>
      <c r="B1" s="11"/>
    </row>
    <row r="2" spans="1:2" ht="23.25">
      <c r="A2" s="5" t="s">
        <v>39</v>
      </c>
      <c r="B2" s="11"/>
    </row>
    <row r="3" spans="1:2" ht="15.75">
      <c r="A3" s="5"/>
      <c r="B3" s="12"/>
    </row>
    <row r="4" spans="1:2" ht="15.75">
      <c r="A4" s="12" t="s">
        <v>19</v>
      </c>
      <c r="B4" s="12"/>
    </row>
    <row r="6" spans="1:10" ht="47.25">
      <c r="A6" s="13" t="s">
        <v>20</v>
      </c>
      <c r="B6" s="14" t="s">
        <v>25</v>
      </c>
      <c r="C6" s="14" t="s">
        <v>27</v>
      </c>
      <c r="D6" s="14" t="s">
        <v>30</v>
      </c>
      <c r="F6" s="3"/>
      <c r="G6" s="3"/>
      <c r="H6" s="3"/>
      <c r="I6" s="3"/>
      <c r="J6" s="3"/>
    </row>
    <row r="7" spans="1:10" ht="15.75">
      <c r="A7" s="13"/>
      <c r="B7" s="14" t="s">
        <v>23</v>
      </c>
      <c r="C7" s="14" t="s">
        <v>23</v>
      </c>
      <c r="D7" s="14" t="s">
        <v>31</v>
      </c>
      <c r="F7" s="3"/>
      <c r="G7" s="3"/>
      <c r="H7" s="3"/>
      <c r="I7" s="3"/>
      <c r="J7" s="3"/>
    </row>
    <row r="8" spans="1:10" ht="15">
      <c r="A8" s="6">
        <v>0</v>
      </c>
      <c r="B8" s="7">
        <f>(Inputs!$F$10)</f>
        <v>0.561</v>
      </c>
      <c r="C8" s="9">
        <f>(Inputs!$F$11)</f>
        <v>2.244</v>
      </c>
      <c r="D8" s="9">
        <f>(Inputs!$F$12)*0.67</f>
        <v>7.517400000000001</v>
      </c>
      <c r="F8" s="3"/>
      <c r="G8" s="3"/>
      <c r="H8" s="3"/>
      <c r="I8" s="3"/>
      <c r="J8" s="3"/>
    </row>
    <row r="9" spans="1:10" ht="15">
      <c r="A9" s="6"/>
      <c r="B9" s="15"/>
      <c r="C9" s="16"/>
      <c r="D9" s="6"/>
      <c r="E9" s="3"/>
      <c r="F9" s="3"/>
      <c r="G9" s="3"/>
      <c r="H9" s="3"/>
      <c r="I9" s="3"/>
      <c r="J9" s="3"/>
    </row>
    <row r="10" spans="1:10" ht="15.75">
      <c r="A10" s="5" t="s">
        <v>18</v>
      </c>
      <c r="B10" s="5"/>
      <c r="C10" s="5"/>
      <c r="D10" s="5"/>
      <c r="E10" s="3"/>
      <c r="F10" s="3"/>
      <c r="G10" s="3"/>
      <c r="H10" s="3"/>
      <c r="I10" s="3"/>
      <c r="J10" s="3"/>
    </row>
    <row r="11" spans="1:10" ht="15.75">
      <c r="A11" s="5" t="s">
        <v>21</v>
      </c>
      <c r="B11" s="5"/>
      <c r="C11" s="5"/>
      <c r="D11" s="5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9" ht="31.5">
      <c r="A13" s="13" t="str">
        <f ca="1">(A13)</f>
        <v>DAT</v>
      </c>
      <c r="B13" s="14" t="s">
        <v>28</v>
      </c>
      <c r="C13" s="14"/>
      <c r="D13" s="14" t="s">
        <v>33</v>
      </c>
      <c r="E13" s="14"/>
      <c r="F13" s="14" t="s">
        <v>34</v>
      </c>
      <c r="G13" s="14"/>
      <c r="H13" s="19" t="s">
        <v>35</v>
      </c>
      <c r="I13" s="20"/>
    </row>
    <row r="14" spans="1:9" ht="15.75">
      <c r="A14" s="17"/>
      <c r="B14" s="21" t="s">
        <v>29</v>
      </c>
      <c r="C14" s="14" t="s">
        <v>32</v>
      </c>
      <c r="D14" s="21" t="s">
        <v>29</v>
      </c>
      <c r="E14" s="14" t="s">
        <v>32</v>
      </c>
      <c r="F14" s="21" t="s">
        <v>29</v>
      </c>
      <c r="G14" s="14" t="s">
        <v>32</v>
      </c>
      <c r="H14" s="10" t="s">
        <v>24</v>
      </c>
      <c r="I14" s="13" t="s">
        <v>26</v>
      </c>
    </row>
    <row r="15" spans="1:9" ht="15">
      <c r="A15" s="3"/>
      <c r="B15" s="6" t="s">
        <v>18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I15" s="3"/>
    </row>
    <row r="16" spans="1:9" ht="15">
      <c r="A16" s="6">
        <v>0</v>
      </c>
      <c r="B16" s="16">
        <f>($B8*Inputs!$F$15*Inputs!$F$16*Inputs!$F$17*Inputs!$F$21)/(1000*15)</f>
        <v>0.014960000000000001</v>
      </c>
      <c r="C16" s="18">
        <f>(Inputs!$F$24/B16)</f>
        <v>3877.0053475935824</v>
      </c>
      <c r="D16" s="16">
        <f>(+($C8*Inputs!$F$18)/(1000*15))</f>
        <v>0.0037400000000000007</v>
      </c>
      <c r="E16" s="18">
        <f>(Inputs!$F$24/D16)</f>
        <v>15508.021390374328</v>
      </c>
      <c r="F16" s="22">
        <f>(+($D8*Inputs!$F$19)/(1000*1000*15))</f>
        <v>5.0116000000000006E-05</v>
      </c>
      <c r="G16" s="18">
        <f>(Inputs!$F$24/F16)</f>
        <v>1157315.0291324127</v>
      </c>
      <c r="H16" s="23">
        <f>(B16+D16+F16)</f>
        <v>0.018750116</v>
      </c>
      <c r="I16" s="24">
        <f>(Inputs!$F$24)/(H16)</f>
        <v>3093.314196029507</v>
      </c>
    </row>
    <row r="17" spans="1:10" ht="15">
      <c r="A17" s="6"/>
      <c r="B17" s="7"/>
      <c r="C17" s="16"/>
      <c r="D17" s="7"/>
      <c r="E17" s="16"/>
      <c r="F17" s="18"/>
      <c r="G17" s="7"/>
      <c r="H17" s="18"/>
      <c r="I17" s="9"/>
      <c r="J17" s="22"/>
    </row>
    <row r="18" spans="1:10" ht="15">
      <c r="A18" s="6" t="s">
        <v>18</v>
      </c>
      <c r="B18" s="7" t="s">
        <v>18</v>
      </c>
      <c r="C18" s="7" t="s">
        <v>18</v>
      </c>
      <c r="D18" s="7" t="s">
        <v>18</v>
      </c>
      <c r="E18" s="7" t="s">
        <v>18</v>
      </c>
      <c r="F18" s="18"/>
      <c r="G18" s="7" t="s">
        <v>18</v>
      </c>
      <c r="H18" s="18" t="s">
        <v>18</v>
      </c>
      <c r="I18" s="7" t="s">
        <v>18</v>
      </c>
      <c r="J18" s="18" t="s">
        <v>18</v>
      </c>
    </row>
    <row r="19" spans="1:10" ht="15">
      <c r="A19" s="6"/>
      <c r="B19" s="7"/>
      <c r="C19" s="16"/>
      <c r="D19" s="18"/>
      <c r="E19" s="7"/>
      <c r="F19" s="16"/>
      <c r="G19" s="18"/>
      <c r="H19" s="7"/>
      <c r="I19" s="16"/>
      <c r="J19" s="18"/>
    </row>
    <row r="20" spans="1:10" ht="15">
      <c r="A20" s="8" t="s">
        <v>22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15"/>
      <c r="C21" s="16"/>
      <c r="D21" s="6"/>
      <c r="E21" s="3"/>
      <c r="F21" s="3"/>
      <c r="G21" s="3"/>
      <c r="H21" s="3"/>
      <c r="I21" s="3"/>
      <c r="J21" s="3"/>
    </row>
    <row r="22" spans="1:10" ht="15">
      <c r="A22" s="6"/>
      <c r="B22" s="15"/>
      <c r="C22" s="16"/>
      <c r="D22" s="6"/>
      <c r="E22" s="3"/>
      <c r="F22" s="3"/>
      <c r="G22" s="3"/>
      <c r="H22" s="3"/>
      <c r="I22" s="3"/>
      <c r="J22" s="3"/>
    </row>
    <row r="23" spans="1:10" ht="15">
      <c r="A23" s="6"/>
      <c r="B23" s="15"/>
      <c r="C23" s="16"/>
      <c r="D23" s="6"/>
      <c r="E23" s="3"/>
      <c r="F23" s="3"/>
      <c r="G23" s="3"/>
      <c r="H23" s="3"/>
      <c r="I23" s="3"/>
      <c r="J23" s="3"/>
    </row>
    <row r="24" spans="1:10" ht="15">
      <c r="A24" s="6"/>
      <c r="B24" s="15"/>
      <c r="C24" s="16"/>
      <c r="D24" s="6"/>
      <c r="E24" s="3"/>
      <c r="F24" s="3"/>
      <c r="G24" s="3"/>
      <c r="H24" s="3"/>
      <c r="I24" s="3"/>
      <c r="J24" s="3"/>
    </row>
    <row r="25" spans="1:10" ht="15">
      <c r="A25" s="6"/>
      <c r="B25" s="15"/>
      <c r="C25" s="16"/>
      <c r="D25" s="6"/>
      <c r="E25" s="3"/>
      <c r="F25" s="3"/>
      <c r="G25" s="3"/>
      <c r="H25" s="3"/>
      <c r="I25" s="3"/>
      <c r="J25" s="3"/>
    </row>
    <row r="26" spans="1:10" ht="15">
      <c r="A26" s="6"/>
      <c r="B26" s="15"/>
      <c r="C26" s="16"/>
      <c r="D26" s="6"/>
      <c r="E26" s="3"/>
      <c r="F26" s="3"/>
      <c r="G26" s="3"/>
      <c r="H26" s="3"/>
      <c r="I26" s="3"/>
      <c r="J26" s="3"/>
    </row>
    <row r="27" spans="1:10" ht="15">
      <c r="A27" s="6"/>
      <c r="B27" s="15"/>
      <c r="C27" s="16"/>
      <c r="D27" s="6"/>
      <c r="E27" s="3"/>
      <c r="F27" s="3"/>
      <c r="G27" s="3"/>
      <c r="H27" s="3"/>
      <c r="I27" s="3"/>
      <c r="J27" s="3"/>
    </row>
    <row r="28" spans="1:10" ht="15">
      <c r="A28" s="6"/>
      <c r="B28" s="15"/>
      <c r="C28" s="16"/>
      <c r="D28" s="6"/>
      <c r="E28" s="3"/>
      <c r="F28" s="3"/>
      <c r="G28" s="3"/>
      <c r="H28" s="3"/>
      <c r="I28" s="3"/>
      <c r="J28" s="3"/>
    </row>
    <row r="29" spans="1:10" ht="15">
      <c r="A29" s="6"/>
      <c r="B29" s="15"/>
      <c r="C29" s="16"/>
      <c r="D29" s="6"/>
      <c r="E29" s="3"/>
      <c r="F29" s="3"/>
      <c r="G29" s="3"/>
      <c r="H29" s="3"/>
      <c r="I29" s="3"/>
      <c r="J29" s="3"/>
    </row>
    <row r="30" spans="1:10" ht="15">
      <c r="A30" s="6"/>
      <c r="B30" s="15"/>
      <c r="C30" s="16"/>
      <c r="D30" s="6"/>
      <c r="E30" s="3"/>
      <c r="F30" s="3"/>
      <c r="G30" s="3"/>
      <c r="H30" s="3"/>
      <c r="I30" s="3"/>
      <c r="J30" s="3"/>
    </row>
    <row r="31" spans="1:10" ht="15">
      <c r="A31" s="6"/>
      <c r="B31" s="15"/>
      <c r="C31" s="16"/>
      <c r="D31" s="6"/>
      <c r="E31" s="3"/>
      <c r="F31" s="3"/>
      <c r="G31" s="3"/>
      <c r="H31" s="3"/>
      <c r="I31" s="3"/>
      <c r="J31" s="3"/>
    </row>
    <row r="32" spans="1:10" ht="15">
      <c r="A32" s="6"/>
      <c r="B32" s="15"/>
      <c r="C32" s="16"/>
      <c r="D32" s="6"/>
      <c r="E32" s="3"/>
      <c r="F32" s="3"/>
      <c r="G32" s="3"/>
      <c r="H32" s="3"/>
      <c r="I32" s="3"/>
      <c r="J32" s="3"/>
    </row>
    <row r="33" spans="1:10" ht="15">
      <c r="A33" s="6"/>
      <c r="B33" s="15"/>
      <c r="C33" s="16"/>
      <c r="D33" s="6"/>
      <c r="E33" s="3"/>
      <c r="F33" s="3"/>
      <c r="G33" s="3"/>
      <c r="H33" s="3"/>
      <c r="I33" s="3"/>
      <c r="J33" s="3"/>
    </row>
    <row r="34" spans="1:10" ht="15">
      <c r="A34" s="6"/>
      <c r="B34" s="15"/>
      <c r="C34" s="16"/>
      <c r="D34" s="6"/>
      <c r="E34" s="3"/>
      <c r="F34" s="3"/>
      <c r="G34" s="3"/>
      <c r="H34" s="3"/>
      <c r="I34" s="3"/>
      <c r="J34" s="3"/>
    </row>
    <row r="35" spans="1:10" ht="15">
      <c r="A35" s="6"/>
      <c r="B35" s="15"/>
      <c r="C35" s="16"/>
      <c r="D35" s="6"/>
      <c r="E35" s="3"/>
      <c r="F35" s="3"/>
      <c r="G35" s="3"/>
      <c r="H35" s="3"/>
      <c r="I35" s="3"/>
      <c r="J35" s="3"/>
    </row>
    <row r="36" spans="1:10" ht="15">
      <c r="A36" s="6"/>
      <c r="B36" s="15"/>
      <c r="C36" s="16"/>
      <c r="D36" s="6"/>
      <c r="E36" s="3"/>
      <c r="F36" s="3"/>
      <c r="G36" s="3"/>
      <c r="H36" s="3"/>
      <c r="I36" s="3"/>
      <c r="J36" s="3"/>
    </row>
    <row r="37" spans="1:10" ht="15">
      <c r="A37" s="6"/>
      <c r="B37" s="15"/>
      <c r="C37" s="16"/>
      <c r="D37" s="6"/>
      <c r="E37" s="3"/>
      <c r="F37" s="3"/>
      <c r="G37" s="3"/>
      <c r="H37" s="3"/>
      <c r="I37" s="3"/>
      <c r="J37" s="3"/>
    </row>
    <row r="38" spans="1:10" ht="15">
      <c r="A38" s="6"/>
      <c r="B38" s="15"/>
      <c r="C38" s="16"/>
      <c r="D38" s="6"/>
      <c r="E38" s="3"/>
      <c r="F38" s="3"/>
      <c r="G38" s="3"/>
      <c r="H38" s="3"/>
      <c r="I38" s="3"/>
      <c r="J38" s="3"/>
    </row>
    <row r="39" spans="1:10" ht="15">
      <c r="A39" s="6"/>
      <c r="B39" s="15"/>
      <c r="C39" s="16"/>
      <c r="D39" s="6"/>
      <c r="E39" s="3"/>
      <c r="F39" s="3"/>
      <c r="G39" s="3"/>
      <c r="H39" s="3"/>
      <c r="I39" s="3"/>
      <c r="J39" s="3"/>
    </row>
    <row r="40" spans="1:10" ht="15">
      <c r="A40" s="6"/>
      <c r="B40" s="15"/>
      <c r="C40" s="16"/>
      <c r="D40" s="6"/>
      <c r="E40" s="3"/>
      <c r="F40" s="3"/>
      <c r="G40" s="3"/>
      <c r="H40" s="3"/>
      <c r="I40" s="3"/>
      <c r="J40" s="3"/>
    </row>
    <row r="41" spans="1:10" ht="15">
      <c r="A41" s="6"/>
      <c r="B41" s="15"/>
      <c r="C41" s="16"/>
      <c r="D41" s="6"/>
      <c r="E41" s="3"/>
      <c r="F41" s="3"/>
      <c r="G41" s="3"/>
      <c r="H41" s="3"/>
      <c r="I41" s="3"/>
      <c r="J41" s="3"/>
    </row>
    <row r="42" spans="1:10" ht="15">
      <c r="A42" s="6"/>
      <c r="B42" s="15"/>
      <c r="C42" s="16"/>
      <c r="D42" s="6"/>
      <c r="E42" s="3"/>
      <c r="F42" s="3"/>
      <c r="G42" s="3"/>
      <c r="H42" s="3"/>
      <c r="I42" s="3"/>
      <c r="J42" s="3"/>
    </row>
    <row r="43" spans="1:10" ht="15">
      <c r="A43" s="6"/>
      <c r="B43" s="15"/>
      <c r="C43" s="16"/>
      <c r="D43" s="6"/>
      <c r="E43" s="3"/>
      <c r="F43" s="3"/>
      <c r="G43" s="3"/>
      <c r="H43" s="3"/>
      <c r="I43" s="3"/>
      <c r="J43" s="3"/>
    </row>
    <row r="44" spans="1:10" ht="15">
      <c r="A44" s="6"/>
      <c r="B44" s="15"/>
      <c r="C44" s="16"/>
      <c r="D44" s="6"/>
      <c r="E44" s="3"/>
      <c r="F44" s="3"/>
      <c r="G44" s="3"/>
      <c r="H44" s="3"/>
      <c r="I44" s="3"/>
      <c r="J44" s="3"/>
    </row>
    <row r="45" spans="1:10" ht="15">
      <c r="A45" s="6"/>
      <c r="B45" s="15"/>
      <c r="C45" s="16"/>
      <c r="D45" s="6"/>
      <c r="E45" s="3"/>
      <c r="F45" s="3"/>
      <c r="G45" s="3"/>
      <c r="H45" s="3"/>
      <c r="I45" s="3"/>
      <c r="J45" s="3"/>
    </row>
    <row r="46" spans="1:10" ht="15">
      <c r="A46" s="6"/>
      <c r="B46" s="15"/>
      <c r="C46" s="16"/>
      <c r="D46" s="6"/>
      <c r="E46" s="3"/>
      <c r="F46" s="3"/>
      <c r="G46" s="3"/>
      <c r="H46" s="3"/>
      <c r="I46" s="3"/>
      <c r="J46" s="3"/>
    </row>
    <row r="47" spans="1:10" ht="15">
      <c r="A47" s="6"/>
      <c r="B47" s="15"/>
      <c r="C47" s="16"/>
      <c r="D47" s="6"/>
      <c r="E47" s="3"/>
      <c r="F47" s="3"/>
      <c r="G47" s="3"/>
      <c r="H47" s="3"/>
      <c r="I47" s="3"/>
      <c r="J47" s="3"/>
    </row>
    <row r="48" spans="1:10" ht="15">
      <c r="A48" s="6"/>
      <c r="B48" s="15"/>
      <c r="C48" s="16"/>
      <c r="D48" s="6"/>
      <c r="E48" s="3"/>
      <c r="F48" s="3"/>
      <c r="G48" s="3"/>
      <c r="H48" s="3"/>
      <c r="I48" s="3"/>
      <c r="J48" s="3"/>
    </row>
    <row r="49" spans="1:10" ht="15">
      <c r="A49" s="6"/>
      <c r="B49" s="15"/>
      <c r="C49" s="16"/>
      <c r="D49" s="6"/>
      <c r="E49" s="3"/>
      <c r="F49" s="3"/>
      <c r="G49" s="3"/>
      <c r="H49" s="3"/>
      <c r="I49" s="3"/>
      <c r="J49" s="3"/>
    </row>
    <row r="50" spans="1:10" ht="15">
      <c r="A50" s="6"/>
      <c r="B50" s="15"/>
      <c r="C50" s="16"/>
      <c r="D50" s="6"/>
      <c r="E50" s="3"/>
      <c r="F50" s="3"/>
      <c r="G50" s="3"/>
      <c r="H50" s="3"/>
      <c r="I50" s="3"/>
      <c r="J50" s="3"/>
    </row>
    <row r="51" spans="1:10" ht="15">
      <c r="A51" s="6"/>
      <c r="B51" s="15"/>
      <c r="C51" s="16"/>
      <c r="D51" s="6"/>
      <c r="E51" s="3"/>
      <c r="F51" s="3"/>
      <c r="G51" s="3"/>
      <c r="H51" s="3"/>
      <c r="I51" s="3"/>
      <c r="J51" s="3"/>
    </row>
    <row r="52" spans="1:10" ht="15">
      <c r="A52" s="6"/>
      <c r="B52" s="15"/>
      <c r="C52" s="16"/>
      <c r="D52" s="6"/>
      <c r="E52" s="3"/>
      <c r="F52" s="3"/>
      <c r="G52" s="3"/>
      <c r="H52" s="3"/>
      <c r="I52" s="3"/>
      <c r="J52" s="3"/>
    </row>
    <row r="53" spans="1:10" ht="15">
      <c r="A53" s="6"/>
      <c r="B53" s="15"/>
      <c r="C53" s="16"/>
      <c r="D53" s="6"/>
      <c r="E53" s="3"/>
      <c r="F53" s="3"/>
      <c r="G53" s="3"/>
      <c r="H53" s="3"/>
      <c r="I53" s="3"/>
      <c r="J53" s="3"/>
    </row>
    <row r="54" spans="1:10" ht="15">
      <c r="A54" s="6"/>
      <c r="B54" s="15"/>
      <c r="C54" s="16"/>
      <c r="D54" s="6"/>
      <c r="E54" s="3"/>
      <c r="F54" s="3"/>
      <c r="G54" s="3"/>
      <c r="H54" s="3"/>
      <c r="I54" s="3"/>
      <c r="J54" s="3"/>
    </row>
    <row r="55" spans="1:10" ht="15">
      <c r="A55" s="6"/>
      <c r="B55" s="15"/>
      <c r="C55" s="16"/>
      <c r="D55" s="6"/>
      <c r="E55" s="3"/>
      <c r="F55" s="3"/>
      <c r="G55" s="3"/>
      <c r="H55" s="3"/>
      <c r="I55" s="3"/>
      <c r="J55" s="3"/>
    </row>
    <row r="56" spans="1:10" ht="15">
      <c r="A56" s="6"/>
      <c r="B56" s="15"/>
      <c r="C56" s="16"/>
      <c r="D56" s="6"/>
      <c r="E56" s="3"/>
      <c r="F56" s="3"/>
      <c r="G56" s="3"/>
      <c r="H56" s="3"/>
      <c r="I56" s="3"/>
      <c r="J56" s="3"/>
    </row>
    <row r="57" spans="1:10" ht="15">
      <c r="A57" s="6"/>
      <c r="B57" s="15"/>
      <c r="C57" s="16"/>
      <c r="D57" s="6"/>
      <c r="E57" s="3"/>
      <c r="F57" s="3"/>
      <c r="G57" s="3"/>
      <c r="H57" s="3"/>
      <c r="I57" s="3"/>
      <c r="J57" s="3"/>
    </row>
    <row r="58" spans="1:10" ht="15">
      <c r="A58" s="6"/>
      <c r="B58" s="15"/>
      <c r="C58" s="16"/>
      <c r="D58" s="6"/>
      <c r="E58" s="3"/>
      <c r="F58" s="3"/>
      <c r="G58" s="3"/>
      <c r="H58" s="3"/>
      <c r="I58" s="3"/>
      <c r="J58" s="3"/>
    </row>
    <row r="59" spans="1:10" ht="15">
      <c r="A59" s="6"/>
      <c r="B59" s="15"/>
      <c r="C59" s="16"/>
      <c r="D59" s="6"/>
      <c r="E59" s="3"/>
      <c r="F59" s="3"/>
      <c r="G59" s="3"/>
      <c r="H59" s="3"/>
      <c r="I59" s="3"/>
      <c r="J59" s="3"/>
    </row>
    <row r="60" spans="1:10" ht="15">
      <c r="A60" s="6"/>
      <c r="B60" s="15"/>
      <c r="C60" s="16"/>
      <c r="D60" s="6"/>
      <c r="E60" s="3"/>
      <c r="F60" s="3"/>
      <c r="G60" s="3"/>
      <c r="H60" s="3"/>
      <c r="I60" s="3"/>
      <c r="J60" s="3"/>
    </row>
    <row r="61" spans="1:10" ht="15">
      <c r="A61" s="6"/>
      <c r="B61" s="15"/>
      <c r="C61" s="16"/>
      <c r="D61" s="6"/>
      <c r="E61" s="3"/>
      <c r="F61" s="3"/>
      <c r="G61" s="3"/>
      <c r="H61" s="3"/>
      <c r="I61" s="3"/>
      <c r="J61" s="3"/>
    </row>
    <row r="62" spans="1:10" ht="15">
      <c r="A62" s="6"/>
      <c r="B62" s="15"/>
      <c r="C62" s="16"/>
      <c r="D62" s="6"/>
      <c r="E62" s="3"/>
      <c r="F62" s="3"/>
      <c r="G62" s="3"/>
      <c r="H62" s="3"/>
      <c r="I62" s="3"/>
      <c r="J62" s="3"/>
    </row>
    <row r="63" spans="1:10" ht="15">
      <c r="A63" s="6"/>
      <c r="B63" s="15"/>
      <c r="C63" s="16"/>
      <c r="D63" s="6"/>
      <c r="E63" s="3"/>
      <c r="F63" s="3"/>
      <c r="G63" s="3"/>
      <c r="H63" s="3"/>
      <c r="I63" s="3"/>
      <c r="J63" s="3"/>
    </row>
    <row r="64" spans="1:10" ht="15">
      <c r="A64" s="6"/>
      <c r="B64" s="15"/>
      <c r="C64" s="16"/>
      <c r="D64" s="6"/>
      <c r="E64" s="3"/>
      <c r="F64" s="3"/>
      <c r="G64" s="3"/>
      <c r="H64" s="3"/>
      <c r="I64" s="3"/>
      <c r="J64" s="3"/>
    </row>
    <row r="65" spans="1:10" ht="15">
      <c r="A65" s="6"/>
      <c r="B65" s="15"/>
      <c r="C65" s="16"/>
      <c r="D65" s="6"/>
      <c r="E65" s="3"/>
      <c r="F65" s="3"/>
      <c r="G65" s="3"/>
      <c r="H65" s="3"/>
      <c r="I65" s="3"/>
      <c r="J65" s="3"/>
    </row>
    <row r="66" spans="1:10" ht="15">
      <c r="A66" s="6"/>
      <c r="B66" s="15"/>
      <c r="C66" s="16"/>
      <c r="D66" s="6"/>
      <c r="E66" s="3"/>
      <c r="F66" s="3"/>
      <c r="G66" s="3"/>
      <c r="H66" s="3"/>
      <c r="I66" s="3"/>
      <c r="J66" s="3"/>
    </row>
    <row r="67" spans="1:10" ht="15">
      <c r="A67" s="6"/>
      <c r="B67" s="15"/>
      <c r="C67" s="16"/>
      <c r="D67" s="6"/>
      <c r="E67" s="3"/>
      <c r="F67" s="3"/>
      <c r="G67" s="3"/>
      <c r="H67" s="3"/>
      <c r="I67" s="3"/>
      <c r="J67" s="3"/>
    </row>
    <row r="68" spans="1:10" ht="15">
      <c r="A68" s="6"/>
      <c r="B68" s="15"/>
      <c r="C68" s="16"/>
      <c r="D68" s="6"/>
      <c r="E68" s="3"/>
      <c r="F68" s="3"/>
      <c r="G68" s="3"/>
      <c r="H68" s="3"/>
      <c r="I68" s="3"/>
      <c r="J68" s="3"/>
    </row>
    <row r="69" spans="1:10" ht="15">
      <c r="A69" s="6"/>
      <c r="B69" s="15"/>
      <c r="C69" s="16"/>
      <c r="D69" s="6"/>
      <c r="E69" s="3"/>
      <c r="F69" s="3"/>
      <c r="G69" s="3"/>
      <c r="H69" s="3"/>
      <c r="I69" s="3"/>
      <c r="J69" s="3"/>
    </row>
    <row r="70" spans="1:10" ht="15">
      <c r="A70" s="6"/>
      <c r="B70" s="15"/>
      <c r="C70" s="16"/>
      <c r="D70" s="6"/>
      <c r="E70" s="3"/>
      <c r="F70" s="3"/>
      <c r="G70" s="3"/>
      <c r="H70" s="3"/>
      <c r="I70" s="3"/>
      <c r="J70" s="3"/>
    </row>
  </sheetData>
  <printOptions horizontalCentered="1"/>
  <pageMargins left="0.25" right="0.25" top="0.8" bottom="0.2902777777777778" header="0" footer="0"/>
  <pageSetup horizontalDpi="600" verticalDpi="600" orientation="landscape" scale="85" r:id="rId1"/>
  <headerFooter alignWithMargins="0">
    <oddFooter>&amp;R&amp;"Arial"&amp;12&amp;D&amp;T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TDOLE</dc:creator>
  <cp:keywords/>
  <dc:description/>
  <cp:lastModifiedBy>YDONOVAN</cp:lastModifiedBy>
  <cp:lastPrinted>2007-02-22T20:14:23Z</cp:lastPrinted>
  <dcterms:created xsi:type="dcterms:W3CDTF">2007-01-03T21:44:44Z</dcterms:created>
  <dcterms:modified xsi:type="dcterms:W3CDTF">2007-02-22T20:15:03Z</dcterms:modified>
  <cp:category/>
  <cp:version/>
  <cp:contentType/>
  <cp:contentStatus/>
</cp:coreProperties>
</file>