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'All'!$A$1:$AO$137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<sst xmlns="http://schemas.openxmlformats.org/spreadsheetml/2006/main" count="1727" uniqueCount="437">
  <si>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</si>
  <si>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</si>
  <si>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</si>
  <si>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</si>
  <si>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</si>
  <si>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</si>
  <si>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</si>
  <si>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</si>
  <si>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</si>
  <si>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</si>
  <si>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</si>
  <si>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</si>
  <si>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</si>
  <si>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</si>
  <si>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</si>
  <si>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</si>
  <si>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</si>
  <si>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</si>
  <si>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</si>
  <si>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</si>
  <si>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</si>
  <si>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</si>
  <si>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</si>
  <si>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</si>
  <si>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</si>
  <si>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</si>
  <si>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</si>
  <si>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</si>
  <si>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</si>
  <si>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</si>
  <si>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</si>
  <si>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</si>
  <si>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</si>
  <si>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</si>
  <si>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</si>
  <si>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</si>
  <si>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</si>
  <si>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</si>
  <si>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</si>
  <si>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</si>
  <si>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</si>
  <si>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</si>
  <si>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</si>
  <si>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</si>
  <si>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</si>
  <si>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AL INSTITUTE FOR DEAF AND BLIND</t>
  </si>
  <si>
    <t>P O BOX 698</t>
  </si>
  <si>
    <t>TALLADEGA</t>
  </si>
  <si>
    <t>6,7</t>
  </si>
  <si>
    <t>NO</t>
  </si>
  <si>
    <t>NA</t>
  </si>
  <si>
    <t>M</t>
  </si>
  <si>
    <t>YES</t>
  </si>
  <si>
    <t>ALABAMA SCHOOL OF MATHEMATICS AND SCIENCE</t>
  </si>
  <si>
    <t>1255 DAUPHIN STREET</t>
  </si>
  <si>
    <t>MOBILE</t>
  </si>
  <si>
    <t>ALABAMA YOUTH SERVICES</t>
  </si>
  <si>
    <t>PO BOX 66</t>
  </si>
  <si>
    <t>MT MEIGS</t>
  </si>
  <si>
    <t>1,3,4,7</t>
  </si>
  <si>
    <t>ALBERTVILLE CITY SCH DIST</t>
  </si>
  <si>
    <t>107 WEST MAIN STREET</t>
  </si>
  <si>
    <t>ALBERTVILLE</t>
  </si>
  <si>
    <t>ALEXANDER CITY CITY SCH DIST</t>
  </si>
  <si>
    <t>P O BOX 1205</t>
  </si>
  <si>
    <t>ALEXANDER CITY</t>
  </si>
  <si>
    <t>ANDALUSIA CITY SCH DIST</t>
  </si>
  <si>
    <t>122 6TH AVE</t>
  </si>
  <si>
    <t>ANDALUSIA</t>
  </si>
  <si>
    <t>ANNISTON CITY SCH DIST</t>
  </si>
  <si>
    <t>P O BOX 1500</t>
  </si>
  <si>
    <t>ANNISTON</t>
  </si>
  <si>
    <t>ARAB CITY SCH DIST</t>
  </si>
  <si>
    <t>750 ARABIAN DR NE</t>
  </si>
  <si>
    <t>ARAB</t>
  </si>
  <si>
    <t>ATHENS CITY SCH DIST</t>
  </si>
  <si>
    <t>313 E WASHINGTON ST</t>
  </si>
  <si>
    <t>ATHENS</t>
  </si>
  <si>
    <t>ATTALLA CITY SCH DIST</t>
  </si>
  <si>
    <t>101 CASE AVE</t>
  </si>
  <si>
    <t>ATTALLA</t>
  </si>
  <si>
    <t>4,N</t>
  </si>
  <si>
    <t>AUBURN CITY SCH DIST</t>
  </si>
  <si>
    <t>P O BOX 3270</t>
  </si>
  <si>
    <t>AUBURN</t>
  </si>
  <si>
    <t>2,8</t>
  </si>
  <si>
    <t>AUTAUGA COUNTY SCH DIST</t>
  </si>
  <si>
    <t>153 W 4TH ST</t>
  </si>
  <si>
    <t>PRATTVILLE</t>
  </si>
  <si>
    <t>4,8</t>
  </si>
  <si>
    <t>BALDWIN COUNTY SCH DIST</t>
  </si>
  <si>
    <t>2600-A N HAND AVE</t>
  </si>
  <si>
    <t>BAY MINETTE</t>
  </si>
  <si>
    <t>BARBOUR COUNTY SCH DIST</t>
  </si>
  <si>
    <t>P O BOX 429</t>
  </si>
  <si>
    <t>CLAYTON</t>
  </si>
  <si>
    <t>7,N</t>
  </si>
  <si>
    <t>BESSEMER CITY SCH DIST</t>
  </si>
  <si>
    <t>P O BOX 1230</t>
  </si>
  <si>
    <t>BESSEMER</t>
  </si>
  <si>
    <t>3,8</t>
  </si>
  <si>
    <t>BIBB COUNTY SCH DIST</t>
  </si>
  <si>
    <t>157 SW DAVIDSON DR</t>
  </si>
  <si>
    <t>CENTREVILLE</t>
  </si>
  <si>
    <t>BIRMINGHAM CITY SCH DIST</t>
  </si>
  <si>
    <t>P O BOX 10007</t>
  </si>
  <si>
    <t>BIRMINGHAM</t>
  </si>
  <si>
    <t>BLOUNT COUNTY SCH DIST</t>
  </si>
  <si>
    <t>P O BOX 578</t>
  </si>
  <si>
    <t>ONEONTA</t>
  </si>
  <si>
    <t>Boaz City School District</t>
  </si>
  <si>
    <t>P. O. Box 537</t>
  </si>
  <si>
    <t>Boaz</t>
  </si>
  <si>
    <t>256-593-8180</t>
  </si>
  <si>
    <t>BREWTON CITY SCH DIST</t>
  </si>
  <si>
    <t>811 BELLEVILLE AVE</t>
  </si>
  <si>
    <t>BREWTON</t>
  </si>
  <si>
    <t>BULLOCK COUNTY SCH DIST</t>
  </si>
  <si>
    <t>P O BOX 231</t>
  </si>
  <si>
    <t>UNION SPRINGS</t>
  </si>
  <si>
    <t>BUTLER COUNTY SCH DIST</t>
  </si>
  <si>
    <t>215 ADMINISTRATIVE DR</t>
  </si>
  <si>
    <t>GREENVILLE</t>
  </si>
  <si>
    <t>CALHOUN COUNTY SCH DIST</t>
  </si>
  <si>
    <t>P O BOX 2084</t>
  </si>
  <si>
    <t>2,4,8</t>
  </si>
  <si>
    <t>CHAMBERS COUNTY SCH DIST</t>
  </si>
  <si>
    <t>BOX 408D</t>
  </si>
  <si>
    <t>LAFAYETTE</t>
  </si>
  <si>
    <t>CHEROKEE COUNTY SCH DIST</t>
  </si>
  <si>
    <t>130 E MAIN ST</t>
  </si>
  <si>
    <t>CENTRE</t>
  </si>
  <si>
    <t>CHILTON COUNTY SCH DIST</t>
  </si>
  <si>
    <t>1705 LAY DAM RD</t>
  </si>
  <si>
    <t>CLANTON</t>
  </si>
  <si>
    <t>CHOCTAW COUNTY SCH DIST</t>
  </si>
  <si>
    <t>107 TOM ORR DR</t>
  </si>
  <si>
    <t>BUTLER</t>
  </si>
  <si>
    <t>CLARKE COUNTY SCH DIST</t>
  </si>
  <si>
    <t>BOX 936</t>
  </si>
  <si>
    <t>GROVE HILL</t>
  </si>
  <si>
    <t>CLAY COUNTY SCH DIST</t>
  </si>
  <si>
    <t>P O BOX 278</t>
  </si>
  <si>
    <t>ASHLAND</t>
  </si>
  <si>
    <t>CLEBURNE COUNTY SCH DIST</t>
  </si>
  <si>
    <t>93 EDUCATION ST</t>
  </si>
  <si>
    <t>HEFLIN</t>
  </si>
  <si>
    <t>COFFEE COUNTY SCH DIST</t>
  </si>
  <si>
    <t>400 REDDOCH HILL RD</t>
  </si>
  <si>
    <t>ELBA</t>
  </si>
  <si>
    <t>COLBERT COUNTY SCH DIST</t>
  </si>
  <si>
    <t>1101 HIGHWAY 72 E</t>
  </si>
  <si>
    <t>TUSCUMBIA</t>
  </si>
  <si>
    <t>CONECUH COUNTY SCH DIST</t>
  </si>
  <si>
    <t>100 JACKSON ST</t>
  </si>
  <si>
    <t>EVERGREEN</t>
  </si>
  <si>
    <t>COOSA COUNTY SCH DIST</t>
  </si>
  <si>
    <t>P O BOX 37</t>
  </si>
  <si>
    <t>ROCKFORD</t>
  </si>
  <si>
    <t>COVINGTON COUNTY SCH DIST</t>
  </si>
  <si>
    <t>P O BOX 460</t>
  </si>
  <si>
    <t>CRENSHAW COUNTY SCH DIST</t>
  </si>
  <si>
    <t>183 VOTEC DRIVE</t>
  </si>
  <si>
    <t>LUVERNE</t>
  </si>
  <si>
    <t>CULLMAN CITY SCH DIST</t>
  </si>
  <si>
    <t>301 1ST STREET N E SUITE 100</t>
  </si>
  <si>
    <t>CULLMAN</t>
  </si>
  <si>
    <t>CULLMAN COUNTY SCH DIST</t>
  </si>
  <si>
    <t>P O BOX 1590</t>
  </si>
  <si>
    <t>DALE COUNTY SCH DIST</t>
  </si>
  <si>
    <t>P O BOX 948</t>
  </si>
  <si>
    <t>OZARK</t>
  </si>
  <si>
    <t>DALEVILLE CITY SCH DIST</t>
  </si>
  <si>
    <t>626 N DALEVILLE AVE</t>
  </si>
  <si>
    <t>DALEVILLE</t>
  </si>
  <si>
    <t>DALLAS COUNTY SCH DIST</t>
  </si>
  <si>
    <t>P O BOX 1056</t>
  </si>
  <si>
    <t>SELMA</t>
  </si>
  <si>
    <t>DECATUR CITY SCH DIST</t>
  </si>
  <si>
    <t>302 4TH AVE NE</t>
  </si>
  <si>
    <t>DECATUR</t>
  </si>
  <si>
    <t>DEKALB COUNTY SCH DIST</t>
  </si>
  <si>
    <t>P O BOX 1668</t>
  </si>
  <si>
    <t>RAINSVILLE</t>
  </si>
  <si>
    <t>DEMOPOLIS CITY SCH DIST</t>
  </si>
  <si>
    <t>P O BOX 759</t>
  </si>
  <si>
    <t>DEMOPOLIS</t>
  </si>
  <si>
    <t>DOTHAN CITY SCH DIST</t>
  </si>
  <si>
    <t>500 DUSY ST</t>
  </si>
  <si>
    <t>DOTHAN</t>
  </si>
  <si>
    <t>ELBA CITY SCH DIST</t>
  </si>
  <si>
    <t>131 TIGER DR</t>
  </si>
  <si>
    <t>ELMORE COUNTY SCH DIST</t>
  </si>
  <si>
    <t>P O BOX 817</t>
  </si>
  <si>
    <t>WETUMPKA</t>
  </si>
  <si>
    <t>ENTERPRISE CITY SCH DIST</t>
  </si>
  <si>
    <t>P O BOX 311790</t>
  </si>
  <si>
    <t>ENTERPRISE</t>
  </si>
  <si>
    <t>ESCAMBIA COUNTY SCH DIST</t>
  </si>
  <si>
    <t>P O BOX 307</t>
  </si>
  <si>
    <t>ETOWAH COUNTY SCH DIST</t>
  </si>
  <si>
    <t>3200 W MEIGHAN BLVD</t>
  </si>
  <si>
    <t>GADSDEN</t>
  </si>
  <si>
    <t>EUFAULA CITY SCH DIST</t>
  </si>
  <si>
    <t>420 SANFORD AVE</t>
  </si>
  <si>
    <t>EUFAULA</t>
  </si>
  <si>
    <t>FAIRFIELD CITY SCH DIST</t>
  </si>
  <si>
    <t>6405 AVE D</t>
  </si>
  <si>
    <t>FAIRFIELD</t>
  </si>
  <si>
    <t>FAYETTE COUNTY SCH DIST</t>
  </si>
  <si>
    <t>P O BOX 686</t>
  </si>
  <si>
    <t>FAYETTE</t>
  </si>
  <si>
    <t>FLORENCE CITY SCH DIST</t>
  </si>
  <si>
    <t>541 RIVERVIEW DR</t>
  </si>
  <si>
    <t>FLORENCE</t>
  </si>
  <si>
    <t>FORT PAYNE CITY SCH DIST</t>
  </si>
  <si>
    <t>P O BOX 681029</t>
  </si>
  <si>
    <t>FORT PAYNE</t>
  </si>
  <si>
    <t>FRANKLIN COUNTY SCH DIST</t>
  </si>
  <si>
    <t>P O BOX 610</t>
  </si>
  <si>
    <t>RUSSELLVILLE</t>
  </si>
  <si>
    <t>GADSDEN CITY SCH DIST</t>
  </si>
  <si>
    <t>P O BOX 184</t>
  </si>
  <si>
    <t>GENEVA CITY SCH DIST</t>
  </si>
  <si>
    <t>505 PANTHER DR</t>
  </si>
  <si>
    <t>GENEVA</t>
  </si>
  <si>
    <t>GENEVA COUNTY SCH DIST</t>
  </si>
  <si>
    <t>P O BOX 250</t>
  </si>
  <si>
    <t>GREENE COUNTY SCH DIST</t>
  </si>
  <si>
    <t>P O BOX 569</t>
  </si>
  <si>
    <t>EUTAW</t>
  </si>
  <si>
    <t>GUNTERSVILLE CITY SCH DIST</t>
  </si>
  <si>
    <t>P O BOX 129</t>
  </si>
  <si>
    <t>GUNTERSVILLE</t>
  </si>
  <si>
    <t>HALE COUNTY SCH DIST</t>
  </si>
  <si>
    <t>P O BOX 360</t>
  </si>
  <si>
    <t>GREENSBORO</t>
  </si>
  <si>
    <t>HALEYVILLE CITY SCH DIST</t>
  </si>
  <si>
    <t>2011 20TH ST</t>
  </si>
  <si>
    <t>HALEYVILLE</t>
  </si>
  <si>
    <t>HARTSELLE CITY SCH DIST</t>
  </si>
  <si>
    <t>305 COLLEGE ST NE</t>
  </si>
  <si>
    <t>HARTSELLE</t>
  </si>
  <si>
    <t>HENRY COUNTY SCH DIST</t>
  </si>
  <si>
    <t>P O BOX 635</t>
  </si>
  <si>
    <t>ABBEVILLE</t>
  </si>
  <si>
    <t>HOMEWOOD CITY SCH DIST</t>
  </si>
  <si>
    <t>P O BOX 59366</t>
  </si>
  <si>
    <t>HOMEWOOD</t>
  </si>
  <si>
    <t>HOOVER CITY SCH DIST</t>
  </si>
  <si>
    <t>2810 METROPOLITAN WAY</t>
  </si>
  <si>
    <t>HOOVER</t>
  </si>
  <si>
    <t>2,3,8</t>
  </si>
  <si>
    <t>HOUSTON COUNTY SCH DIST</t>
  </si>
  <si>
    <t>P O BOX 1688</t>
  </si>
  <si>
    <t>HUNTSVILLE CITY SCH DIST</t>
  </si>
  <si>
    <t>P O BOX 1256</t>
  </si>
  <si>
    <t>HUNTSVILLE</t>
  </si>
  <si>
    <t>JACKSON COUNTY SCH DIST</t>
  </si>
  <si>
    <t>P O BOX 490</t>
  </si>
  <si>
    <t>SCOTTSBORO</t>
  </si>
  <si>
    <t>JACKSONVILLE CITY SCH DIST</t>
  </si>
  <si>
    <t>123 COLLEGE ST SW</t>
  </si>
  <si>
    <t>JACKSONVILLE</t>
  </si>
  <si>
    <t>JASPER CITY SCH DIST</t>
  </si>
  <si>
    <t>P O BOX 500</t>
  </si>
  <si>
    <t>JASPER</t>
  </si>
  <si>
    <t>JEFFERSON COUNTY SCH DIST</t>
  </si>
  <si>
    <t>2100 18TH ST S</t>
  </si>
  <si>
    <t>1,3,8</t>
  </si>
  <si>
    <t>LAMAR COUNTY SCH DIST</t>
  </si>
  <si>
    <t>P O BOX 1379</t>
  </si>
  <si>
    <t>VERNON</t>
  </si>
  <si>
    <t>LANETT CITY SCH DIST</t>
  </si>
  <si>
    <t>105 N LANIER AVE</t>
  </si>
  <si>
    <t>LANETT</t>
  </si>
  <si>
    <t>LAUDERDALE COUNTY SCH DIST</t>
  </si>
  <si>
    <t>LAWRENCE COUNTY SCH DIST</t>
  </si>
  <si>
    <t>14131 MARKET ST</t>
  </si>
  <si>
    <t>MOULTON</t>
  </si>
  <si>
    <t>LEE COUNTY SCH DIST</t>
  </si>
  <si>
    <t>P O BOX 120</t>
  </si>
  <si>
    <t>OPELIKA</t>
  </si>
  <si>
    <t>2,4,6,8</t>
  </si>
  <si>
    <t>Leeds City School District</t>
  </si>
  <si>
    <t>P. O. Box 1083</t>
  </si>
  <si>
    <t>Leeds</t>
  </si>
  <si>
    <t>205-699-5437</t>
  </si>
  <si>
    <t>LIMESTONE COUNTY SCH DIST</t>
  </si>
  <si>
    <t>300 S JEFFERSON ST</t>
  </si>
  <si>
    <t>LINDEN CITY SCH DIST</t>
  </si>
  <si>
    <t>P O BOX 480609</t>
  </si>
  <si>
    <t>LINDEN</t>
  </si>
  <si>
    <t>LOWNDES COUNTY SCH DIST</t>
  </si>
  <si>
    <t>P O BOX 755</t>
  </si>
  <si>
    <t>HAYNEVILLE</t>
  </si>
  <si>
    <t>MACON COUNTY SCH DIST</t>
  </si>
  <si>
    <t>P O BOX 830090</t>
  </si>
  <si>
    <t>TUSKEGEE</t>
  </si>
  <si>
    <t>MADISON CITY SCH DIST</t>
  </si>
  <si>
    <t>4192 SULLIVAN ST</t>
  </si>
  <si>
    <t>MADISON</t>
  </si>
  <si>
    <t>MADISON COUNTY SCH DIST</t>
  </si>
  <si>
    <t>P O BOX 226</t>
  </si>
  <si>
    <t>4,8,N</t>
  </si>
  <si>
    <t>MARENGO COUNTY SCH DIST</t>
  </si>
  <si>
    <t>P O BOX 480339</t>
  </si>
  <si>
    <t>MARION COUNTY SCH DIST</t>
  </si>
  <si>
    <t>188 WINCHESTER DR</t>
  </si>
  <si>
    <t>HAMILTON</t>
  </si>
  <si>
    <t>MARSHALL COUNTY SCH DIST</t>
  </si>
  <si>
    <t>12380 US HIGHWAY 431 S</t>
  </si>
  <si>
    <t>MIDFIELD CITY SCH DIST</t>
  </si>
  <si>
    <t>417 PARKWOOD ST</t>
  </si>
  <si>
    <t>MIDFIELD</t>
  </si>
  <si>
    <t>MOBILE COUNTY SCH DIST</t>
  </si>
  <si>
    <t>P O BOX 1327</t>
  </si>
  <si>
    <t>2,4,8,N</t>
  </si>
  <si>
    <t>MONROE COUNTY SCH DIST</t>
  </si>
  <si>
    <t>BOX 967</t>
  </si>
  <si>
    <t>MONROEVILLE</t>
  </si>
  <si>
    <t>MONTGOMERY COUNTY SCH DIST</t>
  </si>
  <si>
    <t>P O BOX 1991</t>
  </si>
  <si>
    <t>MONTGOMERY</t>
  </si>
  <si>
    <t>MORGAN COUNTY SCH DIST</t>
  </si>
  <si>
    <t>1325 POINT MALLARD PKWY SE</t>
  </si>
  <si>
    <t>MOUNTAIN BROOK CITY SCH DIST</t>
  </si>
  <si>
    <t>P O BOX 130040</t>
  </si>
  <si>
    <t>MOUNTAIN BROOK</t>
  </si>
  <si>
    <t>MUSCLE SHOALS CITY SCH DIST</t>
  </si>
  <si>
    <t>P O BOX 2610</t>
  </si>
  <si>
    <t>MUSCLE SHOALS</t>
  </si>
  <si>
    <t>ONEONTA CITY SCH DIST</t>
  </si>
  <si>
    <t>27605 STATE HIGHWAY 75</t>
  </si>
  <si>
    <t>OPELIKA CITY SCH DIST</t>
  </si>
  <si>
    <t>P O BOX 2469</t>
  </si>
  <si>
    <t>OPP CITY SCH DIST</t>
  </si>
  <si>
    <t>P O BOX 840</t>
  </si>
  <si>
    <t>OPP</t>
  </si>
  <si>
    <t>OXFORD CITY SCH DIST</t>
  </si>
  <si>
    <t>310 E 2ND ST</t>
  </si>
  <si>
    <t>OXFORD</t>
  </si>
  <si>
    <t>2,4</t>
  </si>
  <si>
    <t>OZARK CITY SCH DIST</t>
  </si>
  <si>
    <t>1044 ANDREWS AVENUE</t>
  </si>
  <si>
    <t>PELL CITY CITY SCH DIST</t>
  </si>
  <si>
    <t>25 WILLIAMSON DR</t>
  </si>
  <si>
    <t>PELL CITY</t>
  </si>
  <si>
    <t>PERRY COUNTY SCH DIST</t>
  </si>
  <si>
    <t>P O BOX 900</t>
  </si>
  <si>
    <t>MARION</t>
  </si>
  <si>
    <t>PHENIX CITY CITY SCH DIST</t>
  </si>
  <si>
    <t>PHENIX CITY</t>
  </si>
  <si>
    <t>PICKENS COUNTY SCH DIST</t>
  </si>
  <si>
    <t>P O BOX 32</t>
  </si>
  <si>
    <t>CARROLLTON</t>
  </si>
  <si>
    <t>PIEDMONT CITY SCH DIST</t>
  </si>
  <si>
    <t>502 HOOD ST W</t>
  </si>
  <si>
    <t>PIEDMONT</t>
  </si>
  <si>
    <t>PIKE COUNTY SCH DIST</t>
  </si>
  <si>
    <t>101 W LOVE ST</t>
  </si>
  <si>
    <t>TROY</t>
  </si>
  <si>
    <t>RANDOLPH COUNTY SCH DIST</t>
  </si>
  <si>
    <t>P O BOX 288</t>
  </si>
  <si>
    <t>WEDOWEE</t>
  </si>
  <si>
    <t>ROANOKE CITY SCH DIST</t>
  </si>
  <si>
    <t>P O BOX 1367</t>
  </si>
  <si>
    <t>ROANOKE</t>
  </si>
  <si>
    <t>RUSSELL COUNTY SCH DIST</t>
  </si>
  <si>
    <t>P O BOX 400</t>
  </si>
  <si>
    <t>RUSSELLVILLE CITY SCH DIST</t>
  </si>
  <si>
    <t>P O BOX 880</t>
  </si>
  <si>
    <t>SAINT CLAIR COUNTY SCH DIST</t>
  </si>
  <si>
    <t>33205 US HIGHWAY 231</t>
  </si>
  <si>
    <t>ASHVILLE</t>
  </si>
  <si>
    <t>SCOTTSBORO CITY SCH DIST</t>
  </si>
  <si>
    <t>906 S SCOTT ST</t>
  </si>
  <si>
    <t>SELMA CITY SCH DIST</t>
  </si>
  <si>
    <t>P O BOX 350</t>
  </si>
  <si>
    <t>SHEFFIELD CITY SCH DIST</t>
  </si>
  <si>
    <t>300 W 6TH ST</t>
  </si>
  <si>
    <t>SHEFFIELD</t>
  </si>
  <si>
    <t>SHELBY COUNTY SCH DIST</t>
  </si>
  <si>
    <t>P O BOX 1910</t>
  </si>
  <si>
    <t>COLUMBIANA</t>
  </si>
  <si>
    <t>SUMTER COUNTY SCH DIST</t>
  </si>
  <si>
    <t>P O BOX 10</t>
  </si>
  <si>
    <t>LIVINGSTON</t>
  </si>
  <si>
    <t>SYLACAUGA CITY SCH DIST</t>
  </si>
  <si>
    <t>605 W 4TH ST</t>
  </si>
  <si>
    <t>SYLACAUGA</t>
  </si>
  <si>
    <t>TALLADEGA CITY SCH DIST</t>
  </si>
  <si>
    <t>501 SOUTH ST E</t>
  </si>
  <si>
    <t>TALLADEGA COUNTY SCH DIST</t>
  </si>
  <si>
    <t>P O BOX 887</t>
  </si>
  <si>
    <t>TALLAPOOSA COUNTY SCH DIST</t>
  </si>
  <si>
    <t>125 N BROADNAX ST RM 113</t>
  </si>
  <si>
    <t>DADEVILLE</t>
  </si>
  <si>
    <t>TALLASSEE CITY SCH DIST</t>
  </si>
  <si>
    <t>308 KING ST</t>
  </si>
  <si>
    <t>TALLASSEE</t>
  </si>
  <si>
    <t>TARRANT CITY SCH DIST</t>
  </si>
  <si>
    <t>1318 ALABAMA ST</t>
  </si>
  <si>
    <t>TARRANT</t>
  </si>
  <si>
    <t>THOMASVILLE CITY SCH DIST</t>
  </si>
  <si>
    <t>P O BOX 458</t>
  </si>
  <si>
    <t>THOMASVILLE</t>
  </si>
  <si>
    <t>TROY CITY SCH DIST</t>
  </si>
  <si>
    <t>P O BOX 529</t>
  </si>
  <si>
    <t>6,N</t>
  </si>
  <si>
    <t>TUSCALOOSA CITY SCH DIST</t>
  </si>
  <si>
    <t>P O BOX 038991</t>
  </si>
  <si>
    <t>TUSCALOOSA</t>
  </si>
  <si>
    <t>TUSCALOOSA COUNTY SCH DIST</t>
  </si>
  <si>
    <t>P O DRAWER 2568</t>
  </si>
  <si>
    <t>TUSCUMBIA CITY SCH DIST</t>
  </si>
  <si>
    <t>300 E 7TH ST</t>
  </si>
  <si>
    <t>VESTAVIA HILLS CITY SCH DIST</t>
  </si>
  <si>
    <t>P O BOX 660826</t>
  </si>
  <si>
    <t>1,3</t>
  </si>
  <si>
    <t>WALKER COUNTY SCH DIST</t>
  </si>
  <si>
    <t>P O BOX 311</t>
  </si>
  <si>
    <t>WASHINGTON COUNTY SCH DIST</t>
  </si>
  <si>
    <t>P O BOX 1359</t>
  </si>
  <si>
    <t>CHATOM</t>
  </si>
  <si>
    <t>WILCOX COUNTY SCH DIST</t>
  </si>
  <si>
    <t>P O BOX 160</t>
  </si>
  <si>
    <t>CAMDEN</t>
  </si>
  <si>
    <t>WINFIELD CITY SCH DIST</t>
  </si>
  <si>
    <t>P O BOX 70</t>
  </si>
  <si>
    <t>WINFIELD</t>
  </si>
  <si>
    <t>WINSTON COUNTY SCH DIST</t>
  </si>
  <si>
    <t>P O BOX 9</t>
  </si>
  <si>
    <t>DOUBLE SPRINGS</t>
  </si>
  <si>
    <t>Alabama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</si>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</sst>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.5"/>
      <color indexed="8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2" borderId="0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left" textRotation="75" wrapText="1"/>
      <protection locked="0"/>
    </xf>
    <xf numFmtId="0" fontId="4" fillId="0" borderId="2" xfId="0" applyFont="1" applyFill="1" applyBorder="1" applyAlignment="1" applyProtection="1">
      <alignment horizontal="left" textRotation="75" wrapText="1"/>
      <protection locked="0"/>
    </xf>
    <xf numFmtId="0" fontId="4" fillId="3" borderId="2" xfId="0" applyFont="1" applyFill="1" applyBorder="1" applyAlignment="1" applyProtection="1">
      <alignment horizontal="left" textRotation="75" wrapText="1"/>
      <protection locked="0"/>
    </xf>
    <xf numFmtId="0" fontId="4" fillId="4" borderId="2" xfId="0" applyFont="1" applyFill="1" applyBorder="1" applyAlignment="1" applyProtection="1">
      <alignment horizontal="left" textRotation="75" wrapText="1"/>
      <protection locked="0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6" fontId="0" fillId="2" borderId="8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169" fontId="0" fillId="2" borderId="8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/>
    </xf>
    <xf numFmtId="165" fontId="0" fillId="2" borderId="8" xfId="0" applyNumberFormat="1" applyFill="1" applyBorder="1" applyAlignment="1">
      <alignment horizontal="center"/>
    </xf>
    <xf numFmtId="3" fontId="0" fillId="0" borderId="8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0" fillId="2" borderId="11" xfId="0" applyFill="1" applyBorder="1" applyAlignment="1">
      <alignment horizontal="right"/>
    </xf>
    <xf numFmtId="166" fontId="0" fillId="2" borderId="12" xfId="0" applyNumberFormat="1" applyFill="1" applyBorder="1" applyAlignment="1">
      <alignment/>
    </xf>
    <xf numFmtId="167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169" fontId="0" fillId="2" borderId="12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2" borderId="15" xfId="0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4" fillId="2" borderId="0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center" wrapText="1"/>
    </xf>
    <xf numFmtId="167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textRotation="75" wrapText="1"/>
    </xf>
    <xf numFmtId="0" fontId="4" fillId="0" borderId="2" xfId="0" applyFont="1" applyFill="1" applyBorder="1" applyAlignment="1" applyProtection="1">
      <alignment horizontal="left" textRotation="75" wrapText="1"/>
      <protection/>
    </xf>
    <xf numFmtId="0" fontId="4" fillId="4" borderId="2" xfId="0" applyFont="1" applyFill="1" applyBorder="1" applyAlignment="1" applyProtection="1">
      <alignment horizontal="left" textRotation="75" wrapText="1"/>
      <protection/>
    </xf>
    <xf numFmtId="0" fontId="4" fillId="5" borderId="2" xfId="0" applyFont="1" applyFill="1" applyBorder="1" applyAlignment="1" applyProtection="1">
      <alignment horizontal="left" textRotation="75" wrapText="1"/>
      <protection/>
    </xf>
    <xf numFmtId="0" fontId="4" fillId="5" borderId="3" xfId="0" applyFont="1" applyFill="1" applyBorder="1" applyAlignment="1">
      <alignment horizontal="center"/>
    </xf>
    <xf numFmtId="168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right"/>
    </xf>
    <xf numFmtId="4" fontId="0" fillId="0" borderId="16" xfId="0" applyNumberFormat="1" applyFill="1" applyBorder="1" applyAlignment="1" applyProtection="1">
      <alignment/>
      <protection locked="0"/>
    </xf>
    <xf numFmtId="4" fontId="5" fillId="0" borderId="16" xfId="21" applyNumberFormat="1" applyFont="1" applyFill="1" applyBorder="1" applyAlignment="1" applyProtection="1">
      <alignment horizontal="right" wrapText="1"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6" fillId="0" borderId="16" xfId="21" applyNumberFormat="1" applyFont="1" applyFill="1" applyBorder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>
      <alignment horizontal="left" textRotation="75" wrapText="1"/>
    </xf>
    <xf numFmtId="0" fontId="4" fillId="3" borderId="19" xfId="0" applyFont="1" applyFill="1" applyBorder="1" applyAlignment="1" applyProtection="1">
      <alignment horizontal="left" textRotation="75" wrapText="1"/>
      <protection/>
    </xf>
    <xf numFmtId="14" fontId="4" fillId="3" borderId="18" xfId="0" applyNumberFormat="1" applyFont="1" applyFill="1" applyBorder="1" applyAlignment="1" applyProtection="1">
      <alignment horizontal="left" textRotation="75" wrapText="1"/>
      <protection/>
    </xf>
    <xf numFmtId="0" fontId="4" fillId="0" borderId="20" xfId="0" applyFont="1" applyFill="1" applyBorder="1" applyAlignment="1" applyProtection="1">
      <alignment horizontal="left" textRotation="75" wrapText="1"/>
      <protection/>
    </xf>
    <xf numFmtId="0" fontId="4" fillId="4" borderId="1" xfId="0" applyFont="1" applyFill="1" applyBorder="1" applyAlignment="1" applyProtection="1">
      <alignment horizontal="left" textRotation="75" wrapText="1"/>
      <protection/>
    </xf>
    <xf numFmtId="0" fontId="4" fillId="0" borderId="21" xfId="0" applyFont="1" applyFill="1" applyBorder="1" applyAlignment="1" applyProtection="1">
      <alignment horizontal="left" textRotation="75" wrapText="1"/>
      <protection/>
    </xf>
    <xf numFmtId="0" fontId="4" fillId="0" borderId="18" xfId="0" applyFont="1" applyFill="1" applyBorder="1" applyAlignment="1" applyProtection="1">
      <alignment horizontal="left" textRotation="75" wrapText="1"/>
      <protection/>
    </xf>
    <xf numFmtId="0" fontId="4" fillId="0" borderId="19" xfId="0" applyFont="1" applyFill="1" applyBorder="1" applyAlignment="1" applyProtection="1">
      <alignment horizontal="left" textRotation="75" wrapText="1"/>
      <protection/>
    </xf>
    <xf numFmtId="0" fontId="0" fillId="2" borderId="22" xfId="0" applyFill="1" applyBorder="1" applyAlignment="1">
      <alignment horizontal="right"/>
    </xf>
    <xf numFmtId="4" fontId="0" fillId="0" borderId="22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0" fontId="4" fillId="0" borderId="4" xfId="0" applyFont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8" fontId="0" fillId="2" borderId="9" xfId="0" applyNumberFormat="1" applyFill="1" applyBorder="1" applyAlignment="1">
      <alignment/>
    </xf>
    <xf numFmtId="4" fontId="5" fillId="0" borderId="22" xfId="21" applyNumberFormat="1" applyFont="1" applyFill="1" applyBorder="1" applyAlignment="1" applyProtection="1">
      <alignment horizontal="right" wrapText="1"/>
      <protection locked="0"/>
    </xf>
    <xf numFmtId="3" fontId="6" fillId="0" borderId="22" xfId="21" applyNumberFormat="1" applyFont="1" applyFill="1" applyBorder="1" applyProtection="1">
      <alignment/>
      <protection locked="0"/>
    </xf>
    <xf numFmtId="3" fontId="6" fillId="0" borderId="8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7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4716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55" customWidth="1"/>
    <col min="2" max="2" width="6.8515625" style="52" bestFit="1" customWidth="1"/>
    <col min="3" max="3" width="31.421875" style="48" bestFit="1" customWidth="1"/>
    <col min="4" max="4" width="27.00390625" style="48" bestFit="1" customWidth="1"/>
    <col min="5" max="5" width="17.7109375" style="48" bestFit="1" customWidth="1"/>
    <col min="6" max="6" width="6.8515625" style="48" customWidth="1"/>
    <col min="7" max="7" width="7.421875" style="53" bestFit="1" customWidth="1"/>
    <col min="8" max="8" width="13.421875" style="48" customWidth="1"/>
    <col min="9" max="9" width="4.140625" style="54" bestFit="1" customWidth="1"/>
    <col min="10" max="11" width="7.00390625" style="48" hidden="1" customWidth="1"/>
    <col min="12" max="12" width="7.7109375" style="49" bestFit="1" customWidth="1"/>
    <col min="13" max="14" width="7.00390625" style="48" hidden="1" customWidth="1"/>
    <col min="15" max="17" width="7.00390625" style="48" bestFit="1" customWidth="1"/>
    <col min="18" max="18" width="7.00390625" style="50" hidden="1" customWidth="1"/>
    <col min="19" max="19" width="7.421875" style="50" hidden="1" customWidth="1"/>
    <col min="20" max="21" width="7.00390625" style="50" hidden="1" customWidth="1"/>
    <col min="22" max="22" width="6.421875" style="50" hidden="1" customWidth="1"/>
    <col min="23" max="27" width="4.140625" style="48" hidden="1" customWidth="1"/>
    <col min="28" max="30" width="7.00390625" style="48" hidden="1" customWidth="1"/>
    <col min="31" max="31" width="9.421875" style="48" hidden="1" customWidth="1"/>
    <col min="32" max="33" width="4.140625" style="48" hidden="1" customWidth="1"/>
    <col min="34" max="34" width="5.28125" style="48" hidden="1" customWidth="1"/>
    <col min="35" max="35" width="5.140625" style="48" bestFit="1" customWidth="1"/>
    <col min="36" max="38" width="4.140625" style="48" hidden="1" customWidth="1"/>
    <col min="39" max="39" width="0" style="48" hidden="1" customWidth="1"/>
    <col min="40" max="16384" width="9.140625" style="48" customWidth="1"/>
  </cols>
  <sheetData>
    <row r="1" spans="1:20" ht="12.75" customHeight="1">
      <c r="A1" s="97" t="s">
        <v>435</v>
      </c>
      <c r="B1" s="98"/>
      <c r="G1" s="99"/>
      <c r="I1" s="100"/>
      <c r="K1" s="91"/>
      <c r="L1" s="91"/>
      <c r="M1" s="91"/>
      <c r="N1" s="101"/>
      <c r="Q1" s="101"/>
      <c r="R1" s="91"/>
      <c r="S1" s="91"/>
      <c r="T1" s="91"/>
    </row>
    <row r="2" spans="1:251" ht="33.75" customHeight="1">
      <c r="A2" s="103" t="s">
        <v>436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" ht="15.75">
      <c r="A3" s="102" t="s">
        <v>434</v>
      </c>
      <c r="L3" s="48"/>
      <c r="M3" s="49"/>
      <c r="R3" s="48"/>
      <c r="S3" s="48"/>
      <c r="T3" s="48"/>
      <c r="W3" s="50"/>
      <c r="X3" s="50"/>
      <c r="Y3" s="50"/>
    </row>
    <row r="4" spans="1:38" ht="189.75" customHeight="1">
      <c r="A4" s="58" t="s">
        <v>1</v>
      </c>
      <c r="B4" s="59" t="s">
        <v>2</v>
      </c>
      <c r="C4" s="60" t="s">
        <v>3</v>
      </c>
      <c r="D4" s="60" t="s">
        <v>4</v>
      </c>
      <c r="E4" s="60" t="s">
        <v>5</v>
      </c>
      <c r="F4" s="60" t="s">
        <v>6</v>
      </c>
      <c r="G4" s="51" t="s">
        <v>7</v>
      </c>
      <c r="H4" s="1" t="s">
        <v>8</v>
      </c>
      <c r="I4" s="75" t="s">
        <v>9</v>
      </c>
      <c r="J4" s="61" t="s">
        <v>10</v>
      </c>
      <c r="K4" s="76" t="s">
        <v>12</v>
      </c>
      <c r="L4" s="77" t="s">
        <v>13</v>
      </c>
      <c r="M4" s="76" t="s">
        <v>14</v>
      </c>
      <c r="N4" s="78" t="s">
        <v>15</v>
      </c>
      <c r="O4" s="79" t="s">
        <v>16</v>
      </c>
      <c r="P4" s="63" t="s">
        <v>17</v>
      </c>
      <c r="Q4" s="63" t="s">
        <v>18</v>
      </c>
      <c r="R4" s="80" t="s">
        <v>20</v>
      </c>
      <c r="S4" s="81" t="s">
        <v>21</v>
      </c>
      <c r="T4" s="62" t="s">
        <v>22</v>
      </c>
      <c r="U4" s="62" t="s">
        <v>23</v>
      </c>
      <c r="V4" s="82" t="s">
        <v>24</v>
      </c>
      <c r="W4" s="2" t="s">
        <v>25</v>
      </c>
      <c r="X4" s="3" t="s">
        <v>26</v>
      </c>
      <c r="Y4" s="3" t="s">
        <v>27</v>
      </c>
      <c r="Z4" s="3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4" t="s">
        <v>33</v>
      </c>
      <c r="AF4" s="3" t="s">
        <v>34</v>
      </c>
      <c r="AG4" s="3" t="s">
        <v>35</v>
      </c>
      <c r="AH4" s="3" t="s">
        <v>36</v>
      </c>
      <c r="AI4" s="5" t="s">
        <v>37</v>
      </c>
      <c r="AJ4" s="5" t="s">
        <v>38</v>
      </c>
      <c r="AK4" s="5" t="s">
        <v>39</v>
      </c>
      <c r="AL4" s="5" t="s">
        <v>40</v>
      </c>
    </row>
    <row r="5" spans="1:38" ht="13.5" thickBot="1">
      <c r="A5" s="6">
        <v>1</v>
      </c>
      <c r="B5" s="6">
        <v>2</v>
      </c>
      <c r="C5" s="7">
        <v>3</v>
      </c>
      <c r="D5" s="7"/>
      <c r="E5" s="7">
        <v>4</v>
      </c>
      <c r="F5" s="7">
        <v>5</v>
      </c>
      <c r="G5" s="8"/>
      <c r="H5" s="17"/>
      <c r="I5" s="88">
        <v>6</v>
      </c>
      <c r="J5" s="7">
        <v>7</v>
      </c>
      <c r="K5" s="11">
        <v>8</v>
      </c>
      <c r="L5" s="9">
        <v>9</v>
      </c>
      <c r="M5" s="11">
        <v>10</v>
      </c>
      <c r="N5" s="89">
        <v>11</v>
      </c>
      <c r="O5" s="12">
        <v>12</v>
      </c>
      <c r="P5" s="13">
        <v>13</v>
      </c>
      <c r="Q5" s="13">
        <v>14</v>
      </c>
      <c r="R5" s="90">
        <v>15</v>
      </c>
      <c r="S5" s="9">
        <v>16</v>
      </c>
      <c r="T5" s="10">
        <v>17</v>
      </c>
      <c r="U5" s="10">
        <v>18</v>
      </c>
      <c r="V5" s="11">
        <v>19</v>
      </c>
      <c r="W5" s="15"/>
      <c r="X5" s="7"/>
      <c r="Y5" s="7"/>
      <c r="Z5" s="7"/>
      <c r="AA5" s="7">
        <v>20</v>
      </c>
      <c r="AB5" s="16" t="s">
        <v>41</v>
      </c>
      <c r="AC5" s="7" t="s">
        <v>42</v>
      </c>
      <c r="AD5" s="7" t="s">
        <v>43</v>
      </c>
      <c r="AE5" s="16" t="s">
        <v>44</v>
      </c>
      <c r="AF5" s="16"/>
      <c r="AG5" s="16"/>
      <c r="AH5" s="16"/>
      <c r="AI5" s="7">
        <v>21</v>
      </c>
      <c r="AJ5" s="7" t="s">
        <v>41</v>
      </c>
      <c r="AK5" s="7" t="s">
        <v>42</v>
      </c>
      <c r="AL5" s="7" t="s">
        <v>43</v>
      </c>
    </row>
    <row r="6" spans="1:38" ht="12.75">
      <c r="A6" s="18">
        <v>100005</v>
      </c>
      <c r="B6" s="19">
        <v>101</v>
      </c>
      <c r="C6" s="20" t="s">
        <v>60</v>
      </c>
      <c r="D6" s="20" t="s">
        <v>61</v>
      </c>
      <c r="E6" s="20" t="s">
        <v>62</v>
      </c>
      <c r="F6" s="21">
        <v>35950</v>
      </c>
      <c r="G6" s="22">
        <v>25</v>
      </c>
      <c r="H6" s="92">
        <v>2568911183</v>
      </c>
      <c r="I6" s="83">
        <v>6</v>
      </c>
      <c r="J6" s="24" t="s">
        <v>49</v>
      </c>
      <c r="K6" s="26" t="s">
        <v>50</v>
      </c>
      <c r="L6" s="93">
        <v>3655.65</v>
      </c>
      <c r="M6" s="26"/>
      <c r="N6" s="85" t="s">
        <v>49</v>
      </c>
      <c r="O6" s="27">
        <v>21.26363053239256</v>
      </c>
      <c r="P6" s="24" t="str">
        <f aca="true" t="shared" si="0" ref="P6:P49">IF(ISNUMBER(O6),IF(O6&gt;=20,"YES","NO"),"M")</f>
        <v>YES</v>
      </c>
      <c r="Q6" s="24" t="s">
        <v>52</v>
      </c>
      <c r="R6" s="86" t="s">
        <v>52</v>
      </c>
      <c r="S6" s="94">
        <v>162877</v>
      </c>
      <c r="T6" s="95">
        <v>14223</v>
      </c>
      <c r="U6" s="95">
        <v>19466</v>
      </c>
      <c r="V6" s="96">
        <v>21784</v>
      </c>
      <c r="W6" s="31">
        <f aca="true" t="shared" si="1" ref="W6:W49">IF(OR(J6="YES",K6="YES"),1,0)</f>
        <v>0</v>
      </c>
      <c r="X6" s="23">
        <f aca="true" t="shared" si="2" ref="X6:X46">IF(OR(AND(ISNUMBER(L6),AND(L6&gt;0,L6&lt;600)),AND(L6&gt;0,M6="YES")),1,0)</f>
        <v>0</v>
      </c>
      <c r="Y6" s="23">
        <f aca="true" t="shared" si="3" ref="Y6:Y49">IF(AND(OR(J6="YES",K6="YES"),(W6=0)),"Trouble",0)</f>
        <v>0</v>
      </c>
      <c r="Z6" s="23">
        <f aca="true" t="shared" si="4" ref="Z6:Z49">IF(AND(OR(AND(ISNUMBER(L6),AND(L6&gt;0,L6&lt;600)),AND(L6&gt;0,M6="YES")),(X6=0)),"Trouble",0)</f>
        <v>0</v>
      </c>
      <c r="AA6" s="24" t="str">
        <f aca="true" t="shared" si="5" ref="AA6:AA46">IF(AND(W6=1,X6=1),"SRSA","-")</f>
        <v>-</v>
      </c>
      <c r="AB6" s="23">
        <f aca="true" t="shared" si="6" ref="AB6:AB49">IF(AND(AA6="-",N6="YES"),"Trouble",0)</f>
        <v>0</v>
      </c>
      <c r="AC6" s="23">
        <f aca="true" t="shared" si="7" ref="AC6:AC49">IF(AND(AND(J6="NO",K6&lt;&gt;"YES"),(N6="YES")),"Trouble",0)</f>
        <v>0</v>
      </c>
      <c r="AD6" s="23">
        <f aca="true" t="shared" si="8" ref="AD6:AD46">IF(OR(AND(OR(AND(ISNUMBER(L6),AND(L6&gt;0,L6&lt;600)),AND(AND(L6&gt;0,M6="YES"),ISNUMBER(L6))),(N6="YES")),N6&lt;&gt;"YES"),0,"Trouble")</f>
        <v>0</v>
      </c>
      <c r="AE6" s="23">
        <f aca="true" t="shared" si="9" ref="AE6:AE49">IF(AND(AA6="SRSA",N6&lt;&gt;"YES"),"Trouble",0)</f>
        <v>0</v>
      </c>
      <c r="AF6" s="23">
        <f aca="true" t="shared" si="10" ref="AF6:AF46">IF(Q6="YES",1,0)</f>
        <v>1</v>
      </c>
      <c r="AG6" s="23">
        <f aca="true" t="shared" si="11" ref="AG6:AG46">IF(AND(ISNUMBER(O6),O6&gt;=20),1,0)</f>
        <v>1</v>
      </c>
      <c r="AH6" s="23" t="str">
        <f aca="true" t="shared" si="12" ref="AH6:AH46">IF(AND(AF6=1,AG6=1),"Initial",0)</f>
        <v>Initial</v>
      </c>
      <c r="AI6" s="24" t="str">
        <f aca="true" t="shared" si="13" ref="AI6:AI49">IF(AND(AND(AH6="Initial",AJ6=0),ISNUMBER(L6)),"RLIS","-")</f>
        <v>RLIS</v>
      </c>
      <c r="AJ6" s="23">
        <f aca="true" t="shared" si="14" ref="AJ6:AJ46">IF(AND(AA6="SRSA",AH6="Initial"),"SRSA",0)</f>
        <v>0</v>
      </c>
      <c r="AK6" s="23">
        <f aca="true" t="shared" si="15" ref="AK6:AK46">IF(AND(AI6="-",R6="YES"),"Trouble",0)</f>
        <v>0</v>
      </c>
      <c r="AL6" s="23">
        <f aca="true" t="shared" si="16" ref="AL6:AL46">IF(AND(R6&lt;&gt;"YES",AI6="RLIS"),"Trouble",0)</f>
        <v>0</v>
      </c>
    </row>
    <row r="7" spans="1:38" ht="12.75">
      <c r="A7" s="32">
        <v>100060</v>
      </c>
      <c r="B7" s="33">
        <v>104</v>
      </c>
      <c r="C7" s="34" t="s">
        <v>66</v>
      </c>
      <c r="D7" s="34" t="s">
        <v>67</v>
      </c>
      <c r="E7" s="34" t="s">
        <v>68</v>
      </c>
      <c r="F7" s="35">
        <v>36420</v>
      </c>
      <c r="G7" s="36">
        <v>3152</v>
      </c>
      <c r="H7" s="39">
        <v>3342223186</v>
      </c>
      <c r="I7" s="69">
        <v>6</v>
      </c>
      <c r="J7" s="38" t="s">
        <v>49</v>
      </c>
      <c r="K7" s="40" t="s">
        <v>50</v>
      </c>
      <c r="L7" s="71">
        <v>1697.47</v>
      </c>
      <c r="M7" s="40"/>
      <c r="N7" s="74" t="s">
        <v>49</v>
      </c>
      <c r="O7" s="41">
        <v>25.443383356070942</v>
      </c>
      <c r="P7" s="38" t="str">
        <f t="shared" si="0"/>
        <v>YES</v>
      </c>
      <c r="Q7" s="38" t="s">
        <v>52</v>
      </c>
      <c r="R7" s="68" t="s">
        <v>52</v>
      </c>
      <c r="S7" s="73">
        <v>119665</v>
      </c>
      <c r="T7" s="46">
        <v>13349</v>
      </c>
      <c r="U7" s="46">
        <v>13828</v>
      </c>
      <c r="V7" s="47">
        <v>10673</v>
      </c>
      <c r="W7" s="45">
        <f t="shared" si="1"/>
        <v>0</v>
      </c>
      <c r="X7" s="37">
        <f t="shared" si="2"/>
        <v>0</v>
      </c>
      <c r="Y7" s="37">
        <f t="shared" si="3"/>
        <v>0</v>
      </c>
      <c r="Z7" s="37">
        <f t="shared" si="4"/>
        <v>0</v>
      </c>
      <c r="AA7" s="38" t="str">
        <f t="shared" si="5"/>
        <v>-</v>
      </c>
      <c r="AB7" s="37">
        <f t="shared" si="6"/>
        <v>0</v>
      </c>
      <c r="AC7" s="37">
        <f t="shared" si="7"/>
        <v>0</v>
      </c>
      <c r="AD7" s="37">
        <f t="shared" si="8"/>
        <v>0</v>
      </c>
      <c r="AE7" s="37">
        <f t="shared" si="9"/>
        <v>0</v>
      </c>
      <c r="AF7" s="37">
        <f t="shared" si="10"/>
        <v>1</v>
      </c>
      <c r="AG7" s="37">
        <f t="shared" si="11"/>
        <v>1</v>
      </c>
      <c r="AH7" s="37" t="str">
        <f t="shared" si="12"/>
        <v>Initial</v>
      </c>
      <c r="AI7" s="38" t="str">
        <f t="shared" si="13"/>
        <v>RLIS</v>
      </c>
      <c r="AJ7" s="37">
        <f t="shared" si="14"/>
        <v>0</v>
      </c>
      <c r="AK7" s="37">
        <f t="shared" si="15"/>
        <v>0</v>
      </c>
      <c r="AL7" s="37">
        <f t="shared" si="16"/>
        <v>0</v>
      </c>
    </row>
    <row r="8" spans="1:38" ht="12.75">
      <c r="A8" s="32">
        <v>100300</v>
      </c>
      <c r="B8" s="33">
        <v>3</v>
      </c>
      <c r="C8" s="34" t="s">
        <v>93</v>
      </c>
      <c r="D8" s="34" t="s">
        <v>94</v>
      </c>
      <c r="E8" s="34" t="s">
        <v>95</v>
      </c>
      <c r="F8" s="35">
        <v>36016</v>
      </c>
      <c r="G8" s="36">
        <v>429</v>
      </c>
      <c r="H8" s="39">
        <v>3347753453</v>
      </c>
      <c r="I8" s="69" t="s">
        <v>96</v>
      </c>
      <c r="J8" s="38" t="s">
        <v>52</v>
      </c>
      <c r="K8" s="40" t="s">
        <v>50</v>
      </c>
      <c r="L8" s="71">
        <v>1418.97</v>
      </c>
      <c r="M8" s="40"/>
      <c r="N8" s="74" t="s">
        <v>49</v>
      </c>
      <c r="O8" s="41">
        <v>28.68</v>
      </c>
      <c r="P8" s="38" t="str">
        <f t="shared" si="0"/>
        <v>YES</v>
      </c>
      <c r="Q8" s="38" t="s">
        <v>52</v>
      </c>
      <c r="R8" s="68" t="s">
        <v>52</v>
      </c>
      <c r="S8" s="73">
        <v>195955</v>
      </c>
      <c r="T8" s="46">
        <v>22828</v>
      </c>
      <c r="U8" s="46">
        <v>19439</v>
      </c>
      <c r="V8" s="47">
        <v>10775</v>
      </c>
      <c r="W8" s="45">
        <f t="shared" si="1"/>
        <v>1</v>
      </c>
      <c r="X8" s="37">
        <f t="shared" si="2"/>
        <v>0</v>
      </c>
      <c r="Y8" s="37">
        <f t="shared" si="3"/>
        <v>0</v>
      </c>
      <c r="Z8" s="37">
        <f t="shared" si="4"/>
        <v>0</v>
      </c>
      <c r="AA8" s="38" t="str">
        <f t="shared" si="5"/>
        <v>-</v>
      </c>
      <c r="AB8" s="37">
        <f t="shared" si="6"/>
        <v>0</v>
      </c>
      <c r="AC8" s="37">
        <f t="shared" si="7"/>
        <v>0</v>
      </c>
      <c r="AD8" s="37">
        <f t="shared" si="8"/>
        <v>0</v>
      </c>
      <c r="AE8" s="37">
        <f t="shared" si="9"/>
        <v>0</v>
      </c>
      <c r="AF8" s="37">
        <f t="shared" si="10"/>
        <v>1</v>
      </c>
      <c r="AG8" s="37">
        <f t="shared" si="11"/>
        <v>1</v>
      </c>
      <c r="AH8" s="37" t="str">
        <f t="shared" si="12"/>
        <v>Initial</v>
      </c>
      <c r="AI8" s="38" t="str">
        <f t="shared" si="13"/>
        <v>RLIS</v>
      </c>
      <c r="AJ8" s="37">
        <f t="shared" si="14"/>
        <v>0</v>
      </c>
      <c r="AK8" s="37">
        <f t="shared" si="15"/>
        <v>0</v>
      </c>
      <c r="AL8" s="37">
        <f t="shared" si="16"/>
        <v>0</v>
      </c>
    </row>
    <row r="9" spans="1:38" ht="12.75">
      <c r="A9" s="32">
        <v>100450</v>
      </c>
      <c r="B9" s="33">
        <v>116</v>
      </c>
      <c r="C9" s="34" t="s">
        <v>114</v>
      </c>
      <c r="D9" s="34" t="s">
        <v>115</v>
      </c>
      <c r="E9" s="34" t="s">
        <v>116</v>
      </c>
      <c r="F9" s="35">
        <v>36426</v>
      </c>
      <c r="G9" s="36">
        <v>1754</v>
      </c>
      <c r="H9" s="39">
        <v>3348678400</v>
      </c>
      <c r="I9" s="69">
        <v>6</v>
      </c>
      <c r="J9" s="38" t="s">
        <v>49</v>
      </c>
      <c r="K9" s="40" t="s">
        <v>50</v>
      </c>
      <c r="L9" s="71">
        <v>1379.68</v>
      </c>
      <c r="M9" s="40"/>
      <c r="N9" s="74" t="s">
        <v>49</v>
      </c>
      <c r="O9" s="41">
        <v>21.196754563894523</v>
      </c>
      <c r="P9" s="38" t="str">
        <f t="shared" si="0"/>
        <v>YES</v>
      </c>
      <c r="Q9" s="38" t="s">
        <v>52</v>
      </c>
      <c r="R9" s="68" t="s">
        <v>52</v>
      </c>
      <c r="S9" s="73">
        <v>69347</v>
      </c>
      <c r="T9" s="46">
        <v>7483</v>
      </c>
      <c r="U9" s="46">
        <v>8705</v>
      </c>
      <c r="V9" s="47">
        <v>8081</v>
      </c>
      <c r="W9" s="45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8" t="str">
        <f t="shared" si="5"/>
        <v>-</v>
      </c>
      <c r="AB9" s="37">
        <f t="shared" si="6"/>
        <v>0</v>
      </c>
      <c r="AC9" s="37">
        <f t="shared" si="7"/>
        <v>0</v>
      </c>
      <c r="AD9" s="37">
        <f t="shared" si="8"/>
        <v>0</v>
      </c>
      <c r="AE9" s="37">
        <f t="shared" si="9"/>
        <v>0</v>
      </c>
      <c r="AF9" s="37">
        <f t="shared" si="10"/>
        <v>1</v>
      </c>
      <c r="AG9" s="37">
        <f t="shared" si="11"/>
        <v>1</v>
      </c>
      <c r="AH9" s="37" t="str">
        <f t="shared" si="12"/>
        <v>Initial</v>
      </c>
      <c r="AI9" s="38" t="str">
        <f t="shared" si="13"/>
        <v>RLIS</v>
      </c>
      <c r="AJ9" s="37">
        <f t="shared" si="14"/>
        <v>0</v>
      </c>
      <c r="AK9" s="37">
        <f t="shared" si="15"/>
        <v>0</v>
      </c>
      <c r="AL9" s="37">
        <f t="shared" si="16"/>
        <v>0</v>
      </c>
    </row>
    <row r="10" spans="1:38" ht="12.75">
      <c r="A10" s="32">
        <v>100480</v>
      </c>
      <c r="B10" s="33">
        <v>6</v>
      </c>
      <c r="C10" s="34" t="s">
        <v>117</v>
      </c>
      <c r="D10" s="34" t="s">
        <v>118</v>
      </c>
      <c r="E10" s="34" t="s">
        <v>119</v>
      </c>
      <c r="F10" s="35">
        <v>36089</v>
      </c>
      <c r="G10" s="36">
        <v>231</v>
      </c>
      <c r="H10" s="39">
        <v>3347382860</v>
      </c>
      <c r="I10" s="69" t="s">
        <v>48</v>
      </c>
      <c r="J10" s="38" t="s">
        <v>49</v>
      </c>
      <c r="K10" s="40" t="s">
        <v>50</v>
      </c>
      <c r="L10" s="71">
        <v>1826.82</v>
      </c>
      <c r="M10" s="40"/>
      <c r="N10" s="74" t="s">
        <v>49</v>
      </c>
      <c r="O10" s="41">
        <v>28.466144633809304</v>
      </c>
      <c r="P10" s="38" t="str">
        <f t="shared" si="0"/>
        <v>YES</v>
      </c>
      <c r="Q10" s="38" t="s">
        <v>52</v>
      </c>
      <c r="R10" s="68" t="s">
        <v>52</v>
      </c>
      <c r="S10" s="73">
        <v>183247</v>
      </c>
      <c r="T10" s="46">
        <v>26825</v>
      </c>
      <c r="U10" s="46">
        <v>23246</v>
      </c>
      <c r="V10" s="47">
        <v>13742</v>
      </c>
      <c r="W10" s="45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8" t="str">
        <f t="shared" si="5"/>
        <v>-</v>
      </c>
      <c r="AB10" s="37">
        <f t="shared" si="6"/>
        <v>0</v>
      </c>
      <c r="AC10" s="37">
        <f t="shared" si="7"/>
        <v>0</v>
      </c>
      <c r="AD10" s="37">
        <f t="shared" si="8"/>
        <v>0</v>
      </c>
      <c r="AE10" s="37">
        <f t="shared" si="9"/>
        <v>0</v>
      </c>
      <c r="AF10" s="37">
        <f t="shared" si="10"/>
        <v>1</v>
      </c>
      <c r="AG10" s="37">
        <f t="shared" si="11"/>
        <v>1</v>
      </c>
      <c r="AH10" s="37" t="str">
        <f t="shared" si="12"/>
        <v>Initial</v>
      </c>
      <c r="AI10" s="38" t="str">
        <f t="shared" si="13"/>
        <v>RLIS</v>
      </c>
      <c r="AJ10" s="37">
        <f t="shared" si="14"/>
        <v>0</v>
      </c>
      <c r="AK10" s="37">
        <f t="shared" si="15"/>
        <v>0</v>
      </c>
      <c r="AL10" s="37">
        <f t="shared" si="16"/>
        <v>0</v>
      </c>
    </row>
    <row r="11" spans="1:38" ht="12.75">
      <c r="A11" s="32">
        <v>100510</v>
      </c>
      <c r="B11" s="33">
        <v>7</v>
      </c>
      <c r="C11" s="34" t="s">
        <v>120</v>
      </c>
      <c r="D11" s="34" t="s">
        <v>121</v>
      </c>
      <c r="E11" s="34" t="s">
        <v>122</v>
      </c>
      <c r="F11" s="35">
        <v>36037</v>
      </c>
      <c r="G11" s="36">
        <v>1833</v>
      </c>
      <c r="H11" s="39">
        <v>3343822665</v>
      </c>
      <c r="I11" s="69" t="s">
        <v>48</v>
      </c>
      <c r="J11" s="38" t="s">
        <v>49</v>
      </c>
      <c r="K11" s="40" t="s">
        <v>50</v>
      </c>
      <c r="L11" s="71">
        <v>3541.15</v>
      </c>
      <c r="M11" s="40"/>
      <c r="N11" s="74" t="s">
        <v>49</v>
      </c>
      <c r="O11" s="41">
        <v>24.646706586826348</v>
      </c>
      <c r="P11" s="38" t="str">
        <f t="shared" si="0"/>
        <v>YES</v>
      </c>
      <c r="Q11" s="38" t="s">
        <v>52</v>
      </c>
      <c r="R11" s="68" t="s">
        <v>52</v>
      </c>
      <c r="S11" s="73">
        <v>322281</v>
      </c>
      <c r="T11" s="46">
        <v>46590</v>
      </c>
      <c r="U11" s="46">
        <v>41086</v>
      </c>
      <c r="V11" s="47">
        <v>25073</v>
      </c>
      <c r="W11" s="45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8" t="str">
        <f t="shared" si="5"/>
        <v>-</v>
      </c>
      <c r="AB11" s="37">
        <f t="shared" si="6"/>
        <v>0</v>
      </c>
      <c r="AC11" s="37">
        <f t="shared" si="7"/>
        <v>0</v>
      </c>
      <c r="AD11" s="37">
        <f t="shared" si="8"/>
        <v>0</v>
      </c>
      <c r="AE11" s="37">
        <f t="shared" si="9"/>
        <v>0</v>
      </c>
      <c r="AF11" s="37">
        <f t="shared" si="10"/>
        <v>1</v>
      </c>
      <c r="AG11" s="37">
        <f t="shared" si="11"/>
        <v>1</v>
      </c>
      <c r="AH11" s="37" t="str">
        <f t="shared" si="12"/>
        <v>Initial</v>
      </c>
      <c r="AI11" s="38" t="str">
        <f t="shared" si="13"/>
        <v>RLIS</v>
      </c>
      <c r="AJ11" s="37">
        <f t="shared" si="14"/>
        <v>0</v>
      </c>
      <c r="AK11" s="37">
        <f t="shared" si="15"/>
        <v>0</v>
      </c>
      <c r="AL11" s="37">
        <f t="shared" si="16"/>
        <v>0</v>
      </c>
    </row>
    <row r="12" spans="1:38" ht="12.75">
      <c r="A12" s="32">
        <v>100630</v>
      </c>
      <c r="B12" s="33">
        <v>10</v>
      </c>
      <c r="C12" s="34" t="s">
        <v>129</v>
      </c>
      <c r="D12" s="34" t="s">
        <v>130</v>
      </c>
      <c r="E12" s="34" t="s">
        <v>131</v>
      </c>
      <c r="F12" s="35">
        <v>35960</v>
      </c>
      <c r="G12" s="36">
        <v>1517</v>
      </c>
      <c r="H12" s="39">
        <v>2569273362</v>
      </c>
      <c r="I12" s="69">
        <v>7</v>
      </c>
      <c r="J12" s="38" t="s">
        <v>52</v>
      </c>
      <c r="K12" s="40" t="s">
        <v>50</v>
      </c>
      <c r="L12" s="71">
        <v>4217.4</v>
      </c>
      <c r="M12" s="40"/>
      <c r="N12" s="74" t="s">
        <v>49</v>
      </c>
      <c r="O12" s="41">
        <v>20.754716981132077</v>
      </c>
      <c r="P12" s="38" t="str">
        <f t="shared" si="0"/>
        <v>YES</v>
      </c>
      <c r="Q12" s="38" t="s">
        <v>52</v>
      </c>
      <c r="R12" s="68" t="s">
        <v>52</v>
      </c>
      <c r="S12" s="73">
        <v>216022</v>
      </c>
      <c r="T12" s="46">
        <v>20570</v>
      </c>
      <c r="U12" s="46">
        <v>25196</v>
      </c>
      <c r="V12" s="47">
        <v>24998</v>
      </c>
      <c r="W12" s="45">
        <f t="shared" si="1"/>
        <v>1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8" t="str">
        <f t="shared" si="5"/>
        <v>-</v>
      </c>
      <c r="AB12" s="37">
        <f t="shared" si="6"/>
        <v>0</v>
      </c>
      <c r="AC12" s="37">
        <f t="shared" si="7"/>
        <v>0</v>
      </c>
      <c r="AD12" s="37">
        <f t="shared" si="8"/>
        <v>0</v>
      </c>
      <c r="AE12" s="37">
        <f t="shared" si="9"/>
        <v>0</v>
      </c>
      <c r="AF12" s="37">
        <f t="shared" si="10"/>
        <v>1</v>
      </c>
      <c r="AG12" s="37">
        <f t="shared" si="11"/>
        <v>1</v>
      </c>
      <c r="AH12" s="37" t="str">
        <f t="shared" si="12"/>
        <v>Initial</v>
      </c>
      <c r="AI12" s="38" t="str">
        <f t="shared" si="13"/>
        <v>RLIS</v>
      </c>
      <c r="AJ12" s="37">
        <f t="shared" si="14"/>
        <v>0</v>
      </c>
      <c r="AK12" s="37">
        <f t="shared" si="15"/>
        <v>0</v>
      </c>
      <c r="AL12" s="37">
        <f t="shared" si="16"/>
        <v>0</v>
      </c>
    </row>
    <row r="13" spans="1:38" ht="12.75">
      <c r="A13" s="32">
        <v>100690</v>
      </c>
      <c r="B13" s="33">
        <v>12</v>
      </c>
      <c r="C13" s="34" t="s">
        <v>135</v>
      </c>
      <c r="D13" s="34" t="s">
        <v>136</v>
      </c>
      <c r="E13" s="34" t="s">
        <v>137</v>
      </c>
      <c r="F13" s="35">
        <v>36904</v>
      </c>
      <c r="G13" s="36">
        <v>839</v>
      </c>
      <c r="H13" s="39">
        <v>2054593031</v>
      </c>
      <c r="I13" s="69">
        <v>7</v>
      </c>
      <c r="J13" s="38" t="s">
        <v>52</v>
      </c>
      <c r="K13" s="40" t="s">
        <v>50</v>
      </c>
      <c r="L13" s="71">
        <v>2144.52</v>
      </c>
      <c r="M13" s="40"/>
      <c r="N13" s="74" t="s">
        <v>49</v>
      </c>
      <c r="O13" s="41">
        <v>23.04318488529015</v>
      </c>
      <c r="P13" s="38" t="str">
        <f t="shared" si="0"/>
        <v>YES</v>
      </c>
      <c r="Q13" s="38" t="s">
        <v>52</v>
      </c>
      <c r="R13" s="68" t="s">
        <v>52</v>
      </c>
      <c r="S13" s="73">
        <v>218594</v>
      </c>
      <c r="T13" s="46">
        <v>28795</v>
      </c>
      <c r="U13" s="46">
        <v>25428</v>
      </c>
      <c r="V13" s="47">
        <v>15608</v>
      </c>
      <c r="W13" s="45">
        <f t="shared" si="1"/>
        <v>1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8" t="str">
        <f t="shared" si="5"/>
        <v>-</v>
      </c>
      <c r="AB13" s="37">
        <f t="shared" si="6"/>
        <v>0</v>
      </c>
      <c r="AC13" s="37">
        <f t="shared" si="7"/>
        <v>0</v>
      </c>
      <c r="AD13" s="37">
        <f t="shared" si="8"/>
        <v>0</v>
      </c>
      <c r="AE13" s="37">
        <f t="shared" si="9"/>
        <v>0</v>
      </c>
      <c r="AF13" s="37">
        <f t="shared" si="10"/>
        <v>1</v>
      </c>
      <c r="AG13" s="37">
        <f t="shared" si="11"/>
        <v>1</v>
      </c>
      <c r="AH13" s="37" t="str">
        <f t="shared" si="12"/>
        <v>Initial</v>
      </c>
      <c r="AI13" s="38" t="str">
        <f t="shared" si="13"/>
        <v>RLIS</v>
      </c>
      <c r="AJ13" s="37">
        <f t="shared" si="14"/>
        <v>0</v>
      </c>
      <c r="AK13" s="37">
        <f t="shared" si="15"/>
        <v>0</v>
      </c>
      <c r="AL13" s="37">
        <f t="shared" si="16"/>
        <v>0</v>
      </c>
    </row>
    <row r="14" spans="1:38" ht="12.75">
      <c r="A14" s="32">
        <v>100720</v>
      </c>
      <c r="B14" s="33">
        <v>13</v>
      </c>
      <c r="C14" s="34" t="s">
        <v>138</v>
      </c>
      <c r="D14" s="34" t="s">
        <v>139</v>
      </c>
      <c r="E14" s="34" t="s">
        <v>140</v>
      </c>
      <c r="F14" s="35">
        <v>36451</v>
      </c>
      <c r="G14" s="36">
        <v>936</v>
      </c>
      <c r="H14" s="39">
        <v>3342753255</v>
      </c>
      <c r="I14" s="69" t="s">
        <v>48</v>
      </c>
      <c r="J14" s="38" t="s">
        <v>49</v>
      </c>
      <c r="K14" s="40" t="s">
        <v>50</v>
      </c>
      <c r="L14" s="71">
        <v>3559.58</v>
      </c>
      <c r="M14" s="40"/>
      <c r="N14" s="74" t="s">
        <v>49</v>
      </c>
      <c r="O14" s="41">
        <v>22.696365767878078</v>
      </c>
      <c r="P14" s="38" t="str">
        <f t="shared" si="0"/>
        <v>YES</v>
      </c>
      <c r="Q14" s="38" t="s">
        <v>52</v>
      </c>
      <c r="R14" s="68" t="s">
        <v>52</v>
      </c>
      <c r="S14" s="73">
        <v>305092</v>
      </c>
      <c r="T14" s="46">
        <v>33898</v>
      </c>
      <c r="U14" s="46">
        <v>32798</v>
      </c>
      <c r="V14" s="47">
        <v>25090</v>
      </c>
      <c r="W14" s="45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8" t="str">
        <f t="shared" si="5"/>
        <v>-</v>
      </c>
      <c r="AB14" s="37">
        <f t="shared" si="6"/>
        <v>0</v>
      </c>
      <c r="AC14" s="37">
        <f t="shared" si="7"/>
        <v>0</v>
      </c>
      <c r="AD14" s="37">
        <f t="shared" si="8"/>
        <v>0</v>
      </c>
      <c r="AE14" s="37">
        <f t="shared" si="9"/>
        <v>0</v>
      </c>
      <c r="AF14" s="37">
        <f t="shared" si="10"/>
        <v>1</v>
      </c>
      <c r="AG14" s="37">
        <f t="shared" si="11"/>
        <v>1</v>
      </c>
      <c r="AH14" s="37" t="str">
        <f t="shared" si="12"/>
        <v>Initial</v>
      </c>
      <c r="AI14" s="38" t="str">
        <f t="shared" si="13"/>
        <v>RLIS</v>
      </c>
      <c r="AJ14" s="37">
        <f t="shared" si="14"/>
        <v>0</v>
      </c>
      <c r="AK14" s="37">
        <f t="shared" si="15"/>
        <v>0</v>
      </c>
      <c r="AL14" s="37">
        <f t="shared" si="16"/>
        <v>0</v>
      </c>
    </row>
    <row r="15" spans="1:38" ht="12.75">
      <c r="A15" s="32">
        <v>100870</v>
      </c>
      <c r="B15" s="33">
        <v>18</v>
      </c>
      <c r="C15" s="34" t="s">
        <v>153</v>
      </c>
      <c r="D15" s="34" t="s">
        <v>154</v>
      </c>
      <c r="E15" s="34" t="s">
        <v>155</v>
      </c>
      <c r="F15" s="35">
        <v>36401</v>
      </c>
      <c r="G15" s="36">
        <v>2843</v>
      </c>
      <c r="H15" s="39">
        <v>3345781752</v>
      </c>
      <c r="I15" s="69">
        <v>7</v>
      </c>
      <c r="J15" s="38" t="s">
        <v>52</v>
      </c>
      <c r="K15" s="40" t="s">
        <v>50</v>
      </c>
      <c r="L15" s="71">
        <v>1864.18</v>
      </c>
      <c r="M15" s="40"/>
      <c r="N15" s="74" t="s">
        <v>49</v>
      </c>
      <c r="O15" s="41">
        <v>27.361319340329835</v>
      </c>
      <c r="P15" s="38" t="str">
        <f t="shared" si="0"/>
        <v>YES</v>
      </c>
      <c r="Q15" s="38" t="s">
        <v>52</v>
      </c>
      <c r="R15" s="68" t="s">
        <v>52</v>
      </c>
      <c r="S15" s="73">
        <v>221845</v>
      </c>
      <c r="T15" s="46">
        <v>26531</v>
      </c>
      <c r="U15" s="46">
        <v>23342</v>
      </c>
      <c r="V15" s="47">
        <v>14312</v>
      </c>
      <c r="W15" s="45">
        <f t="shared" si="1"/>
        <v>1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8" t="str">
        <f t="shared" si="5"/>
        <v>-</v>
      </c>
      <c r="AB15" s="37">
        <f t="shared" si="6"/>
        <v>0</v>
      </c>
      <c r="AC15" s="37">
        <f t="shared" si="7"/>
        <v>0</v>
      </c>
      <c r="AD15" s="37">
        <f t="shared" si="8"/>
        <v>0</v>
      </c>
      <c r="AE15" s="37">
        <f t="shared" si="9"/>
        <v>0</v>
      </c>
      <c r="AF15" s="37">
        <f t="shared" si="10"/>
        <v>1</v>
      </c>
      <c r="AG15" s="37">
        <f t="shared" si="11"/>
        <v>1</v>
      </c>
      <c r="AH15" s="37" t="str">
        <f t="shared" si="12"/>
        <v>Initial</v>
      </c>
      <c r="AI15" s="38" t="str">
        <f t="shared" si="13"/>
        <v>RLIS</v>
      </c>
      <c r="AJ15" s="37">
        <f t="shared" si="14"/>
        <v>0</v>
      </c>
      <c r="AK15" s="37">
        <f t="shared" si="15"/>
        <v>0</v>
      </c>
      <c r="AL15" s="37">
        <f t="shared" si="16"/>
        <v>0</v>
      </c>
    </row>
    <row r="16" spans="1:38" ht="12.75">
      <c r="A16" s="32">
        <v>100960</v>
      </c>
      <c r="B16" s="33">
        <v>21</v>
      </c>
      <c r="C16" s="34" t="s">
        <v>161</v>
      </c>
      <c r="D16" s="34" t="s">
        <v>162</v>
      </c>
      <c r="E16" s="34" t="s">
        <v>163</v>
      </c>
      <c r="F16" s="35">
        <v>36049</v>
      </c>
      <c r="G16" s="36">
        <v>72</v>
      </c>
      <c r="H16" s="39">
        <v>3343356519</v>
      </c>
      <c r="I16" s="69">
        <v>7</v>
      </c>
      <c r="J16" s="38" t="s">
        <v>52</v>
      </c>
      <c r="K16" s="40" t="s">
        <v>50</v>
      </c>
      <c r="L16" s="71">
        <v>2377.32</v>
      </c>
      <c r="M16" s="40"/>
      <c r="N16" s="74" t="s">
        <v>49</v>
      </c>
      <c r="O16" s="41">
        <v>24.471901155838978</v>
      </c>
      <c r="P16" s="38" t="str">
        <f t="shared" si="0"/>
        <v>YES</v>
      </c>
      <c r="Q16" s="38" t="s">
        <v>52</v>
      </c>
      <c r="R16" s="68" t="s">
        <v>52</v>
      </c>
      <c r="S16" s="73">
        <v>177856</v>
      </c>
      <c r="T16" s="46">
        <v>19263</v>
      </c>
      <c r="U16" s="46">
        <v>20094</v>
      </c>
      <c r="V16" s="47">
        <v>15708</v>
      </c>
      <c r="W16" s="45">
        <f t="shared" si="1"/>
        <v>1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8" t="str">
        <f t="shared" si="5"/>
        <v>-</v>
      </c>
      <c r="AB16" s="37">
        <f t="shared" si="6"/>
        <v>0</v>
      </c>
      <c r="AC16" s="37">
        <f t="shared" si="7"/>
        <v>0</v>
      </c>
      <c r="AD16" s="37">
        <f t="shared" si="8"/>
        <v>0</v>
      </c>
      <c r="AE16" s="37">
        <f t="shared" si="9"/>
        <v>0</v>
      </c>
      <c r="AF16" s="37">
        <f t="shared" si="10"/>
        <v>1</v>
      </c>
      <c r="AG16" s="37">
        <f t="shared" si="11"/>
        <v>1</v>
      </c>
      <c r="AH16" s="37" t="str">
        <f t="shared" si="12"/>
        <v>Initial</v>
      </c>
      <c r="AI16" s="38" t="str">
        <f t="shared" si="13"/>
        <v>RLIS</v>
      </c>
      <c r="AJ16" s="37">
        <f t="shared" si="14"/>
        <v>0</v>
      </c>
      <c r="AK16" s="37">
        <f t="shared" si="15"/>
        <v>0</v>
      </c>
      <c r="AL16" s="37">
        <f t="shared" si="16"/>
        <v>0</v>
      </c>
    </row>
    <row r="17" spans="1:38" ht="12.75">
      <c r="A17" s="32">
        <v>101110</v>
      </c>
      <c r="B17" s="33">
        <v>24</v>
      </c>
      <c r="C17" s="34" t="s">
        <v>175</v>
      </c>
      <c r="D17" s="34" t="s">
        <v>176</v>
      </c>
      <c r="E17" s="34" t="s">
        <v>177</v>
      </c>
      <c r="F17" s="35">
        <v>36702</v>
      </c>
      <c r="G17" s="36">
        <v>1056</v>
      </c>
      <c r="H17" s="39">
        <v>3348753440</v>
      </c>
      <c r="I17" s="69" t="s">
        <v>48</v>
      </c>
      <c r="J17" s="38" t="s">
        <v>49</v>
      </c>
      <c r="K17" s="40" t="s">
        <v>50</v>
      </c>
      <c r="L17" s="71">
        <v>4529.5</v>
      </c>
      <c r="M17" s="40"/>
      <c r="N17" s="74" t="s">
        <v>49</v>
      </c>
      <c r="O17" s="41">
        <v>27.551579331750958</v>
      </c>
      <c r="P17" s="38" t="str">
        <f t="shared" si="0"/>
        <v>YES</v>
      </c>
      <c r="Q17" s="38" t="s">
        <v>52</v>
      </c>
      <c r="R17" s="68" t="s">
        <v>52</v>
      </c>
      <c r="S17" s="73">
        <v>436417</v>
      </c>
      <c r="T17" s="46">
        <v>60930</v>
      </c>
      <c r="U17" s="46">
        <v>53636</v>
      </c>
      <c r="V17" s="47">
        <v>32470</v>
      </c>
      <c r="W17" s="45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8" t="str">
        <f t="shared" si="5"/>
        <v>-</v>
      </c>
      <c r="AB17" s="37">
        <f t="shared" si="6"/>
        <v>0</v>
      </c>
      <c r="AC17" s="37">
        <f t="shared" si="7"/>
        <v>0</v>
      </c>
      <c r="AD17" s="37">
        <f t="shared" si="8"/>
        <v>0</v>
      </c>
      <c r="AE17" s="37">
        <f t="shared" si="9"/>
        <v>0</v>
      </c>
      <c r="AF17" s="37">
        <f t="shared" si="10"/>
        <v>1</v>
      </c>
      <c r="AG17" s="37">
        <f t="shared" si="11"/>
        <v>1</v>
      </c>
      <c r="AH17" s="37" t="str">
        <f t="shared" si="12"/>
        <v>Initial</v>
      </c>
      <c r="AI17" s="38" t="str">
        <f t="shared" si="13"/>
        <v>RLIS</v>
      </c>
      <c r="AJ17" s="37">
        <f t="shared" si="14"/>
        <v>0</v>
      </c>
      <c r="AK17" s="37">
        <f t="shared" si="15"/>
        <v>0</v>
      </c>
      <c r="AL17" s="37">
        <f t="shared" si="16"/>
        <v>0</v>
      </c>
    </row>
    <row r="18" spans="1:38" ht="12.75">
      <c r="A18" s="32">
        <v>101140</v>
      </c>
      <c r="B18" s="33">
        <v>25</v>
      </c>
      <c r="C18" s="34" t="s">
        <v>181</v>
      </c>
      <c r="D18" s="34" t="s">
        <v>182</v>
      </c>
      <c r="E18" s="34" t="s">
        <v>183</v>
      </c>
      <c r="F18" s="35">
        <v>35986</v>
      </c>
      <c r="G18" s="36">
        <v>1668</v>
      </c>
      <c r="H18" s="39">
        <v>2566386921</v>
      </c>
      <c r="I18" s="69" t="s">
        <v>48</v>
      </c>
      <c r="J18" s="38" t="s">
        <v>49</v>
      </c>
      <c r="K18" s="40" t="s">
        <v>50</v>
      </c>
      <c r="L18" s="71">
        <v>8110.97</v>
      </c>
      <c r="M18" s="40"/>
      <c r="N18" s="74" t="s">
        <v>49</v>
      </c>
      <c r="O18" s="41">
        <v>20.759520526148297</v>
      </c>
      <c r="P18" s="38" t="str">
        <f t="shared" si="0"/>
        <v>YES</v>
      </c>
      <c r="Q18" s="38" t="s">
        <v>52</v>
      </c>
      <c r="R18" s="68" t="s">
        <v>52</v>
      </c>
      <c r="S18" s="73">
        <v>470173</v>
      </c>
      <c r="T18" s="46">
        <v>44952</v>
      </c>
      <c r="U18" s="46">
        <v>52275</v>
      </c>
      <c r="V18" s="47">
        <v>48504</v>
      </c>
      <c r="W18" s="45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8" t="str">
        <f t="shared" si="5"/>
        <v>-</v>
      </c>
      <c r="AB18" s="37">
        <f t="shared" si="6"/>
        <v>0</v>
      </c>
      <c r="AC18" s="37">
        <f t="shared" si="7"/>
        <v>0</v>
      </c>
      <c r="AD18" s="37">
        <f t="shared" si="8"/>
        <v>0</v>
      </c>
      <c r="AE18" s="37">
        <f t="shared" si="9"/>
        <v>0</v>
      </c>
      <c r="AF18" s="37">
        <f t="shared" si="10"/>
        <v>1</v>
      </c>
      <c r="AG18" s="37">
        <f t="shared" si="11"/>
        <v>1</v>
      </c>
      <c r="AH18" s="37" t="str">
        <f t="shared" si="12"/>
        <v>Initial</v>
      </c>
      <c r="AI18" s="38" t="str">
        <f t="shared" si="13"/>
        <v>RLIS</v>
      </c>
      <c r="AJ18" s="37">
        <f t="shared" si="14"/>
        <v>0</v>
      </c>
      <c r="AK18" s="37">
        <f t="shared" si="15"/>
        <v>0</v>
      </c>
      <c r="AL18" s="37">
        <f t="shared" si="16"/>
        <v>0</v>
      </c>
    </row>
    <row r="19" spans="1:38" ht="12.75">
      <c r="A19" s="32">
        <v>101200</v>
      </c>
      <c r="B19" s="33">
        <v>128</v>
      </c>
      <c r="C19" s="34" t="s">
        <v>184</v>
      </c>
      <c r="D19" s="34" t="s">
        <v>185</v>
      </c>
      <c r="E19" s="34" t="s">
        <v>186</v>
      </c>
      <c r="F19" s="35">
        <v>36732</v>
      </c>
      <c r="G19" s="36">
        <v>759</v>
      </c>
      <c r="H19" s="39">
        <v>3342891670</v>
      </c>
      <c r="I19" s="69">
        <v>6</v>
      </c>
      <c r="J19" s="38" t="s">
        <v>49</v>
      </c>
      <c r="K19" s="40" t="s">
        <v>50</v>
      </c>
      <c r="L19" s="71">
        <v>2246.4</v>
      </c>
      <c r="M19" s="40"/>
      <c r="N19" s="74" t="s">
        <v>49</v>
      </c>
      <c r="O19" s="41">
        <v>26.00250626566416</v>
      </c>
      <c r="P19" s="38" t="str">
        <f t="shared" si="0"/>
        <v>YES</v>
      </c>
      <c r="Q19" s="38" t="s">
        <v>52</v>
      </c>
      <c r="R19" s="68" t="s">
        <v>52</v>
      </c>
      <c r="S19" s="73">
        <v>129361</v>
      </c>
      <c r="T19" s="46">
        <v>15728</v>
      </c>
      <c r="U19" s="46">
        <v>17071</v>
      </c>
      <c r="V19" s="47">
        <v>14289</v>
      </c>
      <c r="W19" s="45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8" t="str">
        <f t="shared" si="5"/>
        <v>-</v>
      </c>
      <c r="AB19" s="37">
        <f t="shared" si="6"/>
        <v>0</v>
      </c>
      <c r="AC19" s="37">
        <f t="shared" si="7"/>
        <v>0</v>
      </c>
      <c r="AD19" s="37">
        <f t="shared" si="8"/>
        <v>0</v>
      </c>
      <c r="AE19" s="37">
        <f t="shared" si="9"/>
        <v>0</v>
      </c>
      <c r="AF19" s="37">
        <f t="shared" si="10"/>
        <v>1</v>
      </c>
      <c r="AG19" s="37">
        <f t="shared" si="11"/>
        <v>1</v>
      </c>
      <c r="AH19" s="37" t="str">
        <f t="shared" si="12"/>
        <v>Initial</v>
      </c>
      <c r="AI19" s="38" t="str">
        <f t="shared" si="13"/>
        <v>RLIS</v>
      </c>
      <c r="AJ19" s="37">
        <f t="shared" si="14"/>
        <v>0</v>
      </c>
      <c r="AK19" s="37">
        <f t="shared" si="15"/>
        <v>0</v>
      </c>
      <c r="AL19" s="37">
        <f t="shared" si="16"/>
        <v>0</v>
      </c>
    </row>
    <row r="20" spans="1:38" ht="12.75">
      <c r="A20" s="32">
        <v>101260</v>
      </c>
      <c r="B20" s="33">
        <v>131</v>
      </c>
      <c r="C20" s="34" t="s">
        <v>190</v>
      </c>
      <c r="D20" s="34" t="s">
        <v>191</v>
      </c>
      <c r="E20" s="34" t="s">
        <v>149</v>
      </c>
      <c r="F20" s="35">
        <v>36323</v>
      </c>
      <c r="G20" s="36">
        <v>4019</v>
      </c>
      <c r="H20" s="39">
        <v>3348972801</v>
      </c>
      <c r="I20" s="69">
        <v>7</v>
      </c>
      <c r="J20" s="38" t="s">
        <v>52</v>
      </c>
      <c r="K20" s="40" t="s">
        <v>50</v>
      </c>
      <c r="L20" s="71">
        <v>986.95</v>
      </c>
      <c r="M20" s="40"/>
      <c r="N20" s="74" t="s">
        <v>49</v>
      </c>
      <c r="O20" s="41">
        <v>31.893004115226336</v>
      </c>
      <c r="P20" s="38" t="str">
        <f t="shared" si="0"/>
        <v>YES</v>
      </c>
      <c r="Q20" s="38" t="s">
        <v>52</v>
      </c>
      <c r="R20" s="68" t="s">
        <v>52</v>
      </c>
      <c r="S20" s="73">
        <v>77538</v>
      </c>
      <c r="T20" s="46">
        <v>8283</v>
      </c>
      <c r="U20" s="46">
        <v>8303</v>
      </c>
      <c r="V20" s="47">
        <v>6014</v>
      </c>
      <c r="W20" s="45">
        <f t="shared" si="1"/>
        <v>1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8" t="str">
        <f t="shared" si="5"/>
        <v>-</v>
      </c>
      <c r="AB20" s="37">
        <f t="shared" si="6"/>
        <v>0</v>
      </c>
      <c r="AC20" s="37">
        <f t="shared" si="7"/>
        <v>0</v>
      </c>
      <c r="AD20" s="37">
        <f t="shared" si="8"/>
        <v>0</v>
      </c>
      <c r="AE20" s="37">
        <f t="shared" si="9"/>
        <v>0</v>
      </c>
      <c r="AF20" s="37">
        <f t="shared" si="10"/>
        <v>1</v>
      </c>
      <c r="AG20" s="37">
        <f t="shared" si="11"/>
        <v>1</v>
      </c>
      <c r="AH20" s="37" t="str">
        <f t="shared" si="12"/>
        <v>Initial</v>
      </c>
      <c r="AI20" s="38" t="str">
        <f t="shared" si="13"/>
        <v>RLIS</v>
      </c>
      <c r="AJ20" s="37">
        <f t="shared" si="14"/>
        <v>0</v>
      </c>
      <c r="AK20" s="37">
        <f t="shared" si="15"/>
        <v>0</v>
      </c>
      <c r="AL20" s="37">
        <f t="shared" si="16"/>
        <v>0</v>
      </c>
    </row>
    <row r="21" spans="1:38" ht="12.75">
      <c r="A21" s="32">
        <v>101350</v>
      </c>
      <c r="B21" s="33">
        <v>27</v>
      </c>
      <c r="C21" s="34" t="s">
        <v>198</v>
      </c>
      <c r="D21" s="34" t="s">
        <v>199</v>
      </c>
      <c r="E21" s="34" t="s">
        <v>116</v>
      </c>
      <c r="F21" s="35">
        <v>36427</v>
      </c>
      <c r="G21" s="36">
        <v>307</v>
      </c>
      <c r="H21" s="39">
        <v>3348676251</v>
      </c>
      <c r="I21" s="69" t="s">
        <v>48</v>
      </c>
      <c r="J21" s="38" t="s">
        <v>49</v>
      </c>
      <c r="K21" s="40" t="s">
        <v>50</v>
      </c>
      <c r="L21" s="71">
        <v>4612.55</v>
      </c>
      <c r="M21" s="40"/>
      <c r="N21" s="74" t="s">
        <v>49</v>
      </c>
      <c r="O21" s="41">
        <v>21.182008368200837</v>
      </c>
      <c r="P21" s="38" t="str">
        <f t="shared" si="0"/>
        <v>YES</v>
      </c>
      <c r="Q21" s="38" t="s">
        <v>52</v>
      </c>
      <c r="R21" s="68" t="s">
        <v>52</v>
      </c>
      <c r="S21" s="73">
        <v>358737</v>
      </c>
      <c r="T21" s="46">
        <v>47479</v>
      </c>
      <c r="U21" s="46">
        <v>45157</v>
      </c>
      <c r="V21" s="47">
        <v>33401</v>
      </c>
      <c r="W21" s="45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8" t="str">
        <f t="shared" si="5"/>
        <v>-</v>
      </c>
      <c r="AB21" s="37">
        <f t="shared" si="6"/>
        <v>0</v>
      </c>
      <c r="AC21" s="37">
        <f t="shared" si="7"/>
        <v>0</v>
      </c>
      <c r="AD21" s="37">
        <f t="shared" si="8"/>
        <v>0</v>
      </c>
      <c r="AE21" s="37">
        <f t="shared" si="9"/>
        <v>0</v>
      </c>
      <c r="AF21" s="37">
        <f t="shared" si="10"/>
        <v>1</v>
      </c>
      <c r="AG21" s="37">
        <f t="shared" si="11"/>
        <v>1</v>
      </c>
      <c r="AH21" s="37" t="str">
        <f t="shared" si="12"/>
        <v>Initial</v>
      </c>
      <c r="AI21" s="38" t="str">
        <f t="shared" si="13"/>
        <v>RLIS</v>
      </c>
      <c r="AJ21" s="37">
        <f t="shared" si="14"/>
        <v>0</v>
      </c>
      <c r="AK21" s="37">
        <f t="shared" si="15"/>
        <v>0</v>
      </c>
      <c r="AL21" s="37">
        <f t="shared" si="16"/>
        <v>0</v>
      </c>
    </row>
    <row r="22" spans="1:38" ht="12.75">
      <c r="A22" s="32">
        <v>101410</v>
      </c>
      <c r="B22" s="33">
        <v>133</v>
      </c>
      <c r="C22" s="34" t="s">
        <v>203</v>
      </c>
      <c r="D22" s="34" t="s">
        <v>204</v>
      </c>
      <c r="E22" s="34" t="s">
        <v>205</v>
      </c>
      <c r="F22" s="35">
        <v>36027</v>
      </c>
      <c r="G22" s="36">
        <v>1450</v>
      </c>
      <c r="H22" s="39">
        <v>3346871100</v>
      </c>
      <c r="I22" s="69" t="s">
        <v>48</v>
      </c>
      <c r="J22" s="38" t="s">
        <v>49</v>
      </c>
      <c r="K22" s="40" t="s">
        <v>50</v>
      </c>
      <c r="L22" s="71">
        <v>2871.92</v>
      </c>
      <c r="M22" s="40"/>
      <c r="N22" s="74" t="s">
        <v>49</v>
      </c>
      <c r="O22" s="41">
        <v>21.759890859481583</v>
      </c>
      <c r="P22" s="38" t="str">
        <f t="shared" si="0"/>
        <v>YES</v>
      </c>
      <c r="Q22" s="38" t="s">
        <v>52</v>
      </c>
      <c r="R22" s="68" t="s">
        <v>52</v>
      </c>
      <c r="S22" s="73">
        <v>183086</v>
      </c>
      <c r="T22" s="46">
        <v>17285</v>
      </c>
      <c r="U22" s="46">
        <v>19674</v>
      </c>
      <c r="V22" s="47">
        <v>17710</v>
      </c>
      <c r="W22" s="45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8" t="str">
        <f t="shared" si="5"/>
        <v>-</v>
      </c>
      <c r="AB22" s="37">
        <f t="shared" si="6"/>
        <v>0</v>
      </c>
      <c r="AC22" s="37">
        <f t="shared" si="7"/>
        <v>0</v>
      </c>
      <c r="AD22" s="37">
        <f t="shared" si="8"/>
        <v>0</v>
      </c>
      <c r="AE22" s="37">
        <f t="shared" si="9"/>
        <v>0</v>
      </c>
      <c r="AF22" s="37">
        <f t="shared" si="10"/>
        <v>1</v>
      </c>
      <c r="AG22" s="37">
        <f t="shared" si="11"/>
        <v>1</v>
      </c>
      <c r="AH22" s="37" t="str">
        <f t="shared" si="12"/>
        <v>Initial</v>
      </c>
      <c r="AI22" s="38" t="str">
        <f t="shared" si="13"/>
        <v>RLIS</v>
      </c>
      <c r="AJ22" s="37">
        <f t="shared" si="14"/>
        <v>0</v>
      </c>
      <c r="AK22" s="37">
        <f t="shared" si="15"/>
        <v>0</v>
      </c>
      <c r="AL22" s="37">
        <f t="shared" si="16"/>
        <v>0</v>
      </c>
    </row>
    <row r="23" spans="1:38" ht="12.75">
      <c r="A23" s="32">
        <v>101590</v>
      </c>
      <c r="B23" s="33">
        <v>30</v>
      </c>
      <c r="C23" s="34" t="s">
        <v>218</v>
      </c>
      <c r="D23" s="34" t="s">
        <v>219</v>
      </c>
      <c r="E23" s="34" t="s">
        <v>220</v>
      </c>
      <c r="F23" s="35">
        <v>35653</v>
      </c>
      <c r="G23" s="36">
        <v>610</v>
      </c>
      <c r="H23" s="39">
        <v>2563321360</v>
      </c>
      <c r="I23" s="69" t="s">
        <v>48</v>
      </c>
      <c r="J23" s="38" t="s">
        <v>49</v>
      </c>
      <c r="K23" s="40" t="s">
        <v>50</v>
      </c>
      <c r="L23" s="71">
        <v>3013.77</v>
      </c>
      <c r="M23" s="40"/>
      <c r="N23" s="74" t="s">
        <v>49</v>
      </c>
      <c r="O23" s="41">
        <v>22.291562656015977</v>
      </c>
      <c r="P23" s="38" t="str">
        <f t="shared" si="0"/>
        <v>YES</v>
      </c>
      <c r="Q23" s="38" t="s">
        <v>52</v>
      </c>
      <c r="R23" s="68" t="s">
        <v>52</v>
      </c>
      <c r="S23" s="73">
        <v>218168</v>
      </c>
      <c r="T23" s="46">
        <v>21284</v>
      </c>
      <c r="U23" s="46">
        <v>22684</v>
      </c>
      <c r="V23" s="47">
        <v>18417</v>
      </c>
      <c r="W23" s="45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8" t="str">
        <f t="shared" si="5"/>
        <v>-</v>
      </c>
      <c r="AB23" s="37">
        <f t="shared" si="6"/>
        <v>0</v>
      </c>
      <c r="AC23" s="37">
        <f t="shared" si="7"/>
        <v>0</v>
      </c>
      <c r="AD23" s="37">
        <f t="shared" si="8"/>
        <v>0</v>
      </c>
      <c r="AE23" s="37">
        <f t="shared" si="9"/>
        <v>0</v>
      </c>
      <c r="AF23" s="37">
        <f t="shared" si="10"/>
        <v>1</v>
      </c>
      <c r="AG23" s="37">
        <f t="shared" si="11"/>
        <v>1</v>
      </c>
      <c r="AH23" s="37" t="str">
        <f t="shared" si="12"/>
        <v>Initial</v>
      </c>
      <c r="AI23" s="38" t="str">
        <f t="shared" si="13"/>
        <v>RLIS</v>
      </c>
      <c r="AJ23" s="37">
        <f t="shared" si="14"/>
        <v>0</v>
      </c>
      <c r="AK23" s="37">
        <f t="shared" si="15"/>
        <v>0</v>
      </c>
      <c r="AL23" s="37">
        <f t="shared" si="16"/>
        <v>0</v>
      </c>
    </row>
    <row r="24" spans="1:38" ht="12.75">
      <c r="A24" s="32">
        <v>101660</v>
      </c>
      <c r="B24" s="33">
        <v>31</v>
      </c>
      <c r="C24" s="34" t="s">
        <v>226</v>
      </c>
      <c r="D24" s="34" t="s">
        <v>227</v>
      </c>
      <c r="E24" s="34" t="s">
        <v>225</v>
      </c>
      <c r="F24" s="35">
        <v>36340</v>
      </c>
      <c r="G24" s="36">
        <v>250</v>
      </c>
      <c r="H24" s="39">
        <v>3346845690</v>
      </c>
      <c r="I24" s="69">
        <v>8</v>
      </c>
      <c r="J24" s="38" t="s">
        <v>52</v>
      </c>
      <c r="K24" s="40" t="s">
        <v>50</v>
      </c>
      <c r="L24" s="71">
        <v>2729.4</v>
      </c>
      <c r="M24" s="40"/>
      <c r="N24" s="74" t="s">
        <v>49</v>
      </c>
      <c r="O24" s="41">
        <v>21.883098186006332</v>
      </c>
      <c r="P24" s="38" t="str">
        <f t="shared" si="0"/>
        <v>YES</v>
      </c>
      <c r="Q24" s="38" t="s">
        <v>52</v>
      </c>
      <c r="R24" s="68" t="s">
        <v>52</v>
      </c>
      <c r="S24" s="73">
        <v>204624</v>
      </c>
      <c r="T24" s="46">
        <v>21517</v>
      </c>
      <c r="U24" s="46">
        <v>21947</v>
      </c>
      <c r="V24" s="47">
        <v>16453</v>
      </c>
      <c r="W24" s="45">
        <f t="shared" si="1"/>
        <v>1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8" t="str">
        <f t="shared" si="5"/>
        <v>-</v>
      </c>
      <c r="AB24" s="37">
        <f t="shared" si="6"/>
        <v>0</v>
      </c>
      <c r="AC24" s="37">
        <f t="shared" si="7"/>
        <v>0</v>
      </c>
      <c r="AD24" s="37">
        <f t="shared" si="8"/>
        <v>0</v>
      </c>
      <c r="AE24" s="37">
        <f t="shared" si="9"/>
        <v>0</v>
      </c>
      <c r="AF24" s="37">
        <f t="shared" si="10"/>
        <v>1</v>
      </c>
      <c r="AG24" s="37">
        <f t="shared" si="11"/>
        <v>1</v>
      </c>
      <c r="AH24" s="37" t="str">
        <f t="shared" si="12"/>
        <v>Initial</v>
      </c>
      <c r="AI24" s="38" t="str">
        <f t="shared" si="13"/>
        <v>RLIS</v>
      </c>
      <c r="AJ24" s="37">
        <f t="shared" si="14"/>
        <v>0</v>
      </c>
      <c r="AK24" s="37">
        <f t="shared" si="15"/>
        <v>0</v>
      </c>
      <c r="AL24" s="37">
        <f t="shared" si="16"/>
        <v>0</v>
      </c>
    </row>
    <row r="25" spans="1:38" ht="12.75">
      <c r="A25" s="32">
        <v>101680</v>
      </c>
      <c r="B25" s="33">
        <v>32</v>
      </c>
      <c r="C25" s="34" t="s">
        <v>228</v>
      </c>
      <c r="D25" s="34" t="s">
        <v>229</v>
      </c>
      <c r="E25" s="34" t="s">
        <v>230</v>
      </c>
      <c r="F25" s="35">
        <v>35462</v>
      </c>
      <c r="G25" s="36">
        <v>569</v>
      </c>
      <c r="H25" s="39">
        <v>2053723114</v>
      </c>
      <c r="I25" s="69">
        <v>8</v>
      </c>
      <c r="J25" s="38" t="s">
        <v>52</v>
      </c>
      <c r="K25" s="40" t="s">
        <v>50</v>
      </c>
      <c r="L25" s="71">
        <v>1634.8</v>
      </c>
      <c r="M25" s="40"/>
      <c r="N25" s="74" t="s">
        <v>49</v>
      </c>
      <c r="O25" s="41">
        <v>31.04448742746615</v>
      </c>
      <c r="P25" s="38" t="str">
        <f t="shared" si="0"/>
        <v>YES</v>
      </c>
      <c r="Q25" s="38" t="s">
        <v>52</v>
      </c>
      <c r="R25" s="68" t="s">
        <v>52</v>
      </c>
      <c r="S25" s="73">
        <v>207454</v>
      </c>
      <c r="T25" s="46">
        <v>34483</v>
      </c>
      <c r="U25" s="46">
        <v>28020</v>
      </c>
      <c r="V25" s="47">
        <v>12792</v>
      </c>
      <c r="W25" s="45">
        <f t="shared" si="1"/>
        <v>1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8" t="str">
        <f t="shared" si="5"/>
        <v>-</v>
      </c>
      <c r="AB25" s="37">
        <f t="shared" si="6"/>
        <v>0</v>
      </c>
      <c r="AC25" s="37">
        <f t="shared" si="7"/>
        <v>0</v>
      </c>
      <c r="AD25" s="37">
        <f t="shared" si="8"/>
        <v>0</v>
      </c>
      <c r="AE25" s="37">
        <f t="shared" si="9"/>
        <v>0</v>
      </c>
      <c r="AF25" s="37">
        <f t="shared" si="10"/>
        <v>1</v>
      </c>
      <c r="AG25" s="37">
        <f t="shared" si="11"/>
        <v>1</v>
      </c>
      <c r="AH25" s="37" t="str">
        <f t="shared" si="12"/>
        <v>Initial</v>
      </c>
      <c r="AI25" s="38" t="str">
        <f t="shared" si="13"/>
        <v>RLIS</v>
      </c>
      <c r="AJ25" s="37">
        <f t="shared" si="14"/>
        <v>0</v>
      </c>
      <c r="AK25" s="37">
        <f t="shared" si="15"/>
        <v>0</v>
      </c>
      <c r="AL25" s="37">
        <f t="shared" si="16"/>
        <v>0</v>
      </c>
    </row>
    <row r="26" spans="1:38" ht="12.75">
      <c r="A26" s="32">
        <v>101720</v>
      </c>
      <c r="B26" s="33">
        <v>155</v>
      </c>
      <c r="C26" s="34" t="s">
        <v>237</v>
      </c>
      <c r="D26" s="34" t="s">
        <v>238</v>
      </c>
      <c r="E26" s="34" t="s">
        <v>239</v>
      </c>
      <c r="F26" s="35">
        <v>35565</v>
      </c>
      <c r="G26" s="36">
        <v>1959</v>
      </c>
      <c r="H26" s="39">
        <v>2054869231</v>
      </c>
      <c r="I26" s="69">
        <v>6</v>
      </c>
      <c r="J26" s="38" t="s">
        <v>49</v>
      </c>
      <c r="K26" s="40" t="s">
        <v>50</v>
      </c>
      <c r="L26" s="71">
        <v>1707.75</v>
      </c>
      <c r="M26" s="40"/>
      <c r="N26" s="74" t="s">
        <v>49</v>
      </c>
      <c r="O26" s="41">
        <v>26.221079691516707</v>
      </c>
      <c r="P26" s="38" t="str">
        <f t="shared" si="0"/>
        <v>YES</v>
      </c>
      <c r="Q26" s="38" t="s">
        <v>52</v>
      </c>
      <c r="R26" s="68" t="s">
        <v>52</v>
      </c>
      <c r="S26" s="73">
        <v>90827</v>
      </c>
      <c r="T26" s="46">
        <v>8290</v>
      </c>
      <c r="U26" s="46">
        <v>10331</v>
      </c>
      <c r="V26" s="47">
        <v>10462</v>
      </c>
      <c r="W26" s="45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8" t="str">
        <f t="shared" si="5"/>
        <v>-</v>
      </c>
      <c r="AB26" s="37">
        <f t="shared" si="6"/>
        <v>0</v>
      </c>
      <c r="AC26" s="37">
        <f t="shared" si="7"/>
        <v>0</v>
      </c>
      <c r="AD26" s="37">
        <f t="shared" si="8"/>
        <v>0</v>
      </c>
      <c r="AE26" s="37">
        <f t="shared" si="9"/>
        <v>0</v>
      </c>
      <c r="AF26" s="37">
        <f t="shared" si="10"/>
        <v>1</v>
      </c>
      <c r="AG26" s="37">
        <f t="shared" si="11"/>
        <v>1</v>
      </c>
      <c r="AH26" s="37" t="str">
        <f t="shared" si="12"/>
        <v>Initial</v>
      </c>
      <c r="AI26" s="38" t="str">
        <f t="shared" si="13"/>
        <v>RLIS</v>
      </c>
      <c r="AJ26" s="37">
        <f t="shared" si="14"/>
        <v>0</v>
      </c>
      <c r="AK26" s="37">
        <f t="shared" si="15"/>
        <v>0</v>
      </c>
      <c r="AL26" s="37">
        <f t="shared" si="16"/>
        <v>0</v>
      </c>
    </row>
    <row r="27" spans="1:38" ht="12.75">
      <c r="A27" s="32">
        <v>101740</v>
      </c>
      <c r="B27" s="33">
        <v>34</v>
      </c>
      <c r="C27" s="34" t="s">
        <v>243</v>
      </c>
      <c r="D27" s="34" t="s">
        <v>244</v>
      </c>
      <c r="E27" s="34" t="s">
        <v>245</v>
      </c>
      <c r="F27" s="35">
        <v>36310</v>
      </c>
      <c r="G27" s="36">
        <v>635</v>
      </c>
      <c r="H27" s="39">
        <v>3345852206</v>
      </c>
      <c r="I27" s="69">
        <v>8</v>
      </c>
      <c r="J27" s="38" t="s">
        <v>52</v>
      </c>
      <c r="K27" s="40" t="s">
        <v>50</v>
      </c>
      <c r="L27" s="71">
        <v>2735.95</v>
      </c>
      <c r="M27" s="40"/>
      <c r="N27" s="74" t="s">
        <v>49</v>
      </c>
      <c r="O27" s="41">
        <v>21.15992970123023</v>
      </c>
      <c r="P27" s="38" t="str">
        <f t="shared" si="0"/>
        <v>YES</v>
      </c>
      <c r="Q27" s="38" t="s">
        <v>52</v>
      </c>
      <c r="R27" s="68" t="s">
        <v>52</v>
      </c>
      <c r="S27" s="73">
        <v>186671</v>
      </c>
      <c r="T27" s="46">
        <v>19288</v>
      </c>
      <c r="U27" s="46">
        <v>20451</v>
      </c>
      <c r="V27" s="47">
        <v>18841</v>
      </c>
      <c r="W27" s="45">
        <f t="shared" si="1"/>
        <v>1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8" t="str">
        <f t="shared" si="5"/>
        <v>-</v>
      </c>
      <c r="AB27" s="37">
        <f t="shared" si="6"/>
        <v>0</v>
      </c>
      <c r="AC27" s="37">
        <f t="shared" si="7"/>
        <v>0</v>
      </c>
      <c r="AD27" s="37">
        <f t="shared" si="8"/>
        <v>0</v>
      </c>
      <c r="AE27" s="37">
        <f t="shared" si="9"/>
        <v>0</v>
      </c>
      <c r="AF27" s="37">
        <f t="shared" si="10"/>
        <v>1</v>
      </c>
      <c r="AG27" s="37">
        <f t="shared" si="11"/>
        <v>1</v>
      </c>
      <c r="AH27" s="37" t="str">
        <f t="shared" si="12"/>
        <v>Initial</v>
      </c>
      <c r="AI27" s="38" t="str">
        <f t="shared" si="13"/>
        <v>RLIS</v>
      </c>
      <c r="AJ27" s="37">
        <f t="shared" si="14"/>
        <v>0</v>
      </c>
      <c r="AK27" s="37">
        <f t="shared" si="15"/>
        <v>0</v>
      </c>
      <c r="AL27" s="37">
        <f t="shared" si="16"/>
        <v>0</v>
      </c>
    </row>
    <row r="28" spans="1:38" ht="12.75">
      <c r="A28" s="32">
        <v>102160</v>
      </c>
      <c r="B28" s="33">
        <v>43</v>
      </c>
      <c r="C28" s="34" t="s">
        <v>293</v>
      </c>
      <c r="D28" s="34" t="s">
        <v>294</v>
      </c>
      <c r="E28" s="34" t="s">
        <v>295</v>
      </c>
      <c r="F28" s="35">
        <v>36040</v>
      </c>
      <c r="G28" s="36">
        <v>755</v>
      </c>
      <c r="H28" s="39">
        <v>3345482131</v>
      </c>
      <c r="I28" s="69">
        <v>8</v>
      </c>
      <c r="J28" s="38" t="s">
        <v>52</v>
      </c>
      <c r="K28" s="40" t="s">
        <v>50</v>
      </c>
      <c r="L28" s="71">
        <v>2451.7</v>
      </c>
      <c r="M28" s="40"/>
      <c r="N28" s="74" t="s">
        <v>49</v>
      </c>
      <c r="O28" s="41">
        <v>27.781569965870307</v>
      </c>
      <c r="P28" s="38" t="str">
        <f t="shared" si="0"/>
        <v>YES</v>
      </c>
      <c r="Q28" s="38" t="s">
        <v>52</v>
      </c>
      <c r="R28" s="68" t="s">
        <v>52</v>
      </c>
      <c r="S28" s="73">
        <v>269184</v>
      </c>
      <c r="T28" s="46">
        <v>41456</v>
      </c>
      <c r="U28" s="46">
        <v>35037</v>
      </c>
      <c r="V28" s="47">
        <v>18871</v>
      </c>
      <c r="W28" s="45">
        <f t="shared" si="1"/>
        <v>1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8" t="str">
        <f t="shared" si="5"/>
        <v>-</v>
      </c>
      <c r="AB28" s="37">
        <f t="shared" si="6"/>
        <v>0</v>
      </c>
      <c r="AC28" s="37">
        <f t="shared" si="7"/>
        <v>0</v>
      </c>
      <c r="AD28" s="37">
        <f t="shared" si="8"/>
        <v>0</v>
      </c>
      <c r="AE28" s="37">
        <f t="shared" si="9"/>
        <v>0</v>
      </c>
      <c r="AF28" s="37">
        <f t="shared" si="10"/>
        <v>1</v>
      </c>
      <c r="AG28" s="37">
        <f t="shared" si="11"/>
        <v>1</v>
      </c>
      <c r="AH28" s="37" t="str">
        <f t="shared" si="12"/>
        <v>Initial</v>
      </c>
      <c r="AI28" s="38" t="str">
        <f t="shared" si="13"/>
        <v>RLIS</v>
      </c>
      <c r="AJ28" s="37">
        <f t="shared" si="14"/>
        <v>0</v>
      </c>
      <c r="AK28" s="37">
        <f t="shared" si="15"/>
        <v>0</v>
      </c>
      <c r="AL28" s="37">
        <f t="shared" si="16"/>
        <v>0</v>
      </c>
    </row>
    <row r="29" spans="1:38" ht="12.75">
      <c r="A29" s="32">
        <v>102190</v>
      </c>
      <c r="B29" s="33">
        <v>44</v>
      </c>
      <c r="C29" s="34" t="s">
        <v>296</v>
      </c>
      <c r="D29" s="34" t="s">
        <v>297</v>
      </c>
      <c r="E29" s="34" t="s">
        <v>298</v>
      </c>
      <c r="F29" s="35">
        <v>36083</v>
      </c>
      <c r="G29" s="36">
        <v>90</v>
      </c>
      <c r="H29" s="39">
        <v>3347271600</v>
      </c>
      <c r="I29" s="69" t="s">
        <v>48</v>
      </c>
      <c r="J29" s="38" t="s">
        <v>49</v>
      </c>
      <c r="K29" s="40" t="s">
        <v>50</v>
      </c>
      <c r="L29" s="71">
        <v>3815.95</v>
      </c>
      <c r="M29" s="40"/>
      <c r="N29" s="74" t="s">
        <v>49</v>
      </c>
      <c r="O29" s="41">
        <v>28.564940962761128</v>
      </c>
      <c r="P29" s="38" t="str">
        <f t="shared" si="0"/>
        <v>YES</v>
      </c>
      <c r="Q29" s="38" t="s">
        <v>52</v>
      </c>
      <c r="R29" s="68" t="s">
        <v>52</v>
      </c>
      <c r="S29" s="73">
        <v>366669</v>
      </c>
      <c r="T29" s="46">
        <v>48129</v>
      </c>
      <c r="U29" s="46">
        <v>44042</v>
      </c>
      <c r="V29" s="47">
        <v>28865</v>
      </c>
      <c r="W29" s="45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8" t="str">
        <f t="shared" si="5"/>
        <v>-</v>
      </c>
      <c r="AB29" s="37">
        <f t="shared" si="6"/>
        <v>0</v>
      </c>
      <c r="AC29" s="37">
        <f t="shared" si="7"/>
        <v>0</v>
      </c>
      <c r="AD29" s="37">
        <f t="shared" si="8"/>
        <v>0</v>
      </c>
      <c r="AE29" s="37">
        <f t="shared" si="9"/>
        <v>0</v>
      </c>
      <c r="AF29" s="37">
        <f t="shared" si="10"/>
        <v>1</v>
      </c>
      <c r="AG29" s="37">
        <f t="shared" si="11"/>
        <v>1</v>
      </c>
      <c r="AH29" s="37" t="str">
        <f t="shared" si="12"/>
        <v>Initial</v>
      </c>
      <c r="AI29" s="38" t="str">
        <f t="shared" si="13"/>
        <v>RLIS</v>
      </c>
      <c r="AJ29" s="37">
        <f t="shared" si="14"/>
        <v>0</v>
      </c>
      <c r="AK29" s="37">
        <f t="shared" si="15"/>
        <v>0</v>
      </c>
      <c r="AL29" s="37">
        <f t="shared" si="16"/>
        <v>0</v>
      </c>
    </row>
    <row r="30" spans="1:38" ht="12.75">
      <c r="A30" s="32">
        <v>102250</v>
      </c>
      <c r="B30" s="33">
        <v>46</v>
      </c>
      <c r="C30" s="34" t="s">
        <v>305</v>
      </c>
      <c r="D30" s="34" t="s">
        <v>306</v>
      </c>
      <c r="E30" s="34" t="s">
        <v>292</v>
      </c>
      <c r="F30" s="35">
        <v>36748</v>
      </c>
      <c r="G30" s="36">
        <v>339</v>
      </c>
      <c r="H30" s="39">
        <v>3342954123</v>
      </c>
      <c r="I30" s="69" t="s">
        <v>48</v>
      </c>
      <c r="J30" s="38" t="s">
        <v>49</v>
      </c>
      <c r="K30" s="40" t="s">
        <v>50</v>
      </c>
      <c r="L30" s="71">
        <v>1678.6</v>
      </c>
      <c r="M30" s="40"/>
      <c r="N30" s="74" t="s">
        <v>49</v>
      </c>
      <c r="O30" s="41">
        <v>24.772835963653755</v>
      </c>
      <c r="P30" s="38" t="str">
        <f t="shared" si="0"/>
        <v>YES</v>
      </c>
      <c r="Q30" s="38" t="s">
        <v>52</v>
      </c>
      <c r="R30" s="68" t="s">
        <v>52</v>
      </c>
      <c r="S30" s="73">
        <v>160439</v>
      </c>
      <c r="T30" s="46">
        <v>21442</v>
      </c>
      <c r="U30" s="46">
        <v>19161</v>
      </c>
      <c r="V30" s="47">
        <v>12422</v>
      </c>
      <c r="W30" s="45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8" t="str">
        <f t="shared" si="5"/>
        <v>-</v>
      </c>
      <c r="AB30" s="37">
        <f t="shared" si="6"/>
        <v>0</v>
      </c>
      <c r="AC30" s="37">
        <f t="shared" si="7"/>
        <v>0</v>
      </c>
      <c r="AD30" s="37">
        <f t="shared" si="8"/>
        <v>0</v>
      </c>
      <c r="AE30" s="37">
        <f t="shared" si="9"/>
        <v>0</v>
      </c>
      <c r="AF30" s="37">
        <f t="shared" si="10"/>
        <v>1</v>
      </c>
      <c r="AG30" s="37">
        <f t="shared" si="11"/>
        <v>1</v>
      </c>
      <c r="AH30" s="37" t="str">
        <f t="shared" si="12"/>
        <v>Initial</v>
      </c>
      <c r="AI30" s="38" t="str">
        <f t="shared" si="13"/>
        <v>RLIS</v>
      </c>
      <c r="AJ30" s="37">
        <f t="shared" si="14"/>
        <v>0</v>
      </c>
      <c r="AK30" s="37">
        <f t="shared" si="15"/>
        <v>0</v>
      </c>
      <c r="AL30" s="37">
        <f t="shared" si="16"/>
        <v>0</v>
      </c>
    </row>
    <row r="31" spans="1:38" ht="12.75">
      <c r="A31" s="32">
        <v>102310</v>
      </c>
      <c r="B31" s="33">
        <v>47</v>
      </c>
      <c r="C31" s="34" t="s">
        <v>307</v>
      </c>
      <c r="D31" s="34" t="s">
        <v>308</v>
      </c>
      <c r="E31" s="34" t="s">
        <v>309</v>
      </c>
      <c r="F31" s="35">
        <v>35570</v>
      </c>
      <c r="G31" s="36">
        <v>6626</v>
      </c>
      <c r="H31" s="39">
        <v>2059219319</v>
      </c>
      <c r="I31" s="69">
        <v>7</v>
      </c>
      <c r="J31" s="38" t="s">
        <v>52</v>
      </c>
      <c r="K31" s="40" t="s">
        <v>50</v>
      </c>
      <c r="L31" s="71">
        <v>3668.95</v>
      </c>
      <c r="M31" s="40"/>
      <c r="N31" s="74" t="s">
        <v>49</v>
      </c>
      <c r="O31" s="41">
        <v>21.761786600496276</v>
      </c>
      <c r="P31" s="38" t="str">
        <f t="shared" si="0"/>
        <v>YES</v>
      </c>
      <c r="Q31" s="38" t="s">
        <v>52</v>
      </c>
      <c r="R31" s="68" t="s">
        <v>52</v>
      </c>
      <c r="S31" s="73">
        <v>239010</v>
      </c>
      <c r="T31" s="46">
        <v>24276</v>
      </c>
      <c r="U31" s="46">
        <v>26783</v>
      </c>
      <c r="V31" s="47">
        <v>23008</v>
      </c>
      <c r="W31" s="45">
        <f t="shared" si="1"/>
        <v>1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8" t="str">
        <f t="shared" si="5"/>
        <v>-</v>
      </c>
      <c r="AB31" s="37">
        <f t="shared" si="6"/>
        <v>0</v>
      </c>
      <c r="AC31" s="37">
        <f t="shared" si="7"/>
        <v>0</v>
      </c>
      <c r="AD31" s="37">
        <f t="shared" si="8"/>
        <v>0</v>
      </c>
      <c r="AE31" s="37">
        <f t="shared" si="9"/>
        <v>0</v>
      </c>
      <c r="AF31" s="37">
        <f t="shared" si="10"/>
        <v>1</v>
      </c>
      <c r="AG31" s="37">
        <f t="shared" si="11"/>
        <v>1</v>
      </c>
      <c r="AH31" s="37" t="str">
        <f t="shared" si="12"/>
        <v>Initial</v>
      </c>
      <c r="AI31" s="38" t="str">
        <f t="shared" si="13"/>
        <v>RLIS</v>
      </c>
      <c r="AJ31" s="37">
        <f t="shared" si="14"/>
        <v>0</v>
      </c>
      <c r="AK31" s="37">
        <f t="shared" si="15"/>
        <v>0</v>
      </c>
      <c r="AL31" s="37">
        <f t="shared" si="16"/>
        <v>0</v>
      </c>
    </row>
    <row r="32" spans="1:38" ht="12.75">
      <c r="A32" s="32">
        <v>102400</v>
      </c>
      <c r="B32" s="33">
        <v>50</v>
      </c>
      <c r="C32" s="34" t="s">
        <v>318</v>
      </c>
      <c r="D32" s="34" t="s">
        <v>319</v>
      </c>
      <c r="E32" s="34" t="s">
        <v>320</v>
      </c>
      <c r="F32" s="35">
        <v>36461</v>
      </c>
      <c r="G32" s="36">
        <v>967</v>
      </c>
      <c r="H32" s="39">
        <v>3345752168</v>
      </c>
      <c r="I32" s="69" t="s">
        <v>48</v>
      </c>
      <c r="J32" s="38" t="s">
        <v>49</v>
      </c>
      <c r="K32" s="40" t="s">
        <v>50</v>
      </c>
      <c r="L32" s="71">
        <v>4394.3</v>
      </c>
      <c r="M32" s="40"/>
      <c r="N32" s="74" t="s">
        <v>49</v>
      </c>
      <c r="O32" s="41">
        <v>22.343717763565092</v>
      </c>
      <c r="P32" s="38" t="str">
        <f t="shared" si="0"/>
        <v>YES</v>
      </c>
      <c r="Q32" s="38" t="s">
        <v>52</v>
      </c>
      <c r="R32" s="68" t="s">
        <v>52</v>
      </c>
      <c r="S32" s="73">
        <v>343745</v>
      </c>
      <c r="T32" s="46">
        <v>37204</v>
      </c>
      <c r="U32" s="46">
        <v>37182</v>
      </c>
      <c r="V32" s="47">
        <v>30504</v>
      </c>
      <c r="W32" s="45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8" t="str">
        <f t="shared" si="5"/>
        <v>-</v>
      </c>
      <c r="AB32" s="37">
        <f t="shared" si="6"/>
        <v>0</v>
      </c>
      <c r="AC32" s="37">
        <f t="shared" si="7"/>
        <v>0</v>
      </c>
      <c r="AD32" s="37">
        <f t="shared" si="8"/>
        <v>0</v>
      </c>
      <c r="AE32" s="37">
        <f t="shared" si="9"/>
        <v>0</v>
      </c>
      <c r="AF32" s="37">
        <f t="shared" si="10"/>
        <v>1</v>
      </c>
      <c r="AG32" s="37">
        <f t="shared" si="11"/>
        <v>1</v>
      </c>
      <c r="AH32" s="37" t="str">
        <f t="shared" si="12"/>
        <v>Initial</v>
      </c>
      <c r="AI32" s="38" t="str">
        <f t="shared" si="13"/>
        <v>RLIS</v>
      </c>
      <c r="AJ32" s="37">
        <f t="shared" si="14"/>
        <v>0</v>
      </c>
      <c r="AK32" s="37">
        <f t="shared" si="15"/>
        <v>0</v>
      </c>
      <c r="AL32" s="37">
        <f t="shared" si="16"/>
        <v>0</v>
      </c>
    </row>
    <row r="33" spans="1:38" ht="12.75">
      <c r="A33" s="32">
        <v>102610</v>
      </c>
      <c r="B33" s="33">
        <v>180</v>
      </c>
      <c r="C33" s="34" t="s">
        <v>336</v>
      </c>
      <c r="D33" s="34" t="s">
        <v>337</v>
      </c>
      <c r="E33" s="34" t="s">
        <v>338</v>
      </c>
      <c r="F33" s="35">
        <v>36467</v>
      </c>
      <c r="G33" s="36">
        <v>840</v>
      </c>
      <c r="H33" s="39">
        <v>3344933173</v>
      </c>
      <c r="I33" s="69">
        <v>6</v>
      </c>
      <c r="J33" s="38" t="s">
        <v>49</v>
      </c>
      <c r="K33" s="40" t="s">
        <v>50</v>
      </c>
      <c r="L33" s="71">
        <v>1389.35</v>
      </c>
      <c r="M33" s="40"/>
      <c r="N33" s="74" t="s">
        <v>49</v>
      </c>
      <c r="O33" s="41">
        <v>23.112767940354146</v>
      </c>
      <c r="P33" s="38" t="str">
        <f t="shared" si="0"/>
        <v>YES</v>
      </c>
      <c r="Q33" s="38" t="s">
        <v>52</v>
      </c>
      <c r="R33" s="68" t="s">
        <v>52</v>
      </c>
      <c r="S33" s="73">
        <v>88957</v>
      </c>
      <c r="T33" s="46">
        <v>10100</v>
      </c>
      <c r="U33" s="46">
        <v>10596</v>
      </c>
      <c r="V33" s="47">
        <v>8369</v>
      </c>
      <c r="W33" s="45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8" t="str">
        <f t="shared" si="5"/>
        <v>-</v>
      </c>
      <c r="AB33" s="37">
        <f t="shared" si="6"/>
        <v>0</v>
      </c>
      <c r="AC33" s="37">
        <f t="shared" si="7"/>
        <v>0</v>
      </c>
      <c r="AD33" s="37">
        <f t="shared" si="8"/>
        <v>0</v>
      </c>
      <c r="AE33" s="37">
        <f t="shared" si="9"/>
        <v>0</v>
      </c>
      <c r="AF33" s="37">
        <f t="shared" si="10"/>
        <v>1</v>
      </c>
      <c r="AG33" s="37">
        <f t="shared" si="11"/>
        <v>1</v>
      </c>
      <c r="AH33" s="37" t="str">
        <f t="shared" si="12"/>
        <v>Initial</v>
      </c>
      <c r="AI33" s="38" t="str">
        <f t="shared" si="13"/>
        <v>RLIS</v>
      </c>
      <c r="AJ33" s="37">
        <f t="shared" si="14"/>
        <v>0</v>
      </c>
      <c r="AK33" s="37">
        <f t="shared" si="15"/>
        <v>0</v>
      </c>
      <c r="AL33" s="37">
        <f t="shared" si="16"/>
        <v>0</v>
      </c>
    </row>
    <row r="34" spans="1:38" ht="12.75">
      <c r="A34" s="32">
        <v>102640</v>
      </c>
      <c r="B34" s="33">
        <v>182</v>
      </c>
      <c r="C34" s="34" t="s">
        <v>343</v>
      </c>
      <c r="D34" s="34" t="s">
        <v>344</v>
      </c>
      <c r="E34" s="34" t="s">
        <v>171</v>
      </c>
      <c r="F34" s="35">
        <v>36360</v>
      </c>
      <c r="G34" s="36">
        <v>1739</v>
      </c>
      <c r="H34" s="39">
        <v>3347745197</v>
      </c>
      <c r="I34" s="69" t="s">
        <v>48</v>
      </c>
      <c r="J34" s="38" t="s">
        <v>49</v>
      </c>
      <c r="K34" s="40" t="s">
        <v>50</v>
      </c>
      <c r="L34" s="71">
        <v>2789.77</v>
      </c>
      <c r="M34" s="40"/>
      <c r="N34" s="74" t="s">
        <v>49</v>
      </c>
      <c r="O34" s="41">
        <v>21.037911746426353</v>
      </c>
      <c r="P34" s="38" t="str">
        <f t="shared" si="0"/>
        <v>YES</v>
      </c>
      <c r="Q34" s="38" t="s">
        <v>52</v>
      </c>
      <c r="R34" s="68" t="s">
        <v>52</v>
      </c>
      <c r="S34" s="73">
        <v>216249</v>
      </c>
      <c r="T34" s="46">
        <v>24223</v>
      </c>
      <c r="U34" s="46">
        <v>24074</v>
      </c>
      <c r="V34" s="47">
        <v>17128</v>
      </c>
      <c r="W34" s="45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8" t="str">
        <f t="shared" si="5"/>
        <v>-</v>
      </c>
      <c r="AB34" s="37">
        <f t="shared" si="6"/>
        <v>0</v>
      </c>
      <c r="AC34" s="37">
        <f t="shared" si="7"/>
        <v>0</v>
      </c>
      <c r="AD34" s="37">
        <f t="shared" si="8"/>
        <v>0</v>
      </c>
      <c r="AE34" s="37">
        <f t="shared" si="9"/>
        <v>0</v>
      </c>
      <c r="AF34" s="37">
        <f t="shared" si="10"/>
        <v>1</v>
      </c>
      <c r="AG34" s="37">
        <f t="shared" si="11"/>
        <v>1</v>
      </c>
      <c r="AH34" s="37" t="str">
        <f t="shared" si="12"/>
        <v>Initial</v>
      </c>
      <c r="AI34" s="38" t="str">
        <f t="shared" si="13"/>
        <v>RLIS</v>
      </c>
      <c r="AJ34" s="37">
        <f t="shared" si="14"/>
        <v>0</v>
      </c>
      <c r="AK34" s="37">
        <f t="shared" si="15"/>
        <v>0</v>
      </c>
      <c r="AL34" s="37">
        <f t="shared" si="16"/>
        <v>0</v>
      </c>
    </row>
    <row r="35" spans="1:38" ht="12.75">
      <c r="A35" s="32">
        <v>102670</v>
      </c>
      <c r="B35" s="33">
        <v>53</v>
      </c>
      <c r="C35" s="34" t="s">
        <v>348</v>
      </c>
      <c r="D35" s="34" t="s">
        <v>349</v>
      </c>
      <c r="E35" s="34" t="s">
        <v>350</v>
      </c>
      <c r="F35" s="35">
        <v>36756</v>
      </c>
      <c r="G35" s="36">
        <v>900</v>
      </c>
      <c r="H35" s="39">
        <v>3346836528</v>
      </c>
      <c r="I35" s="69">
        <v>7</v>
      </c>
      <c r="J35" s="38" t="s">
        <v>52</v>
      </c>
      <c r="K35" s="40" t="s">
        <v>50</v>
      </c>
      <c r="L35" s="71">
        <v>2155.23</v>
      </c>
      <c r="M35" s="40"/>
      <c r="N35" s="74" t="s">
        <v>49</v>
      </c>
      <c r="O35" s="41">
        <v>35.072577481365244</v>
      </c>
      <c r="P35" s="38" t="str">
        <f t="shared" si="0"/>
        <v>YES</v>
      </c>
      <c r="Q35" s="38" t="s">
        <v>52</v>
      </c>
      <c r="R35" s="68" t="s">
        <v>52</v>
      </c>
      <c r="S35" s="73">
        <v>268739</v>
      </c>
      <c r="T35" s="46">
        <v>39179</v>
      </c>
      <c r="U35" s="46">
        <v>32842</v>
      </c>
      <c r="V35" s="47">
        <v>17088</v>
      </c>
      <c r="W35" s="45">
        <f t="shared" si="1"/>
        <v>1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8" t="str">
        <f t="shared" si="5"/>
        <v>-</v>
      </c>
      <c r="AB35" s="37">
        <f t="shared" si="6"/>
        <v>0</v>
      </c>
      <c r="AC35" s="37">
        <f t="shared" si="7"/>
        <v>0</v>
      </c>
      <c r="AD35" s="37">
        <f t="shared" si="8"/>
        <v>0</v>
      </c>
      <c r="AE35" s="37">
        <f t="shared" si="9"/>
        <v>0</v>
      </c>
      <c r="AF35" s="37">
        <f t="shared" si="10"/>
        <v>1</v>
      </c>
      <c r="AG35" s="37">
        <f t="shared" si="11"/>
        <v>1</v>
      </c>
      <c r="AH35" s="37" t="str">
        <f t="shared" si="12"/>
        <v>Initial</v>
      </c>
      <c r="AI35" s="38" t="str">
        <f t="shared" si="13"/>
        <v>RLIS</v>
      </c>
      <c r="AJ35" s="37">
        <f t="shared" si="14"/>
        <v>0</v>
      </c>
      <c r="AK35" s="37">
        <f t="shared" si="15"/>
        <v>0</v>
      </c>
      <c r="AL35" s="37">
        <f t="shared" si="16"/>
        <v>0</v>
      </c>
    </row>
    <row r="36" spans="1:38" ht="12.75">
      <c r="A36" s="32">
        <v>102730</v>
      </c>
      <c r="B36" s="33">
        <v>54</v>
      </c>
      <c r="C36" s="34" t="s">
        <v>353</v>
      </c>
      <c r="D36" s="34" t="s">
        <v>354</v>
      </c>
      <c r="E36" s="34" t="s">
        <v>355</v>
      </c>
      <c r="F36" s="35">
        <v>35447</v>
      </c>
      <c r="G36" s="36">
        <v>32</v>
      </c>
      <c r="H36" s="39">
        <v>2053672080</v>
      </c>
      <c r="I36" s="69">
        <v>7</v>
      </c>
      <c r="J36" s="38" t="s">
        <v>52</v>
      </c>
      <c r="K36" s="40" t="s">
        <v>50</v>
      </c>
      <c r="L36" s="71">
        <v>3317.35</v>
      </c>
      <c r="M36" s="40"/>
      <c r="N36" s="74" t="s">
        <v>49</v>
      </c>
      <c r="O36" s="41">
        <v>25.430210325047803</v>
      </c>
      <c r="P36" s="38" t="str">
        <f t="shared" si="0"/>
        <v>YES</v>
      </c>
      <c r="Q36" s="38" t="s">
        <v>52</v>
      </c>
      <c r="R36" s="68" t="s">
        <v>52</v>
      </c>
      <c r="S36" s="73">
        <v>312344</v>
      </c>
      <c r="T36" s="46">
        <v>38797</v>
      </c>
      <c r="U36" s="46">
        <v>36487</v>
      </c>
      <c r="V36" s="47">
        <v>23728</v>
      </c>
      <c r="W36" s="45">
        <f t="shared" si="1"/>
        <v>1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8" t="str">
        <f t="shared" si="5"/>
        <v>-</v>
      </c>
      <c r="AB36" s="37">
        <f t="shared" si="6"/>
        <v>0</v>
      </c>
      <c r="AC36" s="37">
        <f t="shared" si="7"/>
        <v>0</v>
      </c>
      <c r="AD36" s="37">
        <f t="shared" si="8"/>
        <v>0</v>
      </c>
      <c r="AE36" s="37">
        <f t="shared" si="9"/>
        <v>0</v>
      </c>
      <c r="AF36" s="37">
        <f t="shared" si="10"/>
        <v>1</v>
      </c>
      <c r="AG36" s="37">
        <f t="shared" si="11"/>
        <v>1</v>
      </c>
      <c r="AH36" s="37" t="str">
        <f t="shared" si="12"/>
        <v>Initial</v>
      </c>
      <c r="AI36" s="38" t="str">
        <f t="shared" si="13"/>
        <v>RLIS</v>
      </c>
      <c r="AJ36" s="37">
        <f t="shared" si="14"/>
        <v>0</v>
      </c>
      <c r="AK36" s="37">
        <f t="shared" si="15"/>
        <v>0</v>
      </c>
      <c r="AL36" s="37">
        <f t="shared" si="16"/>
        <v>0</v>
      </c>
    </row>
    <row r="37" spans="1:38" ht="12.75">
      <c r="A37" s="32">
        <v>102790</v>
      </c>
      <c r="B37" s="33">
        <v>55</v>
      </c>
      <c r="C37" s="34" t="s">
        <v>359</v>
      </c>
      <c r="D37" s="34" t="s">
        <v>360</v>
      </c>
      <c r="E37" s="34" t="s">
        <v>361</v>
      </c>
      <c r="F37" s="35">
        <v>36081</v>
      </c>
      <c r="G37" s="36">
        <v>2613</v>
      </c>
      <c r="H37" s="39">
        <v>3345661850</v>
      </c>
      <c r="I37" s="69" t="s">
        <v>48</v>
      </c>
      <c r="J37" s="38" t="s">
        <v>49</v>
      </c>
      <c r="K37" s="40" t="s">
        <v>50</v>
      </c>
      <c r="L37" s="71">
        <v>2135.12</v>
      </c>
      <c r="M37" s="40"/>
      <c r="N37" s="74" t="s">
        <v>49</v>
      </c>
      <c r="O37" s="41">
        <v>29.411764705882355</v>
      </c>
      <c r="P37" s="38" t="str">
        <f t="shared" si="0"/>
        <v>YES</v>
      </c>
      <c r="Q37" s="38" t="s">
        <v>52</v>
      </c>
      <c r="R37" s="68" t="s">
        <v>52</v>
      </c>
      <c r="S37" s="73">
        <v>207460</v>
      </c>
      <c r="T37" s="46">
        <v>22250</v>
      </c>
      <c r="U37" s="46">
        <v>20851</v>
      </c>
      <c r="V37" s="47">
        <v>15331</v>
      </c>
      <c r="W37" s="45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8" t="str">
        <f t="shared" si="5"/>
        <v>-</v>
      </c>
      <c r="AB37" s="37">
        <f t="shared" si="6"/>
        <v>0</v>
      </c>
      <c r="AC37" s="37">
        <f t="shared" si="7"/>
        <v>0</v>
      </c>
      <c r="AD37" s="37">
        <f t="shared" si="8"/>
        <v>0</v>
      </c>
      <c r="AE37" s="37">
        <f t="shared" si="9"/>
        <v>0</v>
      </c>
      <c r="AF37" s="37">
        <f t="shared" si="10"/>
        <v>1</v>
      </c>
      <c r="AG37" s="37">
        <f t="shared" si="11"/>
        <v>1</v>
      </c>
      <c r="AH37" s="37" t="str">
        <f t="shared" si="12"/>
        <v>Initial</v>
      </c>
      <c r="AI37" s="38" t="str">
        <f t="shared" si="13"/>
        <v>RLIS</v>
      </c>
      <c r="AJ37" s="37">
        <f t="shared" si="14"/>
        <v>0</v>
      </c>
      <c r="AK37" s="37">
        <f t="shared" si="15"/>
        <v>0</v>
      </c>
      <c r="AL37" s="37">
        <f t="shared" si="16"/>
        <v>0</v>
      </c>
    </row>
    <row r="38" spans="1:38" ht="12.75">
      <c r="A38" s="32">
        <v>102820</v>
      </c>
      <c r="B38" s="33">
        <v>56</v>
      </c>
      <c r="C38" s="34" t="s">
        <v>362</v>
      </c>
      <c r="D38" s="34" t="s">
        <v>363</v>
      </c>
      <c r="E38" s="34" t="s">
        <v>364</v>
      </c>
      <c r="F38" s="35">
        <v>36278</v>
      </c>
      <c r="G38" s="36">
        <v>288</v>
      </c>
      <c r="H38" s="39">
        <v>2563574611</v>
      </c>
      <c r="I38" s="69">
        <v>7</v>
      </c>
      <c r="J38" s="38" t="s">
        <v>52</v>
      </c>
      <c r="K38" s="40" t="s">
        <v>50</v>
      </c>
      <c r="L38" s="71">
        <v>2273.42</v>
      </c>
      <c r="M38" s="40"/>
      <c r="N38" s="74" t="s">
        <v>49</v>
      </c>
      <c r="O38" s="41">
        <v>20.527961097603335</v>
      </c>
      <c r="P38" s="38" t="str">
        <f t="shared" si="0"/>
        <v>YES</v>
      </c>
      <c r="Q38" s="38" t="s">
        <v>52</v>
      </c>
      <c r="R38" s="68" t="s">
        <v>52</v>
      </c>
      <c r="S38" s="73">
        <v>151390</v>
      </c>
      <c r="T38" s="46">
        <v>15000</v>
      </c>
      <c r="U38" s="46">
        <v>16456</v>
      </c>
      <c r="V38" s="47">
        <v>14013</v>
      </c>
      <c r="W38" s="45">
        <f t="shared" si="1"/>
        <v>1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8" t="str">
        <f t="shared" si="5"/>
        <v>-</v>
      </c>
      <c r="AB38" s="37">
        <f t="shared" si="6"/>
        <v>0</v>
      </c>
      <c r="AC38" s="37">
        <f t="shared" si="7"/>
        <v>0</v>
      </c>
      <c r="AD38" s="37">
        <f t="shared" si="8"/>
        <v>0</v>
      </c>
      <c r="AE38" s="37">
        <f t="shared" si="9"/>
        <v>0</v>
      </c>
      <c r="AF38" s="37">
        <f t="shared" si="10"/>
        <v>1</v>
      </c>
      <c r="AG38" s="37">
        <f t="shared" si="11"/>
        <v>1</v>
      </c>
      <c r="AH38" s="37" t="str">
        <f t="shared" si="12"/>
        <v>Initial</v>
      </c>
      <c r="AI38" s="38" t="str">
        <f t="shared" si="13"/>
        <v>RLIS</v>
      </c>
      <c r="AJ38" s="37">
        <f t="shared" si="14"/>
        <v>0</v>
      </c>
      <c r="AK38" s="37">
        <f t="shared" si="15"/>
        <v>0</v>
      </c>
      <c r="AL38" s="37">
        <f t="shared" si="16"/>
        <v>0</v>
      </c>
    </row>
    <row r="39" spans="1:38" ht="12.75">
      <c r="A39" s="32">
        <v>102850</v>
      </c>
      <c r="B39" s="33">
        <v>188</v>
      </c>
      <c r="C39" s="34" t="s">
        <v>365</v>
      </c>
      <c r="D39" s="34" t="s">
        <v>366</v>
      </c>
      <c r="E39" s="34" t="s">
        <v>367</v>
      </c>
      <c r="F39" s="35">
        <v>36274</v>
      </c>
      <c r="G39" s="36">
        <v>9067</v>
      </c>
      <c r="H39" s="39">
        <v>3348632628</v>
      </c>
      <c r="I39" s="69" t="s">
        <v>48</v>
      </c>
      <c r="J39" s="38" t="s">
        <v>49</v>
      </c>
      <c r="K39" s="40" t="s">
        <v>50</v>
      </c>
      <c r="L39" s="71">
        <v>1440.65</v>
      </c>
      <c r="M39" s="40"/>
      <c r="N39" s="74" t="s">
        <v>49</v>
      </c>
      <c r="O39" s="41">
        <v>23.5</v>
      </c>
      <c r="P39" s="38" t="str">
        <f t="shared" si="0"/>
        <v>YES</v>
      </c>
      <c r="Q39" s="38" t="s">
        <v>52</v>
      </c>
      <c r="R39" s="68" t="s">
        <v>52</v>
      </c>
      <c r="S39" s="73">
        <v>86043</v>
      </c>
      <c r="T39" s="46">
        <v>8821</v>
      </c>
      <c r="U39" s="46">
        <v>9996</v>
      </c>
      <c r="V39" s="47">
        <v>8941</v>
      </c>
      <c r="W39" s="45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8" t="str">
        <f t="shared" si="5"/>
        <v>-</v>
      </c>
      <c r="AB39" s="37">
        <f t="shared" si="6"/>
        <v>0</v>
      </c>
      <c r="AC39" s="37">
        <f t="shared" si="7"/>
        <v>0</v>
      </c>
      <c r="AD39" s="37">
        <f t="shared" si="8"/>
        <v>0</v>
      </c>
      <c r="AE39" s="37">
        <f t="shared" si="9"/>
        <v>0</v>
      </c>
      <c r="AF39" s="37">
        <f t="shared" si="10"/>
        <v>1</v>
      </c>
      <c r="AG39" s="37">
        <f t="shared" si="11"/>
        <v>1</v>
      </c>
      <c r="AH39" s="37" t="str">
        <f t="shared" si="12"/>
        <v>Initial</v>
      </c>
      <c r="AI39" s="38" t="str">
        <f t="shared" si="13"/>
        <v>RLIS</v>
      </c>
      <c r="AJ39" s="37">
        <f t="shared" si="14"/>
        <v>0</v>
      </c>
      <c r="AK39" s="37">
        <f t="shared" si="15"/>
        <v>0</v>
      </c>
      <c r="AL39" s="37">
        <f t="shared" si="16"/>
        <v>0</v>
      </c>
    </row>
    <row r="40" spans="1:38" ht="12.75">
      <c r="A40" s="32">
        <v>102910</v>
      </c>
      <c r="B40" s="33">
        <v>189</v>
      </c>
      <c r="C40" s="34" t="s">
        <v>370</v>
      </c>
      <c r="D40" s="34" t="s">
        <v>371</v>
      </c>
      <c r="E40" s="34" t="s">
        <v>220</v>
      </c>
      <c r="F40" s="35">
        <v>35653</v>
      </c>
      <c r="G40" s="36">
        <v>880</v>
      </c>
      <c r="H40" s="39">
        <v>2563328440</v>
      </c>
      <c r="I40" s="69">
        <v>6</v>
      </c>
      <c r="J40" s="38" t="s">
        <v>49</v>
      </c>
      <c r="K40" s="40" t="s">
        <v>50</v>
      </c>
      <c r="L40" s="71">
        <v>2348.82</v>
      </c>
      <c r="M40" s="40"/>
      <c r="N40" s="74" t="s">
        <v>49</v>
      </c>
      <c r="O40" s="41">
        <v>22.519083969465647</v>
      </c>
      <c r="P40" s="38" t="str">
        <f t="shared" si="0"/>
        <v>YES</v>
      </c>
      <c r="Q40" s="38" t="s">
        <v>52</v>
      </c>
      <c r="R40" s="68" t="s">
        <v>52</v>
      </c>
      <c r="S40" s="73">
        <v>94740</v>
      </c>
      <c r="T40" s="46">
        <v>8630</v>
      </c>
      <c r="U40" s="46">
        <v>12286</v>
      </c>
      <c r="V40" s="47">
        <v>14261</v>
      </c>
      <c r="W40" s="45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8" t="str">
        <f t="shared" si="5"/>
        <v>-</v>
      </c>
      <c r="AB40" s="37">
        <f t="shared" si="6"/>
        <v>0</v>
      </c>
      <c r="AC40" s="37">
        <f t="shared" si="7"/>
        <v>0</v>
      </c>
      <c r="AD40" s="37">
        <f t="shared" si="8"/>
        <v>0</v>
      </c>
      <c r="AE40" s="37">
        <f t="shared" si="9"/>
        <v>0</v>
      </c>
      <c r="AF40" s="37">
        <f t="shared" si="10"/>
        <v>1</v>
      </c>
      <c r="AG40" s="37">
        <f t="shared" si="11"/>
        <v>1</v>
      </c>
      <c r="AH40" s="37" t="str">
        <f t="shared" si="12"/>
        <v>Initial</v>
      </c>
      <c r="AI40" s="38" t="str">
        <f t="shared" si="13"/>
        <v>RLIS</v>
      </c>
      <c r="AJ40" s="37">
        <f t="shared" si="14"/>
        <v>0</v>
      </c>
      <c r="AK40" s="37">
        <f t="shared" si="15"/>
        <v>0</v>
      </c>
      <c r="AL40" s="37">
        <f t="shared" si="16"/>
        <v>0</v>
      </c>
    </row>
    <row r="41" spans="1:38" ht="12.75">
      <c r="A41" s="32">
        <v>102970</v>
      </c>
      <c r="B41" s="33">
        <v>191</v>
      </c>
      <c r="C41" s="34" t="s">
        <v>377</v>
      </c>
      <c r="D41" s="34" t="s">
        <v>378</v>
      </c>
      <c r="E41" s="34" t="s">
        <v>177</v>
      </c>
      <c r="F41" s="35">
        <v>36702</v>
      </c>
      <c r="G41" s="36">
        <v>350</v>
      </c>
      <c r="H41" s="39">
        <v>3348741600</v>
      </c>
      <c r="I41" s="69">
        <v>6</v>
      </c>
      <c r="J41" s="38" t="s">
        <v>49</v>
      </c>
      <c r="K41" s="40" t="s">
        <v>50</v>
      </c>
      <c r="L41" s="71">
        <v>4079.35</v>
      </c>
      <c r="M41" s="40"/>
      <c r="N41" s="74" t="s">
        <v>49</v>
      </c>
      <c r="O41" s="41">
        <v>27.91108865875221</v>
      </c>
      <c r="P41" s="38" t="str">
        <f t="shared" si="0"/>
        <v>YES</v>
      </c>
      <c r="Q41" s="38" t="s">
        <v>52</v>
      </c>
      <c r="R41" s="68" t="s">
        <v>52</v>
      </c>
      <c r="S41" s="73">
        <v>386139</v>
      </c>
      <c r="T41" s="46">
        <v>63157</v>
      </c>
      <c r="U41" s="46">
        <v>53888</v>
      </c>
      <c r="V41" s="47">
        <v>29696</v>
      </c>
      <c r="W41" s="45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8" t="str">
        <f t="shared" si="5"/>
        <v>-</v>
      </c>
      <c r="AB41" s="37">
        <f t="shared" si="6"/>
        <v>0</v>
      </c>
      <c r="AC41" s="37">
        <f t="shared" si="7"/>
        <v>0</v>
      </c>
      <c r="AD41" s="37">
        <f t="shared" si="8"/>
        <v>0</v>
      </c>
      <c r="AE41" s="37">
        <f t="shared" si="9"/>
        <v>0</v>
      </c>
      <c r="AF41" s="37">
        <f t="shared" si="10"/>
        <v>1</v>
      </c>
      <c r="AG41" s="37">
        <f t="shared" si="11"/>
        <v>1</v>
      </c>
      <c r="AH41" s="37" t="str">
        <f t="shared" si="12"/>
        <v>Initial</v>
      </c>
      <c r="AI41" s="38" t="str">
        <f t="shared" si="13"/>
        <v>RLIS</v>
      </c>
      <c r="AJ41" s="37">
        <f t="shared" si="14"/>
        <v>0</v>
      </c>
      <c r="AK41" s="37">
        <f t="shared" si="15"/>
        <v>0</v>
      </c>
      <c r="AL41" s="37">
        <f t="shared" si="16"/>
        <v>0</v>
      </c>
    </row>
    <row r="42" spans="1:38" ht="12.75">
      <c r="A42" s="32">
        <v>103090</v>
      </c>
      <c r="B42" s="33">
        <v>60</v>
      </c>
      <c r="C42" s="34" t="s">
        <v>385</v>
      </c>
      <c r="D42" s="34" t="s">
        <v>386</v>
      </c>
      <c r="E42" s="34" t="s">
        <v>387</v>
      </c>
      <c r="F42" s="35">
        <v>35470</v>
      </c>
      <c r="G42" s="36">
        <v>10</v>
      </c>
      <c r="H42" s="39">
        <v>2056529605</v>
      </c>
      <c r="I42" s="69">
        <v>7</v>
      </c>
      <c r="J42" s="38" t="s">
        <v>52</v>
      </c>
      <c r="K42" s="40" t="s">
        <v>50</v>
      </c>
      <c r="L42" s="71">
        <v>2623.92</v>
      </c>
      <c r="M42" s="40"/>
      <c r="N42" s="74" t="s">
        <v>49</v>
      </c>
      <c r="O42" s="41">
        <v>32.57527226137091</v>
      </c>
      <c r="P42" s="38" t="str">
        <f t="shared" si="0"/>
        <v>YES</v>
      </c>
      <c r="Q42" s="38" t="s">
        <v>52</v>
      </c>
      <c r="R42" s="68" t="s">
        <v>52</v>
      </c>
      <c r="S42" s="73">
        <v>295086</v>
      </c>
      <c r="T42" s="46">
        <v>42310</v>
      </c>
      <c r="U42" s="46">
        <v>35874</v>
      </c>
      <c r="V42" s="47">
        <v>19778</v>
      </c>
      <c r="W42" s="45">
        <f t="shared" si="1"/>
        <v>1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8" t="str">
        <f t="shared" si="5"/>
        <v>-</v>
      </c>
      <c r="AB42" s="37">
        <f t="shared" si="6"/>
        <v>0</v>
      </c>
      <c r="AC42" s="37">
        <f t="shared" si="7"/>
        <v>0</v>
      </c>
      <c r="AD42" s="37">
        <f t="shared" si="8"/>
        <v>0</v>
      </c>
      <c r="AE42" s="37">
        <f t="shared" si="9"/>
        <v>0</v>
      </c>
      <c r="AF42" s="37">
        <f t="shared" si="10"/>
        <v>1</v>
      </c>
      <c r="AG42" s="37">
        <f t="shared" si="11"/>
        <v>1</v>
      </c>
      <c r="AH42" s="37" t="str">
        <f t="shared" si="12"/>
        <v>Initial</v>
      </c>
      <c r="AI42" s="38" t="str">
        <f t="shared" si="13"/>
        <v>RLIS</v>
      </c>
      <c r="AJ42" s="37">
        <f t="shared" si="14"/>
        <v>0</v>
      </c>
      <c r="AK42" s="37">
        <f t="shared" si="15"/>
        <v>0</v>
      </c>
      <c r="AL42" s="37">
        <f t="shared" si="16"/>
        <v>0</v>
      </c>
    </row>
    <row r="43" spans="1:38" ht="12.75">
      <c r="A43" s="32">
        <v>103120</v>
      </c>
      <c r="B43" s="33">
        <v>193</v>
      </c>
      <c r="C43" s="34" t="s">
        <v>388</v>
      </c>
      <c r="D43" s="34" t="s">
        <v>389</v>
      </c>
      <c r="E43" s="34" t="s">
        <v>390</v>
      </c>
      <c r="F43" s="35">
        <v>35150</v>
      </c>
      <c r="G43" s="36">
        <v>1941</v>
      </c>
      <c r="H43" s="39">
        <v>2562455256</v>
      </c>
      <c r="I43" s="69" t="s">
        <v>48</v>
      </c>
      <c r="J43" s="38" t="s">
        <v>49</v>
      </c>
      <c r="K43" s="40" t="s">
        <v>50</v>
      </c>
      <c r="L43" s="71">
        <v>2317.65</v>
      </c>
      <c r="M43" s="40"/>
      <c r="N43" s="74" t="s">
        <v>49</v>
      </c>
      <c r="O43" s="41">
        <v>26.325010950503724</v>
      </c>
      <c r="P43" s="38" t="str">
        <f t="shared" si="0"/>
        <v>YES</v>
      </c>
      <c r="Q43" s="38" t="s">
        <v>52</v>
      </c>
      <c r="R43" s="68" t="s">
        <v>52</v>
      </c>
      <c r="S43" s="73">
        <v>148320</v>
      </c>
      <c r="T43" s="46">
        <v>13701</v>
      </c>
      <c r="U43" s="46">
        <v>15520</v>
      </c>
      <c r="V43" s="47">
        <v>13875</v>
      </c>
      <c r="W43" s="45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8" t="str">
        <f t="shared" si="5"/>
        <v>-</v>
      </c>
      <c r="AB43" s="37">
        <f t="shared" si="6"/>
        <v>0</v>
      </c>
      <c r="AC43" s="37">
        <f t="shared" si="7"/>
        <v>0</v>
      </c>
      <c r="AD43" s="37">
        <f t="shared" si="8"/>
        <v>0</v>
      </c>
      <c r="AE43" s="37">
        <f t="shared" si="9"/>
        <v>0</v>
      </c>
      <c r="AF43" s="37">
        <f t="shared" si="10"/>
        <v>1</v>
      </c>
      <c r="AG43" s="37">
        <f t="shared" si="11"/>
        <v>1</v>
      </c>
      <c r="AH43" s="37" t="str">
        <f t="shared" si="12"/>
        <v>Initial</v>
      </c>
      <c r="AI43" s="38" t="str">
        <f t="shared" si="13"/>
        <v>RLIS</v>
      </c>
      <c r="AJ43" s="37">
        <f t="shared" si="14"/>
        <v>0</v>
      </c>
      <c r="AK43" s="37">
        <f t="shared" si="15"/>
        <v>0</v>
      </c>
      <c r="AL43" s="37">
        <f t="shared" si="16"/>
        <v>0</v>
      </c>
    </row>
    <row r="44" spans="1:38" ht="12.75">
      <c r="A44" s="32">
        <v>103150</v>
      </c>
      <c r="B44" s="33">
        <v>194</v>
      </c>
      <c r="C44" s="34" t="s">
        <v>391</v>
      </c>
      <c r="D44" s="34" t="s">
        <v>392</v>
      </c>
      <c r="E44" s="34" t="s">
        <v>47</v>
      </c>
      <c r="F44" s="35">
        <v>35160</v>
      </c>
      <c r="G44" s="36">
        <v>2532</v>
      </c>
      <c r="H44" s="39">
        <v>2563155600</v>
      </c>
      <c r="I44" s="69" t="s">
        <v>48</v>
      </c>
      <c r="J44" s="38" t="s">
        <v>49</v>
      </c>
      <c r="K44" s="40" t="s">
        <v>50</v>
      </c>
      <c r="L44" s="71">
        <v>2920</v>
      </c>
      <c r="M44" s="40"/>
      <c r="N44" s="74" t="s">
        <v>49</v>
      </c>
      <c r="O44" s="41">
        <v>21.571963252807077</v>
      </c>
      <c r="P44" s="38" t="str">
        <f t="shared" si="0"/>
        <v>YES</v>
      </c>
      <c r="Q44" s="38" t="s">
        <v>52</v>
      </c>
      <c r="R44" s="68" t="s">
        <v>52</v>
      </c>
      <c r="S44" s="73">
        <v>229146</v>
      </c>
      <c r="T44" s="46">
        <v>26717</v>
      </c>
      <c r="U44" s="46">
        <v>26085</v>
      </c>
      <c r="V44" s="47">
        <v>20398</v>
      </c>
      <c r="W44" s="45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8" t="str">
        <f t="shared" si="5"/>
        <v>-</v>
      </c>
      <c r="AB44" s="37">
        <f t="shared" si="6"/>
        <v>0</v>
      </c>
      <c r="AC44" s="37">
        <f t="shared" si="7"/>
        <v>0</v>
      </c>
      <c r="AD44" s="37">
        <f t="shared" si="8"/>
        <v>0</v>
      </c>
      <c r="AE44" s="37">
        <f t="shared" si="9"/>
        <v>0</v>
      </c>
      <c r="AF44" s="37">
        <f t="shared" si="10"/>
        <v>1</v>
      </c>
      <c r="AG44" s="37">
        <f t="shared" si="11"/>
        <v>1</v>
      </c>
      <c r="AH44" s="37" t="str">
        <f t="shared" si="12"/>
        <v>Initial</v>
      </c>
      <c r="AI44" s="38" t="str">
        <f t="shared" si="13"/>
        <v>RLIS</v>
      </c>
      <c r="AJ44" s="37">
        <f t="shared" si="14"/>
        <v>0</v>
      </c>
      <c r="AK44" s="37">
        <f t="shared" si="15"/>
        <v>0</v>
      </c>
      <c r="AL44" s="37">
        <f t="shared" si="16"/>
        <v>0</v>
      </c>
    </row>
    <row r="45" spans="1:38" ht="12.75">
      <c r="A45" s="32">
        <v>103210</v>
      </c>
      <c r="B45" s="33">
        <v>62</v>
      </c>
      <c r="C45" s="34" t="s">
        <v>395</v>
      </c>
      <c r="D45" s="34" t="s">
        <v>396</v>
      </c>
      <c r="E45" s="34" t="s">
        <v>397</v>
      </c>
      <c r="F45" s="35">
        <v>36853</v>
      </c>
      <c r="G45" s="36">
        <v>1371</v>
      </c>
      <c r="H45" s="39">
        <v>2568251020</v>
      </c>
      <c r="I45" s="69" t="s">
        <v>48</v>
      </c>
      <c r="J45" s="38" t="s">
        <v>49</v>
      </c>
      <c r="K45" s="40" t="s">
        <v>50</v>
      </c>
      <c r="L45" s="71">
        <v>3400.38</v>
      </c>
      <c r="M45" s="40"/>
      <c r="N45" s="74" t="s">
        <v>49</v>
      </c>
      <c r="O45" s="41">
        <v>23.694171082513247</v>
      </c>
      <c r="P45" s="38" t="str">
        <f t="shared" si="0"/>
        <v>YES</v>
      </c>
      <c r="Q45" s="38" t="s">
        <v>52</v>
      </c>
      <c r="R45" s="68" t="s">
        <v>52</v>
      </c>
      <c r="S45" s="73">
        <v>222268</v>
      </c>
      <c r="T45" s="46">
        <v>20101</v>
      </c>
      <c r="U45" s="46">
        <v>22879</v>
      </c>
      <c r="V45" s="47">
        <v>21485</v>
      </c>
      <c r="W45" s="45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8" t="str">
        <f t="shared" si="5"/>
        <v>-</v>
      </c>
      <c r="AB45" s="37">
        <f t="shared" si="6"/>
        <v>0</v>
      </c>
      <c r="AC45" s="37">
        <f t="shared" si="7"/>
        <v>0</v>
      </c>
      <c r="AD45" s="37">
        <f t="shared" si="8"/>
        <v>0</v>
      </c>
      <c r="AE45" s="37">
        <f t="shared" si="9"/>
        <v>0</v>
      </c>
      <c r="AF45" s="37">
        <f t="shared" si="10"/>
        <v>1</v>
      </c>
      <c r="AG45" s="37">
        <f t="shared" si="11"/>
        <v>1</v>
      </c>
      <c r="AH45" s="37" t="str">
        <f t="shared" si="12"/>
        <v>Initial</v>
      </c>
      <c r="AI45" s="38" t="str">
        <f t="shared" si="13"/>
        <v>RLIS</v>
      </c>
      <c r="AJ45" s="37">
        <f t="shared" si="14"/>
        <v>0</v>
      </c>
      <c r="AK45" s="37">
        <f t="shared" si="15"/>
        <v>0</v>
      </c>
      <c r="AL45" s="37">
        <f t="shared" si="16"/>
        <v>0</v>
      </c>
    </row>
    <row r="46" spans="1:38" ht="12.75">
      <c r="A46" s="32">
        <v>103300</v>
      </c>
      <c r="B46" s="33">
        <v>198</v>
      </c>
      <c r="C46" s="34" t="s">
        <v>404</v>
      </c>
      <c r="D46" s="34" t="s">
        <v>405</v>
      </c>
      <c r="E46" s="34" t="s">
        <v>406</v>
      </c>
      <c r="F46" s="35">
        <v>36784</v>
      </c>
      <c r="G46" s="36">
        <v>458</v>
      </c>
      <c r="H46" s="39">
        <v>3346369955</v>
      </c>
      <c r="I46" s="69">
        <v>6</v>
      </c>
      <c r="J46" s="38" t="s">
        <v>49</v>
      </c>
      <c r="K46" s="40" t="s">
        <v>50</v>
      </c>
      <c r="L46" s="71">
        <v>1646.48</v>
      </c>
      <c r="M46" s="40"/>
      <c r="N46" s="74" t="s">
        <v>49</v>
      </c>
      <c r="O46" s="41">
        <v>22.796352583586625</v>
      </c>
      <c r="P46" s="38" t="str">
        <f t="shared" si="0"/>
        <v>YES</v>
      </c>
      <c r="Q46" s="38" t="s">
        <v>52</v>
      </c>
      <c r="R46" s="68" t="s">
        <v>52</v>
      </c>
      <c r="S46" s="73">
        <v>89527</v>
      </c>
      <c r="T46" s="46">
        <v>9669</v>
      </c>
      <c r="U46" s="46">
        <v>11097</v>
      </c>
      <c r="V46" s="47">
        <v>10111</v>
      </c>
      <c r="W46" s="45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8" t="str">
        <f t="shared" si="5"/>
        <v>-</v>
      </c>
      <c r="AB46" s="37">
        <f t="shared" si="6"/>
        <v>0</v>
      </c>
      <c r="AC46" s="37">
        <f t="shared" si="7"/>
        <v>0</v>
      </c>
      <c r="AD46" s="37">
        <f t="shared" si="8"/>
        <v>0</v>
      </c>
      <c r="AE46" s="37">
        <f t="shared" si="9"/>
        <v>0</v>
      </c>
      <c r="AF46" s="37">
        <f t="shared" si="10"/>
        <v>1</v>
      </c>
      <c r="AG46" s="37">
        <f t="shared" si="11"/>
        <v>1</v>
      </c>
      <c r="AH46" s="37" t="str">
        <f t="shared" si="12"/>
        <v>Initial</v>
      </c>
      <c r="AI46" s="38" t="str">
        <f t="shared" si="13"/>
        <v>RLIS</v>
      </c>
      <c r="AJ46" s="37">
        <f t="shared" si="14"/>
        <v>0</v>
      </c>
      <c r="AK46" s="37">
        <f t="shared" si="15"/>
        <v>0</v>
      </c>
      <c r="AL46" s="37">
        <f t="shared" si="16"/>
        <v>0</v>
      </c>
    </row>
    <row r="47" spans="1:38" ht="12.75">
      <c r="A47" s="32">
        <v>103480</v>
      </c>
      <c r="B47" s="33">
        <v>65</v>
      </c>
      <c r="C47" s="34" t="s">
        <v>422</v>
      </c>
      <c r="D47" s="34" t="s">
        <v>423</v>
      </c>
      <c r="E47" s="34" t="s">
        <v>424</v>
      </c>
      <c r="F47" s="35">
        <v>36518</v>
      </c>
      <c r="G47" s="36">
        <v>1359</v>
      </c>
      <c r="H47" s="39">
        <v>3348472401</v>
      </c>
      <c r="I47" s="69">
        <v>7</v>
      </c>
      <c r="J47" s="38" t="s">
        <v>52</v>
      </c>
      <c r="K47" s="40" t="s">
        <v>50</v>
      </c>
      <c r="L47" s="71">
        <v>3572.3</v>
      </c>
      <c r="M47" s="40"/>
      <c r="N47" s="74" t="s">
        <v>49</v>
      </c>
      <c r="O47" s="41">
        <v>20.30875698695768</v>
      </c>
      <c r="P47" s="38" t="str">
        <f t="shared" si="0"/>
        <v>YES</v>
      </c>
      <c r="Q47" s="38" t="s">
        <v>52</v>
      </c>
      <c r="R47" s="68" t="s">
        <v>52</v>
      </c>
      <c r="S47" s="73">
        <v>225152</v>
      </c>
      <c r="T47" s="46">
        <v>23118</v>
      </c>
      <c r="U47" s="46">
        <v>25474</v>
      </c>
      <c r="V47" s="47">
        <v>21843</v>
      </c>
      <c r="W47" s="45">
        <f t="shared" si="1"/>
        <v>1</v>
      </c>
      <c r="X47" s="37">
        <f>IF(OR(AND(ISNUMBER(L47),AND(L47&gt;0,L47&lt;600)),AND(L47&gt;0,M47="YES")),1,0)</f>
        <v>0</v>
      </c>
      <c r="Y47" s="37">
        <f t="shared" si="3"/>
        <v>0</v>
      </c>
      <c r="Z47" s="37">
        <f t="shared" si="4"/>
        <v>0</v>
      </c>
      <c r="AA47" s="38" t="str">
        <f>IF(AND(W47=1,X47=1),"SRSA","-")</f>
        <v>-</v>
      </c>
      <c r="AB47" s="37">
        <f t="shared" si="6"/>
        <v>0</v>
      </c>
      <c r="AC47" s="37">
        <f t="shared" si="7"/>
        <v>0</v>
      </c>
      <c r="AD47" s="37">
        <f>IF(OR(AND(OR(AND(ISNUMBER(L47),AND(L47&gt;0,L47&lt;600)),AND(AND(L47&gt;0,M47="YES"),ISNUMBER(L47))),(N47="YES")),N47&lt;&gt;"YES"),0,"Trouble")</f>
        <v>0</v>
      </c>
      <c r="AE47" s="37">
        <f t="shared" si="9"/>
        <v>0</v>
      </c>
      <c r="AF47" s="37">
        <f>IF(Q47="YES",1,0)</f>
        <v>1</v>
      </c>
      <c r="AG47" s="37">
        <f>IF(AND(ISNUMBER(O47),O47&gt;=20),1,0)</f>
        <v>1</v>
      </c>
      <c r="AH47" s="37" t="str">
        <f>IF(AND(AF47=1,AG47=1),"Initial",0)</f>
        <v>Initial</v>
      </c>
      <c r="AI47" s="38" t="str">
        <f t="shared" si="13"/>
        <v>RLIS</v>
      </c>
      <c r="AJ47" s="37">
        <f>IF(AND(AA47="SRSA",AH47="Initial"),"SRSA",0)</f>
        <v>0</v>
      </c>
      <c r="AK47" s="37">
        <f>IF(AND(AI47="-",R47="YES"),"Trouble",0)</f>
        <v>0</v>
      </c>
      <c r="AL47" s="37">
        <f>IF(AND(R47&lt;&gt;"YES",AI47="RLIS"),"Trouble",0)</f>
        <v>0</v>
      </c>
    </row>
    <row r="48" spans="1:38" ht="12.75">
      <c r="A48" s="32">
        <v>103510</v>
      </c>
      <c r="B48" s="33">
        <v>66</v>
      </c>
      <c r="C48" s="34" t="s">
        <v>425</v>
      </c>
      <c r="D48" s="34" t="s">
        <v>426</v>
      </c>
      <c r="E48" s="34" t="s">
        <v>427</v>
      </c>
      <c r="F48" s="35">
        <v>36726</v>
      </c>
      <c r="G48" s="36">
        <v>160</v>
      </c>
      <c r="H48" s="39">
        <v>3346824716</v>
      </c>
      <c r="I48" s="69">
        <v>7</v>
      </c>
      <c r="J48" s="38" t="s">
        <v>52</v>
      </c>
      <c r="K48" s="40" t="s">
        <v>50</v>
      </c>
      <c r="L48" s="71">
        <v>2373.98</v>
      </c>
      <c r="M48" s="40"/>
      <c r="N48" s="74" t="s">
        <v>49</v>
      </c>
      <c r="O48" s="41">
        <v>34.67826086956522</v>
      </c>
      <c r="P48" s="38" t="str">
        <f t="shared" si="0"/>
        <v>YES</v>
      </c>
      <c r="Q48" s="38" t="s">
        <v>52</v>
      </c>
      <c r="R48" s="68" t="s">
        <v>52</v>
      </c>
      <c r="S48" s="73">
        <v>301957</v>
      </c>
      <c r="T48" s="46">
        <v>47970</v>
      </c>
      <c r="U48" s="46">
        <v>39158</v>
      </c>
      <c r="V48" s="47">
        <v>18293</v>
      </c>
      <c r="W48" s="45">
        <f t="shared" si="1"/>
        <v>1</v>
      </c>
      <c r="X48" s="37">
        <f>IF(OR(AND(ISNUMBER(L48),AND(L48&gt;0,L48&lt;600)),AND(L48&gt;0,M48="YES")),1,0)</f>
        <v>0</v>
      </c>
      <c r="Y48" s="37">
        <f t="shared" si="3"/>
        <v>0</v>
      </c>
      <c r="Z48" s="37">
        <f t="shared" si="4"/>
        <v>0</v>
      </c>
      <c r="AA48" s="38" t="str">
        <f>IF(AND(W48=1,X48=1),"SRSA","-")</f>
        <v>-</v>
      </c>
      <c r="AB48" s="37">
        <f t="shared" si="6"/>
        <v>0</v>
      </c>
      <c r="AC48" s="37">
        <f t="shared" si="7"/>
        <v>0</v>
      </c>
      <c r="AD48" s="37">
        <f>IF(OR(AND(OR(AND(ISNUMBER(L48),AND(L48&gt;0,L48&lt;600)),AND(AND(L48&gt;0,M48="YES"),ISNUMBER(L48))),(N48="YES")),N48&lt;&gt;"YES"),0,"Trouble")</f>
        <v>0</v>
      </c>
      <c r="AE48" s="37">
        <f t="shared" si="9"/>
        <v>0</v>
      </c>
      <c r="AF48" s="37">
        <f>IF(Q48="YES",1,0)</f>
        <v>1</v>
      </c>
      <c r="AG48" s="37">
        <f>IF(AND(ISNUMBER(O48),O48&gt;=20),1,0)</f>
        <v>1</v>
      </c>
      <c r="AH48" s="37" t="str">
        <f>IF(AND(AF48=1,AG48=1),"Initial",0)</f>
        <v>Initial</v>
      </c>
      <c r="AI48" s="38" t="str">
        <f t="shared" si="13"/>
        <v>RLIS</v>
      </c>
      <c r="AJ48" s="37">
        <f>IF(AND(AA48="SRSA",AH48="Initial"),"SRSA",0)</f>
        <v>0</v>
      </c>
      <c r="AK48" s="37">
        <f>IF(AND(AI48="-",R48="YES"),"Trouble",0)</f>
        <v>0</v>
      </c>
      <c r="AL48" s="37">
        <f>IF(AND(R48&lt;&gt;"YES",AI48="RLIS"),"Trouble",0)</f>
        <v>0</v>
      </c>
    </row>
    <row r="49" spans="1:38" ht="12.75">
      <c r="A49" s="32">
        <v>103580</v>
      </c>
      <c r="B49" s="33">
        <v>67</v>
      </c>
      <c r="C49" s="34" t="s">
        <v>431</v>
      </c>
      <c r="D49" s="34" t="s">
        <v>432</v>
      </c>
      <c r="E49" s="34" t="s">
        <v>433</v>
      </c>
      <c r="F49" s="35">
        <v>35553</v>
      </c>
      <c r="G49" s="36">
        <v>9</v>
      </c>
      <c r="H49" s="39">
        <v>2054895018</v>
      </c>
      <c r="I49" s="69">
        <v>7</v>
      </c>
      <c r="J49" s="38" t="s">
        <v>52</v>
      </c>
      <c r="K49" s="40" t="s">
        <v>50</v>
      </c>
      <c r="L49" s="71">
        <v>2759.02</v>
      </c>
      <c r="M49" s="40"/>
      <c r="N49" s="74" t="s">
        <v>49</v>
      </c>
      <c r="O49" s="41">
        <v>22.678571428571427</v>
      </c>
      <c r="P49" s="38" t="str">
        <f t="shared" si="0"/>
        <v>YES</v>
      </c>
      <c r="Q49" s="38" t="s">
        <v>52</v>
      </c>
      <c r="R49" s="68" t="s">
        <v>52</v>
      </c>
      <c r="S49" s="73">
        <v>162872</v>
      </c>
      <c r="T49" s="46">
        <v>16517</v>
      </c>
      <c r="U49" s="46">
        <v>18918</v>
      </c>
      <c r="V49" s="47">
        <v>17185</v>
      </c>
      <c r="W49" s="45">
        <f t="shared" si="1"/>
        <v>1</v>
      </c>
      <c r="X49" s="37">
        <f>IF(OR(AND(ISNUMBER(L49),AND(L49&gt;0,L49&lt;600)),AND(L49&gt;0,M49="YES")),1,0)</f>
        <v>0</v>
      </c>
      <c r="Y49" s="37">
        <f t="shared" si="3"/>
        <v>0</v>
      </c>
      <c r="Z49" s="37">
        <f t="shared" si="4"/>
        <v>0</v>
      </c>
      <c r="AA49" s="38" t="str">
        <f>IF(AND(W49=1,X49=1),"SRSA","-")</f>
        <v>-</v>
      </c>
      <c r="AB49" s="37">
        <f t="shared" si="6"/>
        <v>0</v>
      </c>
      <c r="AC49" s="37">
        <f t="shared" si="7"/>
        <v>0</v>
      </c>
      <c r="AD49" s="37">
        <f>IF(OR(AND(OR(AND(ISNUMBER(L49),AND(L49&gt;0,L49&lt;600)),AND(AND(L49&gt;0,M49="YES"),ISNUMBER(L49))),(N49="YES")),N49&lt;&gt;"YES"),0,"Trouble")</f>
        <v>0</v>
      </c>
      <c r="AE49" s="37">
        <f t="shared" si="9"/>
        <v>0</v>
      </c>
      <c r="AF49" s="37">
        <f>IF(Q49="YES",1,0)</f>
        <v>1</v>
      </c>
      <c r="AG49" s="37">
        <f>IF(AND(ISNUMBER(O49),O49&gt;=20),1,0)</f>
        <v>1</v>
      </c>
      <c r="AH49" s="37" t="str">
        <f>IF(AND(AF49=1,AG49=1),"Initial",0)</f>
        <v>Initial</v>
      </c>
      <c r="AI49" s="38" t="str">
        <f t="shared" si="13"/>
        <v>RLIS</v>
      </c>
      <c r="AJ49" s="37">
        <f>IF(AND(AA49="SRSA",AH49="Initial"),"SRSA",0)</f>
        <v>0</v>
      </c>
      <c r="AK49" s="37">
        <f>IF(AND(AI49="-",R49="YES"),"Trouble",0)</f>
        <v>0</v>
      </c>
      <c r="AL49" s="37">
        <f>IF(AND(R49&lt;&gt;"YES",AI49="RLIS"),"Trouble",0)</f>
        <v>0</v>
      </c>
    </row>
    <row r="50" spans="6:10" ht="12.75">
      <c r="F50" s="56"/>
      <c r="I50" s="57"/>
      <c r="J50" s="57"/>
    </row>
    <row r="51" spans="6:10" ht="12.75">
      <c r="F51" s="56"/>
      <c r="I51" s="57"/>
      <c r="J51" s="57"/>
    </row>
    <row r="52" spans="6:10" ht="12.75">
      <c r="F52" s="56"/>
      <c r="I52" s="57"/>
      <c r="J52" s="57"/>
    </row>
    <row r="53" spans="6:10" ht="12.75">
      <c r="F53" s="56"/>
      <c r="I53" s="57"/>
      <c r="J53" s="57"/>
    </row>
    <row r="54" spans="6:10" ht="12.75">
      <c r="F54" s="56"/>
      <c r="I54" s="57"/>
      <c r="J54" s="57"/>
    </row>
    <row r="55" spans="6:10" ht="12.75">
      <c r="F55" s="56"/>
      <c r="I55" s="57"/>
      <c r="J55" s="57"/>
    </row>
    <row r="56" spans="6:10" ht="12.75">
      <c r="F56" s="56"/>
      <c r="I56" s="57"/>
      <c r="J56" s="57"/>
    </row>
    <row r="57" spans="6:10" ht="12.75">
      <c r="F57" s="56"/>
      <c r="I57" s="57"/>
      <c r="J57" s="57"/>
    </row>
    <row r="58" spans="6:10" ht="12.75">
      <c r="F58" s="56"/>
      <c r="I58" s="57"/>
      <c r="J58" s="57"/>
    </row>
    <row r="59" spans="6:10" ht="12.75">
      <c r="F59" s="56"/>
      <c r="I59" s="57"/>
      <c r="J59" s="57"/>
    </row>
    <row r="60" spans="6:10" ht="12.75">
      <c r="F60" s="56"/>
      <c r="I60" s="57"/>
      <c r="J60" s="57"/>
    </row>
    <row r="61" spans="6:10" ht="12.75">
      <c r="F61" s="56"/>
      <c r="I61" s="57"/>
      <c r="J61" s="57"/>
    </row>
    <row r="62" spans="6:10" ht="12.75">
      <c r="F62" s="56"/>
      <c r="I62" s="57"/>
      <c r="J62" s="57"/>
    </row>
    <row r="63" spans="6:10" ht="12.75">
      <c r="F63" s="56"/>
      <c r="I63" s="57"/>
      <c r="J63" s="57"/>
    </row>
    <row r="64" spans="6:10" ht="12.75">
      <c r="F64" s="56"/>
      <c r="I64" s="57"/>
      <c r="J64" s="57"/>
    </row>
    <row r="65" spans="6:10" ht="12.75">
      <c r="F65" s="56"/>
      <c r="I65" s="57"/>
      <c r="J65" s="57"/>
    </row>
    <row r="66" spans="6:10" ht="12.75">
      <c r="F66" s="56"/>
      <c r="I66" s="57"/>
      <c r="J66" s="57"/>
    </row>
    <row r="67" spans="6:10" ht="12.75">
      <c r="F67" s="56"/>
      <c r="I67" s="57"/>
      <c r="J67" s="57"/>
    </row>
    <row r="68" spans="6:10" ht="12.75">
      <c r="F68" s="56"/>
      <c r="I68" s="57"/>
      <c r="J68" s="57"/>
    </row>
    <row r="69" spans="6:10" ht="12.75">
      <c r="F69" s="56"/>
      <c r="I69" s="57"/>
      <c r="J69" s="57"/>
    </row>
    <row r="70" spans="6:10" ht="12.75">
      <c r="F70" s="56"/>
      <c r="I70" s="57"/>
      <c r="J70" s="57"/>
    </row>
    <row r="71" spans="6:10" ht="12.75">
      <c r="F71" s="56"/>
      <c r="I71" s="57"/>
      <c r="J71" s="57"/>
    </row>
    <row r="72" spans="6:10" ht="12.75">
      <c r="F72" s="56"/>
      <c r="I72" s="57"/>
      <c r="J72" s="57"/>
    </row>
    <row r="73" spans="6:10" ht="12.75">
      <c r="F73" s="56"/>
      <c r="I73" s="57"/>
      <c r="J73" s="57"/>
    </row>
    <row r="74" spans="6:10" ht="12.75">
      <c r="F74" s="56"/>
      <c r="I74" s="57"/>
      <c r="J74" s="57"/>
    </row>
    <row r="75" spans="6:10" ht="12.75">
      <c r="F75" s="56"/>
      <c r="I75" s="57"/>
      <c r="J75" s="57"/>
    </row>
    <row r="76" spans="6:10" ht="12.75">
      <c r="F76" s="56"/>
      <c r="I76" s="57"/>
      <c r="J76" s="57"/>
    </row>
    <row r="77" spans="6:10" ht="12.75">
      <c r="F77" s="56"/>
      <c r="I77" s="57"/>
      <c r="J77" s="57"/>
    </row>
    <row r="78" spans="6:10" ht="12.75">
      <c r="F78" s="56"/>
      <c r="I78" s="57"/>
      <c r="J78" s="57"/>
    </row>
    <row r="79" spans="6:10" ht="12.75">
      <c r="F79" s="56"/>
      <c r="I79" s="57"/>
      <c r="J79" s="57"/>
    </row>
    <row r="80" spans="6:10" ht="12.75">
      <c r="F80" s="56"/>
      <c r="I80" s="57"/>
      <c r="J80" s="57"/>
    </row>
    <row r="81" spans="6:10" ht="12.75">
      <c r="F81" s="56"/>
      <c r="I81" s="57"/>
      <c r="J81" s="57"/>
    </row>
    <row r="82" spans="6:10" ht="12.75">
      <c r="F82" s="56"/>
      <c r="I82" s="57"/>
      <c r="J82" s="57"/>
    </row>
    <row r="83" spans="6:10" ht="12.75">
      <c r="F83" s="56"/>
      <c r="I83" s="57"/>
      <c r="J83" s="57"/>
    </row>
    <row r="84" spans="6:10" ht="12.75">
      <c r="F84" s="56"/>
      <c r="I84" s="57"/>
      <c r="J84" s="57"/>
    </row>
    <row r="85" spans="6:10" ht="12.75">
      <c r="F85" s="56"/>
      <c r="I85" s="57"/>
      <c r="J85" s="57"/>
    </row>
    <row r="86" spans="6:10" ht="12.75">
      <c r="F86" s="56"/>
      <c r="I86" s="57"/>
      <c r="J86" s="57"/>
    </row>
    <row r="87" spans="6:10" ht="12.75">
      <c r="F87" s="56"/>
      <c r="I87" s="57"/>
      <c r="J87" s="57"/>
    </row>
    <row r="88" spans="6:10" ht="12.75">
      <c r="F88" s="56"/>
      <c r="I88" s="57"/>
      <c r="J88" s="57"/>
    </row>
    <row r="89" spans="6:10" ht="12.75">
      <c r="F89" s="56"/>
      <c r="I89" s="57"/>
      <c r="J89" s="57"/>
    </row>
    <row r="90" spans="6:10" ht="12.75">
      <c r="F90" s="56"/>
      <c r="I90" s="57"/>
      <c r="J90" s="57"/>
    </row>
    <row r="91" spans="6:10" ht="12.75">
      <c r="F91" s="56"/>
      <c r="I91" s="57"/>
      <c r="J91" s="57"/>
    </row>
    <row r="92" spans="6:10" ht="12.75">
      <c r="F92" s="56"/>
      <c r="I92" s="57"/>
      <c r="J92" s="57"/>
    </row>
    <row r="93" spans="6:10" ht="12.75">
      <c r="F93" s="56"/>
      <c r="I93" s="57"/>
      <c r="J93" s="57"/>
    </row>
    <row r="94" spans="6:10" ht="12.75">
      <c r="F94" s="56"/>
      <c r="I94" s="57"/>
      <c r="J94" s="57"/>
    </row>
    <row r="95" spans="6:10" ht="12.75">
      <c r="F95" s="56"/>
      <c r="I95" s="57"/>
      <c r="J95" s="57"/>
    </row>
    <row r="96" spans="6:10" ht="12.75">
      <c r="F96" s="56"/>
      <c r="I96" s="57"/>
      <c r="J96" s="57"/>
    </row>
    <row r="97" spans="6:10" ht="12.75">
      <c r="F97" s="56"/>
      <c r="I97" s="57"/>
      <c r="J97" s="57"/>
    </row>
    <row r="98" spans="6:10" ht="12.75">
      <c r="F98" s="56"/>
      <c r="I98" s="57"/>
      <c r="J98" s="57"/>
    </row>
    <row r="99" spans="6:10" ht="12.75">
      <c r="F99" s="56"/>
      <c r="I99" s="57"/>
      <c r="J99" s="57"/>
    </row>
    <row r="100" spans="6:10" ht="12.75">
      <c r="F100" s="56"/>
      <c r="I100" s="57"/>
      <c r="J100" s="57"/>
    </row>
    <row r="101" spans="6:10" ht="12.75">
      <c r="F101" s="56"/>
      <c r="I101" s="57"/>
      <c r="J101" s="57"/>
    </row>
    <row r="102" spans="6:10" ht="12.75">
      <c r="F102" s="56"/>
      <c r="I102" s="57"/>
      <c r="J102" s="57"/>
    </row>
    <row r="103" spans="6:10" ht="12.75">
      <c r="F103" s="56"/>
      <c r="I103" s="57"/>
      <c r="J103" s="57"/>
    </row>
    <row r="104" spans="6:10" ht="12.75">
      <c r="F104" s="56"/>
      <c r="I104" s="57"/>
      <c r="J104" s="57"/>
    </row>
    <row r="105" spans="6:10" ht="12.75">
      <c r="F105" s="56"/>
      <c r="I105" s="57"/>
      <c r="J105" s="57"/>
    </row>
    <row r="106" spans="6:10" ht="12.75">
      <c r="F106" s="56"/>
      <c r="I106" s="57"/>
      <c r="J106" s="57"/>
    </row>
    <row r="107" spans="6:10" ht="12.75">
      <c r="F107" s="56"/>
      <c r="I107" s="57"/>
      <c r="J107" s="57"/>
    </row>
    <row r="108" spans="6:10" ht="12.75">
      <c r="F108" s="56"/>
      <c r="I108" s="57"/>
      <c r="J108" s="57"/>
    </row>
    <row r="109" spans="6:10" ht="12.75">
      <c r="F109" s="56"/>
      <c r="I109" s="57"/>
      <c r="J109" s="57"/>
    </row>
    <row r="110" spans="6:10" ht="12.75">
      <c r="F110" s="56"/>
      <c r="I110" s="57"/>
      <c r="J110" s="57"/>
    </row>
    <row r="111" spans="6:10" ht="12.75">
      <c r="F111" s="56"/>
      <c r="I111" s="57"/>
      <c r="J111" s="57"/>
    </row>
    <row r="112" spans="6:10" ht="12.75">
      <c r="F112" s="56"/>
      <c r="I112" s="57"/>
      <c r="J112" s="57"/>
    </row>
    <row r="113" spans="6:10" ht="12.75">
      <c r="F113" s="56"/>
      <c r="I113" s="57"/>
      <c r="J113" s="57"/>
    </row>
    <row r="114" spans="6:10" ht="12.75">
      <c r="F114" s="56"/>
      <c r="I114" s="57"/>
      <c r="J114" s="57"/>
    </row>
    <row r="115" spans="6:10" ht="12.75">
      <c r="F115" s="56"/>
      <c r="I115" s="57"/>
      <c r="J115" s="57"/>
    </row>
    <row r="116" spans="6:10" ht="12.75">
      <c r="F116" s="56"/>
      <c r="I116" s="57"/>
      <c r="J116" s="57"/>
    </row>
    <row r="117" spans="6:10" ht="12.75">
      <c r="F117" s="56"/>
      <c r="I117" s="57"/>
      <c r="J117" s="57"/>
    </row>
    <row r="118" spans="6:10" ht="12.75">
      <c r="F118" s="56"/>
      <c r="I118" s="57"/>
      <c r="J118" s="57"/>
    </row>
    <row r="119" spans="6:10" ht="12.75">
      <c r="F119" s="56"/>
      <c r="I119" s="57"/>
      <c r="J119" s="57"/>
    </row>
    <row r="120" spans="6:10" ht="12.75">
      <c r="F120" s="56"/>
      <c r="I120" s="57"/>
      <c r="J120" s="57"/>
    </row>
    <row r="121" spans="6:10" ht="12.75">
      <c r="F121" s="56"/>
      <c r="I121" s="57"/>
      <c r="J121" s="57"/>
    </row>
    <row r="122" spans="6:10" ht="12.75">
      <c r="F122" s="56"/>
      <c r="I122" s="57"/>
      <c r="J122" s="57"/>
    </row>
    <row r="123" spans="6:10" ht="12.75">
      <c r="F123" s="56"/>
      <c r="I123" s="57"/>
      <c r="J123" s="57"/>
    </row>
    <row r="124" spans="6:10" ht="12.75">
      <c r="F124" s="56"/>
      <c r="I124" s="57"/>
      <c r="J124" s="57"/>
    </row>
    <row r="125" spans="6:10" ht="12.75">
      <c r="F125" s="56"/>
      <c r="I125" s="57"/>
      <c r="J125" s="57"/>
    </row>
    <row r="126" spans="6:10" ht="12.75">
      <c r="F126" s="56"/>
      <c r="I126" s="57"/>
      <c r="J126" s="57"/>
    </row>
    <row r="127" spans="6:10" ht="12.75">
      <c r="F127" s="56"/>
      <c r="I127" s="57"/>
      <c r="J127" s="57"/>
    </row>
    <row r="128" spans="6:10" ht="12.75">
      <c r="F128" s="56"/>
      <c r="I128" s="57"/>
      <c r="J128" s="57"/>
    </row>
    <row r="129" spans="6:10" ht="12.75">
      <c r="F129" s="56"/>
      <c r="I129" s="57"/>
      <c r="J129" s="57"/>
    </row>
    <row r="130" spans="6:10" ht="12.75">
      <c r="F130" s="56"/>
      <c r="I130" s="57"/>
      <c r="J130" s="57"/>
    </row>
    <row r="131" spans="6:10" ht="12.75">
      <c r="F131" s="56"/>
      <c r="I131" s="57"/>
      <c r="J131" s="57"/>
    </row>
    <row r="132" spans="6:10" ht="12.75">
      <c r="F132" s="56"/>
      <c r="I132" s="57"/>
      <c r="J132" s="57"/>
    </row>
    <row r="133" spans="6:10" ht="12.75">
      <c r="F133" s="56"/>
      <c r="I133" s="57"/>
      <c r="J133" s="57"/>
    </row>
    <row r="134" spans="6:10" ht="12.75">
      <c r="F134" s="56"/>
      <c r="I134" s="57"/>
      <c r="J134" s="57"/>
    </row>
    <row r="135" spans="6:10" ht="12.75">
      <c r="F135" s="56"/>
      <c r="I135" s="57"/>
      <c r="J135" s="57"/>
    </row>
    <row r="136" spans="6:10" ht="12.75">
      <c r="F136" s="56"/>
      <c r="I136" s="57"/>
      <c r="J136" s="57"/>
    </row>
    <row r="137" spans="6:10" ht="12.75">
      <c r="F137" s="56"/>
      <c r="I137" s="57"/>
      <c r="J137" s="57"/>
    </row>
    <row r="138" spans="6:10" ht="12.75">
      <c r="F138" s="56"/>
      <c r="I138" s="57"/>
      <c r="J138" s="57"/>
    </row>
    <row r="139" spans="6:10" ht="12.75">
      <c r="F139" s="56"/>
      <c r="I139" s="57"/>
      <c r="J139" s="57"/>
    </row>
    <row r="140" spans="6:10" ht="12.75">
      <c r="F140" s="56"/>
      <c r="I140" s="57"/>
      <c r="J140" s="57"/>
    </row>
    <row r="141" spans="6:10" ht="12.75">
      <c r="F141" s="56"/>
      <c r="I141" s="57"/>
      <c r="J141" s="57"/>
    </row>
    <row r="142" spans="6:10" ht="12.75">
      <c r="F142" s="56"/>
      <c r="I142" s="57"/>
      <c r="J142" s="57"/>
    </row>
    <row r="143" spans="6:10" ht="12.75">
      <c r="F143" s="56"/>
      <c r="I143" s="57"/>
      <c r="J143" s="57"/>
    </row>
    <row r="144" spans="6:10" ht="12.75">
      <c r="F144" s="56"/>
      <c r="I144" s="57"/>
      <c r="J144" s="57"/>
    </row>
    <row r="145" spans="6:10" ht="12.75">
      <c r="F145" s="56"/>
      <c r="I145" s="57"/>
      <c r="J145" s="57"/>
    </row>
    <row r="146" spans="6:10" ht="12.75">
      <c r="F146" s="56"/>
      <c r="I146" s="57"/>
      <c r="J146" s="57"/>
    </row>
    <row r="147" spans="6:10" ht="12.75">
      <c r="F147" s="56"/>
      <c r="I147" s="57"/>
      <c r="J147" s="57"/>
    </row>
    <row r="148" spans="6:10" ht="12.75">
      <c r="F148" s="56"/>
      <c r="I148" s="57"/>
      <c r="J148" s="57"/>
    </row>
    <row r="149" spans="6:10" ht="12.75">
      <c r="F149" s="56"/>
      <c r="I149" s="57"/>
      <c r="J149" s="57"/>
    </row>
    <row r="150" spans="6:10" ht="12.75">
      <c r="F150" s="56"/>
      <c r="I150" s="57"/>
      <c r="J150" s="57"/>
    </row>
    <row r="151" spans="6:10" ht="12.75">
      <c r="F151" s="56"/>
      <c r="I151" s="57"/>
      <c r="J151" s="57"/>
    </row>
    <row r="152" spans="6:10" ht="12.75">
      <c r="F152" s="56"/>
      <c r="I152" s="57"/>
      <c r="J152" s="57"/>
    </row>
    <row r="153" spans="6:10" ht="12.75">
      <c r="F153" s="56"/>
      <c r="I153" s="57"/>
      <c r="J153" s="57"/>
    </row>
    <row r="154" spans="6:10" ht="12.75">
      <c r="F154" s="56"/>
      <c r="I154" s="57"/>
      <c r="J154" s="57"/>
    </row>
    <row r="155" spans="6:10" ht="12.75">
      <c r="F155" s="56"/>
      <c r="I155" s="57"/>
      <c r="J155" s="57"/>
    </row>
    <row r="156" spans="6:10" ht="12.75">
      <c r="F156" s="56"/>
      <c r="I156" s="57"/>
      <c r="J156" s="57"/>
    </row>
    <row r="157" spans="6:10" ht="12.75">
      <c r="F157" s="56"/>
      <c r="I157" s="57"/>
      <c r="J157" s="57"/>
    </row>
    <row r="158" spans="6:10" ht="12.75">
      <c r="F158" s="56"/>
      <c r="I158" s="57"/>
      <c r="J158" s="57"/>
    </row>
    <row r="159" spans="6:10" ht="12.75">
      <c r="F159" s="56"/>
      <c r="I159" s="57"/>
      <c r="J159" s="57"/>
    </row>
    <row r="160" spans="6:10" ht="12.75">
      <c r="F160" s="56"/>
      <c r="I160" s="57"/>
      <c r="J160" s="57"/>
    </row>
    <row r="161" spans="6:10" ht="12.75">
      <c r="F161" s="56"/>
      <c r="I161" s="57"/>
      <c r="J161" s="57"/>
    </row>
    <row r="162" spans="6:10" ht="12.75">
      <c r="F162" s="56"/>
      <c r="I162" s="57"/>
      <c r="J162" s="57"/>
    </row>
    <row r="163" spans="6:10" ht="12.75">
      <c r="F163" s="56"/>
      <c r="I163" s="57"/>
      <c r="J163" s="57"/>
    </row>
    <row r="164" spans="6:10" ht="12.75">
      <c r="F164" s="56"/>
      <c r="I164" s="57"/>
      <c r="J164" s="57"/>
    </row>
    <row r="165" spans="6:10" ht="12.75">
      <c r="F165" s="56"/>
      <c r="I165" s="57"/>
      <c r="J165" s="57"/>
    </row>
    <row r="166" spans="6:10" ht="12.75">
      <c r="F166" s="56"/>
      <c r="I166" s="57"/>
      <c r="J166" s="57"/>
    </row>
    <row r="167" spans="6:10" ht="12.75">
      <c r="F167" s="56"/>
      <c r="I167" s="57"/>
      <c r="J167" s="57"/>
    </row>
    <row r="168" spans="6:10" ht="12.75">
      <c r="F168" s="56"/>
      <c r="I168" s="57"/>
      <c r="J168" s="57"/>
    </row>
    <row r="169" spans="6:10" ht="12.75">
      <c r="F169" s="56"/>
      <c r="I169" s="57"/>
      <c r="J169" s="57"/>
    </row>
    <row r="170" spans="6:10" ht="12.75">
      <c r="F170" s="56"/>
      <c r="I170" s="57"/>
      <c r="J170" s="57"/>
    </row>
    <row r="171" spans="6:10" ht="12.75">
      <c r="F171" s="56"/>
      <c r="I171" s="57"/>
      <c r="J171" s="57"/>
    </row>
    <row r="172" spans="6:10" ht="12.75">
      <c r="F172" s="56"/>
      <c r="I172" s="57"/>
      <c r="J172" s="57"/>
    </row>
    <row r="173" spans="6:10" ht="12.75">
      <c r="F173" s="56"/>
      <c r="I173" s="57"/>
      <c r="J173" s="57"/>
    </row>
    <row r="174" spans="6:10" ht="12.75">
      <c r="F174" s="56"/>
      <c r="I174" s="57"/>
      <c r="J174" s="57"/>
    </row>
    <row r="175" spans="6:10" ht="12.75">
      <c r="F175" s="56"/>
      <c r="I175" s="57"/>
      <c r="J175" s="57"/>
    </row>
    <row r="176" spans="6:10" ht="12.75">
      <c r="F176" s="56"/>
      <c r="I176" s="57"/>
      <c r="J176" s="57"/>
    </row>
    <row r="177" spans="6:10" ht="12.75">
      <c r="F177" s="56"/>
      <c r="I177" s="57"/>
      <c r="J177" s="57"/>
    </row>
    <row r="178" spans="6:10" ht="12.75">
      <c r="F178" s="56"/>
      <c r="I178" s="57"/>
      <c r="J178" s="57"/>
    </row>
    <row r="179" spans="6:10" ht="12.75">
      <c r="F179" s="56"/>
      <c r="I179" s="57"/>
      <c r="J179" s="57"/>
    </row>
    <row r="180" spans="6:10" ht="12.75">
      <c r="F180" s="56"/>
      <c r="I180" s="57"/>
      <c r="J180" s="57"/>
    </row>
    <row r="181" spans="6:10" ht="12.75">
      <c r="F181" s="56"/>
      <c r="I181" s="57"/>
      <c r="J181" s="57"/>
    </row>
    <row r="182" spans="6:10" ht="12.75">
      <c r="F182" s="56"/>
      <c r="I182" s="57"/>
      <c r="J182" s="57"/>
    </row>
    <row r="183" spans="6:10" ht="12.75">
      <c r="F183" s="56"/>
      <c r="I183" s="57"/>
      <c r="J183" s="57"/>
    </row>
    <row r="184" spans="6:10" ht="12.75">
      <c r="F184" s="56"/>
      <c r="I184" s="57"/>
      <c r="J184" s="57"/>
    </row>
    <row r="185" spans="6:10" ht="12.75">
      <c r="F185" s="56"/>
      <c r="I185" s="57"/>
      <c r="J185" s="57"/>
    </row>
    <row r="186" spans="6:10" ht="12.75">
      <c r="F186" s="56"/>
      <c r="I186" s="57"/>
      <c r="J186" s="57"/>
    </row>
    <row r="187" spans="6:10" ht="12.75">
      <c r="F187" s="56"/>
      <c r="I187" s="57"/>
      <c r="J187" s="57"/>
    </row>
    <row r="188" spans="6:10" ht="12.75">
      <c r="F188" s="56"/>
      <c r="I188" s="57"/>
      <c r="J188" s="57"/>
    </row>
    <row r="189" spans="6:10" ht="12.75">
      <c r="F189" s="56"/>
      <c r="I189" s="57"/>
      <c r="J189" s="57"/>
    </row>
    <row r="190" spans="6:10" ht="12.75">
      <c r="F190" s="56"/>
      <c r="I190" s="57"/>
      <c r="J190" s="57"/>
    </row>
    <row r="191" spans="6:10" ht="12.75">
      <c r="F191" s="56"/>
      <c r="I191" s="57"/>
      <c r="J191" s="57"/>
    </row>
    <row r="192" spans="6:10" ht="12.75">
      <c r="F192" s="56"/>
      <c r="I192" s="57"/>
      <c r="J192" s="57"/>
    </row>
    <row r="193" spans="6:10" ht="12.75">
      <c r="F193" s="56"/>
      <c r="I193" s="57"/>
      <c r="J193" s="57"/>
    </row>
    <row r="194" spans="6:10" ht="12.75">
      <c r="F194" s="56"/>
      <c r="I194" s="57"/>
      <c r="J194" s="57"/>
    </row>
    <row r="195" spans="6:10" ht="12.75">
      <c r="F195" s="56"/>
      <c r="I195" s="57"/>
      <c r="J195" s="57"/>
    </row>
    <row r="196" spans="6:10" ht="12.75">
      <c r="F196" s="56"/>
      <c r="I196" s="57"/>
      <c r="J196" s="57"/>
    </row>
    <row r="197" spans="6:10" ht="12.75">
      <c r="F197" s="56"/>
      <c r="I197" s="57"/>
      <c r="J197" s="57"/>
    </row>
    <row r="198" spans="6:10" ht="12.75">
      <c r="F198" s="56"/>
      <c r="I198" s="57"/>
      <c r="J198" s="57"/>
    </row>
    <row r="199" spans="6:10" ht="12.75">
      <c r="F199" s="56"/>
      <c r="I199" s="57"/>
      <c r="J199" s="57"/>
    </row>
    <row r="200" spans="6:10" ht="12.75">
      <c r="F200" s="56"/>
      <c r="I200" s="57"/>
      <c r="J200" s="57"/>
    </row>
    <row r="201" spans="6:10" ht="12.75">
      <c r="F201" s="56"/>
      <c r="I201" s="57"/>
      <c r="J201" s="57"/>
    </row>
    <row r="202" spans="6:10" ht="12.75">
      <c r="F202" s="56"/>
      <c r="I202" s="57"/>
      <c r="J202" s="57"/>
    </row>
    <row r="203" spans="6:10" ht="12.75">
      <c r="F203" s="56"/>
      <c r="I203" s="57"/>
      <c r="J203" s="57"/>
    </row>
    <row r="204" spans="6:10" ht="12.75">
      <c r="F204" s="56"/>
      <c r="I204" s="57"/>
      <c r="J204" s="57"/>
    </row>
    <row r="205" spans="6:10" ht="12.75">
      <c r="F205" s="56"/>
      <c r="I205" s="57"/>
      <c r="J205" s="57"/>
    </row>
    <row r="206" spans="6:10" ht="12.75">
      <c r="F206" s="56"/>
      <c r="I206" s="57"/>
      <c r="J206" s="57"/>
    </row>
    <row r="207" spans="6:10" ht="12.75">
      <c r="F207" s="56"/>
      <c r="I207" s="57"/>
      <c r="J207" s="57"/>
    </row>
    <row r="208" spans="6:10" ht="12.75">
      <c r="F208" s="56"/>
      <c r="I208" s="57"/>
      <c r="J208" s="57"/>
    </row>
    <row r="209" spans="6:10" ht="12.75">
      <c r="F209" s="56"/>
      <c r="I209" s="57"/>
      <c r="J209" s="57"/>
    </row>
    <row r="210" spans="6:10" ht="12.75">
      <c r="F210" s="56"/>
      <c r="I210" s="57"/>
      <c r="J210" s="57"/>
    </row>
    <row r="211" spans="6:10" ht="12.75">
      <c r="F211" s="56"/>
      <c r="I211" s="57"/>
      <c r="J211" s="57"/>
    </row>
    <row r="212" spans="6:10" ht="12.75">
      <c r="F212" s="56"/>
      <c r="I212" s="57"/>
      <c r="J212" s="57"/>
    </row>
    <row r="213" spans="6:10" ht="12.75">
      <c r="F213" s="56"/>
      <c r="I213" s="57"/>
      <c r="J213" s="57"/>
    </row>
    <row r="214" spans="6:10" ht="12.75">
      <c r="F214" s="56"/>
      <c r="I214" s="57"/>
      <c r="J214" s="57"/>
    </row>
    <row r="215" spans="6:10" ht="12.75">
      <c r="F215" s="56"/>
      <c r="I215" s="57"/>
      <c r="J215" s="57"/>
    </row>
    <row r="216" spans="6:10" ht="12.75">
      <c r="F216" s="56"/>
      <c r="I216" s="57"/>
      <c r="J216" s="57"/>
    </row>
    <row r="217" spans="6:10" ht="12.75">
      <c r="F217" s="56"/>
      <c r="I217" s="57"/>
      <c r="J217" s="57"/>
    </row>
    <row r="218" spans="6:10" ht="12.75">
      <c r="F218" s="56"/>
      <c r="I218" s="57"/>
      <c r="J218" s="57"/>
    </row>
    <row r="219" spans="6:10" ht="12.75">
      <c r="F219" s="56"/>
      <c r="I219" s="57"/>
      <c r="J219" s="57"/>
    </row>
    <row r="220" spans="6:10" ht="12.75">
      <c r="F220" s="56"/>
      <c r="I220" s="57"/>
      <c r="J220" s="57"/>
    </row>
    <row r="221" spans="6:10" ht="12.75">
      <c r="F221" s="56"/>
      <c r="I221" s="57"/>
      <c r="J221" s="57"/>
    </row>
    <row r="222" spans="6:10" ht="12.75">
      <c r="F222" s="56"/>
      <c r="I222" s="57"/>
      <c r="J222" s="57"/>
    </row>
    <row r="223" spans="6:10" ht="12.75">
      <c r="F223" s="56"/>
      <c r="I223" s="57"/>
      <c r="J223" s="57"/>
    </row>
    <row r="224" spans="6:10" ht="12.75">
      <c r="F224" s="56"/>
      <c r="I224" s="57"/>
      <c r="J224" s="57"/>
    </row>
    <row r="225" spans="6:10" ht="12.75">
      <c r="F225" s="56"/>
      <c r="I225" s="57"/>
      <c r="J225" s="57"/>
    </row>
    <row r="226" spans="6:10" ht="12.75">
      <c r="F226" s="56"/>
      <c r="I226" s="57"/>
      <c r="J226" s="57"/>
    </row>
    <row r="227" spans="6:10" ht="12.75">
      <c r="F227" s="56"/>
      <c r="I227" s="57"/>
      <c r="J227" s="57"/>
    </row>
    <row r="228" spans="6:10" ht="12.75">
      <c r="F228" s="56"/>
      <c r="I228" s="57"/>
      <c r="J228" s="57"/>
    </row>
    <row r="229" spans="6:10" ht="12.75">
      <c r="F229" s="56"/>
      <c r="I229" s="57"/>
      <c r="J229" s="57"/>
    </row>
    <row r="230" spans="6:10" ht="12.75">
      <c r="F230" s="56"/>
      <c r="I230" s="57"/>
      <c r="J230" s="57"/>
    </row>
    <row r="231" spans="6:10" ht="12.75">
      <c r="F231" s="56"/>
      <c r="I231" s="57"/>
      <c r="J231" s="57"/>
    </row>
    <row r="232" spans="6:10" ht="12.75">
      <c r="F232" s="56"/>
      <c r="I232" s="57"/>
      <c r="J232" s="57"/>
    </row>
    <row r="233" spans="6:10" ht="12.75">
      <c r="F233" s="56"/>
      <c r="I233" s="57"/>
      <c r="J233" s="57"/>
    </row>
    <row r="234" spans="6:10" ht="12.75">
      <c r="F234" s="56"/>
      <c r="I234" s="57"/>
      <c r="J234" s="57"/>
    </row>
    <row r="235" spans="6:10" ht="12.75">
      <c r="F235" s="56"/>
      <c r="I235" s="57"/>
      <c r="J235" s="57"/>
    </row>
    <row r="236" spans="6:10" ht="12.75">
      <c r="F236" s="56"/>
      <c r="I236" s="57"/>
      <c r="J236" s="57"/>
    </row>
    <row r="237" spans="6:10" ht="12.75">
      <c r="F237" s="56"/>
      <c r="I237" s="57"/>
      <c r="J237" s="57"/>
    </row>
    <row r="238" spans="6:10" ht="12.75">
      <c r="F238" s="56"/>
      <c r="I238" s="57"/>
      <c r="J238" s="57"/>
    </row>
    <row r="239" spans="6:10" ht="12.75">
      <c r="F239" s="56"/>
      <c r="I239" s="57"/>
      <c r="J239" s="57"/>
    </row>
    <row r="240" spans="6:10" ht="12.75">
      <c r="F240" s="56"/>
      <c r="I240" s="57"/>
      <c r="J240" s="57"/>
    </row>
    <row r="241" spans="6:10" ht="12.75">
      <c r="F241" s="56"/>
      <c r="I241" s="57"/>
      <c r="J241" s="57"/>
    </row>
    <row r="242" spans="6:10" ht="12.75">
      <c r="F242" s="56"/>
      <c r="I242" s="57"/>
      <c r="J242" s="57"/>
    </row>
    <row r="243" spans="6:10" ht="12.75">
      <c r="F243" s="56"/>
      <c r="I243" s="57"/>
      <c r="J243" s="57"/>
    </row>
    <row r="244" spans="6:10" ht="12.75">
      <c r="F244" s="56"/>
      <c r="I244" s="57"/>
      <c r="J244" s="57"/>
    </row>
    <row r="245" spans="6:10" ht="12.75">
      <c r="F245" s="56"/>
      <c r="I245" s="57"/>
      <c r="J245" s="57"/>
    </row>
    <row r="246" spans="6:10" ht="12.75">
      <c r="F246" s="56"/>
      <c r="I246" s="57"/>
      <c r="J246" s="57"/>
    </row>
    <row r="247" spans="6:10" ht="12.75">
      <c r="F247" s="56"/>
      <c r="I247" s="57"/>
      <c r="J247" s="57"/>
    </row>
    <row r="248" spans="6:10" ht="12.75">
      <c r="F248" s="56"/>
      <c r="I248" s="57"/>
      <c r="J248" s="57"/>
    </row>
    <row r="249" spans="6:10" ht="12.75">
      <c r="F249" s="56"/>
      <c r="I249" s="57"/>
      <c r="J249" s="57"/>
    </row>
    <row r="250" spans="6:10" ht="12.75">
      <c r="F250" s="56"/>
      <c r="I250" s="57"/>
      <c r="J250" s="57"/>
    </row>
    <row r="251" spans="6:10" ht="12.75">
      <c r="F251" s="56"/>
      <c r="I251" s="57"/>
      <c r="J251" s="57"/>
    </row>
    <row r="252" spans="6:10" ht="12.75">
      <c r="F252" s="56"/>
      <c r="I252" s="57"/>
      <c r="J252" s="57"/>
    </row>
    <row r="253" spans="6:10" ht="12.75">
      <c r="F253" s="56"/>
      <c r="I253" s="57"/>
      <c r="J253" s="57"/>
    </row>
    <row r="254" spans="6:10" ht="12.75">
      <c r="F254" s="56"/>
      <c r="I254" s="57"/>
      <c r="J254" s="57"/>
    </row>
    <row r="255" spans="6:10" ht="12.75">
      <c r="F255" s="56"/>
      <c r="I255" s="57"/>
      <c r="J255" s="57"/>
    </row>
    <row r="256" spans="6:10" ht="12.75">
      <c r="F256" s="56"/>
      <c r="I256" s="57"/>
      <c r="J256" s="57"/>
    </row>
    <row r="257" spans="6:10" ht="12.75">
      <c r="F257" s="56"/>
      <c r="I257" s="57"/>
      <c r="J257" s="57"/>
    </row>
    <row r="258" spans="6:10" ht="12.75">
      <c r="F258" s="56"/>
      <c r="I258" s="57"/>
      <c r="J258" s="57"/>
    </row>
    <row r="259" spans="6:10" ht="12.75">
      <c r="F259" s="56"/>
      <c r="I259" s="57"/>
      <c r="J259" s="57"/>
    </row>
    <row r="260" spans="6:10" ht="12.75">
      <c r="F260" s="56"/>
      <c r="I260" s="57"/>
      <c r="J260" s="57"/>
    </row>
    <row r="261" spans="6:10" ht="12.75">
      <c r="F261" s="56"/>
      <c r="I261" s="57"/>
      <c r="J261" s="57"/>
    </row>
    <row r="262" spans="6:10" ht="12.75">
      <c r="F262" s="56"/>
      <c r="I262" s="57"/>
      <c r="J262" s="57"/>
    </row>
    <row r="263" spans="6:10" ht="12.75">
      <c r="F263" s="56"/>
      <c r="I263" s="57"/>
      <c r="J263" s="57"/>
    </row>
    <row r="264" spans="6:10" ht="12.75">
      <c r="F264" s="56"/>
      <c r="I264" s="57"/>
      <c r="J264" s="57"/>
    </row>
    <row r="265" spans="6:10" ht="12.75">
      <c r="F265" s="56"/>
      <c r="I265" s="57"/>
      <c r="J265" s="57"/>
    </row>
    <row r="266" spans="6:10" ht="12.75">
      <c r="F266" s="56"/>
      <c r="I266" s="57"/>
      <c r="J266" s="57"/>
    </row>
    <row r="267" spans="6:10" ht="12.75">
      <c r="F267" s="56"/>
      <c r="I267" s="57"/>
      <c r="J267" s="57"/>
    </row>
    <row r="268" spans="6:10" ht="12.75">
      <c r="F268" s="56"/>
      <c r="I268" s="57"/>
      <c r="J268" s="57"/>
    </row>
    <row r="269" spans="6:10" ht="12.75">
      <c r="F269" s="56"/>
      <c r="I269" s="57"/>
      <c r="J269" s="57"/>
    </row>
    <row r="270" spans="6:10" ht="12.75">
      <c r="F270" s="56"/>
      <c r="I270" s="57"/>
      <c r="J270" s="57"/>
    </row>
    <row r="271" spans="6:10" ht="12.75">
      <c r="F271" s="56"/>
      <c r="I271" s="57"/>
      <c r="J271" s="57"/>
    </row>
    <row r="272" spans="6:10" ht="12.75">
      <c r="F272" s="56"/>
      <c r="I272" s="57"/>
      <c r="J272" s="57"/>
    </row>
    <row r="273" spans="6:10" ht="12.75">
      <c r="F273" s="56"/>
      <c r="I273" s="57"/>
      <c r="J273" s="57"/>
    </row>
    <row r="274" spans="6:10" ht="12.75">
      <c r="F274" s="56"/>
      <c r="I274" s="57"/>
      <c r="J274" s="57"/>
    </row>
    <row r="275" spans="6:10" ht="12.75">
      <c r="F275" s="56"/>
      <c r="I275" s="57"/>
      <c r="J275" s="57"/>
    </row>
    <row r="276" spans="6:10" ht="12.75">
      <c r="F276" s="56"/>
      <c r="I276" s="57"/>
      <c r="J276" s="57"/>
    </row>
    <row r="277" spans="6:10" ht="12.75">
      <c r="F277" s="56"/>
      <c r="I277" s="57"/>
      <c r="J277" s="57"/>
    </row>
    <row r="278" spans="6:10" ht="12.75">
      <c r="F278" s="56"/>
      <c r="I278" s="57"/>
      <c r="J278" s="57"/>
    </row>
    <row r="279" spans="6:10" ht="12.75">
      <c r="F279" s="56"/>
      <c r="I279" s="57"/>
      <c r="J279" s="57"/>
    </row>
    <row r="280" spans="6:10" ht="12.75">
      <c r="F280" s="56"/>
      <c r="I280" s="57"/>
      <c r="J280" s="57"/>
    </row>
    <row r="281" spans="6:10" ht="12.75">
      <c r="F281" s="56"/>
      <c r="I281" s="57"/>
      <c r="J281" s="57"/>
    </row>
    <row r="282" spans="6:10" ht="12.75">
      <c r="F282" s="56"/>
      <c r="I282" s="57"/>
      <c r="J282" s="57"/>
    </row>
    <row r="283" spans="6:10" ht="12.75">
      <c r="F283" s="56"/>
      <c r="I283" s="57"/>
      <c r="J283" s="57"/>
    </row>
    <row r="284" spans="6:10" ht="12.75">
      <c r="F284" s="56"/>
      <c r="I284" s="57"/>
      <c r="J284" s="57"/>
    </row>
    <row r="285" spans="6:10" ht="12.75">
      <c r="F285" s="56"/>
      <c r="I285" s="57"/>
      <c r="J285" s="57"/>
    </row>
    <row r="286" spans="6:10" ht="12.75">
      <c r="F286" s="56"/>
      <c r="I286" s="57"/>
      <c r="J286" s="57"/>
    </row>
    <row r="287" spans="6:10" ht="12.75">
      <c r="F287" s="56"/>
      <c r="I287" s="57"/>
      <c r="J287" s="57"/>
    </row>
    <row r="288" spans="6:10" ht="12.75">
      <c r="F288" s="56"/>
      <c r="I288" s="57"/>
      <c r="J288" s="57"/>
    </row>
    <row r="289" spans="6:10" ht="12.75">
      <c r="F289" s="56"/>
      <c r="I289" s="57"/>
      <c r="J289" s="57"/>
    </row>
    <row r="290" spans="6:10" ht="12.75">
      <c r="F290" s="56"/>
      <c r="I290" s="57"/>
      <c r="J290" s="57"/>
    </row>
    <row r="291" spans="6:10" ht="12.75">
      <c r="F291" s="56"/>
      <c r="I291" s="57"/>
      <c r="J291" s="57"/>
    </row>
    <row r="292" spans="6:10" ht="12.75">
      <c r="F292" s="56"/>
      <c r="I292" s="57"/>
      <c r="J292" s="57"/>
    </row>
    <row r="293" spans="6:10" ht="12.75">
      <c r="F293" s="56"/>
      <c r="I293" s="57"/>
      <c r="J293" s="57"/>
    </row>
    <row r="294" spans="6:10" ht="12.75">
      <c r="F294" s="56"/>
      <c r="I294" s="57"/>
      <c r="J294" s="57"/>
    </row>
    <row r="295" spans="6:10" ht="12.75">
      <c r="F295" s="56"/>
      <c r="I295" s="57"/>
      <c r="J295" s="57"/>
    </row>
    <row r="296" spans="6:10" ht="12.75">
      <c r="F296" s="56"/>
      <c r="I296" s="57"/>
      <c r="J296" s="57"/>
    </row>
    <row r="297" spans="6:10" ht="12.75">
      <c r="F297" s="56"/>
      <c r="I297" s="57"/>
      <c r="J297" s="57"/>
    </row>
    <row r="298" spans="6:10" ht="12.75">
      <c r="F298" s="56"/>
      <c r="I298" s="57"/>
      <c r="J298" s="57"/>
    </row>
    <row r="299" spans="6:10" ht="12.75">
      <c r="F299" s="56"/>
      <c r="I299" s="57"/>
      <c r="J299" s="57"/>
    </row>
    <row r="300" spans="6:10" ht="12.75">
      <c r="F300" s="56"/>
      <c r="I300" s="57"/>
      <c r="J300" s="57"/>
    </row>
    <row r="301" spans="6:10" ht="12.75">
      <c r="F301" s="56"/>
      <c r="I301" s="57"/>
      <c r="J301" s="57"/>
    </row>
    <row r="302" spans="6:10" ht="12.75">
      <c r="F302" s="56"/>
      <c r="I302" s="57"/>
      <c r="J302" s="57"/>
    </row>
    <row r="303" spans="6:10" ht="12.75">
      <c r="F303" s="56"/>
      <c r="I303" s="57"/>
      <c r="J303" s="57"/>
    </row>
    <row r="304" spans="6:10" ht="12.75">
      <c r="F304" s="56"/>
      <c r="I304" s="57"/>
      <c r="J304" s="57"/>
    </row>
    <row r="305" spans="6:10" ht="12.75">
      <c r="F305" s="56"/>
      <c r="I305" s="57"/>
      <c r="J305" s="57"/>
    </row>
    <row r="306" spans="6:10" ht="12.75">
      <c r="F306" s="56"/>
      <c r="I306" s="57"/>
      <c r="J306" s="57"/>
    </row>
    <row r="307" spans="6:10" ht="12.75">
      <c r="F307" s="56"/>
      <c r="I307" s="57"/>
      <c r="J307" s="57"/>
    </row>
    <row r="308" spans="6:10" ht="12.75">
      <c r="F308" s="56"/>
      <c r="I308" s="57"/>
      <c r="J308" s="57"/>
    </row>
    <row r="309" spans="6:10" ht="12.75">
      <c r="F309" s="56"/>
      <c r="I309" s="57"/>
      <c r="J309" s="57"/>
    </row>
    <row r="310" spans="6:10" ht="12.75">
      <c r="F310" s="56"/>
      <c r="I310" s="57"/>
      <c r="J310" s="57"/>
    </row>
    <row r="311" spans="6:10" ht="12.75">
      <c r="F311" s="56"/>
      <c r="I311" s="57"/>
      <c r="J311" s="57"/>
    </row>
    <row r="312" spans="6:10" ht="12.75">
      <c r="F312" s="56"/>
      <c r="I312" s="57"/>
      <c r="J312" s="57"/>
    </row>
    <row r="313" spans="6:10" ht="12.75">
      <c r="F313" s="56"/>
      <c r="I313" s="57"/>
      <c r="J313" s="57"/>
    </row>
    <row r="314" spans="6:10" ht="12.75">
      <c r="F314" s="56"/>
      <c r="I314" s="57"/>
      <c r="J314" s="57"/>
    </row>
    <row r="315" spans="6:10" ht="12.75">
      <c r="F315" s="56"/>
      <c r="I315" s="57"/>
      <c r="J315" s="57"/>
    </row>
    <row r="316" spans="6:10" ht="12.75">
      <c r="F316" s="56"/>
      <c r="I316" s="57"/>
      <c r="J316" s="57"/>
    </row>
    <row r="317" spans="6:10" ht="12.75">
      <c r="F317" s="56"/>
      <c r="I317" s="57"/>
      <c r="J317" s="57"/>
    </row>
    <row r="318" spans="6:10" ht="12.75">
      <c r="F318" s="56"/>
      <c r="I318" s="57"/>
      <c r="J318" s="57"/>
    </row>
    <row r="319" spans="6:10" ht="12.75">
      <c r="F319" s="56"/>
      <c r="I319" s="57"/>
      <c r="J319" s="57"/>
    </row>
    <row r="320" spans="6:10" ht="12.75">
      <c r="F320" s="56"/>
      <c r="I320" s="57"/>
      <c r="J320" s="57"/>
    </row>
    <row r="321" spans="6:10" ht="12.75">
      <c r="F321" s="56"/>
      <c r="I321" s="57"/>
      <c r="J321" s="57"/>
    </row>
    <row r="322" spans="6:10" ht="12.75">
      <c r="F322" s="56"/>
      <c r="I322" s="57"/>
      <c r="J322" s="57"/>
    </row>
    <row r="323" spans="6:10" ht="12.75">
      <c r="F323" s="56"/>
      <c r="I323" s="57"/>
      <c r="J323" s="57"/>
    </row>
    <row r="324" spans="6:10" ht="12.75">
      <c r="F324" s="56"/>
      <c r="I324" s="57"/>
      <c r="J324" s="57"/>
    </row>
    <row r="325" spans="6:10" ht="12.75">
      <c r="F325" s="56"/>
      <c r="I325" s="57"/>
      <c r="J325" s="57"/>
    </row>
    <row r="326" spans="6:10" ht="12.75">
      <c r="F326" s="56"/>
      <c r="I326" s="57"/>
      <c r="J326" s="57"/>
    </row>
    <row r="327" spans="6:10" ht="12.75">
      <c r="F327" s="56"/>
      <c r="I327" s="57"/>
      <c r="J327" s="57"/>
    </row>
    <row r="328" spans="6:10" ht="12.75">
      <c r="F328" s="56"/>
      <c r="I328" s="57"/>
      <c r="J328" s="57"/>
    </row>
    <row r="329" spans="6:10" ht="12.75">
      <c r="F329" s="56"/>
      <c r="I329" s="57"/>
      <c r="J329" s="57"/>
    </row>
    <row r="330" spans="6:10" ht="12.75">
      <c r="F330" s="56"/>
      <c r="I330" s="57"/>
      <c r="J330" s="57"/>
    </row>
    <row r="331" spans="6:10" ht="12.75">
      <c r="F331" s="56"/>
      <c r="I331" s="57"/>
      <c r="J331" s="57"/>
    </row>
    <row r="332" spans="6:10" ht="12.75">
      <c r="F332" s="56"/>
      <c r="I332" s="57"/>
      <c r="J332" s="57"/>
    </row>
    <row r="333" spans="6:10" ht="12.75">
      <c r="F333" s="56"/>
      <c r="I333" s="57"/>
      <c r="J333" s="57"/>
    </row>
    <row r="334" spans="6:10" ht="12.75">
      <c r="F334" s="56"/>
      <c r="I334" s="57"/>
      <c r="J334" s="57"/>
    </row>
    <row r="335" spans="6:10" ht="12.75">
      <c r="F335" s="56"/>
      <c r="I335" s="57"/>
      <c r="J335" s="57"/>
    </row>
    <row r="336" spans="6:10" ht="12.75">
      <c r="F336" s="56"/>
      <c r="I336" s="57"/>
      <c r="J336" s="57"/>
    </row>
    <row r="337" spans="6:10" ht="12.75">
      <c r="F337" s="56"/>
      <c r="I337" s="57"/>
      <c r="J337" s="57"/>
    </row>
    <row r="338" spans="6:10" ht="12.75">
      <c r="F338" s="56"/>
      <c r="I338" s="57"/>
      <c r="J338" s="57"/>
    </row>
    <row r="339" spans="6:10" ht="12.75">
      <c r="F339" s="56"/>
      <c r="I339" s="57"/>
      <c r="J339" s="57"/>
    </row>
    <row r="340" spans="6:10" ht="12.75">
      <c r="F340" s="56"/>
      <c r="I340" s="57"/>
      <c r="J340" s="57"/>
    </row>
    <row r="341" spans="6:10" ht="12.75">
      <c r="F341" s="56"/>
      <c r="I341" s="57"/>
      <c r="J341" s="57"/>
    </row>
    <row r="342" spans="6:10" ht="12.75">
      <c r="F342" s="56"/>
      <c r="I342" s="57"/>
      <c r="J342" s="57"/>
    </row>
    <row r="343" spans="6:10" ht="12.75">
      <c r="F343" s="56"/>
      <c r="I343" s="57"/>
      <c r="J343" s="57"/>
    </row>
    <row r="344" spans="6:10" ht="12.75">
      <c r="F344" s="56"/>
      <c r="I344" s="57"/>
      <c r="J344" s="57"/>
    </row>
    <row r="345" spans="6:10" ht="12.75">
      <c r="F345" s="56"/>
      <c r="I345" s="57"/>
      <c r="J345" s="57"/>
    </row>
    <row r="346" spans="6:10" ht="12.75">
      <c r="F346" s="56"/>
      <c r="I346" s="57"/>
      <c r="J346" s="57"/>
    </row>
    <row r="347" spans="6:10" ht="12.75">
      <c r="F347" s="56"/>
      <c r="I347" s="57"/>
      <c r="J347" s="57"/>
    </row>
    <row r="348" spans="6:10" ht="12.75">
      <c r="F348" s="56"/>
      <c r="I348" s="57"/>
      <c r="J348" s="57"/>
    </row>
    <row r="349" spans="6:10" ht="12.75">
      <c r="F349" s="56"/>
      <c r="I349" s="57"/>
      <c r="J349" s="57"/>
    </row>
    <row r="350" spans="6:10" ht="12.75">
      <c r="F350" s="56"/>
      <c r="I350" s="57"/>
      <c r="J350" s="57"/>
    </row>
    <row r="351" spans="6:10" ht="12.75">
      <c r="F351" s="56"/>
      <c r="I351" s="57"/>
      <c r="J351" s="57"/>
    </row>
    <row r="352" spans="6:10" ht="12.75">
      <c r="F352" s="56"/>
      <c r="I352" s="57"/>
      <c r="J352" s="57"/>
    </row>
    <row r="353" spans="6:10" ht="12.75">
      <c r="F353" s="56"/>
      <c r="I353" s="57"/>
      <c r="J353" s="57"/>
    </row>
    <row r="354" spans="6:10" ht="12.75">
      <c r="F354" s="56"/>
      <c r="I354" s="57"/>
      <c r="J354" s="57"/>
    </row>
    <row r="355" spans="6:10" ht="12.75">
      <c r="F355" s="56"/>
      <c r="I355" s="57"/>
      <c r="J355" s="57"/>
    </row>
    <row r="356" spans="6:10" ht="12.75">
      <c r="F356" s="56"/>
      <c r="I356" s="57"/>
      <c r="J356" s="57"/>
    </row>
    <row r="357" spans="6:10" ht="12.75">
      <c r="F357" s="56"/>
      <c r="I357" s="57"/>
      <c r="J357" s="57"/>
    </row>
    <row r="358" spans="6:10" ht="12.75">
      <c r="F358" s="56"/>
      <c r="I358" s="57"/>
      <c r="J358" s="57"/>
    </row>
    <row r="359" spans="6:10" ht="12.75">
      <c r="F359" s="56"/>
      <c r="I359" s="57"/>
      <c r="J359" s="57"/>
    </row>
    <row r="360" spans="6:10" ht="12.75">
      <c r="F360" s="56"/>
      <c r="I360" s="57"/>
      <c r="J360" s="57"/>
    </row>
    <row r="361" spans="6:10" ht="12.75">
      <c r="F361" s="56"/>
      <c r="I361" s="57"/>
      <c r="J361" s="57"/>
    </row>
    <row r="362" spans="6:10" ht="12.75">
      <c r="F362" s="56"/>
      <c r="I362" s="57"/>
      <c r="J362" s="57"/>
    </row>
    <row r="363" spans="6:10" ht="12.75">
      <c r="F363" s="56"/>
      <c r="I363" s="57"/>
      <c r="J363" s="57"/>
    </row>
    <row r="364" spans="6:10" ht="12.75">
      <c r="F364" s="56"/>
      <c r="I364" s="57"/>
      <c r="J364" s="57"/>
    </row>
    <row r="365" spans="6:10" ht="12.75">
      <c r="F365" s="56"/>
      <c r="I365" s="57"/>
      <c r="J365" s="57"/>
    </row>
    <row r="366" spans="6:10" ht="12.75">
      <c r="F366" s="56"/>
      <c r="I366" s="57"/>
      <c r="J366" s="57"/>
    </row>
    <row r="367" spans="6:10" ht="12.75">
      <c r="F367" s="56"/>
      <c r="I367" s="57"/>
      <c r="J367" s="57"/>
    </row>
    <row r="368" spans="6:10" ht="12.75">
      <c r="F368" s="56"/>
      <c r="I368" s="57"/>
      <c r="J368" s="57"/>
    </row>
    <row r="369" spans="6:10" ht="12.75">
      <c r="F369" s="56"/>
      <c r="I369" s="57"/>
      <c r="J369" s="57"/>
    </row>
    <row r="370" spans="6:10" ht="12.75">
      <c r="F370" s="56"/>
      <c r="I370" s="57"/>
      <c r="J370" s="57"/>
    </row>
    <row r="371" spans="6:10" ht="12.75">
      <c r="F371" s="56"/>
      <c r="I371" s="57"/>
      <c r="J371" s="57"/>
    </row>
    <row r="372" spans="6:10" ht="12.75">
      <c r="F372" s="56"/>
      <c r="I372" s="57"/>
      <c r="J372" s="57"/>
    </row>
    <row r="373" spans="6:10" ht="12.75">
      <c r="F373" s="56"/>
      <c r="I373" s="57"/>
      <c r="J373" s="57"/>
    </row>
    <row r="374" spans="6:10" ht="12.75">
      <c r="F374" s="56"/>
      <c r="I374" s="57"/>
      <c r="J374" s="57"/>
    </row>
    <row r="375" spans="6:10" ht="12.75">
      <c r="F375" s="56"/>
      <c r="I375" s="57"/>
      <c r="J375" s="57"/>
    </row>
    <row r="376" spans="6:10" ht="12.75">
      <c r="F376" s="56"/>
      <c r="I376" s="57"/>
      <c r="J376" s="57"/>
    </row>
    <row r="377" spans="6:10" ht="12.75">
      <c r="F377" s="56"/>
      <c r="I377" s="57"/>
      <c r="J377" s="57"/>
    </row>
    <row r="378" spans="6:10" ht="12.75">
      <c r="F378" s="56"/>
      <c r="I378" s="57"/>
      <c r="J378" s="57"/>
    </row>
    <row r="379" spans="6:10" ht="12.75">
      <c r="F379" s="56"/>
      <c r="I379" s="57"/>
      <c r="J379" s="57"/>
    </row>
    <row r="380" spans="6:10" ht="12.75">
      <c r="F380" s="56"/>
      <c r="I380" s="57"/>
      <c r="J380" s="57"/>
    </row>
    <row r="381" spans="6:10" ht="12.75">
      <c r="F381" s="56"/>
      <c r="I381" s="57"/>
      <c r="J381" s="57"/>
    </row>
    <row r="382" spans="6:10" ht="12.75">
      <c r="F382" s="56"/>
      <c r="I382" s="57"/>
      <c r="J382" s="57"/>
    </row>
    <row r="383" spans="6:10" ht="12.75">
      <c r="F383" s="56"/>
      <c r="I383" s="57"/>
      <c r="J383" s="57"/>
    </row>
    <row r="384" spans="6:10" ht="12.75">
      <c r="F384" s="56"/>
      <c r="I384" s="57"/>
      <c r="J384" s="57"/>
    </row>
    <row r="385" spans="6:10" ht="12.75">
      <c r="F385" s="56"/>
      <c r="I385" s="57"/>
      <c r="J385" s="57"/>
    </row>
    <row r="386" spans="6:10" ht="12.75">
      <c r="F386" s="56"/>
      <c r="I386" s="57"/>
      <c r="J386" s="57"/>
    </row>
    <row r="387" spans="6:10" ht="12.75">
      <c r="F387" s="56"/>
      <c r="I387" s="57"/>
      <c r="J387" s="57"/>
    </row>
    <row r="388" spans="6:10" ht="12.75">
      <c r="F388" s="56"/>
      <c r="I388" s="57"/>
      <c r="J388" s="57"/>
    </row>
    <row r="389" spans="6:10" ht="12.75">
      <c r="F389" s="56"/>
      <c r="I389" s="57"/>
      <c r="J389" s="57"/>
    </row>
    <row r="390" spans="6:10" ht="12.75">
      <c r="F390" s="56"/>
      <c r="I390" s="57"/>
      <c r="J390" s="57"/>
    </row>
    <row r="391" spans="6:10" ht="12.75">
      <c r="F391" s="56"/>
      <c r="I391" s="57"/>
      <c r="J391" s="57"/>
    </row>
    <row r="392" spans="6:10" ht="12.75">
      <c r="F392" s="56"/>
      <c r="I392" s="57"/>
      <c r="J392" s="57"/>
    </row>
    <row r="393" spans="6:10" ht="12.75">
      <c r="F393" s="56"/>
      <c r="I393" s="57"/>
      <c r="J393" s="57"/>
    </row>
    <row r="394" spans="6:10" ht="12.75">
      <c r="F394" s="56"/>
      <c r="I394" s="57"/>
      <c r="J394" s="57"/>
    </row>
    <row r="395" spans="6:10" ht="12.75">
      <c r="F395" s="56"/>
      <c r="I395" s="57"/>
      <c r="J395" s="57"/>
    </row>
    <row r="396" spans="6:10" ht="12.75">
      <c r="F396" s="56"/>
      <c r="I396" s="57"/>
      <c r="J396" s="57"/>
    </row>
    <row r="397" spans="6:10" ht="12.75">
      <c r="F397" s="56"/>
      <c r="I397" s="57"/>
      <c r="J397" s="57"/>
    </row>
    <row r="398" spans="6:10" ht="12.75">
      <c r="F398" s="56"/>
      <c r="I398" s="57"/>
      <c r="J398" s="57"/>
    </row>
    <row r="399" spans="6:10" ht="12.75">
      <c r="F399" s="56"/>
      <c r="I399" s="57"/>
      <c r="J399" s="57"/>
    </row>
    <row r="400" spans="6:10" ht="12.75">
      <c r="F400" s="56"/>
      <c r="I400" s="57"/>
      <c r="J400" s="57"/>
    </row>
    <row r="401" spans="6:10" ht="12.75">
      <c r="F401" s="56"/>
      <c r="I401" s="57"/>
      <c r="J401" s="57"/>
    </row>
    <row r="402" spans="6:10" ht="12.75">
      <c r="F402" s="56"/>
      <c r="I402" s="57"/>
      <c r="J402" s="57"/>
    </row>
    <row r="403" spans="6:10" ht="12.75">
      <c r="F403" s="56"/>
      <c r="I403" s="57"/>
      <c r="J403" s="57"/>
    </row>
    <row r="404" spans="6:10" ht="12.75">
      <c r="F404" s="56"/>
      <c r="I404" s="57"/>
      <c r="J404" s="57"/>
    </row>
    <row r="405" spans="6:10" ht="12.75">
      <c r="F405" s="56"/>
      <c r="I405" s="57"/>
      <c r="J405" s="57"/>
    </row>
    <row r="406" spans="6:10" ht="12.75">
      <c r="F406" s="56"/>
      <c r="I406" s="57"/>
      <c r="J406" s="57"/>
    </row>
    <row r="407" spans="6:10" ht="12.75">
      <c r="F407" s="56"/>
      <c r="I407" s="57"/>
      <c r="J407" s="57"/>
    </row>
    <row r="408" spans="6:10" ht="12.75">
      <c r="F408" s="56"/>
      <c r="I408" s="57"/>
      <c r="J408" s="57"/>
    </row>
    <row r="409" spans="6:10" ht="12.75">
      <c r="F409" s="56"/>
      <c r="I409" s="57"/>
      <c r="J409" s="57"/>
    </row>
    <row r="410" spans="6:10" ht="12.75">
      <c r="F410" s="56"/>
      <c r="I410" s="57"/>
      <c r="J410" s="57"/>
    </row>
    <row r="411" spans="6:10" ht="12.75">
      <c r="F411" s="56"/>
      <c r="I411" s="57"/>
      <c r="J411" s="57"/>
    </row>
    <row r="412" spans="6:10" ht="12.75">
      <c r="F412" s="56"/>
      <c r="I412" s="57"/>
      <c r="J412" s="57"/>
    </row>
    <row r="413" spans="6:10" ht="12.75">
      <c r="F413" s="56"/>
      <c r="I413" s="57"/>
      <c r="J413" s="57"/>
    </row>
    <row r="414" spans="6:10" ht="12.75">
      <c r="F414" s="56"/>
      <c r="I414" s="57"/>
      <c r="J414" s="57"/>
    </row>
    <row r="415" spans="6:10" ht="12.75">
      <c r="F415" s="56"/>
      <c r="I415" s="57"/>
      <c r="J415" s="57"/>
    </row>
    <row r="416" spans="6:10" ht="12.75">
      <c r="F416" s="56"/>
      <c r="I416" s="57"/>
      <c r="J416" s="57"/>
    </row>
    <row r="417" spans="6:10" ht="12.75">
      <c r="F417" s="56"/>
      <c r="I417" s="57"/>
      <c r="J417" s="57"/>
    </row>
    <row r="418" spans="6:10" ht="12.75">
      <c r="F418" s="56"/>
      <c r="I418" s="57"/>
      <c r="J418" s="57"/>
    </row>
    <row r="419" spans="6:10" ht="12.75">
      <c r="F419" s="56"/>
      <c r="I419" s="57"/>
      <c r="J419" s="57"/>
    </row>
    <row r="420" spans="6:10" ht="12.75">
      <c r="F420" s="56"/>
      <c r="I420" s="57"/>
      <c r="J420" s="57"/>
    </row>
    <row r="421" spans="6:10" ht="12.75">
      <c r="F421" s="56"/>
      <c r="I421" s="57"/>
      <c r="J421" s="57"/>
    </row>
    <row r="422" spans="6:10" ht="12.75">
      <c r="F422" s="56"/>
      <c r="I422" s="57"/>
      <c r="J422" s="57"/>
    </row>
    <row r="423" spans="6:10" ht="12.75">
      <c r="F423" s="56"/>
      <c r="I423" s="57"/>
      <c r="J423" s="57"/>
    </row>
    <row r="424" spans="6:10" ht="12.75">
      <c r="F424" s="56"/>
      <c r="I424" s="57"/>
      <c r="J424" s="57"/>
    </row>
    <row r="425" spans="6:10" ht="12.75">
      <c r="F425" s="56"/>
      <c r="I425" s="57"/>
      <c r="J425" s="57"/>
    </row>
    <row r="426" spans="6:10" ht="12.75">
      <c r="F426" s="56"/>
      <c r="I426" s="57"/>
      <c r="J426" s="57"/>
    </row>
    <row r="427" spans="6:10" ht="12.75">
      <c r="F427" s="56"/>
      <c r="I427" s="57"/>
      <c r="J427" s="57"/>
    </row>
    <row r="428" spans="6:10" ht="12.75">
      <c r="F428" s="56"/>
      <c r="I428" s="57"/>
      <c r="J428" s="57"/>
    </row>
    <row r="429" spans="6:10" ht="12.75">
      <c r="F429" s="56"/>
      <c r="I429" s="57"/>
      <c r="J429" s="57"/>
    </row>
    <row r="430" spans="6:10" ht="12.75">
      <c r="F430" s="56"/>
      <c r="I430" s="57"/>
      <c r="J430" s="57"/>
    </row>
    <row r="431" spans="6:10" ht="12.75">
      <c r="F431" s="56"/>
      <c r="I431" s="57"/>
      <c r="J431" s="57"/>
    </row>
    <row r="432" spans="6:10" ht="12.75">
      <c r="F432" s="56"/>
      <c r="I432" s="57"/>
      <c r="J432" s="57"/>
    </row>
    <row r="433" spans="6:10" ht="12.75">
      <c r="F433" s="56"/>
      <c r="I433" s="57"/>
      <c r="J433" s="57"/>
    </row>
    <row r="434" spans="6:10" ht="12.75">
      <c r="F434" s="56"/>
      <c r="I434" s="57"/>
      <c r="J434" s="57"/>
    </row>
    <row r="435" spans="6:10" ht="12.75">
      <c r="F435" s="56"/>
      <c r="I435" s="57"/>
      <c r="J435" s="57"/>
    </row>
    <row r="436" spans="6:10" ht="12.75">
      <c r="F436" s="56"/>
      <c r="I436" s="57"/>
      <c r="J436" s="57"/>
    </row>
    <row r="437" spans="6:10" ht="12.75">
      <c r="F437" s="56"/>
      <c r="I437" s="57"/>
      <c r="J437" s="57"/>
    </row>
    <row r="438" spans="6:10" ht="12.75">
      <c r="F438" s="56"/>
      <c r="I438" s="57"/>
      <c r="J438" s="57"/>
    </row>
    <row r="439" spans="6:10" ht="12.75">
      <c r="F439" s="56"/>
      <c r="I439" s="57"/>
      <c r="J439" s="57"/>
    </row>
    <row r="440" spans="6:10" ht="12.75">
      <c r="F440" s="56"/>
      <c r="I440" s="57"/>
      <c r="J440" s="57"/>
    </row>
    <row r="441" spans="6:10" ht="12.75">
      <c r="F441" s="56"/>
      <c r="I441" s="57"/>
      <c r="J441" s="57"/>
    </row>
    <row r="442" spans="6:10" ht="12.75">
      <c r="F442" s="56"/>
      <c r="I442" s="57"/>
      <c r="J442" s="57"/>
    </row>
    <row r="443" spans="6:10" ht="12.75">
      <c r="F443" s="56"/>
      <c r="I443" s="57"/>
      <c r="J443" s="57"/>
    </row>
    <row r="444" spans="6:10" ht="12.75">
      <c r="F444" s="56"/>
      <c r="I444" s="57"/>
      <c r="J444" s="57"/>
    </row>
    <row r="445" spans="6:10" ht="12.75">
      <c r="F445" s="56"/>
      <c r="I445" s="57"/>
      <c r="J445" s="57"/>
    </row>
    <row r="446" spans="6:10" ht="12.75">
      <c r="F446" s="56"/>
      <c r="I446" s="57"/>
      <c r="J446" s="57"/>
    </row>
    <row r="447" spans="6:10" ht="12.75">
      <c r="F447" s="56"/>
      <c r="I447" s="57"/>
      <c r="J447" s="57"/>
    </row>
    <row r="448" spans="6:10" ht="12.75">
      <c r="F448" s="56"/>
      <c r="I448" s="57"/>
      <c r="J448" s="57"/>
    </row>
    <row r="449" spans="6:10" ht="12.75">
      <c r="F449" s="56"/>
      <c r="I449" s="57"/>
      <c r="J449" s="57"/>
    </row>
    <row r="450" spans="6:10" ht="12.75">
      <c r="F450" s="56"/>
      <c r="I450" s="57"/>
      <c r="J450" s="57"/>
    </row>
    <row r="451" spans="6:10" ht="12.75">
      <c r="F451" s="56"/>
      <c r="I451" s="57"/>
      <c r="J451" s="57"/>
    </row>
    <row r="452" spans="6:10" ht="12.75">
      <c r="F452" s="56"/>
      <c r="I452" s="57"/>
      <c r="J452" s="57"/>
    </row>
    <row r="453" spans="6:10" ht="12.75">
      <c r="F453" s="56"/>
      <c r="I453" s="57"/>
      <c r="J453" s="57"/>
    </row>
    <row r="454" spans="6:10" ht="12.75">
      <c r="F454" s="56"/>
      <c r="I454" s="57"/>
      <c r="J454" s="57"/>
    </row>
    <row r="455" spans="6:10" ht="12.75">
      <c r="F455" s="56"/>
      <c r="I455" s="57"/>
      <c r="J455" s="57"/>
    </row>
    <row r="456" spans="6:10" ht="12.75">
      <c r="F456" s="56"/>
      <c r="I456" s="57"/>
      <c r="J456" s="57"/>
    </row>
    <row r="457" spans="6:10" ht="12.75">
      <c r="F457" s="56"/>
      <c r="I457" s="57"/>
      <c r="J457" s="57"/>
    </row>
    <row r="458" spans="6:10" ht="12.75">
      <c r="F458" s="56"/>
      <c r="I458" s="57"/>
      <c r="J458" s="57"/>
    </row>
    <row r="459" spans="6:10" ht="12.75">
      <c r="F459" s="56"/>
      <c r="I459" s="57"/>
      <c r="J459" s="57"/>
    </row>
    <row r="460" spans="6:10" ht="12.75">
      <c r="F460" s="56"/>
      <c r="I460" s="57"/>
      <c r="J460" s="57"/>
    </row>
    <row r="461" spans="6:10" ht="12.75">
      <c r="F461" s="56"/>
      <c r="I461" s="57"/>
      <c r="J461" s="57"/>
    </row>
    <row r="462" spans="6:10" ht="12.75">
      <c r="F462" s="56"/>
      <c r="I462" s="57"/>
      <c r="J462" s="57"/>
    </row>
    <row r="463" spans="6:10" ht="12.75">
      <c r="F463" s="56"/>
      <c r="I463" s="57"/>
      <c r="J463" s="57"/>
    </row>
    <row r="464" spans="6:10" ht="12.75">
      <c r="F464" s="56"/>
      <c r="I464" s="57"/>
      <c r="J464" s="57"/>
    </row>
    <row r="465" spans="6:10" ht="12.75">
      <c r="F465" s="56"/>
      <c r="I465" s="57"/>
      <c r="J465" s="57"/>
    </row>
    <row r="466" spans="6:10" ht="12.75">
      <c r="F466" s="56"/>
      <c r="I466" s="57"/>
      <c r="J466" s="57"/>
    </row>
    <row r="467" spans="6:10" ht="12.75">
      <c r="F467" s="56"/>
      <c r="I467" s="57"/>
      <c r="J467" s="57"/>
    </row>
    <row r="468" spans="6:10" ht="12.75">
      <c r="F468" s="56"/>
      <c r="I468" s="57"/>
      <c r="J468" s="57"/>
    </row>
    <row r="469" spans="6:10" ht="12.75">
      <c r="F469" s="56"/>
      <c r="I469" s="57"/>
      <c r="J469" s="57"/>
    </row>
    <row r="470" spans="6:10" ht="12.75">
      <c r="F470" s="56"/>
      <c r="I470" s="57"/>
      <c r="J470" s="57"/>
    </row>
    <row r="471" spans="6:10" ht="12.75">
      <c r="F471" s="56"/>
      <c r="I471" s="57"/>
      <c r="J471" s="57"/>
    </row>
    <row r="472" spans="6:10" ht="12.75">
      <c r="F472" s="56"/>
      <c r="I472" s="57"/>
      <c r="J472" s="57"/>
    </row>
    <row r="473" spans="6:10" ht="12.75">
      <c r="F473" s="56"/>
      <c r="I473" s="57"/>
      <c r="J473" s="57"/>
    </row>
    <row r="474" spans="6:10" ht="12.75">
      <c r="F474" s="56"/>
      <c r="I474" s="57"/>
      <c r="J474" s="57"/>
    </row>
    <row r="475" spans="6:10" ht="12.75">
      <c r="F475" s="56"/>
      <c r="I475" s="57"/>
      <c r="J475" s="57"/>
    </row>
    <row r="476" spans="6:10" ht="12.75">
      <c r="F476" s="56"/>
      <c r="I476" s="57"/>
      <c r="J476" s="57"/>
    </row>
    <row r="477" spans="6:10" ht="12.75">
      <c r="F477" s="56"/>
      <c r="I477" s="57"/>
      <c r="J477" s="57"/>
    </row>
    <row r="478" spans="6:10" ht="12.75">
      <c r="F478" s="56"/>
      <c r="I478" s="57"/>
      <c r="J478" s="57"/>
    </row>
    <row r="479" spans="6:10" ht="12.75">
      <c r="F479" s="56"/>
      <c r="I479" s="57"/>
      <c r="J479" s="57"/>
    </row>
    <row r="480" spans="6:10" ht="12.75">
      <c r="F480" s="56"/>
      <c r="I480" s="57"/>
      <c r="J480" s="57"/>
    </row>
    <row r="481" spans="6:10" ht="12.75">
      <c r="F481" s="56"/>
      <c r="I481" s="57"/>
      <c r="J481" s="57"/>
    </row>
    <row r="482" spans="6:10" ht="12.75">
      <c r="F482" s="56"/>
      <c r="I482" s="57"/>
      <c r="J482" s="57"/>
    </row>
    <row r="483" spans="6:10" ht="12.75">
      <c r="F483" s="56"/>
      <c r="I483" s="57"/>
      <c r="J483" s="57"/>
    </row>
    <row r="484" spans="6:10" ht="12.75">
      <c r="F484" s="56"/>
      <c r="I484" s="57"/>
      <c r="J484" s="57"/>
    </row>
    <row r="485" spans="6:10" ht="12.75">
      <c r="F485" s="56"/>
      <c r="I485" s="57"/>
      <c r="J485" s="57"/>
    </row>
    <row r="486" spans="6:10" ht="12.75">
      <c r="F486" s="56"/>
      <c r="I486" s="57"/>
      <c r="J486" s="57"/>
    </row>
    <row r="487" spans="6:10" ht="12.75">
      <c r="F487" s="56"/>
      <c r="I487" s="57"/>
      <c r="J487" s="57"/>
    </row>
    <row r="488" spans="6:10" ht="12.75">
      <c r="F488" s="56"/>
      <c r="I488" s="57"/>
      <c r="J488" s="57"/>
    </row>
    <row r="489" spans="6:10" ht="12.75">
      <c r="F489" s="56"/>
      <c r="I489" s="57"/>
      <c r="J489" s="57"/>
    </row>
    <row r="490" spans="6:10" ht="12.75">
      <c r="F490" s="56"/>
      <c r="I490" s="57"/>
      <c r="J490" s="57"/>
    </row>
    <row r="491" spans="6:10" ht="12.75">
      <c r="F491" s="56"/>
      <c r="I491" s="57"/>
      <c r="J491" s="57"/>
    </row>
    <row r="492" spans="6:10" ht="12.75">
      <c r="F492" s="56"/>
      <c r="I492" s="57"/>
      <c r="J492" s="57"/>
    </row>
    <row r="493" spans="6:10" ht="12.75">
      <c r="F493" s="56"/>
      <c r="I493" s="57"/>
      <c r="J493" s="57"/>
    </row>
    <row r="494" spans="6:10" ht="12.75">
      <c r="F494" s="56"/>
      <c r="I494" s="57"/>
      <c r="J494" s="57"/>
    </row>
    <row r="495" spans="6:10" ht="12.75">
      <c r="F495" s="56"/>
      <c r="I495" s="57"/>
      <c r="J495" s="57"/>
    </row>
    <row r="496" spans="6:10" ht="12.75">
      <c r="F496" s="56"/>
      <c r="I496" s="57"/>
      <c r="J496" s="57"/>
    </row>
    <row r="497" spans="6:10" ht="12.75">
      <c r="F497" s="56"/>
      <c r="I497" s="57"/>
      <c r="J497" s="57"/>
    </row>
    <row r="498" spans="6:10" ht="12.75">
      <c r="F498" s="56"/>
      <c r="I498" s="57"/>
      <c r="J498" s="57"/>
    </row>
    <row r="499" spans="6:10" ht="12.75">
      <c r="F499" s="56"/>
      <c r="I499" s="57"/>
      <c r="J499" s="57"/>
    </row>
    <row r="500" spans="6:10" ht="12.75">
      <c r="F500" s="56"/>
      <c r="I500" s="57"/>
      <c r="J500" s="57"/>
    </row>
    <row r="501" spans="6:10" ht="12.75">
      <c r="F501" s="56"/>
      <c r="I501" s="57"/>
      <c r="J501" s="57"/>
    </row>
    <row r="502" spans="6:10" ht="12.75">
      <c r="F502" s="56"/>
      <c r="I502" s="57"/>
      <c r="J502" s="57"/>
    </row>
    <row r="503" spans="6:10" ht="12.75">
      <c r="F503" s="56"/>
      <c r="I503" s="57"/>
      <c r="J503" s="57"/>
    </row>
    <row r="504" spans="6:10" ht="12.75">
      <c r="F504" s="56"/>
      <c r="I504" s="57"/>
      <c r="J504" s="57"/>
    </row>
    <row r="505" spans="6:10" ht="12.75">
      <c r="F505" s="56"/>
      <c r="I505" s="57"/>
      <c r="J505" s="57"/>
    </row>
    <row r="506" spans="6:10" ht="12.75">
      <c r="F506" s="56"/>
      <c r="I506" s="57"/>
      <c r="J506" s="57"/>
    </row>
    <row r="507" spans="6:10" ht="12.75">
      <c r="F507" s="56"/>
      <c r="I507" s="57"/>
      <c r="J507" s="57"/>
    </row>
    <row r="508" spans="6:10" ht="12.75">
      <c r="F508" s="56"/>
      <c r="I508" s="57"/>
      <c r="J508" s="57"/>
    </row>
    <row r="509" spans="6:10" ht="12.75">
      <c r="F509" s="56"/>
      <c r="I509" s="57"/>
      <c r="J509" s="57"/>
    </row>
    <row r="510" spans="6:10" ht="12.75">
      <c r="F510" s="56"/>
      <c r="I510" s="57"/>
      <c r="J510" s="57"/>
    </row>
    <row r="511" spans="6:10" ht="12.75">
      <c r="F511" s="56"/>
      <c r="I511" s="57"/>
      <c r="J511" s="57"/>
    </row>
    <row r="512" spans="6:10" ht="12.75">
      <c r="F512" s="56"/>
      <c r="I512" s="57"/>
      <c r="J512" s="57"/>
    </row>
    <row r="513" spans="6:10" ht="12.75">
      <c r="F513" s="56"/>
      <c r="I513" s="57"/>
      <c r="J513" s="57"/>
    </row>
    <row r="514" spans="6:10" ht="12.75">
      <c r="F514" s="56"/>
      <c r="I514" s="57"/>
      <c r="J514" s="57"/>
    </row>
    <row r="515" spans="6:10" ht="12.75">
      <c r="F515" s="56"/>
      <c r="I515" s="57"/>
      <c r="J515" s="57"/>
    </row>
    <row r="516" spans="6:10" ht="12.75">
      <c r="F516" s="56"/>
      <c r="I516" s="57"/>
      <c r="J516" s="57"/>
    </row>
    <row r="517" spans="6:10" ht="12.75">
      <c r="F517" s="56"/>
      <c r="I517" s="57"/>
      <c r="J517" s="57"/>
    </row>
    <row r="518" spans="6:10" ht="12.75">
      <c r="F518" s="56"/>
      <c r="I518" s="57"/>
      <c r="J518" s="57"/>
    </row>
    <row r="519" spans="6:10" ht="12.75">
      <c r="F519" s="56"/>
      <c r="I519" s="57"/>
      <c r="J519" s="57"/>
    </row>
    <row r="520" spans="6:10" ht="12.75">
      <c r="F520" s="56"/>
      <c r="I520" s="57"/>
      <c r="J520" s="57"/>
    </row>
    <row r="521" spans="6:10" ht="12.75">
      <c r="F521" s="56"/>
      <c r="I521" s="57"/>
      <c r="J521" s="57"/>
    </row>
    <row r="522" spans="6:10" ht="12.75">
      <c r="F522" s="56"/>
      <c r="I522" s="57"/>
      <c r="J522" s="57"/>
    </row>
    <row r="523" spans="6:10" ht="12.75">
      <c r="F523" s="56"/>
      <c r="I523" s="57"/>
      <c r="J523" s="57"/>
    </row>
    <row r="524" spans="6:10" ht="12.75">
      <c r="F524" s="56"/>
      <c r="I524" s="57"/>
      <c r="J524" s="57"/>
    </row>
    <row r="525" spans="6:10" ht="12.75">
      <c r="F525" s="56"/>
      <c r="I525" s="57"/>
      <c r="J525" s="57"/>
    </row>
    <row r="526" spans="6:10" ht="12.75">
      <c r="F526" s="56"/>
      <c r="I526" s="57"/>
      <c r="J526" s="57"/>
    </row>
    <row r="527" spans="6:10" ht="12.75">
      <c r="F527" s="56"/>
      <c r="I527" s="57"/>
      <c r="J527" s="57"/>
    </row>
    <row r="528" spans="6:10" ht="12.75">
      <c r="F528" s="56"/>
      <c r="I528" s="57"/>
      <c r="J528" s="57"/>
    </row>
    <row r="529" spans="6:10" ht="12.75">
      <c r="F529" s="56"/>
      <c r="I529" s="57"/>
      <c r="J529" s="57"/>
    </row>
    <row r="530" spans="6:10" ht="12.75">
      <c r="F530" s="56"/>
      <c r="I530" s="57"/>
      <c r="J530" s="57"/>
    </row>
    <row r="531" spans="6:10" ht="12.75">
      <c r="F531" s="56"/>
      <c r="I531" s="57"/>
      <c r="J531" s="57"/>
    </row>
    <row r="532" spans="6:10" ht="12.75">
      <c r="F532" s="56"/>
      <c r="I532" s="57"/>
      <c r="J532" s="57"/>
    </row>
    <row r="533" spans="6:10" ht="12.75">
      <c r="F533" s="56"/>
      <c r="I533" s="57"/>
      <c r="J533" s="57"/>
    </row>
    <row r="534" spans="6:10" ht="12.75">
      <c r="F534" s="56"/>
      <c r="I534" s="57"/>
      <c r="J534" s="57"/>
    </row>
    <row r="535" spans="6:10" ht="12.75">
      <c r="F535" s="56"/>
      <c r="I535" s="57"/>
      <c r="J535" s="57"/>
    </row>
    <row r="536" spans="6:10" ht="12.75">
      <c r="F536" s="56"/>
      <c r="I536" s="57"/>
      <c r="J536" s="57"/>
    </row>
    <row r="537" spans="6:10" ht="12.75">
      <c r="F537" s="56"/>
      <c r="I537" s="57"/>
      <c r="J537" s="57"/>
    </row>
    <row r="538" spans="6:10" ht="12.75">
      <c r="F538" s="56"/>
      <c r="I538" s="57"/>
      <c r="J538" s="57"/>
    </row>
    <row r="539" spans="6:10" ht="12.75">
      <c r="F539" s="56"/>
      <c r="I539" s="57"/>
      <c r="J539" s="57"/>
    </row>
    <row r="540" spans="6:10" ht="12.75">
      <c r="F540" s="56"/>
      <c r="I540" s="57"/>
      <c r="J540" s="57"/>
    </row>
    <row r="541" spans="6:10" ht="12.75">
      <c r="F541" s="56"/>
      <c r="I541" s="57"/>
      <c r="J541" s="57"/>
    </row>
    <row r="542" spans="6:10" ht="12.75">
      <c r="F542" s="56"/>
      <c r="I542" s="57"/>
      <c r="J542" s="57"/>
    </row>
    <row r="543" spans="6:10" ht="12.75">
      <c r="F543" s="56"/>
      <c r="I543" s="57"/>
      <c r="J543" s="57"/>
    </row>
    <row r="544" spans="6:10" ht="12.75">
      <c r="F544" s="56"/>
      <c r="I544" s="57"/>
      <c r="J544" s="57"/>
    </row>
    <row r="545" spans="6:10" ht="12.75">
      <c r="F545" s="56"/>
      <c r="I545" s="57"/>
      <c r="J545" s="57"/>
    </row>
    <row r="546" spans="6:10" ht="12.75">
      <c r="F546" s="56"/>
      <c r="I546" s="57"/>
      <c r="J546" s="57"/>
    </row>
    <row r="547" spans="6:10" ht="12.75">
      <c r="F547" s="56"/>
      <c r="I547" s="57"/>
      <c r="J547" s="57"/>
    </row>
    <row r="548" spans="6:10" ht="12.75">
      <c r="F548" s="56"/>
      <c r="I548" s="57"/>
      <c r="J548" s="57"/>
    </row>
    <row r="549" spans="6:10" ht="12.75">
      <c r="F549" s="56"/>
      <c r="I549" s="57"/>
      <c r="J549" s="57"/>
    </row>
    <row r="550" spans="6:10" ht="12.75">
      <c r="F550" s="56"/>
      <c r="I550" s="57"/>
      <c r="J550" s="57"/>
    </row>
    <row r="551" spans="6:10" ht="12.75">
      <c r="F551" s="56"/>
      <c r="I551" s="57"/>
      <c r="J551" s="57"/>
    </row>
    <row r="552" spans="6:10" ht="12.75">
      <c r="F552" s="56"/>
      <c r="I552" s="57"/>
      <c r="J552" s="57"/>
    </row>
    <row r="553" spans="6:10" ht="12.75">
      <c r="F553" s="56"/>
      <c r="I553" s="57"/>
      <c r="J553" s="57"/>
    </row>
    <row r="554" spans="6:10" ht="12.75">
      <c r="F554" s="56"/>
      <c r="I554" s="57"/>
      <c r="J554" s="57"/>
    </row>
    <row r="555" spans="6:10" ht="12.75">
      <c r="F555" s="56"/>
      <c r="I555" s="57"/>
      <c r="J555" s="57"/>
    </row>
    <row r="556" spans="6:10" ht="12.75">
      <c r="F556" s="56"/>
      <c r="I556" s="57"/>
      <c r="J556" s="57"/>
    </row>
    <row r="557" spans="6:10" ht="12.75">
      <c r="F557" s="56"/>
      <c r="I557" s="57"/>
      <c r="J557" s="57"/>
    </row>
    <row r="558" spans="6:10" ht="12.75">
      <c r="F558" s="56"/>
      <c r="I558" s="57"/>
      <c r="J558" s="57"/>
    </row>
    <row r="559" spans="6:10" ht="12.75">
      <c r="F559" s="56"/>
      <c r="I559" s="57"/>
      <c r="J559" s="57"/>
    </row>
    <row r="560" spans="6:10" ht="12.75">
      <c r="F560" s="56"/>
      <c r="I560" s="57"/>
      <c r="J560" s="57"/>
    </row>
    <row r="561" spans="6:10" ht="12.75">
      <c r="F561" s="56"/>
      <c r="I561" s="57"/>
      <c r="J561" s="57"/>
    </row>
    <row r="562" spans="6:10" ht="12.75">
      <c r="F562" s="56"/>
      <c r="I562" s="57"/>
      <c r="J562" s="57"/>
    </row>
    <row r="563" spans="6:10" ht="12.75">
      <c r="F563" s="56"/>
      <c r="I563" s="57"/>
      <c r="J563" s="57"/>
    </row>
    <row r="564" spans="6:10" ht="12.75">
      <c r="F564" s="56"/>
      <c r="I564" s="57"/>
      <c r="J564" s="57"/>
    </row>
    <row r="565" spans="6:10" ht="12.75">
      <c r="F565" s="56"/>
      <c r="I565" s="57"/>
      <c r="J565" s="57"/>
    </row>
    <row r="566" spans="6:10" ht="12.75">
      <c r="F566" s="56"/>
      <c r="I566" s="57"/>
      <c r="J566" s="57"/>
    </row>
    <row r="567" spans="6:10" ht="12.75">
      <c r="F567" s="56"/>
      <c r="I567" s="57"/>
      <c r="J567" s="57"/>
    </row>
    <row r="568" spans="6:10" ht="12.75">
      <c r="F568" s="56"/>
      <c r="I568" s="57"/>
      <c r="J568" s="57"/>
    </row>
    <row r="569" spans="6:10" ht="12.75">
      <c r="F569" s="56"/>
      <c r="I569" s="57"/>
      <c r="J569" s="57"/>
    </row>
    <row r="570" spans="6:10" ht="12.75">
      <c r="F570" s="56"/>
      <c r="I570" s="57"/>
      <c r="J570" s="57"/>
    </row>
    <row r="571" spans="6:10" ht="12.75">
      <c r="F571" s="56"/>
      <c r="I571" s="57"/>
      <c r="J571" s="57"/>
    </row>
    <row r="572" spans="6:10" ht="12.75">
      <c r="F572" s="56"/>
      <c r="I572" s="57"/>
      <c r="J572" s="57"/>
    </row>
    <row r="573" spans="6:10" ht="12.75">
      <c r="F573" s="56"/>
      <c r="I573" s="57"/>
      <c r="J573" s="57"/>
    </row>
    <row r="574" spans="6:10" ht="12.75">
      <c r="F574" s="56"/>
      <c r="I574" s="57"/>
      <c r="J574" s="57"/>
    </row>
    <row r="575" spans="6:10" ht="12.75">
      <c r="F575" s="56"/>
      <c r="I575" s="57"/>
      <c r="J575" s="57"/>
    </row>
    <row r="576" spans="6:10" ht="12.75">
      <c r="F576" s="56"/>
      <c r="I576" s="57"/>
      <c r="J576" s="57"/>
    </row>
    <row r="577" spans="6:10" ht="12.75">
      <c r="F577" s="56"/>
      <c r="I577" s="57"/>
      <c r="J577" s="57"/>
    </row>
    <row r="578" spans="6:10" ht="12.75">
      <c r="F578" s="56"/>
      <c r="I578" s="57"/>
      <c r="J578" s="57"/>
    </row>
    <row r="579" spans="6:10" ht="12.75">
      <c r="F579" s="56"/>
      <c r="I579" s="57"/>
      <c r="J579" s="57"/>
    </row>
    <row r="580" spans="6:10" ht="12.75">
      <c r="F580" s="56"/>
      <c r="I580" s="57"/>
      <c r="J580" s="57"/>
    </row>
    <row r="581" spans="6:10" ht="12.75">
      <c r="F581" s="56"/>
      <c r="I581" s="57"/>
      <c r="J581" s="57"/>
    </row>
    <row r="582" spans="6:10" ht="12.75">
      <c r="F582" s="56"/>
      <c r="I582" s="57"/>
      <c r="J582" s="57"/>
    </row>
    <row r="583" spans="6:10" ht="12.75">
      <c r="F583" s="56"/>
      <c r="I583" s="57"/>
      <c r="J583" s="57"/>
    </row>
    <row r="584" spans="6:10" ht="12.75">
      <c r="F584" s="56"/>
      <c r="I584" s="57"/>
      <c r="J584" s="57"/>
    </row>
    <row r="585" spans="6:10" ht="12.75">
      <c r="F585" s="56"/>
      <c r="I585" s="57"/>
      <c r="J585" s="57"/>
    </row>
    <row r="586" spans="6:10" ht="12.75">
      <c r="F586" s="56"/>
      <c r="I586" s="57"/>
      <c r="J586" s="57"/>
    </row>
    <row r="587" spans="6:10" ht="12.75">
      <c r="F587" s="56"/>
      <c r="I587" s="57"/>
      <c r="J587" s="57"/>
    </row>
    <row r="588" spans="6:10" ht="12.75">
      <c r="F588" s="56"/>
      <c r="I588" s="57"/>
      <c r="J588" s="57"/>
    </row>
    <row r="589" spans="6:10" ht="12.75">
      <c r="F589" s="56"/>
      <c r="I589" s="57"/>
      <c r="J589" s="57"/>
    </row>
    <row r="590" spans="6:10" ht="12.75">
      <c r="F590" s="56"/>
      <c r="I590" s="57"/>
      <c r="J590" s="57"/>
    </row>
    <row r="591" spans="6:10" ht="12.75">
      <c r="F591" s="56"/>
      <c r="I591" s="57"/>
      <c r="J591" s="57"/>
    </row>
    <row r="592" spans="6:10" ht="12.75">
      <c r="F592" s="56"/>
      <c r="I592" s="57"/>
      <c r="J592" s="57"/>
    </row>
    <row r="593" spans="6:10" ht="12.75">
      <c r="F593" s="56"/>
      <c r="I593" s="57"/>
      <c r="J593" s="57"/>
    </row>
    <row r="594" spans="6:10" ht="12.75">
      <c r="F594" s="56"/>
      <c r="I594" s="57"/>
      <c r="J594" s="57"/>
    </row>
    <row r="595" spans="6:10" ht="12.75">
      <c r="F595" s="56"/>
      <c r="I595" s="57"/>
      <c r="J595" s="57"/>
    </row>
    <row r="596" spans="6:10" ht="12.75">
      <c r="F596" s="56"/>
      <c r="I596" s="57"/>
      <c r="J596" s="57"/>
    </row>
    <row r="597" spans="6:10" ht="12.75">
      <c r="F597" s="56"/>
      <c r="I597" s="57"/>
      <c r="J597" s="57"/>
    </row>
    <row r="598" spans="6:10" ht="12.75">
      <c r="F598" s="56"/>
      <c r="I598" s="57"/>
      <c r="J598" s="57"/>
    </row>
    <row r="599" spans="6:10" ht="12.75">
      <c r="F599" s="56"/>
      <c r="I599" s="57"/>
      <c r="J599" s="57"/>
    </row>
    <row r="600" spans="6:10" ht="12.75">
      <c r="F600" s="56"/>
      <c r="I600" s="57"/>
      <c r="J600" s="57"/>
    </row>
    <row r="601" spans="6:10" ht="12.75">
      <c r="F601" s="56"/>
      <c r="I601" s="57"/>
      <c r="J601" s="57"/>
    </row>
    <row r="602" spans="6:10" ht="12.75">
      <c r="F602" s="56"/>
      <c r="I602" s="57"/>
      <c r="J602" s="57"/>
    </row>
    <row r="603" spans="6:10" ht="12.75">
      <c r="F603" s="56"/>
      <c r="I603" s="57"/>
      <c r="J603" s="57"/>
    </row>
    <row r="604" spans="6:10" ht="12.75">
      <c r="F604" s="56"/>
      <c r="I604" s="57"/>
      <c r="J604" s="57"/>
    </row>
    <row r="605" spans="6:10" ht="12.75">
      <c r="F605" s="56"/>
      <c r="I605" s="57"/>
      <c r="J605" s="57"/>
    </row>
    <row r="606" spans="6:10" ht="12.75">
      <c r="F606" s="56"/>
      <c r="I606" s="57"/>
      <c r="J606" s="57"/>
    </row>
    <row r="607" spans="6:10" ht="12.75">
      <c r="F607" s="56"/>
      <c r="I607" s="57"/>
      <c r="J607" s="57"/>
    </row>
    <row r="608" spans="6:10" ht="12.75">
      <c r="F608" s="56"/>
      <c r="I608" s="57"/>
      <c r="J608" s="57"/>
    </row>
    <row r="609" spans="6:10" ht="12.75">
      <c r="F609" s="56"/>
      <c r="I609" s="57"/>
      <c r="J609" s="57"/>
    </row>
    <row r="610" spans="6:10" ht="12.75">
      <c r="F610" s="56"/>
      <c r="I610" s="57"/>
      <c r="J610" s="57"/>
    </row>
    <row r="611" spans="6:10" ht="12.75">
      <c r="F611" s="56"/>
      <c r="I611" s="57"/>
      <c r="J611" s="57"/>
    </row>
    <row r="612" spans="6:10" ht="12.75">
      <c r="F612" s="56"/>
      <c r="I612" s="57"/>
      <c r="J612" s="57"/>
    </row>
    <row r="613" spans="6:10" ht="12.75">
      <c r="F613" s="56"/>
      <c r="I613" s="57"/>
      <c r="J613" s="57"/>
    </row>
    <row r="614" spans="6:10" ht="12.75">
      <c r="F614" s="56"/>
      <c r="I614" s="57"/>
      <c r="J614" s="57"/>
    </row>
    <row r="615" spans="6:10" ht="12.75">
      <c r="F615" s="56"/>
      <c r="I615" s="57"/>
      <c r="J615" s="57"/>
    </row>
    <row r="616" spans="6:10" ht="12.75">
      <c r="F616" s="56"/>
      <c r="I616" s="57"/>
      <c r="J616" s="57"/>
    </row>
    <row r="617" spans="6:10" ht="12.75">
      <c r="F617" s="56"/>
      <c r="I617" s="57"/>
      <c r="J617" s="57"/>
    </row>
    <row r="618" spans="6:10" ht="12.75">
      <c r="F618" s="56"/>
      <c r="I618" s="57"/>
      <c r="J618" s="57"/>
    </row>
    <row r="619" spans="6:10" ht="12.75">
      <c r="F619" s="56"/>
      <c r="I619" s="57"/>
      <c r="J619" s="57"/>
    </row>
    <row r="620" spans="6:10" ht="12.75">
      <c r="F620" s="56"/>
      <c r="I620" s="57"/>
      <c r="J620" s="57"/>
    </row>
    <row r="621" spans="6:10" ht="12.75">
      <c r="F621" s="56"/>
      <c r="I621" s="57"/>
      <c r="J621" s="57"/>
    </row>
    <row r="622" spans="6:10" ht="12.75">
      <c r="F622" s="56"/>
      <c r="I622" s="57"/>
      <c r="J622" s="57"/>
    </row>
    <row r="623" spans="6:10" ht="12.75">
      <c r="F623" s="56"/>
      <c r="I623" s="57"/>
      <c r="J623" s="57"/>
    </row>
    <row r="624" spans="6:10" ht="12.75">
      <c r="F624" s="56"/>
      <c r="I624" s="57"/>
      <c r="J624" s="57"/>
    </row>
    <row r="625" spans="6:10" ht="12.75">
      <c r="F625" s="56"/>
      <c r="I625" s="57"/>
      <c r="J625" s="57"/>
    </row>
    <row r="626" spans="6:10" ht="12.75">
      <c r="F626" s="56"/>
      <c r="I626" s="57"/>
      <c r="J626" s="57"/>
    </row>
    <row r="627" spans="6:10" ht="12.75">
      <c r="F627" s="56"/>
      <c r="I627" s="57"/>
      <c r="J627" s="57"/>
    </row>
    <row r="628" spans="6:10" ht="12.75">
      <c r="F628" s="56"/>
      <c r="I628" s="57"/>
      <c r="J628" s="57"/>
    </row>
    <row r="629" spans="6:10" ht="12.75">
      <c r="F629" s="56"/>
      <c r="I629" s="57"/>
      <c r="J629" s="57"/>
    </row>
    <row r="630" spans="6:10" ht="12.75">
      <c r="F630" s="56"/>
      <c r="I630" s="57"/>
      <c r="J630" s="57"/>
    </row>
    <row r="631" spans="6:10" ht="12.75">
      <c r="F631" s="56"/>
      <c r="I631" s="57"/>
      <c r="J631" s="57"/>
    </row>
    <row r="632" spans="6:10" ht="12.75">
      <c r="F632" s="56"/>
      <c r="I632" s="57"/>
      <c r="J632" s="57"/>
    </row>
    <row r="633" spans="6:10" ht="12.75">
      <c r="F633" s="56"/>
      <c r="I633" s="57"/>
      <c r="J633" s="57"/>
    </row>
    <row r="634" spans="6:10" ht="12.75">
      <c r="F634" s="56"/>
      <c r="I634" s="57"/>
      <c r="J634" s="57"/>
    </row>
    <row r="635" spans="6:10" ht="12.75">
      <c r="F635" s="56"/>
      <c r="I635" s="57"/>
      <c r="J635" s="57"/>
    </row>
    <row r="636" spans="6:10" ht="12.75">
      <c r="F636" s="56"/>
      <c r="I636" s="57"/>
      <c r="J636" s="57"/>
    </row>
    <row r="637" spans="6:10" ht="12.75">
      <c r="F637" s="56"/>
      <c r="I637" s="57"/>
      <c r="J637" s="57"/>
    </row>
    <row r="638" spans="6:10" ht="12.75">
      <c r="F638" s="56"/>
      <c r="I638" s="57"/>
      <c r="J638" s="57"/>
    </row>
    <row r="639" spans="6:10" ht="12.75">
      <c r="F639" s="56"/>
      <c r="I639" s="57"/>
      <c r="J639" s="57"/>
    </row>
    <row r="640" spans="6:10" ht="12.75">
      <c r="F640" s="56"/>
      <c r="I640" s="57"/>
      <c r="J640" s="57"/>
    </row>
    <row r="641" spans="6:10" ht="12.75">
      <c r="F641" s="56"/>
      <c r="I641" s="57"/>
      <c r="J641" s="57"/>
    </row>
    <row r="642" spans="6:10" ht="12.75">
      <c r="F642" s="56"/>
      <c r="I642" s="57"/>
      <c r="J642" s="57"/>
    </row>
    <row r="643" spans="6:10" ht="12.75">
      <c r="F643" s="56"/>
      <c r="I643" s="57"/>
      <c r="J643" s="57"/>
    </row>
    <row r="644" spans="6:10" ht="12.75">
      <c r="F644" s="56"/>
      <c r="I644" s="57"/>
      <c r="J644" s="57"/>
    </row>
    <row r="645" spans="6:10" ht="12.75">
      <c r="F645" s="56"/>
      <c r="I645" s="57"/>
      <c r="J645" s="57"/>
    </row>
    <row r="646" spans="6:10" ht="12.75">
      <c r="F646" s="56"/>
      <c r="I646" s="57"/>
      <c r="J646" s="57"/>
    </row>
    <row r="647" spans="6:10" ht="12.75">
      <c r="F647" s="56"/>
      <c r="I647" s="57"/>
      <c r="J647" s="57"/>
    </row>
    <row r="648" spans="6:10" ht="12.75">
      <c r="F648" s="56"/>
      <c r="I648" s="57"/>
      <c r="J648" s="57"/>
    </row>
    <row r="649" spans="6:10" ht="12.75">
      <c r="F649" s="56"/>
      <c r="I649" s="57"/>
      <c r="J649" s="57"/>
    </row>
    <row r="650" spans="6:10" ht="12.75">
      <c r="F650" s="56"/>
      <c r="I650" s="57"/>
      <c r="J650" s="57"/>
    </row>
    <row r="651" spans="6:10" ht="12.75">
      <c r="F651" s="56"/>
      <c r="I651" s="57"/>
      <c r="J651" s="57"/>
    </row>
    <row r="652" spans="6:10" ht="12.75">
      <c r="F652" s="56"/>
      <c r="I652" s="57"/>
      <c r="J652" s="57"/>
    </row>
    <row r="653" spans="6:10" ht="12.75">
      <c r="F653" s="56"/>
      <c r="I653" s="57"/>
      <c r="J653" s="57"/>
    </row>
    <row r="654" spans="6:10" ht="12.75">
      <c r="F654" s="56"/>
      <c r="I654" s="57"/>
      <c r="J654" s="57"/>
    </row>
    <row r="655" spans="6:10" ht="12.75">
      <c r="F655" s="56"/>
      <c r="I655" s="57"/>
      <c r="J655" s="57"/>
    </row>
    <row r="656" spans="6:10" ht="12.75">
      <c r="F656" s="56"/>
      <c r="I656" s="57"/>
      <c r="J656" s="57"/>
    </row>
    <row r="657" spans="6:10" ht="12.75">
      <c r="F657" s="56"/>
      <c r="I657" s="57"/>
      <c r="J657" s="57"/>
    </row>
    <row r="658" spans="6:10" ht="12.75">
      <c r="F658" s="56"/>
      <c r="I658" s="57"/>
      <c r="J658" s="57"/>
    </row>
    <row r="659" spans="6:10" ht="12.75">
      <c r="F659" s="56"/>
      <c r="I659" s="57"/>
      <c r="J659" s="57"/>
    </row>
    <row r="660" spans="6:10" ht="12.75">
      <c r="F660" s="56"/>
      <c r="I660" s="57"/>
      <c r="J660" s="57"/>
    </row>
    <row r="661" spans="6:10" ht="12.75">
      <c r="F661" s="56"/>
      <c r="I661" s="57"/>
      <c r="J661" s="57"/>
    </row>
    <row r="662" spans="6:10" ht="12.75">
      <c r="F662" s="56"/>
      <c r="I662" s="57"/>
      <c r="J662" s="57"/>
    </row>
    <row r="663" spans="6:10" ht="12.75">
      <c r="F663" s="56"/>
      <c r="I663" s="57"/>
      <c r="J663" s="57"/>
    </row>
    <row r="664" spans="6:10" ht="12.75">
      <c r="F664" s="56"/>
      <c r="I664" s="57"/>
      <c r="J664" s="57"/>
    </row>
    <row r="665" spans="6:10" ht="12.75">
      <c r="F665" s="56"/>
      <c r="I665" s="57"/>
      <c r="J665" s="57"/>
    </row>
    <row r="666" spans="6:10" ht="12.75">
      <c r="F666" s="56"/>
      <c r="I666" s="57"/>
      <c r="J666" s="57"/>
    </row>
    <row r="667" spans="6:10" ht="12.75">
      <c r="F667" s="56"/>
      <c r="I667" s="57"/>
      <c r="J667" s="57"/>
    </row>
    <row r="668" spans="6:10" ht="12.75">
      <c r="F668" s="56"/>
      <c r="I668" s="57"/>
      <c r="J668" s="57"/>
    </row>
    <row r="669" spans="6:10" ht="12.75">
      <c r="F669" s="56"/>
      <c r="I669" s="57"/>
      <c r="J669" s="57"/>
    </row>
    <row r="670" spans="6:10" ht="12.75">
      <c r="F670" s="56"/>
      <c r="I670" s="57"/>
      <c r="J670" s="57"/>
    </row>
    <row r="671" spans="6:10" ht="12.75">
      <c r="F671" s="56"/>
      <c r="I671" s="57"/>
      <c r="J671" s="57"/>
    </row>
    <row r="672" spans="6:10" ht="12.75">
      <c r="F672" s="56"/>
      <c r="I672" s="57"/>
      <c r="J672" s="57"/>
    </row>
    <row r="673" spans="6:10" ht="12.75">
      <c r="F673" s="56"/>
      <c r="I673" s="57"/>
      <c r="J673" s="57"/>
    </row>
    <row r="674" spans="6:10" ht="12.75">
      <c r="F674" s="56"/>
      <c r="I674" s="57"/>
      <c r="J674" s="57"/>
    </row>
    <row r="675" spans="6:10" ht="12.75">
      <c r="F675" s="56"/>
      <c r="I675" s="57"/>
      <c r="J675" s="57"/>
    </row>
    <row r="676" spans="6:10" ht="12.75">
      <c r="F676" s="56"/>
      <c r="I676" s="57"/>
      <c r="J676" s="57"/>
    </row>
    <row r="677" spans="6:10" ht="12.75">
      <c r="F677" s="56"/>
      <c r="I677" s="57"/>
      <c r="J677" s="57"/>
    </row>
    <row r="678" spans="6:10" ht="12.75">
      <c r="F678" s="56"/>
      <c r="I678" s="57"/>
      <c r="J678" s="57"/>
    </row>
    <row r="679" spans="6:10" ht="12.75">
      <c r="F679" s="56"/>
      <c r="I679" s="57"/>
      <c r="J679" s="57"/>
    </row>
    <row r="680" spans="6:10" ht="12.75">
      <c r="F680" s="56"/>
      <c r="I680" s="57"/>
      <c r="J680" s="57"/>
    </row>
    <row r="681" spans="6:10" ht="12.75">
      <c r="F681" s="56"/>
      <c r="I681" s="57"/>
      <c r="J681" s="57"/>
    </row>
    <row r="682" spans="6:10" ht="12.75">
      <c r="F682" s="56"/>
      <c r="I682" s="57"/>
      <c r="J682" s="57"/>
    </row>
    <row r="683" spans="6:10" ht="12.75">
      <c r="F683" s="56"/>
      <c r="I683" s="57"/>
      <c r="J683" s="57"/>
    </row>
    <row r="684" spans="6:10" ht="12.75">
      <c r="F684" s="56"/>
      <c r="I684" s="57"/>
      <c r="J684" s="57"/>
    </row>
    <row r="685" spans="6:10" ht="12.75">
      <c r="F685" s="56"/>
      <c r="I685" s="57"/>
      <c r="J685" s="57"/>
    </row>
    <row r="686" spans="6:10" ht="12.75">
      <c r="F686" s="56"/>
      <c r="I686" s="57"/>
      <c r="J686" s="57"/>
    </row>
    <row r="687" spans="6:10" ht="12.75">
      <c r="F687" s="56"/>
      <c r="I687" s="57"/>
      <c r="J687" s="57"/>
    </row>
    <row r="688" spans="6:10" ht="12.75">
      <c r="F688" s="56"/>
      <c r="I688" s="57"/>
      <c r="J688" s="57"/>
    </row>
    <row r="689" spans="6:10" ht="12.75">
      <c r="F689" s="56"/>
      <c r="I689" s="57"/>
      <c r="J689" s="57"/>
    </row>
    <row r="690" spans="6:10" ht="12.75">
      <c r="F690" s="56"/>
      <c r="I690" s="57"/>
      <c r="J690" s="57"/>
    </row>
    <row r="691" spans="6:10" ht="12.75">
      <c r="F691" s="56"/>
      <c r="I691" s="57"/>
      <c r="J691" s="57"/>
    </row>
    <row r="692" spans="6:10" ht="12.75">
      <c r="F692" s="56"/>
      <c r="I692" s="57"/>
      <c r="J692" s="57"/>
    </row>
    <row r="693" spans="6:10" ht="12.75">
      <c r="F693" s="56"/>
      <c r="I693" s="57"/>
      <c r="J693" s="57"/>
    </row>
    <row r="694" spans="6:10" ht="12.75">
      <c r="F694" s="56"/>
      <c r="I694" s="57"/>
      <c r="J694" s="57"/>
    </row>
    <row r="695" spans="6:10" ht="12.75">
      <c r="F695" s="56"/>
      <c r="I695" s="57"/>
      <c r="J695" s="57"/>
    </row>
    <row r="696" spans="6:10" ht="12.75">
      <c r="F696" s="56"/>
      <c r="I696" s="57"/>
      <c r="J696" s="57"/>
    </row>
    <row r="697" spans="6:10" ht="12.75">
      <c r="F697" s="56"/>
      <c r="I697" s="57"/>
      <c r="J697" s="57"/>
    </row>
    <row r="698" spans="6:10" ht="12.75">
      <c r="F698" s="56"/>
      <c r="I698" s="57"/>
      <c r="J698" s="57"/>
    </row>
    <row r="699" spans="6:10" ht="12.75">
      <c r="F699" s="56"/>
      <c r="I699" s="57"/>
      <c r="J699" s="57"/>
    </row>
    <row r="700" spans="6:10" ht="12.75">
      <c r="F700" s="56"/>
      <c r="I700" s="57"/>
      <c r="J700" s="57"/>
    </row>
    <row r="701" spans="6:10" ht="12.75">
      <c r="F701" s="56"/>
      <c r="I701" s="57"/>
      <c r="J701" s="57"/>
    </row>
    <row r="702" spans="6:10" ht="12.75">
      <c r="F702" s="56"/>
      <c r="I702" s="57"/>
      <c r="J702" s="57"/>
    </row>
    <row r="703" spans="6:10" ht="12.75">
      <c r="F703" s="56"/>
      <c r="I703" s="57"/>
      <c r="J703" s="57"/>
    </row>
    <row r="704" spans="6:10" ht="12.75">
      <c r="F704" s="56"/>
      <c r="I704" s="57"/>
      <c r="J704" s="57"/>
    </row>
    <row r="705" spans="6:10" ht="12.75">
      <c r="F705" s="56"/>
      <c r="I705" s="57"/>
      <c r="J705" s="57"/>
    </row>
    <row r="706" spans="6:10" ht="12.75">
      <c r="F706" s="56"/>
      <c r="I706" s="57"/>
      <c r="J706" s="57"/>
    </row>
    <row r="707" spans="6:10" ht="12.75">
      <c r="F707" s="56"/>
      <c r="I707" s="57"/>
      <c r="J707" s="57"/>
    </row>
    <row r="708" spans="6:10" ht="12.75">
      <c r="F708" s="56"/>
      <c r="I708" s="57"/>
      <c r="J708" s="57"/>
    </row>
    <row r="709" spans="6:10" ht="12.75">
      <c r="F709" s="56"/>
      <c r="I709" s="57"/>
      <c r="J709" s="57"/>
    </row>
    <row r="710" spans="6:10" ht="12.75">
      <c r="F710" s="56"/>
      <c r="I710" s="57"/>
      <c r="J710" s="57"/>
    </row>
    <row r="711" spans="6:10" ht="12.75">
      <c r="F711" s="56"/>
      <c r="I711" s="57"/>
      <c r="J711" s="57"/>
    </row>
    <row r="712" spans="6:10" ht="12.75">
      <c r="F712" s="56"/>
      <c r="I712" s="57"/>
      <c r="J712" s="57"/>
    </row>
    <row r="713" spans="6:10" ht="12.75">
      <c r="F713" s="56"/>
      <c r="I713" s="57"/>
      <c r="J713" s="57"/>
    </row>
    <row r="714" spans="6:10" ht="12.75">
      <c r="F714" s="56"/>
      <c r="I714" s="57"/>
      <c r="J714" s="57"/>
    </row>
    <row r="715" spans="6:10" ht="12.75">
      <c r="F715" s="56"/>
      <c r="I715" s="57"/>
      <c r="J715" s="57"/>
    </row>
    <row r="716" spans="6:10" ht="12.75">
      <c r="F716" s="56"/>
      <c r="I716" s="57"/>
      <c r="J716" s="57"/>
    </row>
    <row r="717" spans="6:10" ht="12.75">
      <c r="F717" s="56"/>
      <c r="I717" s="57"/>
      <c r="J717" s="57"/>
    </row>
    <row r="718" spans="6:10" ht="12.75">
      <c r="F718" s="56"/>
      <c r="I718" s="57"/>
      <c r="J718" s="57"/>
    </row>
    <row r="719" spans="6:10" ht="12.75">
      <c r="F719" s="56"/>
      <c r="I719" s="57"/>
      <c r="J719" s="57"/>
    </row>
    <row r="720" spans="6:10" ht="12.75">
      <c r="F720" s="56"/>
      <c r="I720" s="57"/>
      <c r="J720" s="57"/>
    </row>
    <row r="721" spans="6:10" ht="12.75">
      <c r="F721" s="56"/>
      <c r="I721" s="57"/>
      <c r="J721" s="57"/>
    </row>
    <row r="722" spans="6:10" ht="12.75">
      <c r="F722" s="56"/>
      <c r="I722" s="57"/>
      <c r="J722" s="57"/>
    </row>
    <row r="723" spans="6:10" ht="12.75">
      <c r="F723" s="56"/>
      <c r="I723" s="57"/>
      <c r="J723" s="57"/>
    </row>
    <row r="724" spans="6:10" ht="12.75">
      <c r="F724" s="56"/>
      <c r="I724" s="57"/>
      <c r="J724" s="57"/>
    </row>
    <row r="725" spans="6:10" ht="12.75">
      <c r="F725" s="56"/>
      <c r="I725" s="57"/>
      <c r="J725" s="57"/>
    </row>
    <row r="726" spans="6:10" ht="12.75">
      <c r="F726" s="56"/>
      <c r="I726" s="57"/>
      <c r="J726" s="57"/>
    </row>
    <row r="727" spans="6:10" ht="12.75">
      <c r="F727" s="56"/>
      <c r="I727" s="57"/>
      <c r="J727" s="57"/>
    </row>
    <row r="728" spans="6:10" ht="12.75">
      <c r="F728" s="56"/>
      <c r="I728" s="57"/>
      <c r="J728" s="57"/>
    </row>
    <row r="729" spans="6:10" ht="12.75">
      <c r="F729" s="56"/>
      <c r="I729" s="57"/>
      <c r="J729" s="57"/>
    </row>
    <row r="730" spans="6:10" ht="12.75">
      <c r="F730" s="56"/>
      <c r="I730" s="57"/>
      <c r="J730" s="57"/>
    </row>
    <row r="731" spans="6:10" ht="12.75">
      <c r="F731" s="56"/>
      <c r="I731" s="57"/>
      <c r="J731" s="57"/>
    </row>
    <row r="732" spans="6:10" ht="12.75">
      <c r="F732" s="56"/>
      <c r="I732" s="57"/>
      <c r="J732" s="57"/>
    </row>
    <row r="733" spans="6:10" ht="12.75">
      <c r="F733" s="56"/>
      <c r="I733" s="57"/>
      <c r="J733" s="57"/>
    </row>
    <row r="734" spans="6:10" ht="12.75">
      <c r="F734" s="56"/>
      <c r="I734" s="57"/>
      <c r="J734" s="57"/>
    </row>
    <row r="735" spans="6:10" ht="12.75">
      <c r="F735" s="56"/>
      <c r="I735" s="57"/>
      <c r="J735" s="57"/>
    </row>
    <row r="736" spans="6:10" ht="12.75">
      <c r="F736" s="56"/>
      <c r="I736" s="57"/>
      <c r="J736" s="57"/>
    </row>
    <row r="737" spans="6:10" ht="12.75">
      <c r="F737" s="56"/>
      <c r="I737" s="57"/>
      <c r="J737" s="57"/>
    </row>
    <row r="738" spans="6:10" ht="12.75">
      <c r="F738" s="56"/>
      <c r="I738" s="57"/>
      <c r="J738" s="57"/>
    </row>
    <row r="739" spans="6:10" ht="12.75">
      <c r="F739" s="56"/>
      <c r="I739" s="57"/>
      <c r="J739" s="57"/>
    </row>
    <row r="740" spans="6:10" ht="12.75">
      <c r="F740" s="56"/>
      <c r="I740" s="57"/>
      <c r="J740" s="57"/>
    </row>
    <row r="741" spans="6:10" ht="12.75">
      <c r="F741" s="56"/>
      <c r="I741" s="57"/>
      <c r="J741" s="57"/>
    </row>
    <row r="742" spans="6:10" ht="12.75">
      <c r="F742" s="56"/>
      <c r="I742" s="57"/>
      <c r="J742" s="57"/>
    </row>
    <row r="743" spans="6:10" ht="12.75">
      <c r="F743" s="56"/>
      <c r="I743" s="57"/>
      <c r="J743" s="57"/>
    </row>
    <row r="744" spans="6:10" ht="12.75">
      <c r="F744" s="56"/>
      <c r="I744" s="57"/>
      <c r="J744" s="57"/>
    </row>
    <row r="745" spans="6:10" ht="12.75">
      <c r="F745" s="56"/>
      <c r="I745" s="57"/>
      <c r="J745" s="57"/>
    </row>
    <row r="746" spans="6:10" ht="12.75">
      <c r="F746" s="56"/>
      <c r="I746" s="57"/>
      <c r="J746" s="57"/>
    </row>
    <row r="747" spans="6:10" ht="12.75">
      <c r="F747" s="56"/>
      <c r="I747" s="57"/>
      <c r="J747" s="57"/>
    </row>
    <row r="748" spans="6:10" ht="12.75">
      <c r="F748" s="56"/>
      <c r="I748" s="57"/>
      <c r="J748" s="57"/>
    </row>
    <row r="749" spans="6:10" ht="12.75">
      <c r="F749" s="56"/>
      <c r="I749" s="57"/>
      <c r="J749" s="57"/>
    </row>
    <row r="750" spans="6:10" ht="12.75">
      <c r="F750" s="56"/>
      <c r="I750" s="57"/>
      <c r="J750" s="57"/>
    </row>
    <row r="751" spans="6:10" ht="12.75">
      <c r="F751" s="56"/>
      <c r="I751" s="57"/>
      <c r="J751" s="57"/>
    </row>
    <row r="752" spans="6:10" ht="12.75">
      <c r="F752" s="56"/>
      <c r="I752" s="57"/>
      <c r="J752" s="57"/>
    </row>
    <row r="753" spans="6:10" ht="12.75">
      <c r="F753" s="56"/>
      <c r="I753" s="57"/>
      <c r="J753" s="57"/>
    </row>
    <row r="754" spans="6:10" ht="12.75">
      <c r="F754" s="56"/>
      <c r="I754" s="57"/>
      <c r="J754" s="57"/>
    </row>
    <row r="755" spans="6:10" ht="12.75">
      <c r="F755" s="56"/>
      <c r="I755" s="57"/>
      <c r="J755" s="57"/>
    </row>
    <row r="756" spans="6:10" ht="12.75">
      <c r="F756" s="56"/>
      <c r="I756" s="57"/>
      <c r="J756" s="57"/>
    </row>
    <row r="757" spans="6:10" ht="12.75">
      <c r="F757" s="56"/>
      <c r="I757" s="57"/>
      <c r="J757" s="57"/>
    </row>
    <row r="758" spans="6:10" ht="12.75">
      <c r="F758" s="56"/>
      <c r="I758" s="57"/>
      <c r="J758" s="57"/>
    </row>
    <row r="759" spans="6:10" ht="12.75">
      <c r="F759" s="56"/>
      <c r="I759" s="57"/>
      <c r="J759" s="57"/>
    </row>
    <row r="760" spans="6:10" ht="12.75">
      <c r="F760" s="56"/>
      <c r="I760" s="57"/>
      <c r="J760" s="57"/>
    </row>
    <row r="761" spans="6:10" ht="12.75">
      <c r="F761" s="56"/>
      <c r="I761" s="57"/>
      <c r="J761" s="57"/>
    </row>
    <row r="762" spans="6:10" ht="12.75">
      <c r="F762" s="56"/>
      <c r="I762" s="57"/>
      <c r="J762" s="57"/>
    </row>
    <row r="763" spans="6:10" ht="12.75">
      <c r="F763" s="56"/>
      <c r="I763" s="57"/>
      <c r="J763" s="57"/>
    </row>
    <row r="764" spans="6:10" ht="12.75">
      <c r="F764" s="56"/>
      <c r="I764" s="57"/>
      <c r="J764" s="57"/>
    </row>
    <row r="765" spans="6:10" ht="12.75">
      <c r="F765" s="56"/>
      <c r="I765" s="57"/>
      <c r="J765" s="57"/>
    </row>
    <row r="766" spans="6:10" ht="12.75">
      <c r="F766" s="56"/>
      <c r="I766" s="57"/>
      <c r="J766" s="57"/>
    </row>
    <row r="767" spans="6:10" ht="12.75">
      <c r="F767" s="56"/>
      <c r="I767" s="57"/>
      <c r="J767" s="57"/>
    </row>
    <row r="768" spans="6:10" ht="12.75">
      <c r="F768" s="56"/>
      <c r="I768" s="57"/>
      <c r="J768" s="57"/>
    </row>
    <row r="769" spans="6:10" ht="12.75">
      <c r="F769" s="56"/>
      <c r="I769" s="57"/>
      <c r="J769" s="57"/>
    </row>
    <row r="770" spans="6:10" ht="12.75">
      <c r="F770" s="56"/>
      <c r="I770" s="57"/>
      <c r="J770" s="57"/>
    </row>
    <row r="771" spans="6:10" ht="12.75">
      <c r="F771" s="56"/>
      <c r="I771" s="57"/>
      <c r="J771" s="57"/>
    </row>
    <row r="772" spans="6:10" ht="12.75">
      <c r="F772" s="56"/>
      <c r="I772" s="57"/>
      <c r="J772" s="57"/>
    </row>
    <row r="773" spans="6:10" ht="12.75">
      <c r="F773" s="56"/>
      <c r="I773" s="57"/>
      <c r="J773" s="57"/>
    </row>
    <row r="774" spans="6:10" ht="12.75">
      <c r="F774" s="56"/>
      <c r="I774" s="57"/>
      <c r="J774" s="57"/>
    </row>
    <row r="775" spans="6:10" ht="12.75">
      <c r="F775" s="56"/>
      <c r="I775" s="57"/>
      <c r="J775" s="57"/>
    </row>
    <row r="776" spans="6:10" ht="12.75">
      <c r="F776" s="56"/>
      <c r="I776" s="57"/>
      <c r="J776" s="57"/>
    </row>
    <row r="777" spans="6:10" ht="12.75">
      <c r="F777" s="56"/>
      <c r="I777" s="57"/>
      <c r="J777" s="57"/>
    </row>
    <row r="778" spans="6:10" ht="12.75">
      <c r="F778" s="56"/>
      <c r="I778" s="57"/>
      <c r="J778" s="57"/>
    </row>
    <row r="779" spans="6:10" ht="12.75">
      <c r="F779" s="56"/>
      <c r="I779" s="57"/>
      <c r="J779" s="57"/>
    </row>
    <row r="780" spans="6:10" ht="12.75">
      <c r="F780" s="56"/>
      <c r="I780" s="57"/>
      <c r="J780" s="57"/>
    </row>
    <row r="781" spans="6:10" ht="12.75">
      <c r="F781" s="56"/>
      <c r="I781" s="57"/>
      <c r="J781" s="57"/>
    </row>
    <row r="782" spans="6:10" ht="12.75">
      <c r="F782" s="56"/>
      <c r="I782" s="57"/>
      <c r="J782" s="57"/>
    </row>
    <row r="783" spans="6:10" ht="12.75">
      <c r="F783" s="56"/>
      <c r="I783" s="57"/>
      <c r="J783" s="57"/>
    </row>
    <row r="784" spans="6:10" ht="12.75">
      <c r="F784" s="56"/>
      <c r="I784" s="57"/>
      <c r="J784" s="57"/>
    </row>
    <row r="785" spans="6:10" ht="12.75">
      <c r="F785" s="56"/>
      <c r="I785" s="57"/>
      <c r="J785" s="57"/>
    </row>
    <row r="786" spans="6:10" ht="12.75">
      <c r="F786" s="56"/>
      <c r="I786" s="57"/>
      <c r="J786" s="57"/>
    </row>
    <row r="787" spans="6:10" ht="12.75">
      <c r="F787" s="56"/>
      <c r="I787" s="57"/>
      <c r="J787" s="57"/>
    </row>
    <row r="788" spans="6:10" ht="12.75">
      <c r="F788" s="56"/>
      <c r="I788" s="57"/>
      <c r="J788" s="57"/>
    </row>
    <row r="789" spans="6:10" ht="12.75">
      <c r="F789" s="56"/>
      <c r="I789" s="57"/>
      <c r="J789" s="57"/>
    </row>
    <row r="790" spans="6:10" ht="12.75">
      <c r="F790" s="56"/>
      <c r="I790" s="57"/>
      <c r="J790" s="57"/>
    </row>
    <row r="791" spans="6:10" ht="12.75">
      <c r="F791" s="56"/>
      <c r="I791" s="57"/>
      <c r="J791" s="57"/>
    </row>
    <row r="792" spans="6:10" ht="12.75">
      <c r="F792" s="56"/>
      <c r="I792" s="57"/>
      <c r="J792" s="57"/>
    </row>
    <row r="793" spans="6:10" ht="12.75">
      <c r="F793" s="56"/>
      <c r="I793" s="57"/>
      <c r="J793" s="57"/>
    </row>
    <row r="794" spans="6:10" ht="12.75">
      <c r="F794" s="56"/>
      <c r="I794" s="57"/>
      <c r="J794" s="57"/>
    </row>
    <row r="795" spans="6:10" ht="12.75">
      <c r="F795" s="56"/>
      <c r="I795" s="57"/>
      <c r="J795" s="57"/>
    </row>
    <row r="796" spans="6:10" ht="12.75">
      <c r="F796" s="56"/>
      <c r="I796" s="57"/>
      <c r="J796" s="57"/>
    </row>
    <row r="797" spans="6:10" ht="12.75">
      <c r="F797" s="56"/>
      <c r="I797" s="57"/>
      <c r="J797" s="57"/>
    </row>
    <row r="798" spans="6:10" ht="12.75">
      <c r="F798" s="56"/>
      <c r="I798" s="57"/>
      <c r="J798" s="57"/>
    </row>
    <row r="799" spans="6:10" ht="12.75">
      <c r="F799" s="56"/>
      <c r="I799" s="57"/>
      <c r="J799" s="57"/>
    </row>
    <row r="800" spans="6:10" ht="12.75">
      <c r="F800" s="56"/>
      <c r="I800" s="57"/>
      <c r="J800" s="57"/>
    </row>
    <row r="801" spans="6:10" ht="12.75">
      <c r="F801" s="56"/>
      <c r="I801" s="57"/>
      <c r="J801" s="57"/>
    </row>
    <row r="802" spans="6:10" ht="12.75">
      <c r="F802" s="56"/>
      <c r="I802" s="57"/>
      <c r="J802" s="57"/>
    </row>
    <row r="803" spans="6:10" ht="12.75">
      <c r="F803" s="56"/>
      <c r="I803" s="57"/>
      <c r="J803" s="57"/>
    </row>
    <row r="804" spans="6:10" ht="12.75">
      <c r="F804" s="56"/>
      <c r="I804" s="57"/>
      <c r="J804" s="57"/>
    </row>
    <row r="805" spans="6:10" ht="12.75">
      <c r="F805" s="56"/>
      <c r="I805" s="57"/>
      <c r="J805" s="57"/>
    </row>
    <row r="806" spans="6:10" ht="12.75">
      <c r="F806" s="56"/>
      <c r="I806" s="57"/>
      <c r="J806" s="57"/>
    </row>
    <row r="807" spans="6:10" ht="12.75">
      <c r="F807" s="56"/>
      <c r="I807" s="57"/>
      <c r="J807" s="57"/>
    </row>
    <row r="808" spans="6:10" ht="12.75">
      <c r="F808" s="56"/>
      <c r="I808" s="57"/>
      <c r="J808" s="57"/>
    </row>
    <row r="809" spans="6:10" ht="12.75">
      <c r="F809" s="56"/>
      <c r="I809" s="57"/>
      <c r="J809" s="57"/>
    </row>
    <row r="810" spans="6:10" ht="12.75">
      <c r="F810" s="56"/>
      <c r="I810" s="57"/>
      <c r="J810" s="57"/>
    </row>
    <row r="811" spans="6:10" ht="12.75">
      <c r="F811" s="56"/>
      <c r="I811" s="57"/>
      <c r="J811" s="57"/>
    </row>
    <row r="812" spans="6:10" ht="12.75">
      <c r="F812" s="56"/>
      <c r="I812" s="57"/>
      <c r="J812" s="57"/>
    </row>
    <row r="813" spans="6:10" ht="12.75">
      <c r="F813" s="56"/>
      <c r="I813" s="57"/>
      <c r="J813" s="57"/>
    </row>
    <row r="814" spans="6:10" ht="12.75">
      <c r="F814" s="56"/>
      <c r="I814" s="57"/>
      <c r="J814" s="57"/>
    </row>
    <row r="815" spans="6:10" ht="12.75">
      <c r="F815" s="56"/>
      <c r="I815" s="57"/>
      <c r="J815" s="57"/>
    </row>
    <row r="816" spans="6:10" ht="12.75">
      <c r="F816" s="56"/>
      <c r="I816" s="57"/>
      <c r="J816" s="57"/>
    </row>
    <row r="817" spans="6:10" ht="12.75">
      <c r="F817" s="56"/>
      <c r="I817" s="57"/>
      <c r="J817" s="57"/>
    </row>
    <row r="818" spans="6:10" ht="12.75">
      <c r="F818" s="56"/>
      <c r="I818" s="57"/>
      <c r="J818" s="57"/>
    </row>
    <row r="819" spans="6:10" ht="12.75">
      <c r="F819" s="56"/>
      <c r="I819" s="57"/>
      <c r="J819" s="57"/>
    </row>
    <row r="820" spans="6:10" ht="12.75">
      <c r="F820" s="56"/>
      <c r="I820" s="57"/>
      <c r="J820" s="57"/>
    </row>
    <row r="821" spans="6:10" ht="12.75">
      <c r="F821" s="56"/>
      <c r="I821" s="57"/>
      <c r="J821" s="57"/>
    </row>
    <row r="822" spans="6:10" ht="12.75">
      <c r="F822" s="56"/>
      <c r="I822" s="57"/>
      <c r="J822" s="57"/>
    </row>
    <row r="823" spans="6:10" ht="12.75">
      <c r="F823" s="56"/>
      <c r="I823" s="57"/>
      <c r="J823" s="57"/>
    </row>
    <row r="824" spans="6:10" ht="12.75">
      <c r="F824" s="56"/>
      <c r="I824" s="57"/>
      <c r="J824" s="57"/>
    </row>
    <row r="825" spans="6:10" ht="12.75">
      <c r="F825" s="56"/>
      <c r="I825" s="57"/>
      <c r="J825" s="57"/>
    </row>
    <row r="826" spans="6:10" ht="12.75">
      <c r="F826" s="56"/>
      <c r="I826" s="57"/>
      <c r="J826" s="57"/>
    </row>
    <row r="827" spans="6:10" ht="12.75">
      <c r="F827" s="56"/>
      <c r="I827" s="57"/>
      <c r="J827" s="57"/>
    </row>
    <row r="828" spans="6:10" ht="12.75">
      <c r="F828" s="56"/>
      <c r="I828" s="57"/>
      <c r="J828" s="57"/>
    </row>
    <row r="829" spans="6:10" ht="12.75">
      <c r="F829" s="56"/>
      <c r="I829" s="57"/>
      <c r="J829" s="57"/>
    </row>
    <row r="830" spans="6:10" ht="12.75">
      <c r="F830" s="56"/>
      <c r="I830" s="57"/>
      <c r="J830" s="57"/>
    </row>
    <row r="831" spans="6:10" ht="12.75">
      <c r="F831" s="56"/>
      <c r="I831" s="57"/>
      <c r="J831" s="57"/>
    </row>
    <row r="832" spans="6:10" ht="12.75">
      <c r="F832" s="56"/>
      <c r="I832" s="57"/>
      <c r="J832" s="57"/>
    </row>
    <row r="833" spans="6:10" ht="12.75">
      <c r="F833" s="56"/>
      <c r="I833" s="57"/>
      <c r="J833" s="57"/>
    </row>
    <row r="834" spans="6:10" ht="12.75">
      <c r="F834" s="56"/>
      <c r="I834" s="57"/>
      <c r="J834" s="57"/>
    </row>
    <row r="835" spans="6:10" ht="12.75">
      <c r="F835" s="56"/>
      <c r="I835" s="57"/>
      <c r="J835" s="57"/>
    </row>
    <row r="836" spans="6:10" ht="12.75">
      <c r="F836" s="56"/>
      <c r="I836" s="57"/>
      <c r="J836" s="57"/>
    </row>
    <row r="837" spans="6:10" ht="12.75">
      <c r="F837" s="56"/>
      <c r="I837" s="57"/>
      <c r="J837" s="57"/>
    </row>
    <row r="838" spans="6:10" ht="12.75">
      <c r="F838" s="56"/>
      <c r="I838" s="57"/>
      <c r="J838" s="57"/>
    </row>
    <row r="839" spans="6:10" ht="12.75">
      <c r="F839" s="56"/>
      <c r="I839" s="57"/>
      <c r="J839" s="57"/>
    </row>
    <row r="840" spans="6:10" ht="12.75">
      <c r="F840" s="56"/>
      <c r="I840" s="57"/>
      <c r="J840" s="57"/>
    </row>
    <row r="841" spans="6:10" ht="12.75">
      <c r="F841" s="56"/>
      <c r="I841" s="57"/>
      <c r="J841" s="57"/>
    </row>
    <row r="842" spans="6:10" ht="12.75">
      <c r="F842" s="56"/>
      <c r="I842" s="57"/>
      <c r="J842" s="57"/>
    </row>
    <row r="843" spans="6:10" ht="12.75">
      <c r="F843" s="56"/>
      <c r="I843" s="57"/>
      <c r="J843" s="57"/>
    </row>
    <row r="844" spans="6:10" ht="12.75">
      <c r="F844" s="56"/>
      <c r="I844" s="57"/>
      <c r="J844" s="57"/>
    </row>
    <row r="845" spans="6:10" ht="12.75">
      <c r="F845" s="56"/>
      <c r="I845" s="57"/>
      <c r="J845" s="57"/>
    </row>
    <row r="846" spans="6:10" ht="12.75">
      <c r="F846" s="56"/>
      <c r="I846" s="57"/>
      <c r="J846" s="57"/>
    </row>
    <row r="847" spans="6:10" ht="12.75">
      <c r="F847" s="56"/>
      <c r="I847" s="57"/>
      <c r="J847" s="57"/>
    </row>
    <row r="848" spans="6:10" ht="12.75">
      <c r="F848" s="56"/>
      <c r="I848" s="57"/>
      <c r="J848" s="57"/>
    </row>
    <row r="849" spans="6:10" ht="12.75">
      <c r="F849" s="56"/>
      <c r="I849" s="57"/>
      <c r="J849" s="57"/>
    </row>
    <row r="850" spans="6:10" ht="12.75">
      <c r="F850" s="56"/>
      <c r="I850" s="57"/>
      <c r="J850" s="57"/>
    </row>
    <row r="851" spans="6:10" ht="12.75">
      <c r="F851" s="56"/>
      <c r="I851" s="57"/>
      <c r="J851" s="57"/>
    </row>
    <row r="852" spans="6:10" ht="12.75">
      <c r="F852" s="56"/>
      <c r="I852" s="57"/>
      <c r="J852" s="57"/>
    </row>
    <row r="853" spans="6:10" ht="12.75">
      <c r="F853" s="56"/>
      <c r="I853" s="57"/>
      <c r="J853" s="57"/>
    </row>
    <row r="854" spans="6:10" ht="12.75">
      <c r="F854" s="56"/>
      <c r="I854" s="57"/>
      <c r="J854" s="57"/>
    </row>
    <row r="855" spans="6:10" ht="12.75">
      <c r="F855" s="56"/>
      <c r="I855" s="57"/>
      <c r="J855" s="57"/>
    </row>
    <row r="856" spans="6:10" ht="12.75">
      <c r="F856" s="56"/>
      <c r="I856" s="57"/>
      <c r="J856" s="57"/>
    </row>
    <row r="857" spans="6:10" ht="12.75">
      <c r="F857" s="56"/>
      <c r="I857" s="57"/>
      <c r="J857" s="57"/>
    </row>
    <row r="858" spans="6:10" ht="12.75">
      <c r="F858" s="56"/>
      <c r="I858" s="57"/>
      <c r="J858" s="57"/>
    </row>
    <row r="859" spans="6:10" ht="12.75">
      <c r="F859" s="56"/>
      <c r="I859" s="57"/>
      <c r="J859" s="57"/>
    </row>
    <row r="860" spans="6:10" ht="12.75">
      <c r="F860" s="56"/>
      <c r="I860" s="57"/>
      <c r="J860" s="57"/>
    </row>
    <row r="861" spans="6:10" ht="12.75">
      <c r="F861" s="56"/>
      <c r="I861" s="57"/>
      <c r="J861" s="57"/>
    </row>
    <row r="862" spans="6:10" ht="12.75">
      <c r="F862" s="56"/>
      <c r="I862" s="57"/>
      <c r="J862" s="57"/>
    </row>
    <row r="863" spans="6:10" ht="12.75">
      <c r="F863" s="56"/>
      <c r="I863" s="57"/>
      <c r="J863" s="57"/>
    </row>
    <row r="864" spans="6:10" ht="12.75">
      <c r="F864" s="56"/>
      <c r="I864" s="57"/>
      <c r="J864" s="57"/>
    </row>
    <row r="865" spans="6:10" ht="12.75">
      <c r="F865" s="56"/>
      <c r="I865" s="57"/>
      <c r="J865" s="57"/>
    </row>
    <row r="866" spans="6:10" ht="12.75">
      <c r="F866" s="56"/>
      <c r="I866" s="57"/>
      <c r="J866" s="57"/>
    </row>
    <row r="867" spans="6:10" ht="12.75">
      <c r="F867" s="56"/>
      <c r="I867" s="57"/>
      <c r="J867" s="57"/>
    </row>
    <row r="868" spans="6:10" ht="12.75">
      <c r="F868" s="56"/>
      <c r="I868" s="57"/>
      <c r="J868" s="57"/>
    </row>
    <row r="869" spans="6:10" ht="12.75">
      <c r="F869" s="56"/>
      <c r="I869" s="57"/>
      <c r="J869" s="57"/>
    </row>
    <row r="870" spans="6:10" ht="12.75">
      <c r="F870" s="56"/>
      <c r="I870" s="57"/>
      <c r="J870" s="57"/>
    </row>
    <row r="871" spans="6:10" ht="12.75">
      <c r="F871" s="56"/>
      <c r="I871" s="57"/>
      <c r="J871" s="57"/>
    </row>
    <row r="872" spans="6:10" ht="12.75">
      <c r="F872" s="56"/>
      <c r="I872" s="57"/>
      <c r="J872" s="57"/>
    </row>
    <row r="873" spans="6:10" ht="12.75">
      <c r="F873" s="56"/>
      <c r="I873" s="57"/>
      <c r="J873" s="57"/>
    </row>
    <row r="874" spans="6:10" ht="12.75">
      <c r="F874" s="56"/>
      <c r="I874" s="57"/>
      <c r="J874" s="57"/>
    </row>
    <row r="875" spans="6:10" ht="12.75">
      <c r="F875" s="56"/>
      <c r="I875" s="57"/>
      <c r="J875" s="57"/>
    </row>
    <row r="876" spans="6:10" ht="12.75">
      <c r="F876" s="56"/>
      <c r="I876" s="57"/>
      <c r="J876" s="57"/>
    </row>
    <row r="877" spans="6:10" ht="12.75">
      <c r="F877" s="56"/>
      <c r="I877" s="57"/>
      <c r="J877" s="57"/>
    </row>
    <row r="878" spans="6:10" ht="12.75">
      <c r="F878" s="56"/>
      <c r="I878" s="57"/>
      <c r="J878" s="57"/>
    </row>
    <row r="879" spans="6:10" ht="12.75">
      <c r="F879" s="56"/>
      <c r="I879" s="57"/>
      <c r="J879" s="57"/>
    </row>
    <row r="880" spans="6:10" ht="12.75">
      <c r="F880" s="56"/>
      <c r="I880" s="57"/>
      <c r="J880" s="57"/>
    </row>
    <row r="881" spans="6:10" ht="12.75">
      <c r="F881" s="56"/>
      <c r="I881" s="57"/>
      <c r="J881" s="57"/>
    </row>
    <row r="882" spans="6:10" ht="12.75">
      <c r="F882" s="56"/>
      <c r="I882" s="57"/>
      <c r="J882" s="57"/>
    </row>
    <row r="883" spans="6:10" ht="12.75">
      <c r="F883" s="56"/>
      <c r="I883" s="57"/>
      <c r="J883" s="57"/>
    </row>
    <row r="884" spans="6:10" ht="12.75">
      <c r="F884" s="56"/>
      <c r="I884" s="57"/>
      <c r="J884" s="57"/>
    </row>
    <row r="885" spans="6:10" ht="12.75">
      <c r="F885" s="56"/>
      <c r="I885" s="57"/>
      <c r="J885" s="57"/>
    </row>
    <row r="886" spans="6:10" ht="12.75">
      <c r="F886" s="56"/>
      <c r="I886" s="57"/>
      <c r="J886" s="57"/>
    </row>
    <row r="887" spans="6:10" ht="12.75">
      <c r="F887" s="56"/>
      <c r="I887" s="57"/>
      <c r="J887" s="57"/>
    </row>
    <row r="888" spans="6:10" ht="12.75">
      <c r="F888" s="56"/>
      <c r="I888" s="57"/>
      <c r="J888" s="57"/>
    </row>
    <row r="889" spans="6:10" ht="12.75">
      <c r="F889" s="56"/>
      <c r="I889" s="57"/>
      <c r="J889" s="57"/>
    </row>
    <row r="890" spans="6:10" ht="12.75">
      <c r="F890" s="56"/>
      <c r="I890" s="57"/>
      <c r="J890" s="57"/>
    </row>
    <row r="891" spans="6:10" ht="12.75">
      <c r="F891" s="56"/>
      <c r="I891" s="57"/>
      <c r="J891" s="57"/>
    </row>
    <row r="892" spans="6:10" ht="12.75">
      <c r="F892" s="56"/>
      <c r="I892" s="57"/>
      <c r="J892" s="57"/>
    </row>
    <row r="893" spans="6:10" ht="12.75">
      <c r="F893" s="56"/>
      <c r="I893" s="57"/>
      <c r="J893" s="57"/>
    </row>
    <row r="894" spans="6:10" ht="12.75">
      <c r="F894" s="56"/>
      <c r="I894" s="57"/>
      <c r="J894" s="57"/>
    </row>
    <row r="895" spans="6:10" ht="12.75">
      <c r="F895" s="56"/>
      <c r="I895" s="57"/>
      <c r="J895" s="57"/>
    </row>
    <row r="896" spans="6:10" ht="12.75">
      <c r="F896" s="56"/>
      <c r="I896" s="57"/>
      <c r="J896" s="57"/>
    </row>
    <row r="897" spans="6:10" ht="12.75">
      <c r="F897" s="56"/>
      <c r="I897" s="57"/>
      <c r="J897" s="57"/>
    </row>
    <row r="898" spans="6:10" ht="12.75">
      <c r="F898" s="56"/>
      <c r="I898" s="57"/>
      <c r="J898" s="57"/>
    </row>
    <row r="899" spans="6:10" ht="12.75">
      <c r="F899" s="56"/>
      <c r="I899" s="57"/>
      <c r="J899" s="57"/>
    </row>
    <row r="900" spans="6:10" ht="12.75">
      <c r="F900" s="56"/>
      <c r="I900" s="57"/>
      <c r="J900" s="57"/>
    </row>
    <row r="901" spans="6:10" ht="12.75">
      <c r="F901" s="56"/>
      <c r="I901" s="57"/>
      <c r="J901" s="57"/>
    </row>
    <row r="902" spans="6:10" ht="12.75">
      <c r="F902" s="56"/>
      <c r="I902" s="57"/>
      <c r="J902" s="57"/>
    </row>
    <row r="903" spans="6:10" ht="12.75">
      <c r="F903" s="56"/>
      <c r="I903" s="57"/>
      <c r="J903" s="57"/>
    </row>
    <row r="904" spans="6:10" ht="12.75">
      <c r="F904" s="56"/>
      <c r="I904" s="57"/>
      <c r="J904" s="57"/>
    </row>
    <row r="905" spans="6:10" ht="12.75">
      <c r="F905" s="56"/>
      <c r="I905" s="57"/>
      <c r="J905" s="57"/>
    </row>
    <row r="906" spans="6:10" ht="12.75">
      <c r="F906" s="56"/>
      <c r="I906" s="57"/>
      <c r="J906" s="57"/>
    </row>
    <row r="907" spans="6:10" ht="12.75">
      <c r="F907" s="56"/>
      <c r="I907" s="57"/>
      <c r="J907" s="57"/>
    </row>
    <row r="908" spans="6:10" ht="12.75">
      <c r="F908" s="56"/>
      <c r="I908" s="57"/>
      <c r="J908" s="57"/>
    </row>
    <row r="909" spans="6:10" ht="12.75">
      <c r="F909" s="56"/>
      <c r="I909" s="57"/>
      <c r="J909" s="57"/>
    </row>
    <row r="910" spans="6:10" ht="12.75">
      <c r="F910" s="56"/>
      <c r="I910" s="57"/>
      <c r="J910" s="57"/>
    </row>
    <row r="911" spans="6:10" ht="12.75">
      <c r="F911" s="56"/>
      <c r="I911" s="57"/>
      <c r="J911" s="57"/>
    </row>
    <row r="912" spans="6:10" ht="12.75">
      <c r="F912" s="56"/>
      <c r="I912" s="57"/>
      <c r="J912" s="57"/>
    </row>
    <row r="913" spans="6:10" ht="12.75">
      <c r="F913" s="56"/>
      <c r="I913" s="57"/>
      <c r="J913" s="57"/>
    </row>
    <row r="914" spans="6:10" ht="12.75">
      <c r="F914" s="56"/>
      <c r="I914" s="57"/>
      <c r="J914" s="57"/>
    </row>
    <row r="915" spans="6:10" ht="12.75">
      <c r="F915" s="56"/>
      <c r="I915" s="57"/>
      <c r="J915" s="57"/>
    </row>
    <row r="916" spans="6:10" ht="12.75">
      <c r="F916" s="56"/>
      <c r="I916" s="57"/>
      <c r="J916" s="57"/>
    </row>
    <row r="917" spans="6:10" ht="12.75">
      <c r="F917" s="56"/>
      <c r="I917" s="57"/>
      <c r="J917" s="57"/>
    </row>
    <row r="918" spans="6:10" ht="12.75">
      <c r="F918" s="56"/>
      <c r="I918" s="57"/>
      <c r="J918" s="57"/>
    </row>
    <row r="919" spans="6:10" ht="12.75">
      <c r="F919" s="56"/>
      <c r="I919" s="57"/>
      <c r="J919" s="57"/>
    </row>
    <row r="920" spans="6:10" ht="12.75">
      <c r="F920" s="56"/>
      <c r="I920" s="57"/>
      <c r="J920" s="57"/>
    </row>
    <row r="921" spans="6:10" ht="12.75">
      <c r="F921" s="56"/>
      <c r="I921" s="57"/>
      <c r="J921" s="57"/>
    </row>
    <row r="922" spans="6:10" ht="12.75">
      <c r="F922" s="56"/>
      <c r="I922" s="57"/>
      <c r="J922" s="57"/>
    </row>
    <row r="923" spans="6:10" ht="12.75">
      <c r="F923" s="56"/>
      <c r="I923" s="57"/>
      <c r="J923" s="57"/>
    </row>
    <row r="924" spans="6:10" ht="12.75">
      <c r="F924" s="56"/>
      <c r="I924" s="57"/>
      <c r="J924" s="57"/>
    </row>
    <row r="925" spans="6:10" ht="12.75">
      <c r="F925" s="56"/>
      <c r="I925" s="57"/>
      <c r="J925" s="57"/>
    </row>
    <row r="926" spans="6:10" ht="12.75">
      <c r="F926" s="56"/>
      <c r="I926" s="57"/>
      <c r="J926" s="57"/>
    </row>
    <row r="927" spans="6:10" ht="12.75">
      <c r="F927" s="56"/>
      <c r="I927" s="57"/>
      <c r="J927" s="57"/>
    </row>
    <row r="928" spans="6:10" ht="12.75">
      <c r="F928" s="56"/>
      <c r="I928" s="57"/>
      <c r="J928" s="57"/>
    </row>
    <row r="929" spans="6:10" ht="12.75">
      <c r="F929" s="56"/>
      <c r="I929" s="57"/>
      <c r="J929" s="57"/>
    </row>
    <row r="930" spans="6:10" ht="12.75">
      <c r="F930" s="56"/>
      <c r="I930" s="57"/>
      <c r="J930" s="57"/>
    </row>
    <row r="931" spans="6:10" ht="12.75">
      <c r="F931" s="56"/>
      <c r="I931" s="57"/>
      <c r="J931" s="57"/>
    </row>
    <row r="932" spans="6:10" ht="12.75">
      <c r="F932" s="56"/>
      <c r="I932" s="57"/>
      <c r="J932" s="57"/>
    </row>
    <row r="933" spans="6:10" ht="12.75">
      <c r="F933" s="56"/>
      <c r="I933" s="57"/>
      <c r="J933" s="57"/>
    </row>
    <row r="934" spans="6:10" ht="12.75">
      <c r="F934" s="56"/>
      <c r="I934" s="57"/>
      <c r="J934" s="57"/>
    </row>
    <row r="935" spans="6:10" ht="12.75">
      <c r="F935" s="56"/>
      <c r="I935" s="57"/>
      <c r="J935" s="57"/>
    </row>
    <row r="936" spans="6:10" ht="12.75">
      <c r="F936" s="56"/>
      <c r="I936" s="57"/>
      <c r="J936" s="57"/>
    </row>
    <row r="937" spans="6:10" ht="12.75">
      <c r="F937" s="56"/>
      <c r="I937" s="57"/>
      <c r="J937" s="57"/>
    </row>
    <row r="938" spans="6:10" ht="12.75">
      <c r="F938" s="56"/>
      <c r="I938" s="57"/>
      <c r="J938" s="57"/>
    </row>
    <row r="939" spans="6:10" ht="12.75">
      <c r="F939" s="56"/>
      <c r="I939" s="57"/>
      <c r="J939" s="57"/>
    </row>
    <row r="940" spans="6:10" ht="12.75">
      <c r="F940" s="56"/>
      <c r="I940" s="57"/>
      <c r="J940" s="57"/>
    </row>
    <row r="941" spans="6:10" ht="12.75">
      <c r="F941" s="56"/>
      <c r="I941" s="57"/>
      <c r="J941" s="57"/>
    </row>
    <row r="942" spans="6:10" ht="12.75">
      <c r="F942" s="56"/>
      <c r="I942" s="57"/>
      <c r="J942" s="57"/>
    </row>
    <row r="943" spans="6:10" ht="12.75">
      <c r="F943" s="56"/>
      <c r="I943" s="57"/>
      <c r="J943" s="57"/>
    </row>
    <row r="944" spans="6:10" ht="12.75">
      <c r="F944" s="56"/>
      <c r="I944" s="57"/>
      <c r="J944" s="57"/>
    </row>
    <row r="945" spans="6:10" ht="12.75">
      <c r="F945" s="56"/>
      <c r="I945" s="57"/>
      <c r="J945" s="57"/>
    </row>
    <row r="946" spans="6:10" ht="12.75">
      <c r="F946" s="56"/>
      <c r="I946" s="57"/>
      <c r="J946" s="57"/>
    </row>
    <row r="947" spans="6:10" ht="12.75">
      <c r="F947" s="56"/>
      <c r="I947" s="57"/>
      <c r="J947" s="57"/>
    </row>
    <row r="948" spans="6:10" ht="12.75">
      <c r="F948" s="56"/>
      <c r="I948" s="57"/>
      <c r="J948" s="57"/>
    </row>
    <row r="949" spans="6:10" ht="12.75">
      <c r="F949" s="56"/>
      <c r="I949" s="57"/>
      <c r="J949" s="57"/>
    </row>
    <row r="950" spans="6:10" ht="12.75">
      <c r="F950" s="56"/>
      <c r="I950" s="57"/>
      <c r="J950" s="57"/>
    </row>
    <row r="951" spans="6:10" ht="12.75">
      <c r="F951" s="56"/>
      <c r="I951" s="57"/>
      <c r="J951" s="57"/>
    </row>
    <row r="952" spans="6:10" ht="12.75">
      <c r="F952" s="56"/>
      <c r="I952" s="57"/>
      <c r="J952" s="57"/>
    </row>
    <row r="953" spans="6:10" ht="12.75">
      <c r="F953" s="56"/>
      <c r="I953" s="57"/>
      <c r="J953" s="57"/>
    </row>
    <row r="954" spans="6:10" ht="12.75">
      <c r="F954" s="56"/>
      <c r="I954" s="57"/>
      <c r="J954" s="57"/>
    </row>
    <row r="955" spans="6:10" ht="12.75">
      <c r="F955" s="56"/>
      <c r="I955" s="57"/>
      <c r="J955" s="57"/>
    </row>
    <row r="956" spans="6:10" ht="12.75">
      <c r="F956" s="56"/>
      <c r="I956" s="57"/>
      <c r="J956" s="57"/>
    </row>
    <row r="957" spans="6:10" ht="12.75">
      <c r="F957" s="56"/>
      <c r="I957" s="57"/>
      <c r="J957" s="57"/>
    </row>
    <row r="958" spans="6:10" ht="12.75">
      <c r="F958" s="56"/>
      <c r="I958" s="57"/>
      <c r="J958" s="57"/>
    </row>
    <row r="959" spans="6:10" ht="12.75">
      <c r="F959" s="56"/>
      <c r="I959" s="57"/>
      <c r="J959" s="57"/>
    </row>
    <row r="960" spans="6:10" ht="12.75">
      <c r="F960" s="56"/>
      <c r="I960" s="57"/>
      <c r="J960" s="57"/>
    </row>
    <row r="961" spans="6:10" ht="12.75">
      <c r="F961" s="56"/>
      <c r="I961" s="57"/>
      <c r="J961" s="57"/>
    </row>
    <row r="962" spans="6:10" ht="12.75">
      <c r="F962" s="56"/>
      <c r="I962" s="57"/>
      <c r="J962" s="57"/>
    </row>
    <row r="963" spans="6:10" ht="12.75">
      <c r="F963" s="56"/>
      <c r="I963" s="57"/>
      <c r="J963" s="57"/>
    </row>
    <row r="964" spans="6:10" ht="12.75">
      <c r="F964" s="56"/>
      <c r="I964" s="57"/>
      <c r="J964" s="57"/>
    </row>
    <row r="965" spans="6:10" ht="12.75">
      <c r="F965" s="56"/>
      <c r="I965" s="57"/>
      <c r="J965" s="57"/>
    </row>
    <row r="966" spans="6:10" ht="12.75">
      <c r="F966" s="56"/>
      <c r="I966" s="57"/>
      <c r="J966" s="57"/>
    </row>
    <row r="967" spans="6:10" ht="12.75">
      <c r="F967" s="56"/>
      <c r="I967" s="57"/>
      <c r="J967" s="57"/>
    </row>
    <row r="968" spans="6:10" ht="12.75">
      <c r="F968" s="56"/>
      <c r="I968" s="57"/>
      <c r="J968" s="57"/>
    </row>
    <row r="969" spans="6:10" ht="12.75">
      <c r="F969" s="56"/>
      <c r="I969" s="57"/>
      <c r="J969" s="57"/>
    </row>
    <row r="970" spans="6:10" ht="12.75">
      <c r="F970" s="56"/>
      <c r="I970" s="57"/>
      <c r="J970" s="57"/>
    </row>
    <row r="971" spans="6:10" ht="12.75">
      <c r="F971" s="56"/>
      <c r="I971" s="57"/>
      <c r="J971" s="57"/>
    </row>
    <row r="972" spans="6:10" ht="12.75">
      <c r="F972" s="56"/>
      <c r="I972" s="57"/>
      <c r="J972" s="57"/>
    </row>
    <row r="973" spans="6:10" ht="12.75">
      <c r="F973" s="56"/>
      <c r="I973" s="57"/>
      <c r="J973" s="57"/>
    </row>
    <row r="974" spans="6:10" ht="12.75">
      <c r="F974" s="56"/>
      <c r="I974" s="57"/>
      <c r="J974" s="57"/>
    </row>
    <row r="975" spans="6:10" ht="12.75">
      <c r="F975" s="56"/>
      <c r="I975" s="57"/>
      <c r="J975" s="57"/>
    </row>
    <row r="976" spans="6:10" ht="12.75">
      <c r="F976" s="56"/>
      <c r="I976" s="57"/>
      <c r="J976" s="57"/>
    </row>
    <row r="977" spans="6:10" ht="12.75">
      <c r="F977" s="56"/>
      <c r="I977" s="57"/>
      <c r="J977" s="57"/>
    </row>
    <row r="978" spans="6:10" ht="12.75">
      <c r="F978" s="56"/>
      <c r="I978" s="57"/>
      <c r="J978" s="57"/>
    </row>
    <row r="979" spans="6:10" ht="12.75">
      <c r="F979" s="56"/>
      <c r="I979" s="57"/>
      <c r="J979" s="57"/>
    </row>
    <row r="980" spans="6:10" ht="12.75">
      <c r="F980" s="56"/>
      <c r="I980" s="57"/>
      <c r="J980" s="57"/>
    </row>
    <row r="981" spans="6:10" ht="12.75">
      <c r="F981" s="56"/>
      <c r="I981" s="57"/>
      <c r="J981" s="57"/>
    </row>
    <row r="982" spans="6:10" ht="12.75">
      <c r="F982" s="56"/>
      <c r="I982" s="57"/>
      <c r="J982" s="57"/>
    </row>
    <row r="983" spans="6:10" ht="12.75">
      <c r="F983" s="56"/>
      <c r="I983" s="57"/>
      <c r="J983" s="57"/>
    </row>
    <row r="984" spans="6:10" ht="12.75">
      <c r="F984" s="56"/>
      <c r="I984" s="57"/>
      <c r="J984" s="57"/>
    </row>
    <row r="985" spans="6:10" ht="12.75">
      <c r="F985" s="56"/>
      <c r="I985" s="57"/>
      <c r="J985" s="57"/>
    </row>
    <row r="986" spans="6:10" ht="12.75">
      <c r="F986" s="56"/>
      <c r="I986" s="57"/>
      <c r="J986" s="57"/>
    </row>
    <row r="987" spans="6:10" ht="12.75">
      <c r="F987" s="56"/>
      <c r="I987" s="57"/>
      <c r="J987" s="57"/>
    </row>
    <row r="988" spans="6:10" ht="12.75">
      <c r="F988" s="56"/>
      <c r="I988" s="57"/>
      <c r="J988" s="57"/>
    </row>
    <row r="989" spans="6:10" ht="12.75">
      <c r="F989" s="56"/>
      <c r="I989" s="57"/>
      <c r="J989" s="57"/>
    </row>
    <row r="990" spans="6:10" ht="12.75">
      <c r="F990" s="56"/>
      <c r="I990" s="57"/>
      <c r="J990" s="57"/>
    </row>
    <row r="991" spans="6:10" ht="12.75">
      <c r="F991" s="56"/>
      <c r="I991" s="57"/>
      <c r="J991" s="57"/>
    </row>
    <row r="992" spans="6:10" ht="12.75">
      <c r="F992" s="56"/>
      <c r="I992" s="57"/>
      <c r="J992" s="57"/>
    </row>
    <row r="993" spans="6:10" ht="12.75">
      <c r="F993" s="56"/>
      <c r="I993" s="57"/>
      <c r="J993" s="57"/>
    </row>
    <row r="994" spans="6:10" ht="12.75">
      <c r="F994" s="56"/>
      <c r="I994" s="57"/>
      <c r="J994" s="57"/>
    </row>
    <row r="995" spans="6:10" ht="12.75">
      <c r="F995" s="56"/>
      <c r="I995" s="57"/>
      <c r="J995" s="57"/>
    </row>
    <row r="996" spans="6:10" ht="12.75">
      <c r="F996" s="56"/>
      <c r="I996" s="57"/>
      <c r="J996" s="57"/>
    </row>
    <row r="997" spans="6:10" ht="12.75">
      <c r="F997" s="56"/>
      <c r="I997" s="57"/>
      <c r="J997" s="57"/>
    </row>
    <row r="998" spans="6:10" ht="12.75">
      <c r="F998" s="56"/>
      <c r="I998" s="57"/>
      <c r="J998" s="57"/>
    </row>
    <row r="999" spans="6:10" ht="12.75">
      <c r="F999" s="56"/>
      <c r="I999" s="57"/>
      <c r="J999" s="57"/>
    </row>
    <row r="1000" spans="6:10" ht="12.75">
      <c r="F1000" s="56"/>
      <c r="I1000" s="57"/>
      <c r="J1000" s="57"/>
    </row>
    <row r="1001" spans="6:10" ht="12.75">
      <c r="F1001" s="56"/>
      <c r="I1001" s="57"/>
      <c r="J1001" s="57"/>
    </row>
    <row r="1002" spans="6:10" ht="12.75">
      <c r="F1002" s="56"/>
      <c r="I1002" s="57"/>
      <c r="J1002" s="57"/>
    </row>
    <row r="1003" spans="6:10" ht="12.75">
      <c r="F1003" s="56"/>
      <c r="I1003" s="57"/>
      <c r="J1003" s="57"/>
    </row>
    <row r="1004" spans="6:10" ht="12.75">
      <c r="F1004" s="56"/>
      <c r="I1004" s="57"/>
      <c r="J1004" s="57"/>
    </row>
    <row r="1005" spans="6:10" ht="12.75">
      <c r="F1005" s="56"/>
      <c r="I1005" s="57"/>
      <c r="J1005" s="57"/>
    </row>
    <row r="1006" spans="6:10" ht="12.75">
      <c r="F1006" s="56"/>
      <c r="I1006" s="57"/>
      <c r="J1006" s="57"/>
    </row>
    <row r="1007" spans="6:10" ht="12.75">
      <c r="F1007" s="56"/>
      <c r="I1007" s="57"/>
      <c r="J1007" s="57"/>
    </row>
    <row r="1008" spans="6:10" ht="12.75">
      <c r="F1008" s="56"/>
      <c r="I1008" s="57"/>
      <c r="J1008" s="57"/>
    </row>
    <row r="1009" spans="6:10" ht="12.75">
      <c r="F1009" s="56"/>
      <c r="I1009" s="57"/>
      <c r="J1009" s="57"/>
    </row>
    <row r="1010" spans="6:10" ht="12.75">
      <c r="F1010" s="56"/>
      <c r="I1010" s="57"/>
      <c r="J1010" s="57"/>
    </row>
    <row r="1011" spans="6:10" ht="12.75">
      <c r="F1011" s="56"/>
      <c r="I1011" s="57"/>
      <c r="J1011" s="57"/>
    </row>
    <row r="1012" spans="6:10" ht="12.75">
      <c r="F1012" s="56"/>
      <c r="I1012" s="57"/>
      <c r="J1012" s="57"/>
    </row>
    <row r="1013" spans="6:10" ht="12.75">
      <c r="F1013" s="56"/>
      <c r="I1013" s="57"/>
      <c r="J1013" s="57"/>
    </row>
    <row r="1014" spans="6:10" ht="12.75">
      <c r="F1014" s="56"/>
      <c r="I1014" s="57"/>
      <c r="J1014" s="57"/>
    </row>
    <row r="1015" spans="6:10" ht="12.75">
      <c r="F1015" s="56"/>
      <c r="I1015" s="57"/>
      <c r="J1015" s="57"/>
    </row>
    <row r="1016" spans="6:10" ht="12.75">
      <c r="F1016" s="56"/>
      <c r="I1016" s="57"/>
      <c r="J1016" s="57"/>
    </row>
    <row r="1017" spans="6:10" ht="12.75">
      <c r="F1017" s="56"/>
      <c r="I1017" s="57"/>
      <c r="J1017" s="57"/>
    </row>
    <row r="1018" spans="6:10" ht="12.75">
      <c r="F1018" s="56"/>
      <c r="I1018" s="57"/>
      <c r="J1018" s="57"/>
    </row>
    <row r="1019" spans="6:10" ht="12.75">
      <c r="F1019" s="56"/>
      <c r="I1019" s="57"/>
      <c r="J1019" s="57"/>
    </row>
    <row r="1020" spans="6:10" ht="12.75">
      <c r="F1020" s="56"/>
      <c r="I1020" s="57"/>
      <c r="J1020" s="57"/>
    </row>
    <row r="1021" spans="6:10" ht="12.75">
      <c r="F1021" s="56"/>
      <c r="I1021" s="57"/>
      <c r="J1021" s="57"/>
    </row>
    <row r="1022" spans="6:10" ht="12.75">
      <c r="F1022" s="56"/>
      <c r="I1022" s="57"/>
      <c r="J1022" s="57"/>
    </row>
    <row r="1023" spans="6:10" ht="12.75">
      <c r="F1023" s="56"/>
      <c r="I1023" s="57"/>
      <c r="J1023" s="57"/>
    </row>
    <row r="1024" spans="6:10" ht="12.75">
      <c r="F1024" s="56"/>
      <c r="I1024" s="57"/>
      <c r="J1024" s="57"/>
    </row>
    <row r="1025" spans="6:10" ht="12.75">
      <c r="F1025" s="56"/>
      <c r="I1025" s="57"/>
      <c r="J1025" s="57"/>
    </row>
    <row r="1026" spans="6:10" ht="12.75">
      <c r="F1026" s="56"/>
      <c r="I1026" s="57"/>
      <c r="J1026" s="57"/>
    </row>
    <row r="1027" spans="6:10" ht="12.75">
      <c r="F1027" s="56"/>
      <c r="I1027" s="57"/>
      <c r="J1027" s="57"/>
    </row>
    <row r="1028" spans="6:10" ht="12.75">
      <c r="F1028" s="56"/>
      <c r="I1028" s="57"/>
      <c r="J1028" s="57"/>
    </row>
    <row r="1029" spans="6:10" ht="12.75">
      <c r="F1029" s="56"/>
      <c r="I1029" s="57"/>
      <c r="J1029" s="57"/>
    </row>
    <row r="1030" spans="6:10" ht="12.75">
      <c r="F1030" s="56"/>
      <c r="I1030" s="57"/>
      <c r="J1030" s="57"/>
    </row>
    <row r="1031" spans="6:10" ht="12.75">
      <c r="F1031" s="56"/>
      <c r="I1031" s="57"/>
      <c r="J1031" s="57"/>
    </row>
    <row r="1032" spans="6:10" ht="12.75">
      <c r="F1032" s="56"/>
      <c r="I1032" s="57"/>
      <c r="J1032" s="57"/>
    </row>
    <row r="1033" spans="6:10" ht="12.75">
      <c r="F1033" s="56"/>
      <c r="I1033" s="57"/>
      <c r="J1033" s="57"/>
    </row>
    <row r="1034" spans="6:10" ht="12.75">
      <c r="F1034" s="56"/>
      <c r="I1034" s="57"/>
      <c r="J1034" s="57"/>
    </row>
    <row r="1035" spans="6:10" ht="12.75">
      <c r="F1035" s="56"/>
      <c r="I1035" s="57"/>
      <c r="J1035" s="57"/>
    </row>
    <row r="1036" spans="6:10" ht="12.75">
      <c r="F1036" s="56"/>
      <c r="I1036" s="57"/>
      <c r="J1036" s="57"/>
    </row>
    <row r="1037" spans="6:10" ht="12.75">
      <c r="F1037" s="56"/>
      <c r="I1037" s="57"/>
      <c r="J1037" s="57"/>
    </row>
    <row r="1038" spans="6:10" ht="12.75">
      <c r="F1038" s="56"/>
      <c r="I1038" s="57"/>
      <c r="J1038" s="57"/>
    </row>
    <row r="1039" spans="6:10" ht="12.75">
      <c r="F1039" s="56"/>
      <c r="I1039" s="57"/>
      <c r="J1039" s="57"/>
    </row>
    <row r="1040" spans="6:10" ht="12.75">
      <c r="F1040" s="56"/>
      <c r="I1040" s="57"/>
      <c r="J1040" s="57"/>
    </row>
    <row r="1041" spans="6:10" ht="12.75">
      <c r="F1041" s="56"/>
      <c r="I1041" s="57"/>
      <c r="J1041" s="57"/>
    </row>
    <row r="1042" spans="6:10" ht="12.75">
      <c r="F1042" s="56"/>
      <c r="I1042" s="57"/>
      <c r="J1042" s="57"/>
    </row>
    <row r="1043" spans="6:10" ht="12.75">
      <c r="F1043" s="56"/>
      <c r="I1043" s="57"/>
      <c r="J1043" s="57"/>
    </row>
    <row r="1044" spans="6:10" ht="12.75">
      <c r="F1044" s="56"/>
      <c r="I1044" s="57"/>
      <c r="J1044" s="57"/>
    </row>
    <row r="1045" spans="6:10" ht="12.75">
      <c r="F1045" s="56"/>
      <c r="I1045" s="57"/>
      <c r="J1045" s="57"/>
    </row>
    <row r="1046" spans="6:10" ht="12.75">
      <c r="F1046" s="56"/>
      <c r="I1046" s="57"/>
      <c r="J1046" s="57"/>
    </row>
    <row r="1047" spans="6:10" ht="12.75">
      <c r="F1047" s="56"/>
      <c r="I1047" s="57"/>
      <c r="J1047" s="57"/>
    </row>
    <row r="1048" spans="6:10" ht="12.75">
      <c r="F1048" s="56"/>
      <c r="I1048" s="57"/>
      <c r="J1048" s="57"/>
    </row>
    <row r="1049" spans="6:10" ht="12.75">
      <c r="F1049" s="56"/>
      <c r="I1049" s="57"/>
      <c r="J1049" s="57"/>
    </row>
    <row r="1050" spans="6:10" ht="12.75">
      <c r="F1050" s="56"/>
      <c r="I1050" s="57"/>
      <c r="J1050" s="57"/>
    </row>
    <row r="1051" spans="6:10" ht="12.75">
      <c r="F1051" s="56"/>
      <c r="I1051" s="57"/>
      <c r="J1051" s="57"/>
    </row>
    <row r="1052" spans="6:10" ht="12.75">
      <c r="F1052" s="56"/>
      <c r="I1052" s="57"/>
      <c r="J1052" s="57"/>
    </row>
    <row r="1053" spans="6:10" ht="12.75">
      <c r="F1053" s="56"/>
      <c r="I1053" s="57"/>
      <c r="J1053" s="57"/>
    </row>
    <row r="1054" spans="6:10" ht="12.75">
      <c r="F1054" s="56"/>
      <c r="I1054" s="57"/>
      <c r="J1054" s="57"/>
    </row>
    <row r="1055" spans="6:10" ht="12.75">
      <c r="F1055" s="56"/>
      <c r="I1055" s="57"/>
      <c r="J1055" s="57"/>
    </row>
    <row r="1056" spans="6:10" ht="12.75">
      <c r="F1056" s="56"/>
      <c r="I1056" s="57"/>
      <c r="J1056" s="57"/>
    </row>
    <row r="1057" spans="6:10" ht="12.75">
      <c r="F1057" s="56"/>
      <c r="I1057" s="57"/>
      <c r="J1057" s="57"/>
    </row>
    <row r="1058" spans="6:10" ht="12.75">
      <c r="F1058" s="56"/>
      <c r="I1058" s="57"/>
      <c r="J1058" s="57"/>
    </row>
    <row r="1059" spans="6:10" ht="12.75">
      <c r="F1059" s="56"/>
      <c r="I1059" s="57"/>
      <c r="J1059" s="57"/>
    </row>
    <row r="1060" spans="6:10" ht="12.75">
      <c r="F1060" s="56"/>
      <c r="I1060" s="57"/>
      <c r="J1060" s="57"/>
    </row>
    <row r="1061" spans="6:10" ht="12.75">
      <c r="F1061" s="56"/>
      <c r="I1061" s="57"/>
      <c r="J1061" s="57"/>
    </row>
    <row r="1062" spans="6:10" ht="12.75">
      <c r="F1062" s="56"/>
      <c r="I1062" s="57"/>
      <c r="J1062" s="57"/>
    </row>
    <row r="1063" spans="6:10" ht="12.75">
      <c r="F1063" s="56"/>
      <c r="I1063" s="57"/>
      <c r="J1063" s="57"/>
    </row>
    <row r="1064" spans="6:10" ht="12.75">
      <c r="F1064" s="56"/>
      <c r="I1064" s="57"/>
      <c r="J1064" s="57"/>
    </row>
    <row r="1065" spans="6:10" ht="12.75">
      <c r="F1065" s="56"/>
      <c r="I1065" s="57"/>
      <c r="J1065" s="57"/>
    </row>
    <row r="1066" spans="6:10" ht="12.75">
      <c r="F1066" s="56"/>
      <c r="I1066" s="57"/>
      <c r="J1066" s="57"/>
    </row>
    <row r="1067" spans="6:10" ht="12.75">
      <c r="F1067" s="56"/>
      <c r="I1067" s="57"/>
      <c r="J1067" s="57"/>
    </row>
    <row r="1068" spans="6:10" ht="12.75">
      <c r="F1068" s="56"/>
      <c r="I1068" s="57"/>
      <c r="J1068" s="57"/>
    </row>
    <row r="1069" spans="6:10" ht="12.75">
      <c r="F1069" s="56"/>
      <c r="I1069" s="57"/>
      <c r="J1069" s="57"/>
    </row>
    <row r="1070" spans="6:10" ht="12.75">
      <c r="F1070" s="56"/>
      <c r="I1070" s="57"/>
      <c r="J1070" s="57"/>
    </row>
    <row r="1071" spans="6:10" ht="12.75">
      <c r="F1071" s="56"/>
      <c r="I1071" s="57"/>
      <c r="J1071" s="57"/>
    </row>
    <row r="1072" spans="6:10" ht="12.75">
      <c r="F1072" s="56"/>
      <c r="I1072" s="57"/>
      <c r="J1072" s="57"/>
    </row>
    <row r="1073" spans="6:10" ht="12.75">
      <c r="F1073" s="56"/>
      <c r="I1073" s="57"/>
      <c r="J1073" s="57"/>
    </row>
    <row r="1074" spans="6:10" ht="12.75">
      <c r="F1074" s="56"/>
      <c r="I1074" s="57"/>
      <c r="J1074" s="57"/>
    </row>
    <row r="1075" spans="6:10" ht="12.75">
      <c r="F1075" s="56"/>
      <c r="I1075" s="57"/>
      <c r="J1075" s="57"/>
    </row>
    <row r="1076" spans="6:10" ht="12.75">
      <c r="F1076" s="56"/>
      <c r="I1076" s="57"/>
      <c r="J1076" s="57"/>
    </row>
    <row r="1077" spans="6:10" ht="12.75">
      <c r="F1077" s="56"/>
      <c r="I1077" s="57"/>
      <c r="J1077" s="57"/>
    </row>
    <row r="1078" spans="6:10" ht="12.75">
      <c r="F1078" s="56"/>
      <c r="I1078" s="57"/>
      <c r="J1078" s="57"/>
    </row>
    <row r="1079" spans="6:10" ht="12.75">
      <c r="F1079" s="56"/>
      <c r="I1079" s="57"/>
      <c r="J1079" s="57"/>
    </row>
    <row r="1080" spans="6:10" ht="12.75">
      <c r="F1080" s="56"/>
      <c r="I1080" s="57"/>
      <c r="J1080" s="57"/>
    </row>
    <row r="1081" spans="6:10" ht="12.75">
      <c r="F1081" s="56"/>
      <c r="I1081" s="57"/>
      <c r="J1081" s="57"/>
    </row>
    <row r="1082" spans="6:10" ht="12.75">
      <c r="F1082" s="56"/>
      <c r="I1082" s="57"/>
      <c r="J1082" s="57"/>
    </row>
    <row r="1083" spans="6:10" ht="12.75">
      <c r="F1083" s="56"/>
      <c r="I1083" s="57"/>
      <c r="J1083" s="57"/>
    </row>
    <row r="1084" spans="6:10" ht="12.75">
      <c r="F1084" s="56"/>
      <c r="I1084" s="57"/>
      <c r="J1084" s="57"/>
    </row>
    <row r="1085" spans="6:10" ht="12.75">
      <c r="F1085" s="56"/>
      <c r="I1085" s="57"/>
      <c r="J1085" s="57"/>
    </row>
    <row r="1086" spans="6:10" ht="12.75">
      <c r="F1086" s="56"/>
      <c r="I1086" s="57"/>
      <c r="J1086" s="57"/>
    </row>
    <row r="1087" spans="6:10" ht="12.75">
      <c r="F1087" s="56"/>
      <c r="I1087" s="57"/>
      <c r="J1087" s="57"/>
    </row>
    <row r="1088" spans="6:10" ht="12.75">
      <c r="F1088" s="56"/>
      <c r="I1088" s="57"/>
      <c r="J1088" s="57"/>
    </row>
    <row r="1089" spans="6:10" ht="12.75">
      <c r="F1089" s="56"/>
      <c r="I1089" s="57"/>
      <c r="J1089" s="57"/>
    </row>
    <row r="1090" spans="6:10" ht="12.75">
      <c r="F1090" s="56"/>
      <c r="I1090" s="57"/>
      <c r="J1090" s="57"/>
    </row>
    <row r="1091" spans="6:10" ht="12.75">
      <c r="F1091" s="56"/>
      <c r="I1091" s="57"/>
      <c r="J1091" s="57"/>
    </row>
    <row r="1092" spans="6:10" ht="12.75">
      <c r="F1092" s="56"/>
      <c r="I1092" s="57"/>
      <c r="J1092" s="57"/>
    </row>
    <row r="1093" spans="6:10" ht="12.75">
      <c r="F1093" s="56"/>
      <c r="I1093" s="57"/>
      <c r="J1093" s="57"/>
    </row>
    <row r="1094" spans="6:10" ht="12.75">
      <c r="F1094" s="56"/>
      <c r="I1094" s="57"/>
      <c r="J1094" s="57"/>
    </row>
    <row r="1095" spans="6:10" ht="12.75">
      <c r="F1095" s="56"/>
      <c r="I1095" s="57"/>
      <c r="J1095" s="57"/>
    </row>
    <row r="1096" spans="6:10" ht="12.75">
      <c r="F1096" s="56"/>
      <c r="I1096" s="57"/>
      <c r="J1096" s="57"/>
    </row>
    <row r="1097" spans="6:10" ht="12.75">
      <c r="F1097" s="56"/>
      <c r="I1097" s="57"/>
      <c r="J1097" s="57"/>
    </row>
    <row r="1098" spans="6:10" ht="12.75">
      <c r="F1098" s="56"/>
      <c r="I1098" s="57"/>
      <c r="J1098" s="57"/>
    </row>
    <row r="1099" spans="6:10" ht="12.75">
      <c r="F1099" s="56"/>
      <c r="I1099" s="57"/>
      <c r="J1099" s="57"/>
    </row>
    <row r="1100" spans="6:10" ht="12.75">
      <c r="F1100" s="56"/>
      <c r="I1100" s="57"/>
      <c r="J1100" s="57"/>
    </row>
    <row r="1101" spans="6:10" ht="12.75">
      <c r="F1101" s="56"/>
      <c r="I1101" s="57"/>
      <c r="J1101" s="57"/>
    </row>
    <row r="1102" spans="6:10" ht="12.75">
      <c r="F1102" s="56"/>
      <c r="I1102" s="57"/>
      <c r="J1102" s="57"/>
    </row>
    <row r="1103" spans="6:10" ht="12.75">
      <c r="F1103" s="56"/>
      <c r="I1103" s="57"/>
      <c r="J1103" s="57"/>
    </row>
    <row r="1104" spans="6:10" ht="12.75">
      <c r="F1104" s="56"/>
      <c r="I1104" s="57"/>
      <c r="J1104" s="57"/>
    </row>
    <row r="1105" spans="6:10" ht="12.75">
      <c r="F1105" s="56"/>
      <c r="I1105" s="57"/>
      <c r="J1105" s="57"/>
    </row>
    <row r="1106" spans="6:10" ht="12.75">
      <c r="F1106" s="56"/>
      <c r="I1106" s="57"/>
      <c r="J1106" s="57"/>
    </row>
    <row r="1107" spans="6:10" ht="12.75">
      <c r="F1107" s="56"/>
      <c r="I1107" s="57"/>
      <c r="J1107" s="57"/>
    </row>
    <row r="1108" spans="6:10" ht="12.75">
      <c r="F1108" s="56"/>
      <c r="I1108" s="57"/>
      <c r="J1108" s="57"/>
    </row>
    <row r="1109" spans="6:10" ht="12.75">
      <c r="F1109" s="56"/>
      <c r="I1109" s="57"/>
      <c r="J1109" s="57"/>
    </row>
    <row r="1110" spans="6:10" ht="12.75">
      <c r="F1110" s="56"/>
      <c r="I1110" s="57"/>
      <c r="J1110" s="57"/>
    </row>
    <row r="1111" spans="6:10" ht="12.75">
      <c r="F1111" s="56"/>
      <c r="I1111" s="57"/>
      <c r="J1111" s="57"/>
    </row>
    <row r="1112" spans="6:10" ht="12.75">
      <c r="F1112" s="56"/>
      <c r="I1112" s="57"/>
      <c r="J1112" s="57"/>
    </row>
    <row r="1113" spans="6:10" ht="12.75">
      <c r="F1113" s="56"/>
      <c r="I1113" s="57"/>
      <c r="J1113" s="57"/>
    </row>
    <row r="1114" spans="6:10" ht="12.75">
      <c r="F1114" s="56"/>
      <c r="I1114" s="57"/>
      <c r="J1114" s="57"/>
    </row>
    <row r="1115" spans="6:10" ht="12.75">
      <c r="F1115" s="56"/>
      <c r="I1115" s="57"/>
      <c r="J1115" s="57"/>
    </row>
    <row r="1116" spans="6:10" ht="12.75">
      <c r="F1116" s="56"/>
      <c r="I1116" s="57"/>
      <c r="J1116" s="57"/>
    </row>
    <row r="1117" spans="6:10" ht="12.75">
      <c r="F1117" s="56"/>
      <c r="I1117" s="57"/>
      <c r="J1117" s="57"/>
    </row>
    <row r="1118" spans="6:10" ht="12.75">
      <c r="F1118" s="56"/>
      <c r="I1118" s="57"/>
      <c r="J1118" s="57"/>
    </row>
    <row r="1119" spans="6:10" ht="12.75">
      <c r="F1119" s="56"/>
      <c r="I1119" s="57"/>
      <c r="J1119" s="57"/>
    </row>
    <row r="1120" spans="6:10" ht="12.75">
      <c r="F1120" s="56"/>
      <c r="I1120" s="57"/>
      <c r="J1120" s="57"/>
    </row>
    <row r="1121" spans="6:10" ht="12.75">
      <c r="F1121" s="56"/>
      <c r="I1121" s="57"/>
      <c r="J1121" s="57"/>
    </row>
    <row r="1122" spans="6:10" ht="12.75">
      <c r="F1122" s="56"/>
      <c r="I1122" s="57"/>
      <c r="J1122" s="57"/>
    </row>
    <row r="1123" spans="6:10" ht="12.75">
      <c r="F1123" s="56"/>
      <c r="I1123" s="57"/>
      <c r="J1123" s="57"/>
    </row>
    <row r="1124" spans="6:10" ht="12.75">
      <c r="F1124" s="56"/>
      <c r="I1124" s="57"/>
      <c r="J1124" s="57"/>
    </row>
    <row r="1125" spans="6:10" ht="12.75">
      <c r="F1125" s="56"/>
      <c r="I1125" s="57"/>
      <c r="J1125" s="57"/>
    </row>
    <row r="1126" spans="6:10" ht="12.75">
      <c r="F1126" s="56"/>
      <c r="I1126" s="57"/>
      <c r="J1126" s="57"/>
    </row>
    <row r="1127" spans="6:10" ht="12.75">
      <c r="F1127" s="56"/>
      <c r="I1127" s="57"/>
      <c r="J1127" s="57"/>
    </row>
    <row r="1128" spans="6:10" ht="12.75">
      <c r="F1128" s="56"/>
      <c r="I1128" s="57"/>
      <c r="J1128" s="57"/>
    </row>
    <row r="1129" spans="6:10" ht="12.75">
      <c r="F1129" s="56"/>
      <c r="I1129" s="57"/>
      <c r="J1129" s="57"/>
    </row>
    <row r="1130" spans="6:10" ht="12.75">
      <c r="F1130" s="56"/>
      <c r="I1130" s="57"/>
      <c r="J1130" s="57"/>
    </row>
    <row r="1131" spans="6:10" ht="12.75">
      <c r="F1131" s="56"/>
      <c r="I1131" s="57"/>
      <c r="J1131" s="57"/>
    </row>
    <row r="1132" spans="6:10" ht="12.75">
      <c r="F1132" s="56"/>
      <c r="I1132" s="57"/>
      <c r="J1132" s="57"/>
    </row>
    <row r="1133" spans="6:10" ht="12.75">
      <c r="F1133" s="56"/>
      <c r="I1133" s="57"/>
      <c r="J1133" s="57"/>
    </row>
    <row r="1134" spans="6:10" ht="12.75">
      <c r="F1134" s="56"/>
      <c r="I1134" s="57"/>
      <c r="J1134" s="57"/>
    </row>
    <row r="1135" spans="6:10" ht="12.75">
      <c r="F1135" s="56"/>
      <c r="I1135" s="57"/>
      <c r="J1135" s="57"/>
    </row>
    <row r="1136" spans="6:10" ht="12.75">
      <c r="F1136" s="56"/>
      <c r="I1136" s="57"/>
      <c r="J1136" s="57"/>
    </row>
    <row r="1137" spans="6:10" ht="12.75">
      <c r="F1137" s="56"/>
      <c r="I1137" s="57"/>
      <c r="J1137" s="57"/>
    </row>
    <row r="1138" spans="6:10" ht="12.75">
      <c r="F1138" s="56"/>
      <c r="I1138" s="57"/>
      <c r="J1138" s="57"/>
    </row>
    <row r="1139" spans="6:10" ht="12.75">
      <c r="F1139" s="56"/>
      <c r="I1139" s="57"/>
      <c r="J1139" s="57"/>
    </row>
    <row r="1140" spans="6:10" ht="12.75">
      <c r="F1140" s="56"/>
      <c r="I1140" s="57"/>
      <c r="J1140" s="57"/>
    </row>
    <row r="1141" spans="6:10" ht="12.75">
      <c r="F1141" s="56"/>
      <c r="I1141" s="57"/>
      <c r="J1141" s="57"/>
    </row>
    <row r="1142" spans="6:10" ht="12.75">
      <c r="F1142" s="56"/>
      <c r="I1142" s="57"/>
      <c r="J1142" s="57"/>
    </row>
    <row r="1143" spans="6:10" ht="12.75">
      <c r="F1143" s="56"/>
      <c r="I1143" s="57"/>
      <c r="J1143" s="57"/>
    </row>
    <row r="1144" spans="6:10" ht="12.75">
      <c r="F1144" s="56"/>
      <c r="I1144" s="57"/>
      <c r="J1144" s="57"/>
    </row>
    <row r="1145" spans="6:10" ht="12.75">
      <c r="F1145" s="56"/>
      <c r="I1145" s="57"/>
      <c r="J1145" s="57"/>
    </row>
    <row r="1146" spans="6:10" ht="12.75">
      <c r="F1146" s="56"/>
      <c r="I1146" s="57"/>
      <c r="J1146" s="57"/>
    </row>
    <row r="1147" spans="6:10" ht="12.75">
      <c r="F1147" s="56"/>
      <c r="I1147" s="57"/>
      <c r="J1147" s="57"/>
    </row>
    <row r="1148" spans="6:10" ht="12.75">
      <c r="F1148" s="56"/>
      <c r="I1148" s="57"/>
      <c r="J1148" s="57"/>
    </row>
    <row r="1149" spans="6:10" ht="12.75">
      <c r="F1149" s="56"/>
      <c r="I1149" s="57"/>
      <c r="J1149" s="57"/>
    </row>
    <row r="1150" spans="6:10" ht="12.75">
      <c r="F1150" s="56"/>
      <c r="I1150" s="57"/>
      <c r="J1150" s="57"/>
    </row>
    <row r="1151" spans="6:10" ht="12.75">
      <c r="F1151" s="56"/>
      <c r="I1151" s="57"/>
      <c r="J1151" s="57"/>
    </row>
    <row r="1152" spans="6:10" ht="12.75">
      <c r="F1152" s="56"/>
      <c r="I1152" s="57"/>
      <c r="J1152" s="57"/>
    </row>
    <row r="1153" spans="6:10" ht="12.75">
      <c r="F1153" s="56"/>
      <c r="I1153" s="57"/>
      <c r="J1153" s="57"/>
    </row>
    <row r="1154" spans="6:10" ht="12.75">
      <c r="F1154" s="56"/>
      <c r="I1154" s="57"/>
      <c r="J1154" s="57"/>
    </row>
    <row r="1155" spans="6:10" ht="12.75">
      <c r="F1155" s="56"/>
      <c r="I1155" s="57"/>
      <c r="J1155" s="57"/>
    </row>
    <row r="1156" spans="6:10" ht="12.75">
      <c r="F1156" s="56"/>
      <c r="I1156" s="57"/>
      <c r="J1156" s="57"/>
    </row>
    <row r="1157" spans="6:10" ht="12.75">
      <c r="F1157" s="56"/>
      <c r="I1157" s="57"/>
      <c r="J1157" s="57"/>
    </row>
    <row r="1158" spans="6:10" ht="12.75">
      <c r="F1158" s="56"/>
      <c r="I1158" s="57"/>
      <c r="J1158" s="57"/>
    </row>
    <row r="1159" spans="6:10" ht="12.75">
      <c r="F1159" s="56"/>
      <c r="I1159" s="57"/>
      <c r="J1159" s="57"/>
    </row>
    <row r="1160" spans="6:10" ht="12.75">
      <c r="F1160" s="56"/>
      <c r="I1160" s="57"/>
      <c r="J1160" s="57"/>
    </row>
    <row r="1161" spans="6:10" ht="12.75">
      <c r="F1161" s="56"/>
      <c r="I1161" s="57"/>
      <c r="J1161" s="57"/>
    </row>
    <row r="1162" spans="6:10" ht="12.75">
      <c r="F1162" s="56"/>
      <c r="I1162" s="57"/>
      <c r="J1162" s="57"/>
    </row>
    <row r="1163" spans="6:10" ht="12.75">
      <c r="F1163" s="56"/>
      <c r="I1163" s="57"/>
      <c r="J1163" s="57"/>
    </row>
    <row r="1164" spans="6:10" ht="12.75">
      <c r="F1164" s="56"/>
      <c r="I1164" s="57"/>
      <c r="J1164" s="57"/>
    </row>
    <row r="1165" spans="6:10" ht="12.75">
      <c r="F1165" s="56"/>
      <c r="I1165" s="57"/>
      <c r="J1165" s="57"/>
    </row>
    <row r="1166" spans="6:10" ht="12.75">
      <c r="F1166" s="56"/>
      <c r="I1166" s="57"/>
      <c r="J1166" s="57"/>
    </row>
    <row r="1167" spans="6:10" ht="12.75">
      <c r="F1167" s="56"/>
      <c r="I1167" s="57"/>
      <c r="J1167" s="57"/>
    </row>
    <row r="1168" spans="6:10" ht="12.75">
      <c r="F1168" s="56"/>
      <c r="I1168" s="57"/>
      <c r="J1168" s="57"/>
    </row>
    <row r="1169" spans="6:10" ht="12.75">
      <c r="F1169" s="56"/>
      <c r="I1169" s="57"/>
      <c r="J1169" s="57"/>
    </row>
    <row r="1170" spans="6:10" ht="12.75">
      <c r="F1170" s="56"/>
      <c r="I1170" s="57"/>
      <c r="J1170" s="57"/>
    </row>
    <row r="1171" spans="6:10" ht="12.75">
      <c r="F1171" s="56"/>
      <c r="I1171" s="57"/>
      <c r="J1171" s="57"/>
    </row>
    <row r="1172" spans="6:10" ht="12.75">
      <c r="F1172" s="56"/>
      <c r="I1172" s="57"/>
      <c r="J1172" s="57"/>
    </row>
    <row r="1173" spans="6:10" ht="12.75">
      <c r="F1173" s="56"/>
      <c r="I1173" s="57"/>
      <c r="J1173" s="57"/>
    </row>
    <row r="1174" spans="6:10" ht="12.75">
      <c r="F1174" s="56"/>
      <c r="I1174" s="57"/>
      <c r="J1174" s="57"/>
    </row>
    <row r="1175" spans="6:10" ht="12.75">
      <c r="F1175" s="56"/>
      <c r="I1175" s="57"/>
      <c r="J1175" s="57"/>
    </row>
    <row r="1176" spans="6:10" ht="12.75">
      <c r="F1176" s="56"/>
      <c r="I1176" s="57"/>
      <c r="J1176" s="57"/>
    </row>
    <row r="1177" spans="6:10" ht="12.75">
      <c r="F1177" s="56"/>
      <c r="I1177" s="57"/>
      <c r="J1177" s="57"/>
    </row>
    <row r="1178" spans="6:10" ht="12.75">
      <c r="F1178" s="56"/>
      <c r="I1178" s="57"/>
      <c r="J1178" s="57"/>
    </row>
    <row r="1179" spans="6:10" ht="12.75">
      <c r="F1179" s="56"/>
      <c r="I1179" s="57"/>
      <c r="J1179" s="57"/>
    </row>
    <row r="1180" spans="6:10" ht="12.75">
      <c r="F1180" s="56"/>
      <c r="I1180" s="57"/>
      <c r="J1180" s="57"/>
    </row>
    <row r="1181" spans="6:10" ht="12.75">
      <c r="F1181" s="56"/>
      <c r="I1181" s="57"/>
      <c r="J1181" s="57"/>
    </row>
    <row r="1182" spans="6:10" ht="12.75">
      <c r="F1182" s="56"/>
      <c r="I1182" s="57"/>
      <c r="J1182" s="57"/>
    </row>
    <row r="1183" spans="6:10" ht="12.75">
      <c r="F1183" s="56"/>
      <c r="I1183" s="57"/>
      <c r="J1183" s="57"/>
    </row>
    <row r="1184" spans="6:10" ht="12.75">
      <c r="F1184" s="56"/>
      <c r="I1184" s="57"/>
      <c r="J1184" s="57"/>
    </row>
    <row r="1185" spans="6:10" ht="12.75">
      <c r="F1185" s="56"/>
      <c r="I1185" s="57"/>
      <c r="J1185" s="57"/>
    </row>
    <row r="1186" spans="6:10" ht="12.75">
      <c r="F1186" s="56"/>
      <c r="I1186" s="57"/>
      <c r="J1186" s="57"/>
    </row>
    <row r="1187" spans="6:10" ht="12.75">
      <c r="F1187" s="56"/>
      <c r="I1187" s="57"/>
      <c r="J1187" s="57"/>
    </row>
    <row r="1188" spans="6:10" ht="12.75">
      <c r="F1188" s="56"/>
      <c r="I1188" s="57"/>
      <c r="J1188" s="57"/>
    </row>
    <row r="1189" spans="6:10" ht="12.75">
      <c r="F1189" s="56"/>
      <c r="I1189" s="57"/>
      <c r="J1189" s="57"/>
    </row>
    <row r="1190" spans="6:10" ht="12.75">
      <c r="F1190" s="56"/>
      <c r="I1190" s="57"/>
      <c r="J1190" s="57"/>
    </row>
    <row r="1191" spans="6:10" ht="12.75">
      <c r="F1191" s="56"/>
      <c r="I1191" s="57"/>
      <c r="J1191" s="57"/>
    </row>
    <row r="1192" spans="6:10" ht="12.75">
      <c r="F1192" s="56"/>
      <c r="I1192" s="57"/>
      <c r="J1192" s="57"/>
    </row>
    <row r="1193" spans="6:10" ht="12.75">
      <c r="F1193" s="56"/>
      <c r="I1193" s="57"/>
      <c r="J1193" s="57"/>
    </row>
    <row r="1194" spans="6:10" ht="12.75">
      <c r="F1194" s="56"/>
      <c r="I1194" s="57"/>
      <c r="J1194" s="57"/>
    </row>
    <row r="1195" spans="6:10" ht="12.75">
      <c r="F1195" s="56"/>
      <c r="I1195" s="57"/>
      <c r="J1195" s="57"/>
    </row>
    <row r="1196" spans="6:10" ht="12.75">
      <c r="F1196" s="56"/>
      <c r="I1196" s="57"/>
      <c r="J1196" s="57"/>
    </row>
    <row r="1197" spans="6:10" ht="12.75">
      <c r="F1197" s="56"/>
      <c r="I1197" s="57"/>
      <c r="J1197" s="57"/>
    </row>
    <row r="1198" spans="6:10" ht="12.75">
      <c r="F1198" s="56"/>
      <c r="I1198" s="57"/>
      <c r="J1198" s="57"/>
    </row>
    <row r="1199" spans="6:10" ht="12.75">
      <c r="F1199" s="56"/>
      <c r="I1199" s="57"/>
      <c r="J1199" s="57"/>
    </row>
    <row r="1200" spans="6:10" ht="12.75">
      <c r="F1200" s="56"/>
      <c r="I1200" s="57"/>
      <c r="J1200" s="57"/>
    </row>
    <row r="1201" spans="6:10" ht="12.75">
      <c r="F1201" s="56"/>
      <c r="I1201" s="57"/>
      <c r="J1201" s="57"/>
    </row>
    <row r="1202" spans="6:10" ht="12.75">
      <c r="F1202" s="56"/>
      <c r="I1202" s="57"/>
      <c r="J1202" s="57"/>
    </row>
    <row r="1203" spans="6:10" ht="12.75">
      <c r="F1203" s="56"/>
      <c r="I1203" s="57"/>
      <c r="J1203" s="57"/>
    </row>
    <row r="1204" spans="6:10" ht="12.75">
      <c r="F1204" s="56"/>
      <c r="I1204" s="57"/>
      <c r="J1204" s="57"/>
    </row>
    <row r="1205" spans="6:10" ht="12.75">
      <c r="F1205" s="56"/>
      <c r="I1205" s="57"/>
      <c r="J1205" s="57"/>
    </row>
    <row r="1206" spans="6:10" ht="12.75">
      <c r="F1206" s="56"/>
      <c r="I1206" s="57"/>
      <c r="J1206" s="57"/>
    </row>
    <row r="1207" spans="6:10" ht="12.75">
      <c r="F1207" s="56"/>
      <c r="I1207" s="57"/>
      <c r="J1207" s="57"/>
    </row>
    <row r="1208" spans="6:10" ht="12.75">
      <c r="F1208" s="56"/>
      <c r="I1208" s="57"/>
      <c r="J1208" s="57"/>
    </row>
    <row r="1209" spans="6:10" ht="12.75">
      <c r="F1209" s="56"/>
      <c r="I1209" s="57"/>
      <c r="J1209" s="57"/>
    </row>
    <row r="1210" spans="6:10" ht="12.75">
      <c r="F1210" s="56"/>
      <c r="I1210" s="57"/>
      <c r="J1210" s="57"/>
    </row>
    <row r="1211" spans="6:10" ht="12.75">
      <c r="F1211" s="56"/>
      <c r="I1211" s="57"/>
      <c r="J1211" s="57"/>
    </row>
    <row r="1212" spans="6:10" ht="12.75">
      <c r="F1212" s="56"/>
      <c r="I1212" s="57"/>
      <c r="J1212" s="57"/>
    </row>
    <row r="1213" spans="6:10" ht="12.75">
      <c r="F1213" s="56"/>
      <c r="I1213" s="57"/>
      <c r="J1213" s="57"/>
    </row>
    <row r="1214" spans="6:10" ht="12.75">
      <c r="F1214" s="56"/>
      <c r="I1214" s="57"/>
      <c r="J1214" s="57"/>
    </row>
    <row r="1215" spans="6:10" ht="12.75">
      <c r="F1215" s="56"/>
      <c r="I1215" s="57"/>
      <c r="J1215" s="57"/>
    </row>
    <row r="1216" spans="6:10" ht="12.75">
      <c r="F1216" s="56"/>
      <c r="I1216" s="57"/>
      <c r="J1216" s="57"/>
    </row>
    <row r="1217" spans="6:10" ht="12.75">
      <c r="F1217" s="56"/>
      <c r="I1217" s="57"/>
      <c r="J1217" s="57"/>
    </row>
    <row r="1218" spans="6:10" ht="12.75">
      <c r="F1218" s="56"/>
      <c r="I1218" s="57"/>
      <c r="J1218" s="57"/>
    </row>
    <row r="1219" spans="6:10" ht="12.75">
      <c r="F1219" s="56"/>
      <c r="I1219" s="57"/>
      <c r="J1219" s="57"/>
    </row>
    <row r="1220" spans="6:10" ht="12.75">
      <c r="F1220" s="56"/>
      <c r="I1220" s="57"/>
      <c r="J1220" s="57"/>
    </row>
    <row r="1221" spans="6:10" ht="12.75">
      <c r="F1221" s="56"/>
      <c r="I1221" s="57"/>
      <c r="J1221" s="57"/>
    </row>
    <row r="1222" spans="6:10" ht="12.75">
      <c r="F1222" s="56"/>
      <c r="I1222" s="57"/>
      <c r="J1222" s="57"/>
    </row>
    <row r="1223" spans="6:10" ht="12.75">
      <c r="F1223" s="56"/>
      <c r="I1223" s="57"/>
      <c r="J1223" s="57"/>
    </row>
    <row r="1224" spans="6:10" ht="12.75">
      <c r="F1224" s="56"/>
      <c r="I1224" s="57"/>
      <c r="J1224" s="57"/>
    </row>
    <row r="1225" spans="6:10" ht="12.75">
      <c r="F1225" s="56"/>
      <c r="I1225" s="57"/>
      <c r="J1225" s="57"/>
    </row>
    <row r="1226" spans="6:10" ht="12.75">
      <c r="F1226" s="56"/>
      <c r="I1226" s="57"/>
      <c r="J1226" s="57"/>
    </row>
    <row r="1227" spans="6:10" ht="12.75">
      <c r="F1227" s="56"/>
      <c r="I1227" s="57"/>
      <c r="J1227" s="57"/>
    </row>
    <row r="1228" spans="6:10" ht="12.75">
      <c r="F1228" s="56"/>
      <c r="I1228" s="57"/>
      <c r="J1228" s="57"/>
    </row>
    <row r="1229" spans="6:10" ht="12.75">
      <c r="F1229" s="56"/>
      <c r="I1229" s="57"/>
      <c r="J1229" s="57"/>
    </row>
    <row r="1230" spans="6:10" ht="12.75">
      <c r="F1230" s="56"/>
      <c r="I1230" s="57"/>
      <c r="J1230" s="57"/>
    </row>
    <row r="1231" spans="6:10" ht="12.75">
      <c r="F1231" s="56"/>
      <c r="I1231" s="57"/>
      <c r="J1231" s="57"/>
    </row>
    <row r="1232" spans="6:10" ht="12.75">
      <c r="F1232" s="56"/>
      <c r="I1232" s="57"/>
      <c r="J1232" s="57"/>
    </row>
    <row r="1233" spans="6:10" ht="12.75">
      <c r="F1233" s="56"/>
      <c r="I1233" s="57"/>
      <c r="J1233" s="57"/>
    </row>
    <row r="1234" spans="6:10" ht="12.75">
      <c r="F1234" s="56"/>
      <c r="I1234" s="57"/>
      <c r="J1234" s="57"/>
    </row>
    <row r="1235" spans="6:10" ht="12.75">
      <c r="F1235" s="56"/>
      <c r="I1235" s="57"/>
      <c r="J1235" s="57"/>
    </row>
    <row r="1236" spans="6:10" ht="12.75">
      <c r="F1236" s="56"/>
      <c r="I1236" s="57"/>
      <c r="J1236" s="57"/>
    </row>
    <row r="1237" spans="6:10" ht="12.75">
      <c r="F1237" s="56"/>
      <c r="I1237" s="57"/>
      <c r="J1237" s="57"/>
    </row>
    <row r="1238" spans="6:10" ht="12.75">
      <c r="F1238" s="56"/>
      <c r="I1238" s="57"/>
      <c r="J1238" s="57"/>
    </row>
    <row r="1239" spans="6:10" ht="12.75">
      <c r="F1239" s="56"/>
      <c r="I1239" s="57"/>
      <c r="J1239" s="57"/>
    </row>
    <row r="1240" spans="6:10" ht="12.75">
      <c r="F1240" s="56"/>
      <c r="I1240" s="57"/>
      <c r="J1240" s="57"/>
    </row>
    <row r="1241" spans="6:10" ht="12.75">
      <c r="F1241" s="56"/>
      <c r="I1241" s="57"/>
      <c r="J1241" s="57"/>
    </row>
    <row r="1242" spans="6:10" ht="12.75">
      <c r="F1242" s="56"/>
      <c r="I1242" s="57"/>
      <c r="J1242" s="57"/>
    </row>
    <row r="1243" spans="6:10" ht="12.75">
      <c r="F1243" s="56"/>
      <c r="I1243" s="57"/>
      <c r="J1243" s="57"/>
    </row>
    <row r="1244" spans="6:10" ht="12.75">
      <c r="F1244" s="56"/>
      <c r="I1244" s="57"/>
      <c r="J1244" s="57"/>
    </row>
    <row r="1245" spans="6:10" ht="12.75">
      <c r="F1245" s="56"/>
      <c r="I1245" s="57"/>
      <c r="J1245" s="57"/>
    </row>
    <row r="1246" spans="6:10" ht="12.75">
      <c r="F1246" s="56"/>
      <c r="I1246" s="57"/>
      <c r="J1246" s="57"/>
    </row>
    <row r="1247" spans="6:10" ht="12.75">
      <c r="F1247" s="56"/>
      <c r="I1247" s="57"/>
      <c r="J1247" s="57"/>
    </row>
    <row r="1248" spans="6:10" ht="12.75">
      <c r="F1248" s="56"/>
      <c r="I1248" s="57"/>
      <c r="J1248" s="57"/>
    </row>
    <row r="1249" spans="6:10" ht="12.75">
      <c r="F1249" s="56"/>
      <c r="I1249" s="57"/>
      <c r="J1249" s="57"/>
    </row>
    <row r="1250" spans="6:10" ht="12.75">
      <c r="F1250" s="56"/>
      <c r="I1250" s="57"/>
      <c r="J1250" s="57"/>
    </row>
    <row r="1251" spans="6:10" ht="12.75">
      <c r="F1251" s="56"/>
      <c r="I1251" s="57"/>
      <c r="J1251" s="57"/>
    </row>
    <row r="1252" spans="6:10" ht="12.75">
      <c r="F1252" s="56"/>
      <c r="I1252" s="57"/>
      <c r="J1252" s="57"/>
    </row>
    <row r="1253" spans="6:10" ht="12.75">
      <c r="F1253" s="56"/>
      <c r="I1253" s="57"/>
      <c r="J1253" s="57"/>
    </row>
    <row r="1254" spans="6:10" ht="12.75">
      <c r="F1254" s="56"/>
      <c r="I1254" s="57"/>
      <c r="J1254" s="57"/>
    </row>
    <row r="1255" spans="6:10" ht="12.75">
      <c r="F1255" s="56"/>
      <c r="I1255" s="57"/>
      <c r="J1255" s="57"/>
    </row>
    <row r="1256" spans="6:10" ht="12.75">
      <c r="F1256" s="56"/>
      <c r="I1256" s="57"/>
      <c r="J1256" s="57"/>
    </row>
    <row r="1257" spans="6:10" ht="12.75">
      <c r="F1257" s="56"/>
      <c r="I1257" s="57"/>
      <c r="J1257" s="57"/>
    </row>
    <row r="1258" spans="6:10" ht="12.75">
      <c r="F1258" s="56"/>
      <c r="I1258" s="57"/>
      <c r="J1258" s="57"/>
    </row>
    <row r="1259" spans="6:10" ht="12.75">
      <c r="F1259" s="56"/>
      <c r="I1259" s="57"/>
      <c r="J1259" s="57"/>
    </row>
    <row r="1260" spans="6:10" ht="12.75">
      <c r="F1260" s="56"/>
      <c r="I1260" s="57"/>
      <c r="J1260" s="57"/>
    </row>
    <row r="1261" spans="6:10" ht="12.75">
      <c r="F1261" s="56"/>
      <c r="I1261" s="57"/>
      <c r="J1261" s="57"/>
    </row>
    <row r="1262" spans="6:10" ht="12.75">
      <c r="F1262" s="56"/>
      <c r="I1262" s="57"/>
      <c r="J1262" s="57"/>
    </row>
    <row r="1263" spans="6:10" ht="12.75">
      <c r="F1263" s="56"/>
      <c r="I1263" s="57"/>
      <c r="J1263" s="57"/>
    </row>
    <row r="1264" spans="6:10" ht="12.75">
      <c r="F1264" s="56"/>
      <c r="I1264" s="57"/>
      <c r="J1264" s="57"/>
    </row>
    <row r="1265" spans="6:10" ht="12.75">
      <c r="F1265" s="56"/>
      <c r="I1265" s="57"/>
      <c r="J1265" s="57"/>
    </row>
    <row r="1266" spans="6:10" ht="12.75">
      <c r="F1266" s="56"/>
      <c r="I1266" s="57"/>
      <c r="J1266" s="57"/>
    </row>
    <row r="1267" spans="6:10" ht="12.75">
      <c r="F1267" s="56"/>
      <c r="I1267" s="57"/>
      <c r="J1267" s="57"/>
    </row>
    <row r="1268" spans="6:10" ht="12.75">
      <c r="F1268" s="56"/>
      <c r="I1268" s="57"/>
      <c r="J1268" s="57"/>
    </row>
    <row r="1269" spans="6:10" ht="12.75">
      <c r="F1269" s="56"/>
      <c r="I1269" s="57"/>
      <c r="J1269" s="57"/>
    </row>
    <row r="1270" spans="6:10" ht="12.75">
      <c r="F1270" s="56"/>
      <c r="I1270" s="57"/>
      <c r="J1270" s="57"/>
    </row>
    <row r="1271" spans="6:10" ht="12.75">
      <c r="F1271" s="56"/>
      <c r="I1271" s="57"/>
      <c r="J1271" s="57"/>
    </row>
    <row r="1272" spans="6:10" ht="12.75">
      <c r="F1272" s="56"/>
      <c r="I1272" s="57"/>
      <c r="J1272" s="57"/>
    </row>
    <row r="1273" spans="6:10" ht="12.75">
      <c r="F1273" s="56"/>
      <c r="I1273" s="57"/>
      <c r="J1273" s="57"/>
    </row>
    <row r="1274" spans="6:10" ht="12.75">
      <c r="F1274" s="56"/>
      <c r="I1274" s="57"/>
      <c r="J1274" s="57"/>
    </row>
    <row r="1275" spans="6:10" ht="12.75">
      <c r="F1275" s="56"/>
      <c r="I1275" s="57"/>
      <c r="J1275" s="57"/>
    </row>
    <row r="1276" spans="6:10" ht="12.75">
      <c r="F1276" s="56"/>
      <c r="I1276" s="57"/>
      <c r="J1276" s="57"/>
    </row>
    <row r="1277" spans="6:10" ht="12.75">
      <c r="F1277" s="56"/>
      <c r="I1277" s="57"/>
      <c r="J1277" s="57"/>
    </row>
    <row r="1278" spans="6:10" ht="12.75">
      <c r="F1278" s="56"/>
      <c r="I1278" s="57"/>
      <c r="J1278" s="57"/>
    </row>
    <row r="1279" spans="6:10" ht="12.75">
      <c r="F1279" s="56"/>
      <c r="I1279" s="57"/>
      <c r="J1279" s="57"/>
    </row>
    <row r="1280" spans="6:10" ht="12.75">
      <c r="F1280" s="56"/>
      <c r="I1280" s="57"/>
      <c r="J1280" s="57"/>
    </row>
    <row r="1281" spans="6:10" ht="12.75">
      <c r="F1281" s="56"/>
      <c r="I1281" s="57"/>
      <c r="J1281" s="57"/>
    </row>
    <row r="1282" spans="6:10" ht="12.75">
      <c r="F1282" s="56"/>
      <c r="I1282" s="57"/>
      <c r="J1282" s="57"/>
    </row>
    <row r="1283" spans="6:10" ht="12.75">
      <c r="F1283" s="56"/>
      <c r="I1283" s="57"/>
      <c r="J1283" s="57"/>
    </row>
    <row r="1284" spans="6:10" ht="12.75">
      <c r="F1284" s="56"/>
      <c r="I1284" s="57"/>
      <c r="J1284" s="57"/>
    </row>
    <row r="1285" spans="6:10" ht="12.75">
      <c r="F1285" s="56"/>
      <c r="I1285" s="57"/>
      <c r="J1285" s="57"/>
    </row>
    <row r="1286" spans="6:10" ht="12.75">
      <c r="F1286" s="56"/>
      <c r="I1286" s="57"/>
      <c r="J1286" s="57"/>
    </row>
    <row r="1287" spans="6:10" ht="12.75">
      <c r="F1287" s="56"/>
      <c r="I1287" s="57"/>
      <c r="J1287" s="57"/>
    </row>
    <row r="1288" spans="6:10" ht="12.75">
      <c r="F1288" s="56"/>
      <c r="I1288" s="57"/>
      <c r="J1288" s="57"/>
    </row>
    <row r="1289" spans="6:10" ht="12.75">
      <c r="F1289" s="56"/>
      <c r="I1289" s="57"/>
      <c r="J1289" s="57"/>
    </row>
    <row r="1290" spans="6:10" ht="12.75">
      <c r="F1290" s="56"/>
      <c r="I1290" s="57"/>
      <c r="J1290" s="57"/>
    </row>
    <row r="1291" spans="6:10" ht="12.75">
      <c r="F1291" s="56"/>
      <c r="I1291" s="57"/>
      <c r="J1291" s="57"/>
    </row>
    <row r="1292" spans="6:10" ht="12.75">
      <c r="F1292" s="56"/>
      <c r="I1292" s="57"/>
      <c r="J1292" s="57"/>
    </row>
    <row r="1293" spans="6:10" ht="12.75">
      <c r="F1293" s="56"/>
      <c r="I1293" s="57"/>
      <c r="J1293" s="57"/>
    </row>
    <row r="1294" spans="6:10" ht="12.75">
      <c r="F1294" s="56"/>
      <c r="I1294" s="57"/>
      <c r="J1294" s="57"/>
    </row>
    <row r="1295" spans="6:10" ht="12.75">
      <c r="F1295" s="56"/>
      <c r="I1295" s="57"/>
      <c r="J1295" s="57"/>
    </row>
    <row r="1296" spans="6:10" ht="12.75">
      <c r="F1296" s="56"/>
      <c r="I1296" s="57"/>
      <c r="J1296" s="57"/>
    </row>
    <row r="1297" spans="6:10" ht="12.75">
      <c r="F1297" s="56"/>
      <c r="I1297" s="57"/>
      <c r="J1297" s="57"/>
    </row>
    <row r="1298" spans="6:10" ht="12.75">
      <c r="F1298" s="56"/>
      <c r="I1298" s="57"/>
      <c r="J1298" s="57"/>
    </row>
    <row r="1299" spans="6:10" ht="12.75">
      <c r="F1299" s="56"/>
      <c r="I1299" s="57"/>
      <c r="J1299" s="57"/>
    </row>
    <row r="1300" spans="6:10" ht="12.75">
      <c r="F1300" s="56"/>
      <c r="I1300" s="57"/>
      <c r="J1300" s="57"/>
    </row>
    <row r="1301" spans="6:10" ht="12.75">
      <c r="F1301" s="56"/>
      <c r="I1301" s="57"/>
      <c r="J1301" s="57"/>
    </row>
    <row r="1302" spans="6:10" ht="12.75">
      <c r="F1302" s="56"/>
      <c r="I1302" s="57"/>
      <c r="J1302" s="57"/>
    </row>
    <row r="1303" spans="6:10" ht="12.75">
      <c r="F1303" s="56"/>
      <c r="I1303" s="57"/>
      <c r="J1303" s="57"/>
    </row>
    <row r="1304" spans="6:10" ht="12.75">
      <c r="F1304" s="56"/>
      <c r="I1304" s="57"/>
      <c r="J1304" s="57"/>
    </row>
    <row r="1305" spans="6:10" ht="12.75">
      <c r="F1305" s="56"/>
      <c r="I1305" s="57"/>
      <c r="J1305" s="57"/>
    </row>
    <row r="1306" spans="6:10" ht="12.75">
      <c r="F1306" s="56"/>
      <c r="I1306" s="57"/>
      <c r="J1306" s="57"/>
    </row>
    <row r="1307" spans="6:10" ht="12.75">
      <c r="F1307" s="56"/>
      <c r="I1307" s="57"/>
      <c r="J1307" s="57"/>
    </row>
    <row r="1308" spans="6:10" ht="12.75">
      <c r="F1308" s="56"/>
      <c r="I1308" s="57"/>
      <c r="J1308" s="57"/>
    </row>
    <row r="1309" spans="6:10" ht="12.75">
      <c r="F1309" s="56"/>
      <c r="I1309" s="57"/>
      <c r="J1309" s="57"/>
    </row>
    <row r="1310" spans="6:10" ht="12.75">
      <c r="F1310" s="56"/>
      <c r="I1310" s="57"/>
      <c r="J1310" s="57"/>
    </row>
    <row r="1311" spans="6:10" ht="12.75">
      <c r="F1311" s="56"/>
      <c r="I1311" s="57"/>
      <c r="J1311" s="57"/>
    </row>
    <row r="1312" spans="6:10" ht="12.75">
      <c r="F1312" s="56"/>
      <c r="I1312" s="57"/>
      <c r="J1312" s="57"/>
    </row>
    <row r="1313" spans="6:10" ht="12.75">
      <c r="F1313" s="56"/>
      <c r="I1313" s="57"/>
      <c r="J1313" s="57"/>
    </row>
    <row r="1314" spans="6:10" ht="12.75">
      <c r="F1314" s="56"/>
      <c r="I1314" s="57"/>
      <c r="J1314" s="57"/>
    </row>
    <row r="1315" spans="6:10" ht="12.75">
      <c r="F1315" s="56"/>
      <c r="I1315" s="57"/>
      <c r="J1315" s="57"/>
    </row>
    <row r="1316" spans="6:10" ht="12.75">
      <c r="F1316" s="56"/>
      <c r="I1316" s="57"/>
      <c r="J1316" s="57"/>
    </row>
    <row r="1317" spans="6:10" ht="12.75">
      <c r="F1317" s="56"/>
      <c r="I1317" s="57"/>
      <c r="J1317" s="57"/>
    </row>
    <row r="1318" spans="6:10" ht="12.75">
      <c r="F1318" s="56"/>
      <c r="I1318" s="57"/>
      <c r="J1318" s="57"/>
    </row>
    <row r="1319" spans="6:10" ht="12.75">
      <c r="F1319" s="56"/>
      <c r="I1319" s="57"/>
      <c r="J1319" s="57"/>
    </row>
    <row r="1320" spans="6:10" ht="12.75">
      <c r="F1320" s="56"/>
      <c r="I1320" s="57"/>
      <c r="J1320" s="57"/>
    </row>
    <row r="1321" spans="6:10" ht="12.75">
      <c r="F1321" s="56"/>
      <c r="I1321" s="57"/>
      <c r="J1321" s="57"/>
    </row>
    <row r="1322" spans="6:10" ht="12.75">
      <c r="F1322" s="56"/>
      <c r="I1322" s="57"/>
      <c r="J1322" s="57"/>
    </row>
    <row r="1323" spans="6:10" ht="12.75">
      <c r="F1323" s="56"/>
      <c r="I1323" s="57"/>
      <c r="J1323" s="57"/>
    </row>
    <row r="1324" spans="6:10" ht="12.75">
      <c r="F1324" s="56"/>
      <c r="I1324" s="57"/>
      <c r="J1324" s="57"/>
    </row>
    <row r="1325" spans="6:10" ht="12.75">
      <c r="F1325" s="56"/>
      <c r="I1325" s="57"/>
      <c r="J1325" s="57"/>
    </row>
    <row r="1326" spans="6:10" ht="12.75">
      <c r="F1326" s="56"/>
      <c r="I1326" s="57"/>
      <c r="J1326" s="57"/>
    </row>
    <row r="1327" spans="6:10" ht="12.75">
      <c r="F1327" s="56"/>
      <c r="I1327" s="57"/>
      <c r="J1327" s="57"/>
    </row>
    <row r="1328" spans="6:10" ht="12.75">
      <c r="F1328" s="56"/>
      <c r="I1328" s="57"/>
      <c r="J1328" s="57"/>
    </row>
    <row r="1329" spans="6:10" ht="12.75">
      <c r="F1329" s="56"/>
      <c r="I1329" s="57"/>
      <c r="J1329" s="57"/>
    </row>
    <row r="1330" spans="6:10" ht="12.75">
      <c r="F1330" s="56"/>
      <c r="I1330" s="57"/>
      <c r="J1330" s="57"/>
    </row>
    <row r="1331" spans="6:10" ht="12.75">
      <c r="F1331" s="56"/>
      <c r="I1331" s="57"/>
      <c r="J1331" s="57"/>
    </row>
    <row r="1332" spans="6:10" ht="12.75">
      <c r="F1332" s="56"/>
      <c r="I1332" s="57"/>
      <c r="J1332" s="57"/>
    </row>
    <row r="1333" spans="6:10" ht="12.75">
      <c r="F1333" s="56"/>
      <c r="I1333" s="57"/>
      <c r="J1333" s="57"/>
    </row>
    <row r="1334" spans="6:10" ht="12.75">
      <c r="F1334" s="56"/>
      <c r="I1334" s="57"/>
      <c r="J1334" s="57"/>
    </row>
    <row r="1335" spans="6:10" ht="12.75">
      <c r="F1335" s="56"/>
      <c r="I1335" s="57"/>
      <c r="J1335" s="57"/>
    </row>
    <row r="1336" spans="6:10" ht="12.75">
      <c r="F1336" s="56"/>
      <c r="I1336" s="57"/>
      <c r="J1336" s="57"/>
    </row>
    <row r="1337" spans="6:10" ht="12.75">
      <c r="F1337" s="56"/>
      <c r="I1337" s="57"/>
      <c r="J1337" s="57"/>
    </row>
    <row r="1338" spans="6:10" ht="12.75">
      <c r="F1338" s="56"/>
      <c r="I1338" s="57"/>
      <c r="J1338" s="57"/>
    </row>
    <row r="1339" spans="6:10" ht="12.75">
      <c r="F1339" s="56"/>
      <c r="I1339" s="57"/>
      <c r="J1339" s="57"/>
    </row>
    <row r="1340" spans="6:10" ht="12.75">
      <c r="F1340" s="56"/>
      <c r="I1340" s="57"/>
      <c r="J1340" s="57"/>
    </row>
    <row r="1341" spans="6:10" ht="12.75">
      <c r="F1341" s="56"/>
      <c r="I1341" s="57"/>
      <c r="J1341" s="57"/>
    </row>
    <row r="1342" spans="6:10" ht="12.75">
      <c r="F1342" s="56"/>
      <c r="I1342" s="57"/>
      <c r="J1342" s="57"/>
    </row>
    <row r="1343" spans="6:10" ht="12.75">
      <c r="F1343" s="56"/>
      <c r="I1343" s="57"/>
      <c r="J1343" s="57"/>
    </row>
    <row r="1344" spans="6:10" ht="12.75">
      <c r="F1344" s="56"/>
      <c r="I1344" s="57"/>
      <c r="J1344" s="57"/>
    </row>
    <row r="1345" spans="6:10" ht="12.75">
      <c r="F1345" s="56"/>
      <c r="I1345" s="57"/>
      <c r="J1345" s="57"/>
    </row>
    <row r="1346" spans="6:10" ht="12.75">
      <c r="F1346" s="56"/>
      <c r="I1346" s="57"/>
      <c r="J1346" s="57"/>
    </row>
    <row r="1347" spans="6:10" ht="12.75">
      <c r="F1347" s="56"/>
      <c r="I1347" s="57"/>
      <c r="J1347" s="57"/>
    </row>
    <row r="1348" spans="6:10" ht="12.75">
      <c r="F1348" s="56"/>
      <c r="I1348" s="57"/>
      <c r="J1348" s="57"/>
    </row>
    <row r="1349" spans="6:10" ht="12.75">
      <c r="F1349" s="56"/>
      <c r="I1349" s="57"/>
      <c r="J1349" s="57"/>
    </row>
    <row r="1350" spans="6:10" ht="12.75">
      <c r="F1350" s="56"/>
      <c r="I1350" s="57"/>
      <c r="J1350" s="57"/>
    </row>
    <row r="1351" spans="6:10" ht="12.75">
      <c r="F1351" s="56"/>
      <c r="I1351" s="57"/>
      <c r="J1351" s="57"/>
    </row>
    <row r="1352" spans="6:10" ht="12.75">
      <c r="F1352" s="56"/>
      <c r="I1352" s="57"/>
      <c r="J1352" s="57"/>
    </row>
    <row r="1353" spans="6:10" ht="12.75">
      <c r="F1353" s="56"/>
      <c r="I1353" s="57"/>
      <c r="J1353" s="57"/>
    </row>
    <row r="1354" spans="6:10" ht="12.75">
      <c r="F1354" s="56"/>
      <c r="I1354" s="57"/>
      <c r="J1354" s="57"/>
    </row>
    <row r="1355" spans="6:10" ht="12.75">
      <c r="F1355" s="56"/>
      <c r="I1355" s="57"/>
      <c r="J1355" s="57"/>
    </row>
    <row r="1356" spans="6:10" ht="12.75">
      <c r="F1356" s="56"/>
      <c r="I1356" s="57"/>
      <c r="J1356" s="57"/>
    </row>
    <row r="1357" spans="6:10" ht="12.75">
      <c r="F1357" s="56"/>
      <c r="I1357" s="57"/>
      <c r="J1357" s="57"/>
    </row>
    <row r="1358" spans="6:10" ht="12.75">
      <c r="F1358" s="56"/>
      <c r="I1358" s="57"/>
      <c r="J1358" s="57"/>
    </row>
    <row r="1359" spans="6:10" ht="12.75">
      <c r="F1359" s="56"/>
      <c r="I1359" s="57"/>
      <c r="J1359" s="57"/>
    </row>
    <row r="1360" spans="6:10" ht="12.75">
      <c r="F1360" s="56"/>
      <c r="I1360" s="57"/>
      <c r="J1360" s="57"/>
    </row>
    <row r="1361" spans="6:10" ht="12.75">
      <c r="F1361" s="56"/>
      <c r="I1361" s="57"/>
      <c r="J1361" s="57"/>
    </row>
    <row r="1362" spans="6:10" ht="12.75">
      <c r="F1362" s="56"/>
      <c r="I1362" s="57"/>
      <c r="J1362" s="57"/>
    </row>
    <row r="1363" spans="6:10" ht="12.75">
      <c r="F1363" s="56"/>
      <c r="I1363" s="57"/>
      <c r="J1363" s="57"/>
    </row>
    <row r="1364" spans="6:10" ht="12.75">
      <c r="F1364" s="56"/>
      <c r="I1364" s="57"/>
      <c r="J1364" s="57"/>
    </row>
    <row r="1365" spans="6:10" ht="12.75">
      <c r="F1365" s="56"/>
      <c r="I1365" s="57"/>
      <c r="J1365" s="57"/>
    </row>
    <row r="1366" spans="6:10" ht="12.75">
      <c r="F1366" s="56"/>
      <c r="I1366" s="57"/>
      <c r="J1366" s="57"/>
    </row>
    <row r="1367" spans="6:10" ht="12.75">
      <c r="F1367" s="56"/>
      <c r="I1367" s="57"/>
      <c r="J1367" s="57"/>
    </row>
    <row r="1368" spans="6:10" ht="12.75">
      <c r="F1368" s="56"/>
      <c r="I1368" s="57"/>
      <c r="J1368" s="57"/>
    </row>
    <row r="1369" spans="6:10" ht="12.75">
      <c r="F1369" s="56"/>
      <c r="I1369" s="57"/>
      <c r="J1369" s="57"/>
    </row>
    <row r="1370" spans="6:10" ht="12.75">
      <c r="F1370" s="56"/>
      <c r="I1370" s="57"/>
      <c r="J1370" s="57"/>
    </row>
    <row r="1371" spans="6:10" ht="12.75">
      <c r="F1371" s="56"/>
      <c r="I1371" s="57"/>
      <c r="J1371" s="57"/>
    </row>
    <row r="1372" spans="6:10" ht="12.75">
      <c r="F1372" s="56"/>
      <c r="I1372" s="57"/>
      <c r="J1372" s="57"/>
    </row>
    <row r="1373" spans="6:10" ht="12.75">
      <c r="F1373" s="56"/>
      <c r="I1373" s="57"/>
      <c r="J1373" s="57"/>
    </row>
    <row r="1374" spans="6:10" ht="12.75">
      <c r="F1374" s="56"/>
      <c r="I1374" s="57"/>
      <c r="J1374" s="57"/>
    </row>
    <row r="1375" spans="6:10" ht="12.75">
      <c r="F1375" s="56"/>
      <c r="I1375" s="57"/>
      <c r="J1375" s="57"/>
    </row>
    <row r="1376" spans="6:10" ht="12.75">
      <c r="F1376" s="56"/>
      <c r="I1376" s="57"/>
      <c r="J1376" s="57"/>
    </row>
    <row r="1377" spans="6:10" ht="12.75">
      <c r="F1377" s="56"/>
      <c r="I1377" s="57"/>
      <c r="J1377" s="57"/>
    </row>
    <row r="1378" spans="6:10" ht="12.75">
      <c r="F1378" s="56"/>
      <c r="I1378" s="57"/>
      <c r="J1378" s="57"/>
    </row>
    <row r="1379" spans="6:10" ht="12.75">
      <c r="F1379" s="56"/>
      <c r="I1379" s="57"/>
      <c r="J1379" s="57"/>
    </row>
    <row r="1380" spans="6:10" ht="12.75">
      <c r="F1380" s="56"/>
      <c r="I1380" s="57"/>
      <c r="J1380" s="57"/>
    </row>
    <row r="1381" spans="6:10" ht="12.75">
      <c r="F1381" s="56"/>
      <c r="I1381" s="57"/>
      <c r="J1381" s="57"/>
    </row>
    <row r="1382" spans="6:10" ht="12.75">
      <c r="F1382" s="56"/>
      <c r="I1382" s="57"/>
      <c r="J1382" s="57"/>
    </row>
    <row r="1383" spans="6:10" ht="12.75">
      <c r="F1383" s="56"/>
      <c r="I1383" s="57"/>
      <c r="J1383" s="57"/>
    </row>
    <row r="1384" spans="6:10" ht="12.75">
      <c r="F1384" s="56"/>
      <c r="I1384" s="57"/>
      <c r="J1384" s="57"/>
    </row>
    <row r="1385" spans="6:10" ht="12.75">
      <c r="F1385" s="56"/>
      <c r="I1385" s="57"/>
      <c r="J1385" s="57"/>
    </row>
    <row r="1386" spans="6:10" ht="12.75">
      <c r="F1386" s="56"/>
      <c r="I1386" s="57"/>
      <c r="J1386" s="57"/>
    </row>
    <row r="1387" spans="6:10" ht="12.75">
      <c r="F1387" s="56"/>
      <c r="I1387" s="57"/>
      <c r="J1387" s="57"/>
    </row>
    <row r="1388" spans="6:10" ht="12.75">
      <c r="F1388" s="56"/>
      <c r="I1388" s="57"/>
      <c r="J1388" s="57"/>
    </row>
    <row r="1389" spans="6:10" ht="12.75">
      <c r="F1389" s="56"/>
      <c r="I1389" s="57"/>
      <c r="J1389" s="57"/>
    </row>
    <row r="1390" spans="6:10" ht="12.75">
      <c r="F1390" s="56"/>
      <c r="I1390" s="57"/>
      <c r="J1390" s="57"/>
    </row>
    <row r="1391" spans="6:10" ht="12.75">
      <c r="F1391" s="56"/>
      <c r="I1391" s="57"/>
      <c r="J1391" s="57"/>
    </row>
    <row r="1392" spans="6:10" ht="12.75">
      <c r="F1392" s="56"/>
      <c r="I1392" s="57"/>
      <c r="J1392" s="57"/>
    </row>
    <row r="1393" spans="6:10" ht="12.75">
      <c r="F1393" s="56"/>
      <c r="I1393" s="57"/>
      <c r="J1393" s="57"/>
    </row>
    <row r="1394" spans="6:10" ht="12.75">
      <c r="F1394" s="56"/>
      <c r="I1394" s="57"/>
      <c r="J1394" s="57"/>
    </row>
    <row r="1395" spans="6:10" ht="12.75">
      <c r="F1395" s="56"/>
      <c r="I1395" s="57"/>
      <c r="J1395" s="57"/>
    </row>
    <row r="1396" spans="6:10" ht="12.75">
      <c r="F1396" s="56"/>
      <c r="I1396" s="57"/>
      <c r="J1396" s="57"/>
    </row>
    <row r="1397" spans="6:10" ht="12.75">
      <c r="F1397" s="56"/>
      <c r="I1397" s="57"/>
      <c r="J1397" s="57"/>
    </row>
    <row r="1398" spans="6:10" ht="12.75">
      <c r="F1398" s="56"/>
      <c r="I1398" s="57"/>
      <c r="J1398" s="57"/>
    </row>
    <row r="1399" spans="6:10" ht="12.75">
      <c r="F1399" s="56"/>
      <c r="I1399" s="57"/>
      <c r="J1399" s="57"/>
    </row>
    <row r="1400" spans="6:10" ht="12.75">
      <c r="F1400" s="56"/>
      <c r="I1400" s="57"/>
      <c r="J1400" s="57"/>
    </row>
    <row r="1401" spans="6:10" ht="12.75">
      <c r="F1401" s="56"/>
      <c r="I1401" s="57"/>
      <c r="J1401" s="57"/>
    </row>
    <row r="1402" spans="6:10" ht="12.75">
      <c r="F1402" s="56"/>
      <c r="I1402" s="57"/>
      <c r="J1402" s="57"/>
    </row>
    <row r="1403" spans="6:10" ht="12.75">
      <c r="F1403" s="56"/>
      <c r="I1403" s="57"/>
      <c r="J1403" s="57"/>
    </row>
    <row r="1404" spans="6:10" ht="12.75">
      <c r="F1404" s="56"/>
      <c r="I1404" s="57"/>
      <c r="J1404" s="57"/>
    </row>
    <row r="1405" spans="6:10" ht="12.75">
      <c r="F1405" s="56"/>
      <c r="I1405" s="57"/>
      <c r="J1405" s="57"/>
    </row>
    <row r="1406" spans="6:10" ht="12.75">
      <c r="F1406" s="56"/>
      <c r="I1406" s="57"/>
      <c r="J1406" s="57"/>
    </row>
    <row r="1407" spans="6:10" ht="12.75">
      <c r="F1407" s="56"/>
      <c r="I1407" s="57"/>
      <c r="J1407" s="57"/>
    </row>
    <row r="1408" spans="6:10" ht="12.75">
      <c r="F1408" s="56"/>
      <c r="I1408" s="57"/>
      <c r="J1408" s="57"/>
    </row>
    <row r="1409" spans="6:10" ht="12.75">
      <c r="F1409" s="56"/>
      <c r="I1409" s="57"/>
      <c r="J1409" s="57"/>
    </row>
    <row r="1410" spans="6:10" ht="12.75">
      <c r="F1410" s="56"/>
      <c r="I1410" s="57"/>
      <c r="J1410" s="57"/>
    </row>
    <row r="1411" spans="6:10" ht="12.75">
      <c r="F1411" s="56"/>
      <c r="I1411" s="57"/>
      <c r="J1411" s="57"/>
    </row>
    <row r="1412" spans="6:10" ht="12.75">
      <c r="F1412" s="56"/>
      <c r="I1412" s="57"/>
      <c r="J1412" s="57"/>
    </row>
    <row r="1413" spans="6:10" ht="12.75">
      <c r="F1413" s="56"/>
      <c r="I1413" s="57"/>
      <c r="J1413" s="57"/>
    </row>
    <row r="1414" spans="6:10" ht="12.75">
      <c r="F1414" s="56"/>
      <c r="I1414" s="57"/>
      <c r="J1414" s="57"/>
    </row>
    <row r="1415" spans="6:10" ht="12.75">
      <c r="F1415" s="56"/>
      <c r="I1415" s="57"/>
      <c r="J1415" s="57"/>
    </row>
    <row r="1416" spans="6:10" ht="12.75">
      <c r="F1416" s="56"/>
      <c r="I1416" s="57"/>
      <c r="J1416" s="57"/>
    </row>
    <row r="1417" spans="6:10" ht="12.75">
      <c r="F1417" s="56"/>
      <c r="I1417" s="57"/>
      <c r="J1417" s="57"/>
    </row>
    <row r="1418" spans="6:10" ht="12.75">
      <c r="F1418" s="56"/>
      <c r="I1418" s="57"/>
      <c r="J1418" s="57"/>
    </row>
    <row r="1419" spans="6:10" ht="12.75">
      <c r="F1419" s="56"/>
      <c r="I1419" s="57"/>
      <c r="J1419" s="57"/>
    </row>
    <row r="1420" spans="6:10" ht="12.75">
      <c r="F1420" s="56"/>
      <c r="I1420" s="57"/>
      <c r="J1420" s="57"/>
    </row>
    <row r="1421" spans="6:10" ht="12.75">
      <c r="F1421" s="56"/>
      <c r="I1421" s="57"/>
      <c r="J1421" s="57"/>
    </row>
    <row r="1422" spans="6:10" ht="12.75">
      <c r="F1422" s="56"/>
      <c r="I1422" s="57"/>
      <c r="J1422" s="57"/>
    </row>
    <row r="1423" spans="6:10" ht="12.75">
      <c r="F1423" s="56"/>
      <c r="I1423" s="57"/>
      <c r="J1423" s="57"/>
    </row>
    <row r="1424" spans="6:10" ht="12.75">
      <c r="F1424" s="56"/>
      <c r="I1424" s="57"/>
      <c r="J1424" s="57"/>
    </row>
    <row r="1425" spans="6:10" ht="12.75">
      <c r="F1425" s="56"/>
      <c r="I1425" s="57"/>
      <c r="J1425" s="57"/>
    </row>
    <row r="1426" spans="6:10" ht="12.75">
      <c r="F1426" s="56"/>
      <c r="I1426" s="57"/>
      <c r="J1426" s="57"/>
    </row>
    <row r="1427" spans="6:10" ht="12.75">
      <c r="F1427" s="56"/>
      <c r="I1427" s="57"/>
      <c r="J1427" s="57"/>
    </row>
    <row r="1428" spans="6:10" ht="12.75">
      <c r="F1428" s="56"/>
      <c r="I1428" s="57"/>
      <c r="J1428" s="57"/>
    </row>
    <row r="1429" spans="6:10" ht="12.75">
      <c r="F1429" s="56"/>
      <c r="I1429" s="57"/>
      <c r="J1429" s="57"/>
    </row>
    <row r="1430" spans="6:10" ht="12.75">
      <c r="F1430" s="56"/>
      <c r="I1430" s="57"/>
      <c r="J1430" s="57"/>
    </row>
    <row r="1431" spans="6:10" ht="12.75">
      <c r="F1431" s="56"/>
      <c r="I1431" s="57"/>
      <c r="J1431" s="57"/>
    </row>
    <row r="1432" spans="6:10" ht="12.75">
      <c r="F1432" s="56"/>
      <c r="I1432" s="57"/>
      <c r="J1432" s="57"/>
    </row>
    <row r="1433" spans="6:10" ht="12.75">
      <c r="F1433" s="56"/>
      <c r="I1433" s="57"/>
      <c r="J1433" s="57"/>
    </row>
    <row r="1434" spans="6:10" ht="12.75">
      <c r="F1434" s="56"/>
      <c r="I1434" s="57"/>
      <c r="J1434" s="57"/>
    </row>
    <row r="1435" spans="6:10" ht="12.75">
      <c r="F1435" s="56"/>
      <c r="I1435" s="57"/>
      <c r="J1435" s="57"/>
    </row>
    <row r="1436" spans="6:10" ht="12.75">
      <c r="F1436" s="56"/>
      <c r="I1436" s="57"/>
      <c r="J1436" s="57"/>
    </row>
    <row r="1437" spans="6:10" ht="12.75">
      <c r="F1437" s="56"/>
      <c r="I1437" s="57"/>
      <c r="J1437" s="57"/>
    </row>
    <row r="1438" spans="6:10" ht="12.75">
      <c r="F1438" s="56"/>
      <c r="I1438" s="57"/>
      <c r="J1438" s="57"/>
    </row>
    <row r="1439" spans="6:10" ht="12.75">
      <c r="F1439" s="56"/>
      <c r="I1439" s="57"/>
      <c r="J1439" s="57"/>
    </row>
    <row r="1440" spans="6:10" ht="12.75">
      <c r="F1440" s="56"/>
      <c r="I1440" s="57"/>
      <c r="J1440" s="57"/>
    </row>
    <row r="1441" spans="6:10" ht="12.75">
      <c r="F1441" s="56"/>
      <c r="I1441" s="57"/>
      <c r="J1441" s="57"/>
    </row>
    <row r="1442" spans="6:10" ht="12.75">
      <c r="F1442" s="56"/>
      <c r="I1442" s="57"/>
      <c r="J1442" s="57"/>
    </row>
    <row r="1443" spans="6:10" ht="12.75">
      <c r="F1443" s="56"/>
      <c r="I1443" s="57"/>
      <c r="J1443" s="57"/>
    </row>
    <row r="1444" spans="6:10" ht="12.75">
      <c r="F1444" s="56"/>
      <c r="I1444" s="57"/>
      <c r="J1444" s="57"/>
    </row>
    <row r="1445" spans="6:10" ht="12.75">
      <c r="F1445" s="56"/>
      <c r="I1445" s="57"/>
      <c r="J1445" s="57"/>
    </row>
    <row r="1446" spans="6:10" ht="12.75">
      <c r="F1446" s="56"/>
      <c r="I1446" s="57"/>
      <c r="J1446" s="57"/>
    </row>
    <row r="1447" spans="6:10" ht="12.75">
      <c r="F1447" s="56"/>
      <c r="I1447" s="57"/>
      <c r="J1447" s="57"/>
    </row>
    <row r="1448" spans="6:10" ht="12.75">
      <c r="F1448" s="56"/>
      <c r="I1448" s="57"/>
      <c r="J1448" s="57"/>
    </row>
    <row r="1449" spans="6:10" ht="12.75">
      <c r="F1449" s="56"/>
      <c r="I1449" s="57"/>
      <c r="J1449" s="57"/>
    </row>
    <row r="1450" spans="6:10" ht="12.75">
      <c r="F1450" s="56"/>
      <c r="I1450" s="57"/>
      <c r="J1450" s="57"/>
    </row>
    <row r="1451" spans="6:10" ht="12.75">
      <c r="F1451" s="56"/>
      <c r="I1451" s="57"/>
      <c r="J1451" s="57"/>
    </row>
    <row r="1452" spans="6:10" ht="12.75">
      <c r="F1452" s="56"/>
      <c r="I1452" s="57"/>
      <c r="J1452" s="57"/>
    </row>
    <row r="1453" spans="6:10" ht="12.75">
      <c r="F1453" s="56"/>
      <c r="I1453" s="57"/>
      <c r="J1453" s="57"/>
    </row>
    <row r="1454" spans="6:10" ht="12.75">
      <c r="F1454" s="56"/>
      <c r="I1454" s="57"/>
      <c r="J1454" s="57"/>
    </row>
    <row r="1455" spans="6:10" ht="12.75">
      <c r="F1455" s="56"/>
      <c r="I1455" s="57"/>
      <c r="J1455" s="57"/>
    </row>
    <row r="1456" spans="6:10" ht="12.75">
      <c r="F1456" s="56"/>
      <c r="I1456" s="57"/>
      <c r="J1456" s="57"/>
    </row>
    <row r="1457" spans="6:10" ht="12.75">
      <c r="F1457" s="56"/>
      <c r="I1457" s="57"/>
      <c r="J1457" s="57"/>
    </row>
    <row r="1458" spans="6:10" ht="12.75">
      <c r="F1458" s="56"/>
      <c r="I1458" s="57"/>
      <c r="J1458" s="57"/>
    </row>
    <row r="1459" spans="6:10" ht="12.75">
      <c r="F1459" s="56"/>
      <c r="I1459" s="57"/>
      <c r="J1459" s="57"/>
    </row>
    <row r="1460" spans="6:10" ht="12.75">
      <c r="F1460" s="56"/>
      <c r="I1460" s="57"/>
      <c r="J1460" s="57"/>
    </row>
    <row r="1461" spans="6:10" ht="12.75">
      <c r="F1461" s="56"/>
      <c r="I1461" s="57"/>
      <c r="J1461" s="57"/>
    </row>
    <row r="1462" spans="6:10" ht="12.75">
      <c r="F1462" s="56"/>
      <c r="I1462" s="57"/>
      <c r="J1462" s="57"/>
    </row>
    <row r="1463" spans="6:10" ht="12.75">
      <c r="F1463" s="56"/>
      <c r="I1463" s="57"/>
      <c r="J1463" s="57"/>
    </row>
    <row r="1464" spans="6:10" ht="12.75">
      <c r="F1464" s="56"/>
      <c r="I1464" s="57"/>
      <c r="J1464" s="57"/>
    </row>
    <row r="1465" spans="6:10" ht="12.75">
      <c r="F1465" s="56"/>
      <c r="I1465" s="57"/>
      <c r="J1465" s="57"/>
    </row>
    <row r="1466" spans="6:10" ht="12.75">
      <c r="F1466" s="56"/>
      <c r="I1466" s="57"/>
      <c r="J1466" s="57"/>
    </row>
    <row r="1467" spans="6:10" ht="12.75">
      <c r="F1467" s="56"/>
      <c r="I1467" s="57"/>
      <c r="J1467" s="57"/>
    </row>
    <row r="1468" spans="6:10" ht="12.75">
      <c r="F1468" s="56"/>
      <c r="I1468" s="57"/>
      <c r="J1468" s="57"/>
    </row>
    <row r="1469" spans="6:10" ht="12.75">
      <c r="F1469" s="56"/>
      <c r="I1469" s="57"/>
      <c r="J1469" s="57"/>
    </row>
    <row r="1470" spans="6:10" ht="12.75">
      <c r="F1470" s="56"/>
      <c r="I1470" s="57"/>
      <c r="J1470" s="57"/>
    </row>
    <row r="1471" spans="6:10" ht="12.75">
      <c r="F1471" s="56"/>
      <c r="I1471" s="57"/>
      <c r="J1471" s="57"/>
    </row>
    <row r="1472" spans="6:10" ht="12.75">
      <c r="F1472" s="56"/>
      <c r="I1472" s="57"/>
      <c r="J1472" s="57"/>
    </row>
    <row r="1473" spans="6:10" ht="12.75">
      <c r="F1473" s="56"/>
      <c r="I1473" s="57"/>
      <c r="J1473" s="57"/>
    </row>
    <row r="1474" spans="6:10" ht="12.75">
      <c r="F1474" s="56"/>
      <c r="I1474" s="57"/>
      <c r="J1474" s="57"/>
    </row>
    <row r="1475" spans="6:10" ht="12.75">
      <c r="F1475" s="56"/>
      <c r="I1475" s="57"/>
      <c r="J1475" s="57"/>
    </row>
    <row r="1476" spans="6:10" ht="12.75">
      <c r="F1476" s="56"/>
      <c r="I1476" s="57"/>
      <c r="J1476" s="57"/>
    </row>
    <row r="1477" spans="6:10" ht="12.75">
      <c r="F1477" s="56"/>
      <c r="I1477" s="57"/>
      <c r="J1477" s="57"/>
    </row>
    <row r="1478" spans="6:10" ht="12.75">
      <c r="F1478" s="56"/>
      <c r="I1478" s="57"/>
      <c r="J1478" s="57"/>
    </row>
    <row r="1479" spans="6:10" ht="12.75">
      <c r="F1479" s="56"/>
      <c r="I1479" s="57"/>
      <c r="J1479" s="57"/>
    </row>
    <row r="1480" spans="6:10" ht="12.75">
      <c r="F1480" s="56"/>
      <c r="I1480" s="57"/>
      <c r="J1480" s="57"/>
    </row>
    <row r="1481" spans="6:10" ht="12.75">
      <c r="F1481" s="56"/>
      <c r="I1481" s="57"/>
      <c r="J1481" s="57"/>
    </row>
    <row r="1482" spans="6:10" ht="12.75">
      <c r="F1482" s="56"/>
      <c r="I1482" s="57"/>
      <c r="J1482" s="57"/>
    </row>
    <row r="1483" spans="6:10" ht="12.75">
      <c r="F1483" s="56"/>
      <c r="I1483" s="57"/>
      <c r="J1483" s="57"/>
    </row>
    <row r="1484" spans="6:10" ht="12.75">
      <c r="F1484" s="56"/>
      <c r="I1484" s="57"/>
      <c r="J1484" s="57"/>
    </row>
    <row r="1485" spans="6:10" ht="12.75">
      <c r="F1485" s="56"/>
      <c r="I1485" s="57"/>
      <c r="J1485" s="57"/>
    </row>
    <row r="1486" spans="6:10" ht="12.75">
      <c r="F1486" s="56"/>
      <c r="I1486" s="57"/>
      <c r="J1486" s="57"/>
    </row>
    <row r="1487" spans="6:10" ht="12.75">
      <c r="F1487" s="56"/>
      <c r="I1487" s="57"/>
      <c r="J1487" s="57"/>
    </row>
    <row r="1488" spans="6:10" ht="12.75">
      <c r="F1488" s="56"/>
      <c r="I1488" s="57"/>
      <c r="J1488" s="57"/>
    </row>
    <row r="1489" spans="6:10" ht="12.75">
      <c r="F1489" s="56"/>
      <c r="I1489" s="57"/>
      <c r="J1489" s="57"/>
    </row>
    <row r="1490" spans="6:10" ht="12.75">
      <c r="F1490" s="56"/>
      <c r="I1490" s="57"/>
      <c r="J1490" s="57"/>
    </row>
    <row r="1491" spans="6:10" ht="12.75">
      <c r="F1491" s="56"/>
      <c r="I1491" s="57"/>
      <c r="J1491" s="57"/>
    </row>
    <row r="1492" spans="6:10" ht="12.75">
      <c r="F1492" s="56"/>
      <c r="I1492" s="57"/>
      <c r="J1492" s="57"/>
    </row>
    <row r="1493" spans="6:10" ht="12.75">
      <c r="F1493" s="56"/>
      <c r="I1493" s="57"/>
      <c r="J1493" s="57"/>
    </row>
    <row r="1494" spans="6:10" ht="12.75">
      <c r="F1494" s="56"/>
      <c r="I1494" s="57"/>
      <c r="J1494" s="57"/>
    </row>
    <row r="1495" spans="6:10" ht="12.75">
      <c r="F1495" s="56"/>
      <c r="I1495" s="57"/>
      <c r="J1495" s="57"/>
    </row>
    <row r="1496" spans="6:10" ht="12.75">
      <c r="F1496" s="56"/>
      <c r="I1496" s="57"/>
      <c r="J1496" s="57"/>
    </row>
    <row r="1497" spans="6:10" ht="12.75">
      <c r="F1497" s="56"/>
      <c r="I1497" s="57"/>
      <c r="J1497" s="57"/>
    </row>
    <row r="1498" spans="6:10" ht="12.75">
      <c r="F1498" s="56"/>
      <c r="I1498" s="57"/>
      <c r="J1498" s="57"/>
    </row>
    <row r="1499" spans="6:10" ht="12.75">
      <c r="F1499" s="56"/>
      <c r="I1499" s="57"/>
      <c r="J1499" s="57"/>
    </row>
    <row r="1500" spans="6:10" ht="12.75">
      <c r="F1500" s="56"/>
      <c r="I1500" s="57"/>
      <c r="J1500" s="57"/>
    </row>
    <row r="1501" spans="6:10" ht="12.75">
      <c r="F1501" s="56"/>
      <c r="I1501" s="57"/>
      <c r="J1501" s="57"/>
    </row>
    <row r="1502" spans="6:10" ht="12.75">
      <c r="F1502" s="56"/>
      <c r="I1502" s="57"/>
      <c r="J1502" s="57"/>
    </row>
    <row r="1503" spans="6:10" ht="12.75">
      <c r="F1503" s="56"/>
      <c r="I1503" s="57"/>
      <c r="J1503" s="57"/>
    </row>
    <row r="1504" spans="6:10" ht="12.75">
      <c r="F1504" s="56"/>
      <c r="I1504" s="57"/>
      <c r="J1504" s="57"/>
    </row>
    <row r="1505" spans="6:10" ht="12.75">
      <c r="F1505" s="56"/>
      <c r="I1505" s="57"/>
      <c r="J1505" s="57"/>
    </row>
    <row r="1506" spans="6:10" ht="12.75">
      <c r="F1506" s="56"/>
      <c r="I1506" s="57"/>
      <c r="J1506" s="57"/>
    </row>
    <row r="1507" spans="6:10" ht="12.75">
      <c r="F1507" s="56"/>
      <c r="I1507" s="57"/>
      <c r="J1507" s="57"/>
    </row>
    <row r="1508" spans="6:10" ht="12.75">
      <c r="F1508" s="56"/>
      <c r="I1508" s="57"/>
      <c r="J1508" s="57"/>
    </row>
    <row r="1509" spans="6:10" ht="12.75">
      <c r="F1509" s="56"/>
      <c r="I1509" s="57"/>
      <c r="J1509" s="57"/>
    </row>
    <row r="1510" spans="6:10" ht="12.75">
      <c r="F1510" s="56"/>
      <c r="I1510" s="57"/>
      <c r="J1510" s="57"/>
    </row>
    <row r="1511" spans="6:10" ht="12.75">
      <c r="F1511" s="56"/>
      <c r="I1511" s="57"/>
      <c r="J1511" s="57"/>
    </row>
    <row r="1512" spans="6:10" ht="12.75">
      <c r="F1512" s="56"/>
      <c r="I1512" s="57"/>
      <c r="J1512" s="57"/>
    </row>
    <row r="1513" spans="6:10" ht="12.75">
      <c r="F1513" s="56"/>
      <c r="I1513" s="57"/>
      <c r="J1513" s="57"/>
    </row>
    <row r="1514" spans="6:10" ht="12.75">
      <c r="F1514" s="56"/>
      <c r="I1514" s="57"/>
      <c r="J1514" s="57"/>
    </row>
    <row r="1515" spans="6:10" ht="12.75">
      <c r="F1515" s="56"/>
      <c r="I1515" s="57"/>
      <c r="J1515" s="57"/>
    </row>
    <row r="1516" spans="6:10" ht="12.75">
      <c r="F1516" s="56"/>
      <c r="I1516" s="57"/>
      <c r="J1516" s="57"/>
    </row>
    <row r="1517" spans="6:10" ht="12.75">
      <c r="F1517" s="56"/>
      <c r="I1517" s="57"/>
      <c r="J1517" s="57"/>
    </row>
    <row r="1518" spans="6:10" ht="12.75">
      <c r="F1518" s="56"/>
      <c r="I1518" s="57"/>
      <c r="J1518" s="57"/>
    </row>
    <row r="1519" spans="6:10" ht="12.75">
      <c r="F1519" s="56"/>
      <c r="I1519" s="57"/>
      <c r="J1519" s="57"/>
    </row>
    <row r="1520" spans="6:10" ht="12.75">
      <c r="F1520" s="56"/>
      <c r="I1520" s="57"/>
      <c r="J1520" s="57"/>
    </row>
    <row r="1521" spans="6:10" ht="12.75">
      <c r="F1521" s="56"/>
      <c r="I1521" s="57"/>
      <c r="J1521" s="57"/>
    </row>
    <row r="1522" spans="6:10" ht="12.75">
      <c r="F1522" s="56"/>
      <c r="I1522" s="57"/>
      <c r="J1522" s="57"/>
    </row>
    <row r="1523" spans="6:10" ht="12.75">
      <c r="F1523" s="56"/>
      <c r="I1523" s="57"/>
      <c r="J1523" s="57"/>
    </row>
    <row r="1524" spans="6:10" ht="12.75">
      <c r="F1524" s="56"/>
      <c r="I1524" s="57"/>
      <c r="J1524" s="57"/>
    </row>
    <row r="1525" spans="6:10" ht="12.75">
      <c r="F1525" s="56"/>
      <c r="I1525" s="57"/>
      <c r="J1525" s="57"/>
    </row>
    <row r="1526" spans="6:10" ht="12.75">
      <c r="F1526" s="56"/>
      <c r="I1526" s="57"/>
      <c r="J1526" s="57"/>
    </row>
    <row r="1527" spans="6:10" ht="12.75">
      <c r="F1527" s="56"/>
      <c r="I1527" s="57"/>
      <c r="J1527" s="57"/>
    </row>
    <row r="1528" spans="6:10" ht="12.75">
      <c r="F1528" s="56"/>
      <c r="I1528" s="57"/>
      <c r="J1528" s="57"/>
    </row>
    <row r="1529" spans="6:10" ht="12.75">
      <c r="F1529" s="56"/>
      <c r="I1529" s="57"/>
      <c r="J1529" s="57"/>
    </row>
    <row r="1530" spans="6:10" ht="12.75">
      <c r="F1530" s="56"/>
      <c r="I1530" s="57"/>
      <c r="J1530" s="57"/>
    </row>
    <row r="1531" spans="6:10" ht="12.75">
      <c r="F1531" s="56"/>
      <c r="I1531" s="57"/>
      <c r="J1531" s="57"/>
    </row>
    <row r="1532" spans="6:10" ht="12.75">
      <c r="F1532" s="56"/>
      <c r="I1532" s="57"/>
      <c r="J1532" s="57"/>
    </row>
    <row r="1533" spans="6:10" ht="12.75">
      <c r="F1533" s="56"/>
      <c r="I1533" s="57"/>
      <c r="J1533" s="57"/>
    </row>
    <row r="1534" spans="6:10" ht="12.75">
      <c r="F1534" s="56"/>
      <c r="I1534" s="57"/>
      <c r="J1534" s="57"/>
    </row>
    <row r="1535" spans="6:10" ht="12.75">
      <c r="F1535" s="56"/>
      <c r="I1535" s="57"/>
      <c r="J1535" s="57"/>
    </row>
    <row r="1536" spans="6:10" ht="12.75">
      <c r="F1536" s="56"/>
      <c r="I1536" s="57"/>
      <c r="J1536" s="57"/>
    </row>
    <row r="1537" spans="6:10" ht="12.75">
      <c r="F1537" s="56"/>
      <c r="I1537" s="57"/>
      <c r="J1537" s="57"/>
    </row>
    <row r="1538" spans="6:10" ht="12.75">
      <c r="F1538" s="56"/>
      <c r="I1538" s="57"/>
      <c r="J1538" s="57"/>
    </row>
    <row r="1539" spans="6:10" ht="12.75">
      <c r="F1539" s="56"/>
      <c r="I1539" s="57"/>
      <c r="J1539" s="57"/>
    </row>
    <row r="1540" spans="6:10" ht="12.75">
      <c r="F1540" s="56"/>
      <c r="I1540" s="57"/>
      <c r="J1540" s="57"/>
    </row>
    <row r="1541" spans="6:10" ht="12.75">
      <c r="F1541" s="56"/>
      <c r="I1541" s="57"/>
      <c r="J1541" s="57"/>
    </row>
    <row r="1542" spans="6:10" ht="12.75">
      <c r="F1542" s="56"/>
      <c r="I1542" s="57"/>
      <c r="J1542" s="57"/>
    </row>
    <row r="1543" spans="6:10" ht="12.75">
      <c r="F1543" s="56"/>
      <c r="I1543" s="57"/>
      <c r="J1543" s="57"/>
    </row>
    <row r="1544" spans="6:10" ht="12.75">
      <c r="F1544" s="56"/>
      <c r="I1544" s="57"/>
      <c r="J1544" s="57"/>
    </row>
    <row r="1545" spans="6:10" ht="12.75">
      <c r="F1545" s="56"/>
      <c r="I1545" s="57"/>
      <c r="J1545" s="57"/>
    </row>
    <row r="1546" spans="6:10" ht="12.75">
      <c r="F1546" s="56"/>
      <c r="I1546" s="57"/>
      <c r="J1546" s="57"/>
    </row>
    <row r="1547" spans="6:10" ht="12.75">
      <c r="F1547" s="56"/>
      <c r="I1547" s="57"/>
      <c r="J1547" s="57"/>
    </row>
    <row r="1548" spans="6:10" ht="12.75">
      <c r="F1548" s="56"/>
      <c r="I1548" s="57"/>
      <c r="J1548" s="57"/>
    </row>
    <row r="1549" spans="6:10" ht="12.75">
      <c r="F1549" s="56"/>
      <c r="I1549" s="57"/>
      <c r="J1549" s="57"/>
    </row>
    <row r="1550" spans="6:10" ht="12.75">
      <c r="F1550" s="56"/>
      <c r="I1550" s="57"/>
      <c r="J1550" s="57"/>
    </row>
    <row r="1551" spans="6:10" ht="12.75">
      <c r="F1551" s="56"/>
      <c r="I1551" s="57"/>
      <c r="J1551" s="57"/>
    </row>
    <row r="1552" spans="6:10" ht="12.75">
      <c r="F1552" s="56"/>
      <c r="I1552" s="57"/>
      <c r="J1552" s="57"/>
    </row>
    <row r="1553" spans="6:10" ht="12.75">
      <c r="F1553" s="56"/>
      <c r="I1553" s="57"/>
      <c r="J1553" s="57"/>
    </row>
    <row r="1554" spans="6:10" ht="12.75">
      <c r="F1554" s="56"/>
      <c r="I1554" s="57"/>
      <c r="J1554" s="57"/>
    </row>
    <row r="1555" spans="6:10" ht="12.75">
      <c r="F1555" s="56"/>
      <c r="I1555" s="57"/>
      <c r="J1555" s="57"/>
    </row>
    <row r="1556" spans="6:10" ht="12.75">
      <c r="F1556" s="56"/>
      <c r="I1556" s="57"/>
      <c r="J1556" s="57"/>
    </row>
    <row r="1557" spans="6:10" ht="12.75">
      <c r="F1557" s="56"/>
      <c r="I1557" s="57"/>
      <c r="J1557" s="57"/>
    </row>
    <row r="1558" spans="6:10" ht="12.75">
      <c r="F1558" s="56"/>
      <c r="I1558" s="57"/>
      <c r="J1558" s="57"/>
    </row>
    <row r="1559" spans="6:10" ht="12.75">
      <c r="F1559" s="56"/>
      <c r="I1559" s="57"/>
      <c r="J1559" s="57"/>
    </row>
    <row r="1560" spans="6:10" ht="12.75">
      <c r="F1560" s="56"/>
      <c r="I1560" s="57"/>
      <c r="J1560" s="57"/>
    </row>
    <row r="1561" spans="6:10" ht="12.75">
      <c r="F1561" s="56"/>
      <c r="I1561" s="57"/>
      <c r="J1561" s="57"/>
    </row>
    <row r="1562" spans="6:10" ht="12.75">
      <c r="F1562" s="56"/>
      <c r="I1562" s="57"/>
      <c r="J1562" s="57"/>
    </row>
    <row r="1563" spans="6:10" ht="12.75">
      <c r="F1563" s="56"/>
      <c r="I1563" s="57"/>
      <c r="J1563" s="57"/>
    </row>
    <row r="1564" spans="6:10" ht="12.75">
      <c r="F1564" s="56"/>
      <c r="I1564" s="57"/>
      <c r="J1564" s="57"/>
    </row>
    <row r="1565" spans="6:10" ht="12.75">
      <c r="F1565" s="56"/>
      <c r="I1565" s="57"/>
      <c r="J1565" s="57"/>
    </row>
    <row r="1566" spans="6:10" ht="12.75">
      <c r="F1566" s="56"/>
      <c r="I1566" s="57"/>
      <c r="J1566" s="57"/>
    </row>
    <row r="1567" spans="6:10" ht="12.75">
      <c r="F1567" s="56"/>
      <c r="I1567" s="57"/>
      <c r="J1567" s="57"/>
    </row>
    <row r="1568" spans="6:10" ht="12.75">
      <c r="F1568" s="56"/>
      <c r="I1568" s="57"/>
      <c r="J1568" s="57"/>
    </row>
    <row r="1569" spans="6:10" ht="12.75">
      <c r="F1569" s="56"/>
      <c r="I1569" s="57"/>
      <c r="J1569" s="57"/>
    </row>
    <row r="1570" spans="6:10" ht="12.75">
      <c r="F1570" s="56"/>
      <c r="I1570" s="57"/>
      <c r="J1570" s="57"/>
    </row>
    <row r="1571" spans="6:10" ht="12.75">
      <c r="F1571" s="56"/>
      <c r="I1571" s="57"/>
      <c r="J1571" s="57"/>
    </row>
    <row r="1572" spans="6:10" ht="12.75">
      <c r="F1572" s="56"/>
      <c r="I1572" s="57"/>
      <c r="J1572" s="57"/>
    </row>
    <row r="1573" spans="6:10" ht="12.75">
      <c r="F1573" s="56"/>
      <c r="I1573" s="57"/>
      <c r="J1573" s="57"/>
    </row>
    <row r="1574" spans="6:10" ht="12.75">
      <c r="F1574" s="56"/>
      <c r="I1574" s="57"/>
      <c r="J1574" s="57"/>
    </row>
    <row r="1575" spans="6:10" ht="12.75">
      <c r="F1575" s="56"/>
      <c r="I1575" s="57"/>
      <c r="J1575" s="57"/>
    </row>
    <row r="1576" spans="6:10" ht="12.75">
      <c r="F1576" s="56"/>
      <c r="I1576" s="57"/>
      <c r="J1576" s="57"/>
    </row>
    <row r="1577" spans="6:10" ht="12.75">
      <c r="F1577" s="56"/>
      <c r="I1577" s="57"/>
      <c r="J1577" s="57"/>
    </row>
    <row r="1578" spans="6:10" ht="12.75">
      <c r="F1578" s="56"/>
      <c r="I1578" s="57"/>
      <c r="J1578" s="57"/>
    </row>
    <row r="1579" spans="6:10" ht="12.75">
      <c r="F1579" s="56"/>
      <c r="I1579" s="57"/>
      <c r="J1579" s="57"/>
    </row>
    <row r="1580" spans="6:10" ht="12.75">
      <c r="F1580" s="56"/>
      <c r="I1580" s="57"/>
      <c r="J1580" s="57"/>
    </row>
    <row r="1581" spans="6:10" ht="12.75">
      <c r="F1581" s="56"/>
      <c r="I1581" s="57"/>
      <c r="J1581" s="57"/>
    </row>
    <row r="1582" spans="6:10" ht="12.75">
      <c r="F1582" s="56"/>
      <c r="I1582" s="57"/>
      <c r="J1582" s="57"/>
    </row>
    <row r="1583" spans="6:10" ht="12.75">
      <c r="F1583" s="56"/>
      <c r="I1583" s="57"/>
      <c r="J1583" s="57"/>
    </row>
    <row r="1584" spans="6:10" ht="12.75">
      <c r="F1584" s="56"/>
      <c r="I1584" s="57"/>
      <c r="J1584" s="57"/>
    </row>
    <row r="1585" spans="6:10" ht="12.75">
      <c r="F1585" s="56"/>
      <c r="I1585" s="57"/>
      <c r="J1585" s="57"/>
    </row>
    <row r="1586" spans="6:10" ht="12.75">
      <c r="F1586" s="56"/>
      <c r="I1586" s="57"/>
      <c r="J1586" s="57"/>
    </row>
    <row r="1587" spans="6:10" ht="12.75">
      <c r="F1587" s="56"/>
      <c r="I1587" s="57"/>
      <c r="J1587" s="57"/>
    </row>
    <row r="1588" spans="6:10" ht="12.75">
      <c r="F1588" s="56"/>
      <c r="I1588" s="57"/>
      <c r="J1588" s="57"/>
    </row>
    <row r="1589" spans="6:10" ht="12.75">
      <c r="F1589" s="56"/>
      <c r="I1589" s="57"/>
      <c r="J1589" s="57"/>
    </row>
    <row r="1590" spans="6:10" ht="12.75">
      <c r="F1590" s="56"/>
      <c r="I1590" s="57"/>
      <c r="J1590" s="57"/>
    </row>
    <row r="1591" spans="6:10" ht="12.75">
      <c r="F1591" s="56"/>
      <c r="I1591" s="57"/>
      <c r="J1591" s="57"/>
    </row>
    <row r="1592" spans="6:10" ht="12.75">
      <c r="F1592" s="56"/>
      <c r="I1592" s="57"/>
      <c r="J1592" s="57"/>
    </row>
    <row r="1593" spans="6:10" ht="12.75">
      <c r="F1593" s="56"/>
      <c r="I1593" s="57"/>
      <c r="J1593" s="57"/>
    </row>
    <row r="1594" spans="6:10" ht="12.75">
      <c r="F1594" s="56"/>
      <c r="I1594" s="57"/>
      <c r="J1594" s="57"/>
    </row>
    <row r="1595" spans="6:10" ht="12.75">
      <c r="F1595" s="56"/>
      <c r="I1595" s="57"/>
      <c r="J1595" s="57"/>
    </row>
    <row r="1596" spans="6:10" ht="12.75">
      <c r="F1596" s="56"/>
      <c r="I1596" s="57"/>
      <c r="J1596" s="57"/>
    </row>
    <row r="1597" spans="6:10" ht="12.75">
      <c r="F1597" s="56"/>
      <c r="I1597" s="57"/>
      <c r="J1597" s="57"/>
    </row>
    <row r="1598" spans="6:10" ht="12.75">
      <c r="F1598" s="56"/>
      <c r="I1598" s="57"/>
      <c r="J1598" s="57"/>
    </row>
    <row r="1599" spans="6:10" ht="12.75">
      <c r="F1599" s="56"/>
      <c r="I1599" s="57"/>
      <c r="J1599" s="57"/>
    </row>
    <row r="1600" spans="6:10" ht="12.75">
      <c r="F1600" s="56"/>
      <c r="I1600" s="57"/>
      <c r="J1600" s="57"/>
    </row>
    <row r="1601" spans="6:10" ht="12.75">
      <c r="F1601" s="56"/>
      <c r="I1601" s="57"/>
      <c r="J1601" s="57"/>
    </row>
    <row r="1602" spans="6:10" ht="12.75">
      <c r="F1602" s="56"/>
      <c r="I1602" s="57"/>
      <c r="J1602" s="57"/>
    </row>
    <row r="1603" spans="6:10" ht="12.75">
      <c r="F1603" s="56"/>
      <c r="I1603" s="57"/>
      <c r="J1603" s="57"/>
    </row>
    <row r="1604" spans="6:10" ht="12.75">
      <c r="F1604" s="56"/>
      <c r="I1604" s="57"/>
      <c r="J1604" s="57"/>
    </row>
    <row r="1605" spans="6:10" ht="12.75">
      <c r="F1605" s="56"/>
      <c r="I1605" s="57"/>
      <c r="J1605" s="57"/>
    </row>
    <row r="1606" spans="6:10" ht="12.75">
      <c r="F1606" s="56"/>
      <c r="I1606" s="57"/>
      <c r="J1606" s="57"/>
    </row>
    <row r="1607" spans="6:10" ht="12.75">
      <c r="F1607" s="56"/>
      <c r="I1607" s="57"/>
      <c r="J1607" s="57"/>
    </row>
    <row r="1608" spans="6:10" ht="12.75">
      <c r="F1608" s="56"/>
      <c r="I1608" s="57"/>
      <c r="J1608" s="57"/>
    </row>
    <row r="1609" spans="6:10" ht="12.75">
      <c r="F1609" s="56"/>
      <c r="I1609" s="57"/>
      <c r="J1609" s="57"/>
    </row>
    <row r="1610" spans="6:10" ht="12.75">
      <c r="F1610" s="56"/>
      <c r="I1610" s="57"/>
      <c r="J1610" s="57"/>
    </row>
    <row r="1611" spans="6:10" ht="12.75">
      <c r="F1611" s="56"/>
      <c r="I1611" s="57"/>
      <c r="J1611" s="57"/>
    </row>
    <row r="1612" spans="6:10" ht="12.75">
      <c r="F1612" s="56"/>
      <c r="I1612" s="57"/>
      <c r="J1612" s="57"/>
    </row>
    <row r="1613" spans="6:10" ht="12.75">
      <c r="F1613" s="56"/>
      <c r="I1613" s="57"/>
      <c r="J1613" s="57"/>
    </row>
    <row r="1614" spans="6:10" ht="12.75">
      <c r="F1614" s="56"/>
      <c r="I1614" s="57"/>
      <c r="J1614" s="57"/>
    </row>
    <row r="1615" spans="6:10" ht="12.75">
      <c r="F1615" s="56"/>
      <c r="I1615" s="57"/>
      <c r="J1615" s="57"/>
    </row>
    <row r="1616" spans="6:10" ht="12.75">
      <c r="F1616" s="56"/>
      <c r="I1616" s="57"/>
      <c r="J1616" s="57"/>
    </row>
    <row r="1617" spans="6:10" ht="12.75">
      <c r="F1617" s="56"/>
      <c r="I1617" s="57"/>
      <c r="J1617" s="57"/>
    </row>
    <row r="1618" spans="6:10" ht="12.75">
      <c r="F1618" s="56"/>
      <c r="I1618" s="57"/>
      <c r="J1618" s="57"/>
    </row>
    <row r="1619" spans="6:10" ht="12.75">
      <c r="F1619" s="56"/>
      <c r="I1619" s="57"/>
      <c r="J1619" s="57"/>
    </row>
    <row r="1620" spans="6:10" ht="12.75">
      <c r="F1620" s="56"/>
      <c r="I1620" s="57"/>
      <c r="J1620" s="57"/>
    </row>
    <row r="1621" spans="6:10" ht="12.75">
      <c r="F1621" s="56"/>
      <c r="I1621" s="57"/>
      <c r="J1621" s="57"/>
    </row>
    <row r="1622" spans="6:10" ht="12.75">
      <c r="F1622" s="56"/>
      <c r="I1622" s="57"/>
      <c r="J1622" s="57"/>
    </row>
    <row r="1623" spans="6:10" ht="12.75">
      <c r="F1623" s="56"/>
      <c r="I1623" s="57"/>
      <c r="J1623" s="57"/>
    </row>
    <row r="1624" spans="6:10" ht="12.75">
      <c r="F1624" s="56"/>
      <c r="I1624" s="57"/>
      <c r="J1624" s="57"/>
    </row>
    <row r="1625" spans="6:10" ht="12.75">
      <c r="F1625" s="56"/>
      <c r="I1625" s="57"/>
      <c r="J1625" s="57"/>
    </row>
    <row r="1626" spans="6:10" ht="12.75">
      <c r="F1626" s="56"/>
      <c r="I1626" s="57"/>
      <c r="J1626" s="57"/>
    </row>
    <row r="1627" spans="6:10" ht="12.75">
      <c r="F1627" s="56"/>
      <c r="I1627" s="57"/>
      <c r="J1627" s="57"/>
    </row>
    <row r="1628" spans="6:10" ht="12.75">
      <c r="F1628" s="56"/>
      <c r="I1628" s="57"/>
      <c r="J1628" s="57"/>
    </row>
    <row r="1629" spans="6:10" ht="12.75">
      <c r="F1629" s="56"/>
      <c r="I1629" s="57"/>
      <c r="J1629" s="57"/>
    </row>
    <row r="1630" spans="6:10" ht="12.75">
      <c r="F1630" s="56"/>
      <c r="I1630" s="57"/>
      <c r="J1630" s="57"/>
    </row>
    <row r="1631" spans="6:10" ht="12.75">
      <c r="F1631" s="56"/>
      <c r="I1631" s="57"/>
      <c r="J1631" s="57"/>
    </row>
    <row r="1632" spans="6:10" ht="12.75">
      <c r="F1632" s="56"/>
      <c r="I1632" s="57"/>
      <c r="J1632" s="57"/>
    </row>
    <row r="1633" spans="6:10" ht="12.75">
      <c r="F1633" s="56"/>
      <c r="I1633" s="57"/>
      <c r="J1633" s="57"/>
    </row>
    <row r="1634" spans="6:10" ht="12.75">
      <c r="F1634" s="56"/>
      <c r="I1634" s="57"/>
      <c r="J1634" s="57"/>
    </row>
    <row r="1635" spans="6:10" ht="12.75">
      <c r="F1635" s="56"/>
      <c r="I1635" s="57"/>
      <c r="J1635" s="57"/>
    </row>
    <row r="1636" spans="6:10" ht="12.75">
      <c r="F1636" s="56"/>
      <c r="I1636" s="57"/>
      <c r="J1636" s="57"/>
    </row>
    <row r="1637" spans="6:10" ht="12.75">
      <c r="F1637" s="56"/>
      <c r="I1637" s="57"/>
      <c r="J1637" s="57"/>
    </row>
    <row r="1638" spans="6:10" ht="12.75">
      <c r="F1638" s="56"/>
      <c r="I1638" s="57"/>
      <c r="J1638" s="57"/>
    </row>
    <row r="1639" spans="6:10" ht="12.75">
      <c r="F1639" s="56"/>
      <c r="I1639" s="57"/>
      <c r="J1639" s="57"/>
    </row>
    <row r="1640" spans="6:10" ht="12.75">
      <c r="F1640" s="56"/>
      <c r="I1640" s="57"/>
      <c r="J1640" s="57"/>
    </row>
    <row r="1641" spans="6:10" ht="12.75">
      <c r="F1641" s="56"/>
      <c r="I1641" s="57"/>
      <c r="J1641" s="57"/>
    </row>
    <row r="1642" spans="6:10" ht="12.75">
      <c r="F1642" s="56"/>
      <c r="I1642" s="57"/>
      <c r="J1642" s="57"/>
    </row>
    <row r="1643" spans="6:10" ht="12.75">
      <c r="F1643" s="56"/>
      <c r="I1643" s="57"/>
      <c r="J1643" s="57"/>
    </row>
    <row r="1644" spans="6:10" ht="12.75">
      <c r="F1644" s="56"/>
      <c r="I1644" s="57"/>
      <c r="J1644" s="57"/>
    </row>
    <row r="1645" spans="6:10" ht="12.75">
      <c r="F1645" s="56"/>
      <c r="I1645" s="57"/>
      <c r="J1645" s="57"/>
    </row>
    <row r="1646" spans="6:10" ht="12.75">
      <c r="F1646" s="56"/>
      <c r="I1646" s="57"/>
      <c r="J1646" s="57"/>
    </row>
    <row r="1647" spans="6:10" ht="12.75">
      <c r="F1647" s="56"/>
      <c r="I1647" s="57"/>
      <c r="J1647" s="57"/>
    </row>
    <row r="1648" spans="6:10" ht="12.75">
      <c r="F1648" s="56"/>
      <c r="I1648" s="57"/>
      <c r="J1648" s="57"/>
    </row>
    <row r="1649" spans="6:10" ht="12.75">
      <c r="F1649" s="56"/>
      <c r="I1649" s="57"/>
      <c r="J1649" s="57"/>
    </row>
    <row r="1650" spans="6:10" ht="12.75">
      <c r="F1650" s="56"/>
      <c r="I1650" s="57"/>
      <c r="J1650" s="57"/>
    </row>
    <row r="1651" spans="6:10" ht="12.75">
      <c r="F1651" s="56"/>
      <c r="I1651" s="57"/>
      <c r="J1651" s="57"/>
    </row>
    <row r="1652" spans="6:10" ht="12.75">
      <c r="F1652" s="56"/>
      <c r="I1652" s="57"/>
      <c r="J1652" s="57"/>
    </row>
    <row r="1653" spans="6:10" ht="12.75">
      <c r="F1653" s="56"/>
      <c r="I1653" s="57"/>
      <c r="J1653" s="57"/>
    </row>
    <row r="1654" spans="6:10" ht="12.75">
      <c r="F1654" s="56"/>
      <c r="I1654" s="57"/>
      <c r="J1654" s="57"/>
    </row>
    <row r="1655" spans="6:10" ht="12.75">
      <c r="F1655" s="56"/>
      <c r="I1655" s="57"/>
      <c r="J1655" s="57"/>
    </row>
    <row r="1656" spans="6:10" ht="12.75">
      <c r="F1656" s="56"/>
      <c r="I1656" s="57"/>
      <c r="J1656" s="57"/>
    </row>
    <row r="1657" spans="6:10" ht="12.75">
      <c r="F1657" s="56"/>
      <c r="I1657" s="57"/>
      <c r="J1657" s="57"/>
    </row>
    <row r="1658" spans="6:10" ht="12.75">
      <c r="F1658" s="56"/>
      <c r="I1658" s="57"/>
      <c r="J1658" s="57"/>
    </row>
    <row r="1659" spans="6:10" ht="12.75">
      <c r="F1659" s="56"/>
      <c r="I1659" s="57"/>
      <c r="J1659" s="57"/>
    </row>
    <row r="1660" spans="6:10" ht="12.75">
      <c r="F1660" s="56"/>
      <c r="I1660" s="57"/>
      <c r="J1660" s="57"/>
    </row>
    <row r="1661" spans="6:10" ht="12.75">
      <c r="F1661" s="56"/>
      <c r="I1661" s="57"/>
      <c r="J1661" s="57"/>
    </row>
    <row r="1662" spans="6:10" ht="12.75">
      <c r="F1662" s="56"/>
      <c r="I1662" s="57"/>
      <c r="J1662" s="57"/>
    </row>
    <row r="1663" spans="6:10" ht="12.75">
      <c r="F1663" s="56"/>
      <c r="I1663" s="57"/>
      <c r="J1663" s="57"/>
    </row>
    <row r="1664" spans="6:10" ht="12.75">
      <c r="F1664" s="56"/>
      <c r="I1664" s="57"/>
      <c r="J1664" s="57"/>
    </row>
    <row r="1665" spans="6:10" ht="12.75">
      <c r="F1665" s="56"/>
      <c r="I1665" s="57"/>
      <c r="J1665" s="57"/>
    </row>
    <row r="1666" spans="6:10" ht="12.75">
      <c r="F1666" s="56"/>
      <c r="I1666" s="57"/>
      <c r="J1666" s="57"/>
    </row>
    <row r="1667" spans="6:10" ht="12.75">
      <c r="F1667" s="56"/>
      <c r="I1667" s="57"/>
      <c r="J1667" s="57"/>
    </row>
    <row r="1668" spans="6:10" ht="12.75">
      <c r="F1668" s="56"/>
      <c r="I1668" s="57"/>
      <c r="J1668" s="57"/>
    </row>
    <row r="1669" spans="6:10" ht="12.75">
      <c r="F1669" s="56"/>
      <c r="I1669" s="57"/>
      <c r="J1669" s="57"/>
    </row>
    <row r="1670" spans="6:10" ht="12.75">
      <c r="F1670" s="56"/>
      <c r="I1670" s="57"/>
      <c r="J1670" s="57"/>
    </row>
    <row r="1671" spans="6:10" ht="12.75">
      <c r="F1671" s="56"/>
      <c r="I1671" s="57"/>
      <c r="J1671" s="57"/>
    </row>
    <row r="1672" spans="6:10" ht="12.75">
      <c r="F1672" s="56"/>
      <c r="I1672" s="57"/>
      <c r="J1672" s="57"/>
    </row>
    <row r="1673" spans="6:10" ht="12.75">
      <c r="F1673" s="56"/>
      <c r="I1673" s="57"/>
      <c r="J1673" s="57"/>
    </row>
    <row r="1674" spans="6:10" ht="12.75">
      <c r="F1674" s="56"/>
      <c r="I1674" s="57"/>
      <c r="J1674" s="57"/>
    </row>
    <row r="1675" spans="6:10" ht="12.75">
      <c r="F1675" s="56"/>
      <c r="I1675" s="57"/>
      <c r="J1675" s="57"/>
    </row>
    <row r="1676" spans="6:10" ht="12.75">
      <c r="F1676" s="56"/>
      <c r="I1676" s="57"/>
      <c r="J1676" s="57"/>
    </row>
    <row r="1677" spans="6:10" ht="12.75">
      <c r="F1677" s="56"/>
      <c r="I1677" s="57"/>
      <c r="J1677" s="57"/>
    </row>
    <row r="1678" spans="6:10" ht="12.75">
      <c r="F1678" s="56"/>
      <c r="I1678" s="57"/>
      <c r="J1678" s="57"/>
    </row>
    <row r="1679" spans="6:10" ht="12.75">
      <c r="F1679" s="56"/>
      <c r="I1679" s="57"/>
      <c r="J1679" s="57"/>
    </row>
    <row r="1680" spans="6:10" ht="12.75">
      <c r="F1680" s="56"/>
      <c r="I1680" s="57"/>
      <c r="J1680" s="57"/>
    </row>
    <row r="1681" spans="6:10" ht="12.75">
      <c r="F1681" s="56"/>
      <c r="I1681" s="57"/>
      <c r="J1681" s="57"/>
    </row>
    <row r="1682" spans="6:10" ht="12.75">
      <c r="F1682" s="56"/>
      <c r="I1682" s="57"/>
      <c r="J1682" s="57"/>
    </row>
    <row r="1683" spans="6:10" ht="12.75">
      <c r="F1683" s="56"/>
      <c r="I1683" s="57"/>
      <c r="J1683" s="57"/>
    </row>
    <row r="1684" spans="6:10" ht="12.75">
      <c r="F1684" s="56"/>
      <c r="I1684" s="57"/>
      <c r="J1684" s="57"/>
    </row>
    <row r="1685" spans="6:10" ht="12.75">
      <c r="F1685" s="56"/>
      <c r="I1685" s="57"/>
      <c r="J1685" s="57"/>
    </row>
    <row r="1686" spans="6:10" ht="12.75">
      <c r="F1686" s="56"/>
      <c r="I1686" s="57"/>
      <c r="J1686" s="57"/>
    </row>
    <row r="1687" spans="6:10" ht="12.75">
      <c r="F1687" s="56"/>
      <c r="I1687" s="57"/>
      <c r="J1687" s="57"/>
    </row>
    <row r="1688" spans="6:10" ht="12.75">
      <c r="F1688" s="56"/>
      <c r="I1688" s="57"/>
      <c r="J1688" s="57"/>
    </row>
    <row r="1689" spans="6:10" ht="12.75">
      <c r="F1689" s="56"/>
      <c r="I1689" s="57"/>
      <c r="J1689" s="57"/>
    </row>
    <row r="1690" spans="6:10" ht="12.75">
      <c r="F1690" s="56"/>
      <c r="I1690" s="57"/>
      <c r="J1690" s="57"/>
    </row>
    <row r="1691" spans="6:10" ht="12.75">
      <c r="F1691" s="56"/>
      <c r="I1691" s="57"/>
      <c r="J1691" s="57"/>
    </row>
    <row r="1692" spans="6:10" ht="12.75">
      <c r="F1692" s="56"/>
      <c r="I1692" s="57"/>
      <c r="J1692" s="57"/>
    </row>
    <row r="1693" spans="6:10" ht="12.75">
      <c r="F1693" s="56"/>
      <c r="I1693" s="57"/>
      <c r="J1693" s="57"/>
    </row>
    <row r="1694" spans="6:10" ht="12.75">
      <c r="F1694" s="56"/>
      <c r="I1694" s="57"/>
      <c r="J1694" s="57"/>
    </row>
    <row r="1695" spans="6:10" ht="12.75">
      <c r="F1695" s="56"/>
      <c r="I1695" s="57"/>
      <c r="J1695" s="57"/>
    </row>
    <row r="1696" spans="6:10" ht="12.75">
      <c r="F1696" s="56"/>
      <c r="I1696" s="57"/>
      <c r="J1696" s="57"/>
    </row>
    <row r="1697" spans="6:10" ht="12.75">
      <c r="F1697" s="56"/>
      <c r="I1697" s="57"/>
      <c r="J1697" s="57"/>
    </row>
    <row r="1698" spans="6:10" ht="12.75">
      <c r="F1698" s="56"/>
      <c r="I1698" s="57"/>
      <c r="J1698" s="57"/>
    </row>
    <row r="1699" spans="6:10" ht="12.75">
      <c r="F1699" s="56"/>
      <c r="I1699" s="57"/>
      <c r="J1699" s="57"/>
    </row>
    <row r="1700" spans="6:10" ht="12.75">
      <c r="F1700" s="56"/>
      <c r="I1700" s="57"/>
      <c r="J1700" s="57"/>
    </row>
    <row r="1701" spans="6:10" ht="12.75">
      <c r="F1701" s="56"/>
      <c r="I1701" s="57"/>
      <c r="J1701" s="57"/>
    </row>
    <row r="1702" spans="6:10" ht="12.75">
      <c r="F1702" s="56"/>
      <c r="I1702" s="57"/>
      <c r="J1702" s="57"/>
    </row>
    <row r="1703" spans="6:10" ht="12.75">
      <c r="F1703" s="56"/>
      <c r="I1703" s="57"/>
      <c r="J1703" s="57"/>
    </row>
    <row r="1704" spans="6:10" ht="12.75">
      <c r="F1704" s="56"/>
      <c r="I1704" s="57"/>
      <c r="J1704" s="57"/>
    </row>
    <row r="1705" spans="6:10" ht="12.75">
      <c r="F1705" s="56"/>
      <c r="I1705" s="57"/>
      <c r="J1705" s="57"/>
    </row>
    <row r="1706" spans="6:10" ht="12.75">
      <c r="F1706" s="56"/>
      <c r="I1706" s="57"/>
      <c r="J1706" s="57"/>
    </row>
    <row r="1707" spans="6:10" ht="12.75">
      <c r="F1707" s="56"/>
      <c r="I1707" s="57"/>
      <c r="J1707" s="57"/>
    </row>
    <row r="1708" spans="6:10" ht="12.75">
      <c r="F1708" s="56"/>
      <c r="I1708" s="57"/>
      <c r="J1708" s="57"/>
    </row>
    <row r="1709" spans="6:10" ht="12.75">
      <c r="F1709" s="56"/>
      <c r="I1709" s="57"/>
      <c r="J1709" s="57"/>
    </row>
    <row r="1710" spans="6:10" ht="12.75">
      <c r="F1710" s="56"/>
      <c r="I1710" s="57"/>
      <c r="J1710" s="57"/>
    </row>
    <row r="1711" spans="6:10" ht="12.75">
      <c r="F1711" s="56"/>
      <c r="I1711" s="57"/>
      <c r="J1711" s="57"/>
    </row>
    <row r="1712" spans="6:10" ht="12.75">
      <c r="F1712" s="56"/>
      <c r="I1712" s="57"/>
      <c r="J1712" s="57"/>
    </row>
    <row r="1713" spans="6:10" ht="12.75">
      <c r="F1713" s="56"/>
      <c r="I1713" s="57"/>
      <c r="J1713" s="57"/>
    </row>
    <row r="1714" spans="6:10" ht="12.75">
      <c r="F1714" s="56"/>
      <c r="I1714" s="57"/>
      <c r="J1714" s="57"/>
    </row>
    <row r="1715" spans="6:10" ht="12.75">
      <c r="F1715" s="56"/>
      <c r="I1715" s="57"/>
      <c r="J1715" s="57"/>
    </row>
    <row r="1716" spans="6:10" ht="12.75">
      <c r="F1716" s="56"/>
      <c r="I1716" s="57"/>
      <c r="J1716" s="57"/>
    </row>
    <row r="1717" spans="6:10" ht="12.75">
      <c r="F1717" s="56"/>
      <c r="I1717" s="57"/>
      <c r="J1717" s="57"/>
    </row>
    <row r="1718" spans="6:10" ht="12.75">
      <c r="F1718" s="56"/>
      <c r="I1718" s="57"/>
      <c r="J1718" s="57"/>
    </row>
    <row r="1719" spans="6:10" ht="12.75">
      <c r="F1719" s="56"/>
      <c r="I1719" s="57"/>
      <c r="J1719" s="57"/>
    </row>
    <row r="1720" spans="6:10" ht="12.75">
      <c r="F1720" s="56"/>
      <c r="I1720" s="57"/>
      <c r="J1720" s="57"/>
    </row>
    <row r="1721" spans="6:10" ht="12.75">
      <c r="F1721" s="56"/>
      <c r="I1721" s="57"/>
      <c r="J1721" s="57"/>
    </row>
    <row r="1722" spans="6:10" ht="12.75">
      <c r="F1722" s="56"/>
      <c r="I1722" s="57"/>
      <c r="J1722" s="57"/>
    </row>
    <row r="1723" spans="6:10" ht="12.75">
      <c r="F1723" s="56"/>
      <c r="I1723" s="57"/>
      <c r="J1723" s="57"/>
    </row>
    <row r="1724" spans="6:10" ht="12.75">
      <c r="F1724" s="56"/>
      <c r="I1724" s="57"/>
      <c r="J1724" s="57"/>
    </row>
    <row r="1725" spans="6:10" ht="12.75">
      <c r="F1725" s="56"/>
      <c r="I1725" s="57"/>
      <c r="J1725" s="57"/>
    </row>
    <row r="1726" spans="6:10" ht="12.75">
      <c r="F1726" s="56"/>
      <c r="I1726" s="57"/>
      <c r="J1726" s="57"/>
    </row>
    <row r="1727" spans="6:10" ht="12.75">
      <c r="F1727" s="56"/>
      <c r="I1727" s="57"/>
      <c r="J1727" s="57"/>
    </row>
    <row r="1728" spans="6:10" ht="12.75">
      <c r="F1728" s="56"/>
      <c r="I1728" s="57"/>
      <c r="J1728" s="57"/>
    </row>
    <row r="1729" spans="6:10" ht="12.75">
      <c r="F1729" s="56"/>
      <c r="I1729" s="57"/>
      <c r="J1729" s="57"/>
    </row>
    <row r="1730" spans="6:10" ht="12.75">
      <c r="F1730" s="56"/>
      <c r="I1730" s="57"/>
      <c r="J1730" s="57"/>
    </row>
    <row r="1731" spans="6:10" ht="12.75">
      <c r="F1731" s="56"/>
      <c r="I1731" s="57"/>
      <c r="J1731" s="57"/>
    </row>
    <row r="1732" spans="6:10" ht="12.75">
      <c r="F1732" s="56"/>
      <c r="I1732" s="57"/>
      <c r="J1732" s="57"/>
    </row>
    <row r="1733" spans="6:10" ht="12.75">
      <c r="F1733" s="56"/>
      <c r="I1733" s="57"/>
      <c r="J1733" s="57"/>
    </row>
    <row r="1734" spans="6:10" ht="12.75">
      <c r="F1734" s="56"/>
      <c r="I1734" s="57"/>
      <c r="J1734" s="57"/>
    </row>
    <row r="1735" spans="6:10" ht="12.75">
      <c r="F1735" s="56"/>
      <c r="I1735" s="57"/>
      <c r="J1735" s="57"/>
    </row>
    <row r="1736" spans="6:10" ht="12.75">
      <c r="F1736" s="56"/>
      <c r="I1736" s="57"/>
      <c r="J1736" s="57"/>
    </row>
    <row r="1737" spans="6:10" ht="12.75">
      <c r="F1737" s="56"/>
      <c r="I1737" s="57"/>
      <c r="J1737" s="57"/>
    </row>
    <row r="1738" spans="6:10" ht="12.75">
      <c r="F1738" s="56"/>
      <c r="I1738" s="57"/>
      <c r="J1738" s="57"/>
    </row>
    <row r="1739" spans="6:10" ht="12.75">
      <c r="F1739" s="56"/>
      <c r="I1739" s="57"/>
      <c r="J1739" s="57"/>
    </row>
    <row r="1740" spans="6:10" ht="12.75">
      <c r="F1740" s="56"/>
      <c r="I1740" s="57"/>
      <c r="J1740" s="57"/>
    </row>
    <row r="1741" spans="6:10" ht="12.75">
      <c r="F1741" s="56"/>
      <c r="I1741" s="57"/>
      <c r="J1741" s="57"/>
    </row>
    <row r="1742" spans="6:10" ht="12.75">
      <c r="F1742" s="56"/>
      <c r="I1742" s="57"/>
      <c r="J1742" s="57"/>
    </row>
    <row r="1743" spans="6:10" ht="12.75">
      <c r="F1743" s="56"/>
      <c r="I1743" s="57"/>
      <c r="J1743" s="57"/>
    </row>
    <row r="1744" spans="6:10" ht="12.75">
      <c r="F1744" s="56"/>
      <c r="I1744" s="57"/>
      <c r="J1744" s="57"/>
    </row>
    <row r="1745" spans="6:10" ht="12.75">
      <c r="F1745" s="56"/>
      <c r="I1745" s="57"/>
      <c r="J1745" s="57"/>
    </row>
    <row r="1746" spans="6:10" ht="12.75">
      <c r="F1746" s="56"/>
      <c r="I1746" s="57"/>
      <c r="J1746" s="57"/>
    </row>
    <row r="1747" spans="6:10" ht="12.75">
      <c r="F1747" s="56"/>
      <c r="I1747" s="57"/>
      <c r="J1747" s="57"/>
    </row>
    <row r="1748" spans="6:10" ht="12.75">
      <c r="F1748" s="56"/>
      <c r="I1748" s="57"/>
      <c r="J1748" s="57"/>
    </row>
    <row r="1749" spans="6:10" ht="12.75">
      <c r="F1749" s="56"/>
      <c r="I1749" s="57"/>
      <c r="J1749" s="57"/>
    </row>
    <row r="1750" spans="6:10" ht="12.75">
      <c r="F1750" s="56"/>
      <c r="I1750" s="57"/>
      <c r="J1750" s="57"/>
    </row>
    <row r="1751" spans="6:10" ht="12.75">
      <c r="F1751" s="56"/>
      <c r="I1751" s="57"/>
      <c r="J1751" s="57"/>
    </row>
    <row r="1752" spans="6:10" ht="12.75">
      <c r="F1752" s="56"/>
      <c r="I1752" s="57"/>
      <c r="J1752" s="57"/>
    </row>
    <row r="1753" spans="6:10" ht="12.75">
      <c r="F1753" s="56"/>
      <c r="I1753" s="57"/>
      <c r="J1753" s="57"/>
    </row>
    <row r="1754" spans="6:10" ht="12.75">
      <c r="F1754" s="56"/>
      <c r="I1754" s="57"/>
      <c r="J1754" s="57"/>
    </row>
    <row r="1755" spans="6:10" ht="12.75">
      <c r="F1755" s="56"/>
      <c r="I1755" s="57"/>
      <c r="J1755" s="57"/>
    </row>
    <row r="1756" spans="6:10" ht="12.75">
      <c r="F1756" s="56"/>
      <c r="I1756" s="57"/>
      <c r="J1756" s="57"/>
    </row>
    <row r="1757" spans="6:10" ht="12.75">
      <c r="F1757" s="56"/>
      <c r="I1757" s="57"/>
      <c r="J1757" s="57"/>
    </row>
    <row r="1758" spans="6:10" ht="12.75">
      <c r="F1758" s="56"/>
      <c r="I1758" s="57"/>
      <c r="J1758" s="57"/>
    </row>
    <row r="1759" spans="6:10" ht="12.75">
      <c r="F1759" s="56"/>
      <c r="I1759" s="57"/>
      <c r="J1759" s="57"/>
    </row>
    <row r="1760" spans="6:10" ht="12.75">
      <c r="F1760" s="56"/>
      <c r="I1760" s="57"/>
      <c r="J1760" s="57"/>
    </row>
    <row r="1761" spans="6:10" ht="12.75">
      <c r="F1761" s="56"/>
      <c r="I1761" s="57"/>
      <c r="J1761" s="57"/>
    </row>
    <row r="1762" spans="6:10" ht="12.75">
      <c r="F1762" s="56"/>
      <c r="I1762" s="57"/>
      <c r="J1762" s="57"/>
    </row>
    <row r="1763" spans="6:10" ht="12.75">
      <c r="F1763" s="56"/>
      <c r="I1763" s="57"/>
      <c r="J1763" s="57"/>
    </row>
    <row r="1764" spans="6:10" ht="12.75">
      <c r="F1764" s="56"/>
      <c r="I1764" s="57"/>
      <c r="J1764" s="57"/>
    </row>
    <row r="1765" spans="6:10" ht="12.75">
      <c r="F1765" s="56"/>
      <c r="I1765" s="57"/>
      <c r="J1765" s="57"/>
    </row>
    <row r="1766" spans="6:10" ht="12.75">
      <c r="F1766" s="56"/>
      <c r="I1766" s="57"/>
      <c r="J1766" s="57"/>
    </row>
    <row r="1767" spans="6:10" ht="12.75">
      <c r="F1767" s="56"/>
      <c r="I1767" s="57"/>
      <c r="J1767" s="57"/>
    </row>
    <row r="1768" spans="6:10" ht="12.75">
      <c r="F1768" s="56"/>
      <c r="I1768" s="57"/>
      <c r="J1768" s="57"/>
    </row>
    <row r="1769" spans="6:10" ht="12.75">
      <c r="F1769" s="56"/>
      <c r="I1769" s="57"/>
      <c r="J1769" s="57"/>
    </row>
    <row r="1770" spans="6:10" ht="12.75">
      <c r="F1770" s="56"/>
      <c r="I1770" s="57"/>
      <c r="J1770" s="57"/>
    </row>
    <row r="1771" spans="6:10" ht="12.75">
      <c r="F1771" s="56"/>
      <c r="I1771" s="57"/>
      <c r="J1771" s="57"/>
    </row>
    <row r="1772" spans="6:10" ht="12.75">
      <c r="F1772" s="56"/>
      <c r="I1772" s="57"/>
      <c r="J1772" s="57"/>
    </row>
    <row r="1773" spans="6:10" ht="12.75">
      <c r="F1773" s="56"/>
      <c r="I1773" s="57"/>
      <c r="J1773" s="57"/>
    </row>
    <row r="1774" spans="6:10" ht="12.75">
      <c r="F1774" s="56"/>
      <c r="I1774" s="57"/>
      <c r="J1774" s="57"/>
    </row>
    <row r="1775" spans="6:10" ht="12.75">
      <c r="F1775" s="56"/>
      <c r="I1775" s="57"/>
      <c r="J1775" s="57"/>
    </row>
    <row r="1776" spans="6:10" ht="12.75">
      <c r="F1776" s="56"/>
      <c r="I1776" s="57"/>
      <c r="J1776" s="57"/>
    </row>
    <row r="1777" spans="6:10" ht="12.75">
      <c r="F1777" s="56"/>
      <c r="I1777" s="57"/>
      <c r="J1777" s="57"/>
    </row>
    <row r="1778" spans="6:10" ht="12.75">
      <c r="F1778" s="56"/>
      <c r="I1778" s="57"/>
      <c r="J1778" s="57"/>
    </row>
    <row r="1779" spans="6:10" ht="12.75">
      <c r="F1779" s="56"/>
      <c r="I1779" s="57"/>
      <c r="J1779" s="57"/>
    </row>
    <row r="1780" spans="6:10" ht="12.75">
      <c r="F1780" s="56"/>
      <c r="I1780" s="57"/>
      <c r="J1780" s="57"/>
    </row>
    <row r="1781" spans="6:10" ht="12.75">
      <c r="F1781" s="56"/>
      <c r="I1781" s="57"/>
      <c r="J1781" s="57"/>
    </row>
    <row r="1782" spans="6:10" ht="12.75">
      <c r="F1782" s="56"/>
      <c r="I1782" s="57"/>
      <c r="J1782" s="57"/>
    </row>
    <row r="1783" spans="6:10" ht="12.75">
      <c r="F1783" s="56"/>
      <c r="I1783" s="57"/>
      <c r="J1783" s="57"/>
    </row>
    <row r="1784" spans="6:10" ht="12.75">
      <c r="F1784" s="56"/>
      <c r="I1784" s="57"/>
      <c r="J1784" s="57"/>
    </row>
    <row r="1785" spans="6:10" ht="12.75">
      <c r="F1785" s="56"/>
      <c r="I1785" s="57"/>
      <c r="J1785" s="57"/>
    </row>
    <row r="1786" spans="6:10" ht="12.75">
      <c r="F1786" s="56"/>
      <c r="I1786" s="57"/>
      <c r="J1786" s="57"/>
    </row>
    <row r="1787" spans="6:10" ht="12.75">
      <c r="F1787" s="56"/>
      <c r="I1787" s="57"/>
      <c r="J1787" s="57"/>
    </row>
    <row r="1788" spans="6:10" ht="12.75">
      <c r="F1788" s="56"/>
      <c r="I1788" s="57"/>
      <c r="J1788" s="57"/>
    </row>
    <row r="1789" spans="6:10" ht="12.75">
      <c r="F1789" s="56"/>
      <c r="I1789" s="57"/>
      <c r="J1789" s="57"/>
    </row>
    <row r="1790" spans="6:10" ht="12.75">
      <c r="F1790" s="56"/>
      <c r="I1790" s="57"/>
      <c r="J1790" s="57"/>
    </row>
    <row r="1791" spans="6:10" ht="12.75">
      <c r="F1791" s="56"/>
      <c r="I1791" s="57"/>
      <c r="J1791" s="57"/>
    </row>
    <row r="1792" spans="6:10" ht="12.75">
      <c r="F1792" s="56"/>
      <c r="I1792" s="57"/>
      <c r="J1792" s="57"/>
    </row>
    <row r="1793" spans="6:10" ht="12.75">
      <c r="F1793" s="56"/>
      <c r="I1793" s="57"/>
      <c r="J1793" s="57"/>
    </row>
    <row r="1794" spans="6:10" ht="12.75">
      <c r="F1794" s="56"/>
      <c r="I1794" s="57"/>
      <c r="J1794" s="57"/>
    </row>
    <row r="1795" spans="6:10" ht="12.75">
      <c r="F1795" s="56"/>
      <c r="I1795" s="57"/>
      <c r="J1795" s="57"/>
    </row>
    <row r="1796" spans="6:10" ht="12.75">
      <c r="F1796" s="56"/>
      <c r="I1796" s="57"/>
      <c r="J1796" s="57"/>
    </row>
    <row r="1797" spans="6:10" ht="12.75">
      <c r="F1797" s="56"/>
      <c r="I1797" s="57"/>
      <c r="J1797" s="57"/>
    </row>
    <row r="1798" spans="6:10" ht="12.75">
      <c r="F1798" s="56"/>
      <c r="I1798" s="57"/>
      <c r="J1798" s="57"/>
    </row>
    <row r="1799" spans="6:10" ht="12.75">
      <c r="F1799" s="56"/>
      <c r="I1799" s="57"/>
      <c r="J1799" s="57"/>
    </row>
    <row r="1800" spans="6:10" ht="12.75">
      <c r="F1800" s="56"/>
      <c r="I1800" s="57"/>
      <c r="J1800" s="57"/>
    </row>
    <row r="1801" spans="6:10" ht="12.75">
      <c r="F1801" s="56"/>
      <c r="I1801" s="57"/>
      <c r="J1801" s="57"/>
    </row>
    <row r="1802" spans="6:10" ht="12.75">
      <c r="F1802" s="56"/>
      <c r="I1802" s="57"/>
      <c r="J1802" s="57"/>
    </row>
    <row r="1803" spans="6:10" ht="12.75">
      <c r="F1803" s="56"/>
      <c r="I1803" s="57"/>
      <c r="J1803" s="57"/>
    </row>
    <row r="1804" spans="6:10" ht="12.75">
      <c r="F1804" s="56"/>
      <c r="I1804" s="57"/>
      <c r="J1804" s="57"/>
    </row>
    <row r="1805" spans="6:10" ht="12.75">
      <c r="F1805" s="56"/>
      <c r="I1805" s="57"/>
      <c r="J1805" s="57"/>
    </row>
    <row r="1806" spans="6:10" ht="12.75">
      <c r="F1806" s="56"/>
      <c r="I1806" s="57"/>
      <c r="J1806" s="57"/>
    </row>
    <row r="1807" spans="6:10" ht="12.75">
      <c r="F1807" s="56"/>
      <c r="I1807" s="57"/>
      <c r="J1807" s="57"/>
    </row>
    <row r="1808" spans="6:10" ht="12.75">
      <c r="F1808" s="56"/>
      <c r="I1808" s="57"/>
      <c r="J1808" s="57"/>
    </row>
    <row r="1809" spans="6:10" ht="12.75">
      <c r="F1809" s="56"/>
      <c r="I1809" s="57"/>
      <c r="J1809" s="57"/>
    </row>
    <row r="1810" spans="6:10" ht="12.75">
      <c r="F1810" s="56"/>
      <c r="I1810" s="57"/>
      <c r="J1810" s="57"/>
    </row>
    <row r="1811" spans="6:10" ht="12.75">
      <c r="F1811" s="56"/>
      <c r="I1811" s="57"/>
      <c r="J1811" s="57"/>
    </row>
    <row r="1812" spans="6:10" ht="12.75">
      <c r="F1812" s="56"/>
      <c r="I1812" s="57"/>
      <c r="J1812" s="57"/>
    </row>
    <row r="1813" spans="6:10" ht="12.75">
      <c r="F1813" s="56"/>
      <c r="I1813" s="57"/>
      <c r="J1813" s="57"/>
    </row>
    <row r="1814" spans="6:10" ht="12.75">
      <c r="F1814" s="56"/>
      <c r="I1814" s="57"/>
      <c r="J1814" s="57"/>
    </row>
    <row r="1815" spans="6:10" ht="12.75">
      <c r="F1815" s="56"/>
      <c r="I1815" s="57"/>
      <c r="J1815" s="57"/>
    </row>
    <row r="1816" spans="6:10" ht="12.75">
      <c r="F1816" s="56"/>
      <c r="I1816" s="57"/>
      <c r="J1816" s="57"/>
    </row>
    <row r="1817" spans="6:10" ht="12.75">
      <c r="F1817" s="56"/>
      <c r="I1817" s="57"/>
      <c r="J1817" s="57"/>
    </row>
    <row r="1818" spans="6:10" ht="12.75">
      <c r="F1818" s="56"/>
      <c r="I1818" s="57"/>
      <c r="J1818" s="57"/>
    </row>
    <row r="1819" spans="6:10" ht="12.75">
      <c r="F1819" s="56"/>
      <c r="I1819" s="57"/>
      <c r="J1819" s="57"/>
    </row>
    <row r="1820" spans="6:10" ht="12.75">
      <c r="F1820" s="56"/>
      <c r="I1820" s="57"/>
      <c r="J1820" s="57"/>
    </row>
    <row r="1821" spans="6:10" ht="12.75">
      <c r="F1821" s="56"/>
      <c r="I1821" s="57"/>
      <c r="J1821" s="57"/>
    </row>
    <row r="1822" spans="6:10" ht="12.75">
      <c r="F1822" s="56"/>
      <c r="I1822" s="57"/>
      <c r="J1822" s="57"/>
    </row>
    <row r="1823" spans="6:10" ht="12.75">
      <c r="F1823" s="56"/>
      <c r="I1823" s="57"/>
      <c r="J1823" s="57"/>
    </row>
    <row r="1824" spans="6:10" ht="12.75">
      <c r="F1824" s="56"/>
      <c r="I1824" s="57"/>
      <c r="J1824" s="57"/>
    </row>
    <row r="1825" spans="6:10" ht="12.75">
      <c r="F1825" s="56"/>
      <c r="I1825" s="57"/>
      <c r="J1825" s="57"/>
    </row>
    <row r="1826" spans="6:10" ht="12.75">
      <c r="F1826" s="56"/>
      <c r="I1826" s="57"/>
      <c r="J1826" s="57"/>
    </row>
    <row r="1827" spans="6:10" ht="12.75">
      <c r="F1827" s="56"/>
      <c r="I1827" s="57"/>
      <c r="J1827" s="57"/>
    </row>
    <row r="1828" spans="6:10" ht="12.75">
      <c r="F1828" s="56"/>
      <c r="I1828" s="57"/>
      <c r="J1828" s="57"/>
    </row>
    <row r="1829" spans="6:10" ht="12.75">
      <c r="F1829" s="56"/>
      <c r="I1829" s="57"/>
      <c r="J1829" s="57"/>
    </row>
    <row r="1830" spans="6:10" ht="12.75">
      <c r="F1830" s="56"/>
      <c r="I1830" s="57"/>
      <c r="J1830" s="57"/>
    </row>
    <row r="1831" spans="6:10" ht="12.75">
      <c r="F1831" s="56"/>
      <c r="I1831" s="57"/>
      <c r="J1831" s="57"/>
    </row>
    <row r="1832" spans="6:10" ht="12.75">
      <c r="F1832" s="56"/>
      <c r="I1832" s="57"/>
      <c r="J1832" s="57"/>
    </row>
    <row r="1833" spans="6:10" ht="12.75">
      <c r="F1833" s="56"/>
      <c r="I1833" s="57"/>
      <c r="J1833" s="57"/>
    </row>
    <row r="1834" spans="6:10" ht="12.75">
      <c r="F1834" s="56"/>
      <c r="I1834" s="57"/>
      <c r="J1834" s="57"/>
    </row>
    <row r="1835" spans="6:10" ht="12.75">
      <c r="F1835" s="56"/>
      <c r="I1835" s="57"/>
      <c r="J1835" s="57"/>
    </row>
    <row r="1836" spans="6:10" ht="12.75">
      <c r="F1836" s="56"/>
      <c r="I1836" s="57"/>
      <c r="J1836" s="57"/>
    </row>
    <row r="1837" spans="6:10" ht="12.75">
      <c r="F1837" s="56"/>
      <c r="I1837" s="57"/>
      <c r="J1837" s="57"/>
    </row>
    <row r="1838" spans="6:10" ht="12.75">
      <c r="F1838" s="56"/>
      <c r="I1838" s="57"/>
      <c r="J1838" s="57"/>
    </row>
    <row r="1839" spans="6:10" ht="12.75">
      <c r="F1839" s="56"/>
      <c r="I1839" s="57"/>
      <c r="J1839" s="57"/>
    </row>
    <row r="1840" spans="6:10" ht="12.75">
      <c r="F1840" s="56"/>
      <c r="I1840" s="57"/>
      <c r="J1840" s="57"/>
    </row>
    <row r="1841" spans="6:10" ht="12.75">
      <c r="F1841" s="56"/>
      <c r="I1841" s="57"/>
      <c r="J1841" s="57"/>
    </row>
    <row r="1842" spans="6:10" ht="12.75">
      <c r="F1842" s="56"/>
      <c r="I1842" s="57"/>
      <c r="J1842" s="57"/>
    </row>
    <row r="1843" spans="6:10" ht="12.75">
      <c r="F1843" s="56"/>
      <c r="I1843" s="57"/>
      <c r="J1843" s="57"/>
    </row>
    <row r="1844" spans="6:10" ht="12.75">
      <c r="F1844" s="56"/>
      <c r="I1844" s="57"/>
      <c r="J1844" s="57"/>
    </row>
    <row r="1845" spans="6:10" ht="12.75">
      <c r="F1845" s="56"/>
      <c r="I1845" s="57"/>
      <c r="J1845" s="57"/>
    </row>
    <row r="1846" spans="6:10" ht="12.75">
      <c r="F1846" s="56"/>
      <c r="I1846" s="57"/>
      <c r="J1846" s="57"/>
    </row>
    <row r="1847" spans="6:10" ht="12.75">
      <c r="F1847" s="56"/>
      <c r="I1847" s="57"/>
      <c r="J1847" s="57"/>
    </row>
    <row r="1848" spans="6:10" ht="12.75">
      <c r="F1848" s="56"/>
      <c r="I1848" s="57"/>
      <c r="J1848" s="57"/>
    </row>
    <row r="1849" spans="6:10" ht="12.75">
      <c r="F1849" s="56"/>
      <c r="I1849" s="57"/>
      <c r="J1849" s="57"/>
    </row>
    <row r="1850" spans="6:10" ht="12.75">
      <c r="F1850" s="56"/>
      <c r="I1850" s="57"/>
      <c r="J1850" s="57"/>
    </row>
    <row r="1851" spans="6:10" ht="12.75">
      <c r="F1851" s="56"/>
      <c r="I1851" s="57"/>
      <c r="J1851" s="57"/>
    </row>
    <row r="1852" spans="6:10" ht="12.75">
      <c r="F1852" s="56"/>
      <c r="I1852" s="57"/>
      <c r="J1852" s="57"/>
    </row>
    <row r="1853" spans="6:10" ht="12.75">
      <c r="F1853" s="56"/>
      <c r="I1853" s="57"/>
      <c r="J1853" s="57"/>
    </row>
    <row r="1854" spans="6:10" ht="12.75">
      <c r="F1854" s="56"/>
      <c r="I1854" s="57"/>
      <c r="J1854" s="57"/>
    </row>
    <row r="1855" spans="6:10" ht="12.75">
      <c r="F1855" s="56"/>
      <c r="I1855" s="57"/>
      <c r="J1855" s="57"/>
    </row>
    <row r="1856" spans="6:10" ht="12.75">
      <c r="F1856" s="56"/>
      <c r="I1856" s="57"/>
      <c r="J1856" s="57"/>
    </row>
    <row r="1857" spans="6:10" ht="12.75">
      <c r="F1857" s="56"/>
      <c r="I1857" s="57"/>
      <c r="J1857" s="57"/>
    </row>
    <row r="1858" spans="6:10" ht="12.75">
      <c r="F1858" s="56"/>
      <c r="I1858" s="57"/>
      <c r="J1858" s="57"/>
    </row>
    <row r="1859" spans="6:10" ht="12.75">
      <c r="F1859" s="56"/>
      <c r="I1859" s="57"/>
      <c r="J1859" s="57"/>
    </row>
    <row r="1860" spans="6:10" ht="12.75">
      <c r="F1860" s="56"/>
      <c r="I1860" s="57"/>
      <c r="J1860" s="57"/>
    </row>
    <row r="1861" spans="6:10" ht="12.75">
      <c r="F1861" s="56"/>
      <c r="I1861" s="57"/>
      <c r="J1861" s="57"/>
    </row>
    <row r="1862" spans="6:10" ht="12.75">
      <c r="F1862" s="56"/>
      <c r="I1862" s="57"/>
      <c r="J1862" s="57"/>
    </row>
    <row r="1863" spans="6:10" ht="12.75">
      <c r="F1863" s="56"/>
      <c r="I1863" s="57"/>
      <c r="J1863" s="57"/>
    </row>
    <row r="1864" spans="6:10" ht="12.75">
      <c r="F1864" s="56"/>
      <c r="I1864" s="57"/>
      <c r="J1864" s="57"/>
    </row>
    <row r="1865" spans="6:10" ht="12.75">
      <c r="F1865" s="56"/>
      <c r="I1865" s="57"/>
      <c r="J1865" s="57"/>
    </row>
    <row r="1866" spans="6:10" ht="12.75">
      <c r="F1866" s="56"/>
      <c r="I1866" s="57"/>
      <c r="J1866" s="57"/>
    </row>
    <row r="1867" spans="6:10" ht="12.75">
      <c r="F1867" s="56"/>
      <c r="I1867" s="57"/>
      <c r="J1867" s="57"/>
    </row>
    <row r="1868" spans="6:10" ht="12.75">
      <c r="F1868" s="56"/>
      <c r="I1868" s="57"/>
      <c r="J1868" s="57"/>
    </row>
    <row r="1869" spans="6:10" ht="12.75">
      <c r="F1869" s="56"/>
      <c r="I1869" s="57"/>
      <c r="J1869" s="57"/>
    </row>
    <row r="1870" spans="6:10" ht="12.75">
      <c r="F1870" s="56"/>
      <c r="I1870" s="57"/>
      <c r="J1870" s="57"/>
    </row>
    <row r="1871" spans="6:10" ht="12.75">
      <c r="F1871" s="56"/>
      <c r="I1871" s="57"/>
      <c r="J1871" s="57"/>
    </row>
    <row r="1872" spans="6:10" ht="12.75">
      <c r="F1872" s="56"/>
      <c r="I1872" s="57"/>
      <c r="J1872" s="57"/>
    </row>
    <row r="1873" spans="6:10" ht="12.75">
      <c r="F1873" s="56"/>
      <c r="I1873" s="57"/>
      <c r="J1873" s="57"/>
    </row>
    <row r="1874" spans="6:10" ht="12.75">
      <c r="F1874" s="56"/>
      <c r="I1874" s="57"/>
      <c r="J1874" s="57"/>
    </row>
    <row r="1875" spans="6:10" ht="12.75">
      <c r="F1875" s="56"/>
      <c r="I1875" s="57"/>
      <c r="J1875" s="57"/>
    </row>
    <row r="1876" spans="6:10" ht="12.75">
      <c r="F1876" s="56"/>
      <c r="I1876" s="57"/>
      <c r="J1876" s="57"/>
    </row>
    <row r="1877" spans="6:10" ht="12.75">
      <c r="F1877" s="56"/>
      <c r="I1877" s="57"/>
      <c r="J1877" s="57"/>
    </row>
    <row r="1878" spans="6:10" ht="12.75">
      <c r="F1878" s="56"/>
      <c r="I1878" s="57"/>
      <c r="J1878" s="57"/>
    </row>
    <row r="1879" spans="6:10" ht="12.75">
      <c r="F1879" s="56"/>
      <c r="I1879" s="57"/>
      <c r="J1879" s="57"/>
    </row>
    <row r="1880" spans="6:10" ht="12.75">
      <c r="F1880" s="56"/>
      <c r="I1880" s="57"/>
      <c r="J1880" s="57"/>
    </row>
    <row r="1881" spans="6:10" ht="12.75">
      <c r="F1881" s="56"/>
      <c r="I1881" s="57"/>
      <c r="J1881" s="57"/>
    </row>
    <row r="1882" spans="6:10" ht="12.75">
      <c r="F1882" s="56"/>
      <c r="I1882" s="57"/>
      <c r="J1882" s="57"/>
    </row>
    <row r="1883" spans="6:10" ht="12.75">
      <c r="F1883" s="56"/>
      <c r="I1883" s="57"/>
      <c r="J1883" s="57"/>
    </row>
    <row r="1884" spans="6:10" ht="12.75">
      <c r="F1884" s="56"/>
      <c r="I1884" s="57"/>
      <c r="J1884" s="57"/>
    </row>
    <row r="1885" spans="6:10" ht="12.75">
      <c r="F1885" s="56"/>
      <c r="I1885" s="57"/>
      <c r="J1885" s="57"/>
    </row>
    <row r="1886" spans="6:10" ht="12.75">
      <c r="F1886" s="56"/>
      <c r="I1886" s="57"/>
      <c r="J1886" s="57"/>
    </row>
    <row r="1887" spans="6:10" ht="12.75">
      <c r="F1887" s="56"/>
      <c r="I1887" s="57"/>
      <c r="J1887" s="57"/>
    </row>
    <row r="1888" spans="6:10" ht="12.75">
      <c r="F1888" s="56"/>
      <c r="I1888" s="57"/>
      <c r="J1888" s="57"/>
    </row>
    <row r="1889" spans="6:10" ht="12.75">
      <c r="F1889" s="56"/>
      <c r="I1889" s="57"/>
      <c r="J1889" s="57"/>
    </row>
    <row r="1890" spans="6:10" ht="12.75">
      <c r="F1890" s="56"/>
      <c r="I1890" s="57"/>
      <c r="J1890" s="57"/>
    </row>
    <row r="1891" spans="6:10" ht="12.75">
      <c r="F1891" s="56"/>
      <c r="I1891" s="57"/>
      <c r="J1891" s="57"/>
    </row>
    <row r="1892" spans="6:10" ht="12.75">
      <c r="F1892" s="56"/>
      <c r="I1892" s="57"/>
      <c r="J1892" s="57"/>
    </row>
    <row r="1893" spans="6:10" ht="12.75">
      <c r="F1893" s="56"/>
      <c r="I1893" s="57"/>
      <c r="J1893" s="57"/>
    </row>
    <row r="1894" spans="6:10" ht="12.75">
      <c r="F1894" s="56"/>
      <c r="I1894" s="57"/>
      <c r="J1894" s="57"/>
    </row>
    <row r="1895" spans="6:10" ht="12.75">
      <c r="F1895" s="56"/>
      <c r="I1895" s="57"/>
      <c r="J1895" s="57"/>
    </row>
    <row r="1896" spans="6:10" ht="12.75">
      <c r="F1896" s="56"/>
      <c r="I1896" s="57"/>
      <c r="J1896" s="57"/>
    </row>
    <row r="1897" spans="6:10" ht="12.75">
      <c r="F1897" s="56"/>
      <c r="I1897" s="57"/>
      <c r="J1897" s="57"/>
    </row>
    <row r="1898" spans="6:10" ht="12.75">
      <c r="F1898" s="56"/>
      <c r="I1898" s="57"/>
      <c r="J1898" s="57"/>
    </row>
    <row r="1899" spans="6:10" ht="12.75">
      <c r="F1899" s="56"/>
      <c r="I1899" s="57"/>
      <c r="J1899" s="57"/>
    </row>
    <row r="1900" spans="6:10" ht="12.75">
      <c r="F1900" s="56"/>
      <c r="I1900" s="57"/>
      <c r="J1900" s="57"/>
    </row>
    <row r="1901" spans="6:10" ht="12.75">
      <c r="F1901" s="56"/>
      <c r="I1901" s="57"/>
      <c r="J1901" s="57"/>
    </row>
    <row r="1902" spans="6:10" ht="12.75">
      <c r="F1902" s="56"/>
      <c r="I1902" s="57"/>
      <c r="J1902" s="57"/>
    </row>
    <row r="1903" spans="6:10" ht="12.75">
      <c r="F1903" s="56"/>
      <c r="I1903" s="57"/>
      <c r="J1903" s="57"/>
    </row>
    <row r="1904" spans="6:10" ht="12.75">
      <c r="F1904" s="56"/>
      <c r="I1904" s="57"/>
      <c r="J1904" s="57"/>
    </row>
    <row r="1905" spans="6:10" ht="12.75">
      <c r="F1905" s="56"/>
      <c r="I1905" s="57"/>
      <c r="J1905" s="57"/>
    </row>
    <row r="1906" spans="6:10" ht="12.75">
      <c r="F1906" s="56"/>
      <c r="I1906" s="57"/>
      <c r="J1906" s="57"/>
    </row>
    <row r="1907" spans="6:10" ht="12.75">
      <c r="F1907" s="56"/>
      <c r="I1907" s="57"/>
      <c r="J1907" s="57"/>
    </row>
    <row r="1908" spans="6:10" ht="12.75">
      <c r="F1908" s="56"/>
      <c r="I1908" s="57"/>
      <c r="J1908" s="57"/>
    </row>
    <row r="1909" spans="6:10" ht="12.75">
      <c r="F1909" s="56"/>
      <c r="I1909" s="57"/>
      <c r="J1909" s="57"/>
    </row>
    <row r="1910" spans="6:10" ht="12.75">
      <c r="F1910" s="56"/>
      <c r="I1910" s="57"/>
      <c r="J1910" s="57"/>
    </row>
    <row r="1911" spans="6:10" ht="12.75">
      <c r="F1911" s="56"/>
      <c r="I1911" s="57"/>
      <c r="J1911" s="57"/>
    </row>
    <row r="1912" spans="6:10" ht="12.75">
      <c r="F1912" s="56"/>
      <c r="I1912" s="57"/>
      <c r="J1912" s="57"/>
    </row>
    <row r="1913" spans="6:10" ht="12.75">
      <c r="F1913" s="56"/>
      <c r="I1913" s="57"/>
      <c r="J1913" s="57"/>
    </row>
    <row r="1914" spans="6:10" ht="12.75">
      <c r="F1914" s="56"/>
      <c r="I1914" s="57"/>
      <c r="J1914" s="57"/>
    </row>
    <row r="1915" spans="6:10" ht="12.75">
      <c r="F1915" s="56"/>
      <c r="I1915" s="57"/>
      <c r="J1915" s="57"/>
    </row>
    <row r="1916" spans="6:10" ht="12.75">
      <c r="F1916" s="56"/>
      <c r="I1916" s="57"/>
      <c r="J1916" s="57"/>
    </row>
    <row r="1917" spans="6:10" ht="12.75">
      <c r="F1917" s="56"/>
      <c r="I1917" s="57"/>
      <c r="J1917" s="57"/>
    </row>
    <row r="1918" spans="6:10" ht="12.75">
      <c r="F1918" s="56"/>
      <c r="I1918" s="57"/>
      <c r="J1918" s="57"/>
    </row>
    <row r="1919" spans="6:10" ht="12.75">
      <c r="F1919" s="56"/>
      <c r="I1919" s="57"/>
      <c r="J1919" s="57"/>
    </row>
    <row r="1920" spans="6:10" ht="12.75">
      <c r="F1920" s="56"/>
      <c r="I1920" s="57"/>
      <c r="J1920" s="57"/>
    </row>
    <row r="1921" spans="6:10" ht="12.75">
      <c r="F1921" s="56"/>
      <c r="I1921" s="57"/>
      <c r="J1921" s="57"/>
    </row>
    <row r="1922" spans="6:10" ht="12.75">
      <c r="F1922" s="56"/>
      <c r="I1922" s="57"/>
      <c r="J1922" s="57"/>
    </row>
    <row r="1923" spans="6:10" ht="12.75">
      <c r="F1923" s="56"/>
      <c r="I1923" s="57"/>
      <c r="J1923" s="57"/>
    </row>
    <row r="1924" spans="6:10" ht="12.75">
      <c r="F1924" s="56"/>
      <c r="I1924" s="57"/>
      <c r="J1924" s="57"/>
    </row>
    <row r="1925" spans="6:10" ht="12.75">
      <c r="F1925" s="56"/>
      <c r="I1925" s="57"/>
      <c r="J1925" s="57"/>
    </row>
    <row r="1926" spans="6:10" ht="12.75">
      <c r="F1926" s="56"/>
      <c r="I1926" s="57"/>
      <c r="J1926" s="57"/>
    </row>
    <row r="1927" spans="6:10" ht="12.75">
      <c r="F1927" s="56"/>
      <c r="I1927" s="57"/>
      <c r="J1927" s="57"/>
    </row>
    <row r="1928" spans="6:10" ht="12.75">
      <c r="F1928" s="56"/>
      <c r="I1928" s="57"/>
      <c r="J1928" s="57"/>
    </row>
    <row r="1929" spans="6:10" ht="12.75">
      <c r="F1929" s="56"/>
      <c r="I1929" s="57"/>
      <c r="J1929" s="57"/>
    </row>
    <row r="1930" spans="6:10" ht="12.75">
      <c r="F1930" s="56"/>
      <c r="I1930" s="57"/>
      <c r="J1930" s="57"/>
    </row>
    <row r="1931" spans="6:10" ht="12.75">
      <c r="F1931" s="56"/>
      <c r="I1931" s="57"/>
      <c r="J1931" s="57"/>
    </row>
    <row r="1932" spans="6:10" ht="12.75">
      <c r="F1932" s="56"/>
      <c r="I1932" s="57"/>
      <c r="J1932" s="57"/>
    </row>
    <row r="1933" spans="6:10" ht="12.75">
      <c r="F1933" s="56"/>
      <c r="I1933" s="57"/>
      <c r="J1933" s="57"/>
    </row>
    <row r="1934" spans="6:10" ht="12.75">
      <c r="F1934" s="56"/>
      <c r="I1934" s="57"/>
      <c r="J1934" s="57"/>
    </row>
    <row r="1935" spans="6:10" ht="12.75">
      <c r="F1935" s="56"/>
      <c r="I1935" s="57"/>
      <c r="J1935" s="57"/>
    </row>
    <row r="1936" spans="6:10" ht="12.75">
      <c r="F1936" s="56"/>
      <c r="I1936" s="57"/>
      <c r="J1936" s="57"/>
    </row>
    <row r="1937" spans="6:10" ht="12.75">
      <c r="F1937" s="56"/>
      <c r="I1937" s="57"/>
      <c r="J1937" s="57"/>
    </row>
    <row r="1938" spans="6:10" ht="12.75">
      <c r="F1938" s="56"/>
      <c r="I1938" s="57"/>
      <c r="J1938" s="57"/>
    </row>
    <row r="1939" spans="6:10" ht="12.75">
      <c r="F1939" s="56"/>
      <c r="I1939" s="57"/>
      <c r="J1939" s="57"/>
    </row>
    <row r="1940" spans="6:10" ht="12.75">
      <c r="F1940" s="56"/>
      <c r="I1940" s="57"/>
      <c r="J1940" s="57"/>
    </row>
    <row r="1941" spans="6:10" ht="12.75">
      <c r="F1941" s="56"/>
      <c r="I1941" s="57"/>
      <c r="J1941" s="57"/>
    </row>
    <row r="1942" spans="6:10" ht="12.75">
      <c r="F1942" s="56"/>
      <c r="I1942" s="57"/>
      <c r="J1942" s="57"/>
    </row>
    <row r="1943" spans="6:10" ht="12.75">
      <c r="F1943" s="56"/>
      <c r="I1943" s="57"/>
      <c r="J1943" s="57"/>
    </row>
    <row r="1944" spans="6:10" ht="12.75">
      <c r="F1944" s="56"/>
      <c r="I1944" s="57"/>
      <c r="J1944" s="57"/>
    </row>
    <row r="1945" spans="6:10" ht="12.75">
      <c r="F1945" s="56"/>
      <c r="I1945" s="57"/>
      <c r="J1945" s="57"/>
    </row>
    <row r="1946" spans="6:10" ht="12.75">
      <c r="F1946" s="56"/>
      <c r="I1946" s="57"/>
      <c r="J1946" s="57"/>
    </row>
    <row r="1947" spans="6:10" ht="12.75">
      <c r="F1947" s="56"/>
      <c r="I1947" s="57"/>
      <c r="J1947" s="57"/>
    </row>
    <row r="1948" spans="6:10" ht="12.75">
      <c r="F1948" s="56"/>
      <c r="I1948" s="57"/>
      <c r="J1948" s="57"/>
    </row>
    <row r="1949" spans="6:10" ht="12.75">
      <c r="F1949" s="56"/>
      <c r="I1949" s="57"/>
      <c r="J1949" s="57"/>
    </row>
    <row r="1950" spans="6:10" ht="12.75">
      <c r="F1950" s="56"/>
      <c r="I1950" s="57"/>
      <c r="J1950" s="57"/>
    </row>
    <row r="1951" spans="6:10" ht="12.75">
      <c r="F1951" s="56"/>
      <c r="I1951" s="57"/>
      <c r="J1951" s="57"/>
    </row>
    <row r="1952" spans="6:10" ht="12.75">
      <c r="F1952" s="56"/>
      <c r="I1952" s="57"/>
      <c r="J1952" s="57"/>
    </row>
    <row r="1953" spans="6:10" ht="12.75">
      <c r="F1953" s="56"/>
      <c r="I1953" s="57"/>
      <c r="J1953" s="57"/>
    </row>
    <row r="1954" spans="6:10" ht="12.75">
      <c r="F1954" s="56"/>
      <c r="I1954" s="57"/>
      <c r="J1954" s="57"/>
    </row>
    <row r="1955" spans="6:10" ht="12.75">
      <c r="F1955" s="56"/>
      <c r="I1955" s="57"/>
      <c r="J1955" s="57"/>
    </row>
    <row r="1956" spans="6:10" ht="12.75">
      <c r="F1956" s="56"/>
      <c r="I1956" s="57"/>
      <c r="J1956" s="57"/>
    </row>
    <row r="1957" spans="6:10" ht="12.75">
      <c r="F1957" s="56"/>
      <c r="I1957" s="57"/>
      <c r="J1957" s="57"/>
    </row>
    <row r="1958" spans="6:10" ht="12.75">
      <c r="F1958" s="56"/>
      <c r="I1958" s="57"/>
      <c r="J1958" s="57"/>
    </row>
    <row r="1959" spans="6:10" ht="12.75">
      <c r="F1959" s="56"/>
      <c r="I1959" s="57"/>
      <c r="J1959" s="57"/>
    </row>
    <row r="1960" spans="6:10" ht="12.75">
      <c r="F1960" s="56"/>
      <c r="I1960" s="57"/>
      <c r="J1960" s="57"/>
    </row>
    <row r="1961" spans="6:10" ht="12.75">
      <c r="F1961" s="56"/>
      <c r="I1961" s="57"/>
      <c r="J1961" s="57"/>
    </row>
    <row r="1962" spans="6:10" ht="12.75">
      <c r="F1962" s="56"/>
      <c r="I1962" s="57"/>
      <c r="J1962" s="57"/>
    </row>
    <row r="1963" spans="6:10" ht="12.75">
      <c r="F1963" s="56"/>
      <c r="I1963" s="57"/>
      <c r="J1963" s="57"/>
    </row>
    <row r="1964" spans="6:10" ht="12.75">
      <c r="F1964" s="56"/>
      <c r="I1964" s="57"/>
      <c r="J1964" s="57"/>
    </row>
    <row r="1965" spans="6:10" ht="12.75">
      <c r="F1965" s="56"/>
      <c r="I1965" s="57"/>
      <c r="J1965" s="57"/>
    </row>
    <row r="1966" spans="6:10" ht="12.75">
      <c r="F1966" s="56"/>
      <c r="I1966" s="57"/>
      <c r="J1966" s="57"/>
    </row>
    <row r="1967" spans="6:10" ht="12.75">
      <c r="F1967" s="56"/>
      <c r="I1967" s="57"/>
      <c r="J1967" s="57"/>
    </row>
    <row r="1968" spans="6:10" ht="12.75">
      <c r="F1968" s="56"/>
      <c r="I1968" s="57"/>
      <c r="J1968" s="57"/>
    </row>
    <row r="1969" spans="6:10" ht="12.75">
      <c r="F1969" s="56"/>
      <c r="I1969" s="57"/>
      <c r="J1969" s="57"/>
    </row>
    <row r="1970" spans="6:10" ht="12.75">
      <c r="F1970" s="56"/>
      <c r="I1970" s="57"/>
      <c r="J1970" s="57"/>
    </row>
    <row r="1971" spans="6:10" ht="12.75">
      <c r="F1971" s="56"/>
      <c r="I1971" s="57"/>
      <c r="J1971" s="57"/>
    </row>
    <row r="1972" spans="6:10" ht="12.75">
      <c r="F1972" s="56"/>
      <c r="I1972" s="57"/>
      <c r="J1972" s="57"/>
    </row>
    <row r="1973" spans="6:10" ht="12.75">
      <c r="F1973" s="56"/>
      <c r="I1973" s="57"/>
      <c r="J1973" s="57"/>
    </row>
    <row r="1974" spans="6:10" ht="12.75">
      <c r="F1974" s="56"/>
      <c r="I1974" s="57"/>
      <c r="J1974" s="57"/>
    </row>
    <row r="1975" spans="6:10" ht="12.75">
      <c r="F1975" s="56"/>
      <c r="I1975" s="57"/>
      <c r="J1975" s="57"/>
    </row>
    <row r="1976" spans="6:10" ht="12.75">
      <c r="F1976" s="56"/>
      <c r="I1976" s="57"/>
      <c r="J1976" s="57"/>
    </row>
    <row r="1977" spans="6:10" ht="12.75">
      <c r="F1977" s="56"/>
      <c r="I1977" s="57"/>
      <c r="J1977" s="57"/>
    </row>
    <row r="1978" spans="6:10" ht="12.75">
      <c r="F1978" s="56"/>
      <c r="I1978" s="57"/>
      <c r="J1978" s="57"/>
    </row>
    <row r="1979" spans="6:10" ht="12.75">
      <c r="F1979" s="56"/>
      <c r="I1979" s="57"/>
      <c r="J1979" s="57"/>
    </row>
    <row r="1980" spans="6:10" ht="12.75">
      <c r="F1980" s="56"/>
      <c r="I1980" s="57"/>
      <c r="J1980" s="57"/>
    </row>
    <row r="1981" spans="6:10" ht="12.75">
      <c r="F1981" s="56"/>
      <c r="I1981" s="57"/>
      <c r="J1981" s="57"/>
    </row>
    <row r="1982" spans="6:10" ht="12.75">
      <c r="F1982" s="56"/>
      <c r="I1982" s="57"/>
      <c r="J1982" s="57"/>
    </row>
    <row r="1983" spans="6:10" ht="12.75">
      <c r="F1983" s="56"/>
      <c r="I1983" s="57"/>
      <c r="J1983" s="57"/>
    </row>
    <row r="1984" spans="6:10" ht="12.75">
      <c r="F1984" s="56"/>
      <c r="I1984" s="57"/>
      <c r="J1984" s="57"/>
    </row>
    <row r="1985" spans="6:10" ht="12.75">
      <c r="F1985" s="56"/>
      <c r="I1985" s="57"/>
      <c r="J1985" s="57"/>
    </row>
    <row r="1986" spans="6:10" ht="12.75">
      <c r="F1986" s="56"/>
      <c r="I1986" s="57"/>
      <c r="J1986" s="57"/>
    </row>
    <row r="1987" spans="6:10" ht="12.75">
      <c r="F1987" s="56"/>
      <c r="I1987" s="57"/>
      <c r="J1987" s="57"/>
    </row>
    <row r="1988" spans="6:10" ht="12.75">
      <c r="F1988" s="56"/>
      <c r="I1988" s="57"/>
      <c r="J1988" s="57"/>
    </row>
    <row r="1989" spans="6:10" ht="12.75">
      <c r="F1989" s="56"/>
      <c r="I1989" s="57"/>
      <c r="J1989" s="57"/>
    </row>
    <row r="1990" spans="6:10" ht="12.75">
      <c r="F1990" s="56"/>
      <c r="I1990" s="57"/>
      <c r="J1990" s="57"/>
    </row>
    <row r="1991" spans="6:10" ht="12.75">
      <c r="F1991" s="56"/>
      <c r="I1991" s="57"/>
      <c r="J1991" s="57"/>
    </row>
    <row r="1992" spans="6:10" ht="12.75">
      <c r="F1992" s="56"/>
      <c r="I1992" s="57"/>
      <c r="J1992" s="57"/>
    </row>
    <row r="1993" spans="6:10" ht="12.75">
      <c r="F1993" s="56"/>
      <c r="I1993" s="57"/>
      <c r="J1993" s="57"/>
    </row>
    <row r="1994" spans="6:10" ht="12.75">
      <c r="F1994" s="56"/>
      <c r="I1994" s="57"/>
      <c r="J1994" s="57"/>
    </row>
    <row r="1995" spans="6:10" ht="12.75">
      <c r="F1995" s="56"/>
      <c r="I1995" s="57"/>
      <c r="J1995" s="57"/>
    </row>
    <row r="1996" spans="6:10" ht="12.75">
      <c r="F1996" s="56"/>
      <c r="I1996" s="57"/>
      <c r="J1996" s="57"/>
    </row>
    <row r="1997" spans="6:10" ht="12.75">
      <c r="F1997" s="56"/>
      <c r="I1997" s="57"/>
      <c r="J1997" s="57"/>
    </row>
    <row r="1998" spans="6:10" ht="12.75">
      <c r="F1998" s="56"/>
      <c r="I1998" s="57"/>
      <c r="J1998" s="57"/>
    </row>
    <row r="1999" spans="6:10" ht="12.75">
      <c r="F1999" s="56"/>
      <c r="I1999" s="57"/>
      <c r="J1999" s="57"/>
    </row>
    <row r="2000" spans="6:10" ht="12.75">
      <c r="F2000" s="56"/>
      <c r="I2000" s="57"/>
      <c r="J2000" s="57"/>
    </row>
    <row r="2001" spans="6:10" ht="12.75">
      <c r="F2001" s="56"/>
      <c r="I2001" s="57"/>
      <c r="J2001" s="57"/>
    </row>
    <row r="2002" spans="6:10" ht="12.75">
      <c r="F2002" s="56"/>
      <c r="I2002" s="57"/>
      <c r="J2002" s="57"/>
    </row>
    <row r="2003" spans="6:10" ht="12.75">
      <c r="F2003" s="56"/>
      <c r="I2003" s="57"/>
      <c r="J2003" s="57"/>
    </row>
    <row r="2004" spans="6:10" ht="12.75">
      <c r="F2004" s="56"/>
      <c r="I2004" s="57"/>
      <c r="J2004" s="57"/>
    </row>
    <row r="2005" spans="6:10" ht="12.75">
      <c r="F2005" s="56"/>
      <c r="I2005" s="57"/>
      <c r="J2005" s="57"/>
    </row>
    <row r="2006" spans="6:10" ht="12.75">
      <c r="F2006" s="56"/>
      <c r="I2006" s="57"/>
      <c r="J2006" s="57"/>
    </row>
    <row r="2007" spans="6:10" ht="12.75">
      <c r="F2007" s="56"/>
      <c r="I2007" s="57"/>
      <c r="J2007" s="57"/>
    </row>
    <row r="2008" spans="6:10" ht="12.75">
      <c r="F2008" s="56"/>
      <c r="I2008" s="57"/>
      <c r="J2008" s="57"/>
    </row>
    <row r="2009" spans="6:10" ht="12.75">
      <c r="F2009" s="56"/>
      <c r="I2009" s="57"/>
      <c r="J2009" s="57"/>
    </row>
    <row r="2010" spans="6:10" ht="12.75">
      <c r="F2010" s="56"/>
      <c r="I2010" s="57"/>
      <c r="J2010" s="57"/>
    </row>
    <row r="2011" spans="6:10" ht="12.75">
      <c r="F2011" s="56"/>
      <c r="I2011" s="57"/>
      <c r="J2011" s="57"/>
    </row>
    <row r="2012" spans="6:10" ht="12.75">
      <c r="F2012" s="56"/>
      <c r="I2012" s="57"/>
      <c r="J2012" s="57"/>
    </row>
    <row r="2013" spans="6:10" ht="12.75">
      <c r="F2013" s="56"/>
      <c r="I2013" s="57"/>
      <c r="J2013" s="57"/>
    </row>
    <row r="2014" spans="6:10" ht="12.75">
      <c r="F2014" s="56"/>
      <c r="I2014" s="57"/>
      <c r="J2014" s="57"/>
    </row>
    <row r="2015" spans="6:10" ht="12.75">
      <c r="F2015" s="56"/>
      <c r="I2015" s="57"/>
      <c r="J2015" s="57"/>
    </row>
    <row r="2016" spans="6:10" ht="12.75">
      <c r="F2016" s="56"/>
      <c r="I2016" s="57"/>
      <c r="J2016" s="57"/>
    </row>
    <row r="2017" spans="6:10" ht="12.75">
      <c r="F2017" s="56"/>
      <c r="I2017" s="57"/>
      <c r="J2017" s="57"/>
    </row>
    <row r="2018" spans="6:10" ht="12.75">
      <c r="F2018" s="56"/>
      <c r="I2018" s="57"/>
      <c r="J2018" s="57"/>
    </row>
    <row r="2019" spans="6:10" ht="12.75">
      <c r="F2019" s="56"/>
      <c r="I2019" s="57"/>
      <c r="J2019" s="57"/>
    </row>
    <row r="2020" spans="6:10" ht="12.75">
      <c r="F2020" s="56"/>
      <c r="I2020" s="57"/>
      <c r="J2020" s="57"/>
    </row>
    <row r="2021" spans="6:10" ht="12.75">
      <c r="F2021" s="56"/>
      <c r="I2021" s="57"/>
      <c r="J2021" s="57"/>
    </row>
    <row r="2022" spans="6:10" ht="12.75">
      <c r="F2022" s="56"/>
      <c r="I2022" s="57"/>
      <c r="J2022" s="57"/>
    </row>
    <row r="2023" spans="6:10" ht="12.75">
      <c r="F2023" s="56"/>
      <c r="I2023" s="57"/>
      <c r="J2023" s="57"/>
    </row>
    <row r="2024" spans="6:10" ht="12.75">
      <c r="F2024" s="56"/>
      <c r="I2024" s="57"/>
      <c r="J2024" s="57"/>
    </row>
    <row r="2025" spans="6:10" ht="12.75">
      <c r="F2025" s="56"/>
      <c r="I2025" s="57"/>
      <c r="J2025" s="57"/>
    </row>
    <row r="2026" spans="6:10" ht="12.75">
      <c r="F2026" s="56"/>
      <c r="I2026" s="57"/>
      <c r="J2026" s="57"/>
    </row>
    <row r="2027" spans="6:10" ht="12.75">
      <c r="F2027" s="56"/>
      <c r="I2027" s="57"/>
      <c r="J2027" s="57"/>
    </row>
    <row r="2028" spans="6:10" ht="12.75">
      <c r="F2028" s="56"/>
      <c r="I2028" s="57"/>
      <c r="J2028" s="57"/>
    </row>
    <row r="2029" spans="6:10" ht="12.75">
      <c r="F2029" s="56"/>
      <c r="I2029" s="57"/>
      <c r="J2029" s="57"/>
    </row>
    <row r="2030" spans="6:10" ht="12.75">
      <c r="F2030" s="56"/>
      <c r="I2030" s="57"/>
      <c r="J2030" s="57"/>
    </row>
    <row r="2031" spans="6:10" ht="12.75">
      <c r="F2031" s="56"/>
      <c r="I2031" s="57"/>
      <c r="J2031" s="57"/>
    </row>
    <row r="2032" spans="6:10" ht="12.75">
      <c r="F2032" s="56"/>
      <c r="I2032" s="57"/>
      <c r="J2032" s="57"/>
    </row>
    <row r="2033" spans="6:10" ht="12.75">
      <c r="F2033" s="56"/>
      <c r="I2033" s="57"/>
      <c r="J2033" s="57"/>
    </row>
    <row r="2034" spans="6:10" ht="12.75">
      <c r="F2034" s="56"/>
      <c r="I2034" s="57"/>
      <c r="J2034" s="57"/>
    </row>
    <row r="2035" spans="6:10" ht="12.75">
      <c r="F2035" s="56"/>
      <c r="I2035" s="57"/>
      <c r="J2035" s="57"/>
    </row>
    <row r="2036" spans="6:10" ht="12.75">
      <c r="F2036" s="56"/>
      <c r="I2036" s="57"/>
      <c r="J2036" s="57"/>
    </row>
    <row r="2037" spans="6:10" ht="12.75">
      <c r="F2037" s="56"/>
      <c r="I2037" s="57"/>
      <c r="J2037" s="57"/>
    </row>
    <row r="2038" spans="6:10" ht="12.75">
      <c r="F2038" s="56"/>
      <c r="I2038" s="57"/>
      <c r="J2038" s="57"/>
    </row>
    <row r="2039" spans="6:10" ht="12.75">
      <c r="F2039" s="56"/>
      <c r="I2039" s="57"/>
      <c r="J2039" s="57"/>
    </row>
    <row r="2040" spans="6:10" ht="12.75">
      <c r="F2040" s="56"/>
      <c r="I2040" s="57"/>
      <c r="J2040" s="57"/>
    </row>
    <row r="2041" spans="6:10" ht="12.75">
      <c r="F2041" s="56"/>
      <c r="I2041" s="57"/>
      <c r="J2041" s="57"/>
    </row>
    <row r="2042" spans="6:10" ht="12.75">
      <c r="F2042" s="56"/>
      <c r="I2042" s="57"/>
      <c r="J2042" s="57"/>
    </row>
    <row r="2043" spans="6:10" ht="12.75">
      <c r="F2043" s="56"/>
      <c r="I2043" s="57"/>
      <c r="J2043" s="57"/>
    </row>
    <row r="2044" spans="6:10" ht="12.75">
      <c r="F2044" s="56"/>
      <c r="I2044" s="57"/>
      <c r="J2044" s="57"/>
    </row>
    <row r="2045" spans="6:10" ht="12.75">
      <c r="F2045" s="56"/>
      <c r="I2045" s="57"/>
      <c r="J2045" s="57"/>
    </row>
    <row r="2046" spans="6:10" ht="12.75">
      <c r="F2046" s="56"/>
      <c r="I2046" s="57"/>
      <c r="J2046" s="57"/>
    </row>
    <row r="2047" spans="6:10" ht="12.75">
      <c r="F2047" s="56"/>
      <c r="I2047" s="57"/>
      <c r="J2047" s="57"/>
    </row>
    <row r="2048" spans="6:10" ht="12.75">
      <c r="F2048" s="56"/>
      <c r="I2048" s="57"/>
      <c r="J2048" s="57"/>
    </row>
    <row r="2049" spans="6:10" ht="12.75">
      <c r="F2049" s="56"/>
      <c r="I2049" s="57"/>
      <c r="J2049" s="57"/>
    </row>
    <row r="2050" spans="6:10" ht="12.75">
      <c r="F2050" s="56"/>
      <c r="I2050" s="57"/>
      <c r="J2050" s="57"/>
    </row>
    <row r="2051" spans="6:10" ht="12.75">
      <c r="F2051" s="56"/>
      <c r="I2051" s="57"/>
      <c r="J2051" s="57"/>
    </row>
    <row r="2052" spans="6:10" ht="12.75">
      <c r="F2052" s="56"/>
      <c r="I2052" s="57"/>
      <c r="J2052" s="57"/>
    </row>
    <row r="2053" spans="6:10" ht="12.75">
      <c r="F2053" s="56"/>
      <c r="I2053" s="57"/>
      <c r="J2053" s="57"/>
    </row>
    <row r="2054" spans="6:10" ht="12.75">
      <c r="F2054" s="56"/>
      <c r="I2054" s="57"/>
      <c r="J2054" s="57"/>
    </row>
    <row r="2055" spans="6:10" ht="12.75">
      <c r="F2055" s="56"/>
      <c r="I2055" s="57"/>
      <c r="J2055" s="57"/>
    </row>
    <row r="2056" spans="6:10" ht="12.75">
      <c r="F2056" s="56"/>
      <c r="I2056" s="57"/>
      <c r="J2056" s="57"/>
    </row>
    <row r="2057" spans="6:10" ht="12.75">
      <c r="F2057" s="56"/>
      <c r="I2057" s="57"/>
      <c r="J2057" s="57"/>
    </row>
    <row r="2058" spans="6:10" ht="12.75">
      <c r="F2058" s="56"/>
      <c r="I2058" s="57"/>
      <c r="J2058" s="57"/>
    </row>
    <row r="2059" spans="6:10" ht="12.75">
      <c r="F2059" s="56"/>
      <c r="I2059" s="57"/>
      <c r="J2059" s="57"/>
    </row>
    <row r="2060" spans="6:10" ht="12.75">
      <c r="F2060" s="56"/>
      <c r="I2060" s="57"/>
      <c r="J2060" s="57"/>
    </row>
    <row r="2061" spans="6:10" ht="12.75">
      <c r="F2061" s="56"/>
      <c r="I2061" s="57"/>
      <c r="J2061" s="57"/>
    </row>
    <row r="2062" spans="6:10" ht="12.75">
      <c r="F2062" s="56"/>
      <c r="I2062" s="57"/>
      <c r="J2062" s="57"/>
    </row>
    <row r="2063" spans="6:10" ht="12.75">
      <c r="F2063" s="56"/>
      <c r="I2063" s="57"/>
      <c r="J2063" s="57"/>
    </row>
    <row r="2064" spans="6:10" ht="12.75">
      <c r="F2064" s="56"/>
      <c r="I2064" s="57"/>
      <c r="J2064" s="57"/>
    </row>
    <row r="2065" spans="6:10" ht="12.75">
      <c r="F2065" s="56"/>
      <c r="I2065" s="57"/>
      <c r="J2065" s="57"/>
    </row>
    <row r="2066" spans="6:10" ht="12.75">
      <c r="F2066" s="56"/>
      <c r="I2066" s="57"/>
      <c r="J2066" s="57"/>
    </row>
    <row r="2067" spans="6:10" ht="12.75">
      <c r="F2067" s="56"/>
      <c r="I2067" s="57"/>
      <c r="J2067" s="57"/>
    </row>
    <row r="2068" spans="6:10" ht="12.75">
      <c r="F2068" s="56"/>
      <c r="I2068" s="57"/>
      <c r="J2068" s="57"/>
    </row>
    <row r="2069" spans="6:10" ht="12.75">
      <c r="F2069" s="56"/>
      <c r="I2069" s="57"/>
      <c r="J2069" s="57"/>
    </row>
    <row r="2070" spans="6:10" ht="12.75">
      <c r="F2070" s="56"/>
      <c r="I2070" s="57"/>
      <c r="J2070" s="57"/>
    </row>
    <row r="2071" spans="6:10" ht="12.75">
      <c r="F2071" s="56"/>
      <c r="I2071" s="57"/>
      <c r="J2071" s="57"/>
    </row>
    <row r="2072" spans="6:10" ht="12.75">
      <c r="F2072" s="56"/>
      <c r="I2072" s="57"/>
      <c r="J2072" s="57"/>
    </row>
    <row r="2073" spans="6:10" ht="12.75">
      <c r="F2073" s="56"/>
      <c r="I2073" s="57"/>
      <c r="J2073" s="57"/>
    </row>
    <row r="2074" spans="6:10" ht="12.75">
      <c r="F2074" s="56"/>
      <c r="I2074" s="57"/>
      <c r="J2074" s="57"/>
    </row>
    <row r="2075" spans="6:10" ht="12.75">
      <c r="F2075" s="56"/>
      <c r="I2075" s="57"/>
      <c r="J2075" s="57"/>
    </row>
    <row r="2076" spans="6:10" ht="12.75">
      <c r="F2076" s="56"/>
      <c r="I2076" s="57"/>
      <c r="J2076" s="57"/>
    </row>
    <row r="2077" spans="6:10" ht="12.75">
      <c r="F2077" s="56"/>
      <c r="I2077" s="57"/>
      <c r="J2077" s="57"/>
    </row>
    <row r="2078" spans="6:10" ht="12.75">
      <c r="F2078" s="56"/>
      <c r="I2078" s="57"/>
      <c r="J2078" s="57"/>
    </row>
    <row r="2079" spans="6:10" ht="12.75">
      <c r="F2079" s="56"/>
      <c r="I2079" s="57"/>
      <c r="J2079" s="57"/>
    </row>
    <row r="2080" spans="6:10" ht="12.75">
      <c r="F2080" s="56"/>
      <c r="I2080" s="57"/>
      <c r="J2080" s="57"/>
    </row>
    <row r="2081" spans="6:10" ht="12.75">
      <c r="F2081" s="56"/>
      <c r="I2081" s="57"/>
      <c r="J2081" s="57"/>
    </row>
    <row r="2082" spans="6:10" ht="12.75">
      <c r="F2082" s="56"/>
      <c r="I2082" s="57"/>
      <c r="J2082" s="57"/>
    </row>
    <row r="2083" spans="6:10" ht="12.75">
      <c r="F2083" s="56"/>
      <c r="I2083" s="57"/>
      <c r="J2083" s="57"/>
    </row>
    <row r="2084" spans="6:10" ht="12.75">
      <c r="F2084" s="56"/>
      <c r="I2084" s="57"/>
      <c r="J2084" s="57"/>
    </row>
    <row r="2085" spans="6:10" ht="12.75">
      <c r="F2085" s="56"/>
      <c r="I2085" s="57"/>
      <c r="J2085" s="57"/>
    </row>
    <row r="2086" spans="6:10" ht="12.75">
      <c r="F2086" s="56"/>
      <c r="I2086" s="57"/>
      <c r="J2086" s="57"/>
    </row>
    <row r="2087" spans="6:10" ht="12.75">
      <c r="F2087" s="56"/>
      <c r="I2087" s="57"/>
      <c r="J2087" s="57"/>
    </row>
    <row r="2088" spans="6:10" ht="12.75">
      <c r="F2088" s="56"/>
      <c r="I2088" s="57"/>
      <c r="J2088" s="57"/>
    </row>
    <row r="2089" spans="6:10" ht="12.75">
      <c r="F2089" s="56"/>
      <c r="I2089" s="57"/>
      <c r="J2089" s="57"/>
    </row>
    <row r="2090" spans="6:10" ht="12.75">
      <c r="F2090" s="56"/>
      <c r="I2090" s="57"/>
      <c r="J2090" s="57"/>
    </row>
    <row r="2091" spans="6:10" ht="12.75">
      <c r="F2091" s="56"/>
      <c r="I2091" s="57"/>
      <c r="J2091" s="57"/>
    </row>
    <row r="2092" spans="6:10" ht="12.75">
      <c r="F2092" s="56"/>
      <c r="I2092" s="57"/>
      <c r="J2092" s="57"/>
    </row>
    <row r="2093" spans="6:10" ht="12.75">
      <c r="F2093" s="56"/>
      <c r="I2093" s="57"/>
      <c r="J2093" s="57"/>
    </row>
    <row r="2094" spans="6:10" ht="12.75">
      <c r="F2094" s="56"/>
      <c r="I2094" s="57"/>
      <c r="J2094" s="57"/>
    </row>
    <row r="2095" spans="6:10" ht="12.75">
      <c r="F2095" s="56"/>
      <c r="I2095" s="57"/>
      <c r="J2095" s="57"/>
    </row>
    <row r="2096" spans="6:10" ht="12.75">
      <c r="F2096" s="56"/>
      <c r="I2096" s="57"/>
      <c r="J2096" s="57"/>
    </row>
    <row r="2097" spans="6:10" ht="12.75">
      <c r="F2097" s="56"/>
      <c r="I2097" s="57"/>
      <c r="J2097" s="57"/>
    </row>
    <row r="2098" spans="6:10" ht="12.75">
      <c r="F2098" s="56"/>
      <c r="I2098" s="57"/>
      <c r="J2098" s="57"/>
    </row>
    <row r="2099" spans="6:10" ht="12.75">
      <c r="F2099" s="56"/>
      <c r="I2099" s="57"/>
      <c r="J2099" s="57"/>
    </row>
    <row r="2100" spans="6:10" ht="12.75">
      <c r="F2100" s="56"/>
      <c r="I2100" s="57"/>
      <c r="J2100" s="57"/>
    </row>
    <row r="2101" spans="6:10" ht="12.75">
      <c r="F2101" s="56"/>
      <c r="I2101" s="57"/>
      <c r="J2101" s="57"/>
    </row>
    <row r="2102" spans="6:10" ht="12.75">
      <c r="F2102" s="56"/>
      <c r="I2102" s="57"/>
      <c r="J2102" s="57"/>
    </row>
    <row r="2103" spans="6:10" ht="12.75">
      <c r="F2103" s="56"/>
      <c r="I2103" s="57"/>
      <c r="J2103" s="57"/>
    </row>
    <row r="2104" spans="6:10" ht="12.75">
      <c r="F2104" s="56"/>
      <c r="I2104" s="57"/>
      <c r="J2104" s="57"/>
    </row>
    <row r="2105" spans="6:10" ht="12.75">
      <c r="F2105" s="56"/>
      <c r="I2105" s="57"/>
      <c r="J2105" s="57"/>
    </row>
    <row r="2106" spans="6:10" ht="12.75">
      <c r="F2106" s="56"/>
      <c r="I2106" s="57"/>
      <c r="J2106" s="57"/>
    </row>
    <row r="2107" spans="6:10" ht="12.75">
      <c r="F2107" s="56"/>
      <c r="I2107" s="57"/>
      <c r="J2107" s="57"/>
    </row>
    <row r="2108" spans="6:10" ht="12.75">
      <c r="F2108" s="56"/>
      <c r="I2108" s="57"/>
      <c r="J2108" s="57"/>
    </row>
    <row r="2109" spans="6:10" ht="12.75">
      <c r="F2109" s="56"/>
      <c r="I2109" s="57"/>
      <c r="J2109" s="57"/>
    </row>
    <row r="2110" spans="6:10" ht="12.75">
      <c r="F2110" s="56"/>
      <c r="I2110" s="57"/>
      <c r="J2110" s="57"/>
    </row>
    <row r="2111" spans="6:10" ht="12.75">
      <c r="F2111" s="56"/>
      <c r="I2111" s="57"/>
      <c r="J2111" s="57"/>
    </row>
    <row r="2112" spans="6:10" ht="12.75">
      <c r="F2112" s="56"/>
      <c r="I2112" s="57"/>
      <c r="J2112" s="57"/>
    </row>
    <row r="2113" spans="6:10" ht="12.75">
      <c r="F2113" s="56"/>
      <c r="I2113" s="57"/>
      <c r="J2113" s="57"/>
    </row>
    <row r="2114" spans="6:10" ht="12.75">
      <c r="F2114" s="56"/>
      <c r="I2114" s="57"/>
      <c r="J2114" s="57"/>
    </row>
    <row r="2115" spans="6:10" ht="12.75">
      <c r="F2115" s="56"/>
      <c r="I2115" s="57"/>
      <c r="J2115" s="57"/>
    </row>
    <row r="2116" spans="6:10" ht="12.75">
      <c r="F2116" s="56"/>
      <c r="I2116" s="57"/>
      <c r="J2116" s="57"/>
    </row>
    <row r="2117" spans="6:10" ht="12.75">
      <c r="F2117" s="56"/>
      <c r="I2117" s="57"/>
      <c r="J2117" s="57"/>
    </row>
    <row r="2118" spans="6:10" ht="12.75">
      <c r="F2118" s="56"/>
      <c r="I2118" s="57"/>
      <c r="J2118" s="57"/>
    </row>
    <row r="2119" spans="6:10" ht="12.75">
      <c r="F2119" s="56"/>
      <c r="I2119" s="57"/>
      <c r="J2119" s="57"/>
    </row>
    <row r="2120" spans="6:10" ht="12.75">
      <c r="F2120" s="56"/>
      <c r="I2120" s="57"/>
      <c r="J2120" s="57"/>
    </row>
    <row r="2121" spans="6:10" ht="12.75">
      <c r="F2121" s="56"/>
      <c r="I2121" s="57"/>
      <c r="J2121" s="57"/>
    </row>
    <row r="2122" spans="6:10" ht="12.75">
      <c r="F2122" s="56"/>
      <c r="I2122" s="57"/>
      <c r="J2122" s="57"/>
    </row>
    <row r="2123" spans="6:10" ht="12.75">
      <c r="F2123" s="56"/>
      <c r="I2123" s="57"/>
      <c r="J2123" s="57"/>
    </row>
    <row r="2124" spans="6:10" ht="12.75">
      <c r="F2124" s="56"/>
      <c r="I2124" s="57"/>
      <c r="J2124" s="57"/>
    </row>
    <row r="2125" spans="6:10" ht="12.75">
      <c r="F2125" s="56"/>
      <c r="I2125" s="57"/>
      <c r="J2125" s="57"/>
    </row>
    <row r="2126" spans="6:10" ht="12.75">
      <c r="F2126" s="56"/>
      <c r="I2126" s="57"/>
      <c r="J2126" s="57"/>
    </row>
    <row r="2127" spans="6:10" ht="12.75">
      <c r="F2127" s="56"/>
      <c r="I2127" s="57"/>
      <c r="J2127" s="57"/>
    </row>
    <row r="2128" spans="6:10" ht="12.75">
      <c r="F2128" s="56"/>
      <c r="I2128" s="57"/>
      <c r="J2128" s="57"/>
    </row>
    <row r="2129" spans="6:10" ht="12.75">
      <c r="F2129" s="56"/>
      <c r="I2129" s="57"/>
      <c r="J2129" s="57"/>
    </row>
    <row r="2130" spans="6:10" ht="12.75">
      <c r="F2130" s="56"/>
      <c r="I2130" s="57"/>
      <c r="J2130" s="57"/>
    </row>
    <row r="2131" spans="6:10" ht="12.75">
      <c r="F2131" s="56"/>
      <c r="I2131" s="57"/>
      <c r="J2131" s="57"/>
    </row>
    <row r="2132" spans="6:10" ht="12.75">
      <c r="F2132" s="56"/>
      <c r="I2132" s="57"/>
      <c r="J2132" s="57"/>
    </row>
    <row r="2133" spans="6:10" ht="12.75">
      <c r="F2133" s="56"/>
      <c r="I2133" s="57"/>
      <c r="J2133" s="57"/>
    </row>
    <row r="2134" spans="6:10" ht="12.75">
      <c r="F2134" s="56"/>
      <c r="I2134" s="57"/>
      <c r="J2134" s="57"/>
    </row>
    <row r="2135" spans="6:10" ht="12.75">
      <c r="F2135" s="56"/>
      <c r="I2135" s="57"/>
      <c r="J2135" s="57"/>
    </row>
    <row r="2136" spans="6:10" ht="12.75">
      <c r="F2136" s="56"/>
      <c r="I2136" s="57"/>
      <c r="J2136" s="57"/>
    </row>
    <row r="2137" spans="6:10" ht="12.75">
      <c r="F2137" s="56"/>
      <c r="I2137" s="57"/>
      <c r="J2137" s="57"/>
    </row>
    <row r="2138" spans="6:10" ht="12.75">
      <c r="F2138" s="56"/>
      <c r="I2138" s="57"/>
      <c r="J2138" s="57"/>
    </row>
    <row r="2139" spans="6:10" ht="12.75">
      <c r="F2139" s="56"/>
      <c r="I2139" s="57"/>
      <c r="J2139" s="57"/>
    </row>
    <row r="2140" spans="6:10" ht="12.75">
      <c r="F2140" s="56"/>
      <c r="I2140" s="57"/>
      <c r="J2140" s="57"/>
    </row>
    <row r="2141" spans="6:10" ht="12.75">
      <c r="F2141" s="56"/>
      <c r="I2141" s="57"/>
      <c r="J2141" s="57"/>
    </row>
    <row r="2142" spans="6:10" ht="12.75">
      <c r="F2142" s="56"/>
      <c r="I2142" s="57"/>
      <c r="J2142" s="57"/>
    </row>
    <row r="2143" spans="6:10" ht="12.75">
      <c r="F2143" s="56"/>
      <c r="I2143" s="57"/>
      <c r="J2143" s="57"/>
    </row>
    <row r="2144" spans="6:10" ht="12.75">
      <c r="F2144" s="56"/>
      <c r="I2144" s="57"/>
      <c r="J2144" s="57"/>
    </row>
    <row r="2145" spans="6:10" ht="12.75">
      <c r="F2145" s="56"/>
      <c r="I2145" s="57"/>
      <c r="J2145" s="57"/>
    </row>
    <row r="2146" spans="6:10" ht="12.75">
      <c r="F2146" s="56"/>
      <c r="I2146" s="57"/>
      <c r="J2146" s="57"/>
    </row>
    <row r="2147" spans="6:10" ht="12.75">
      <c r="F2147" s="56"/>
      <c r="I2147" s="57"/>
      <c r="J2147" s="57"/>
    </row>
    <row r="2148" spans="6:10" ht="12.75">
      <c r="F2148" s="56"/>
      <c r="I2148" s="57"/>
      <c r="J2148" s="57"/>
    </row>
    <row r="2149" spans="6:10" ht="12.75">
      <c r="F2149" s="56"/>
      <c r="I2149" s="57"/>
      <c r="J2149" s="57"/>
    </row>
    <row r="2150" spans="6:10" ht="12.75">
      <c r="F2150" s="56"/>
      <c r="I2150" s="57"/>
      <c r="J2150" s="57"/>
    </row>
    <row r="2151" spans="6:10" ht="12.75">
      <c r="F2151" s="56"/>
      <c r="I2151" s="57"/>
      <c r="J2151" s="57"/>
    </row>
    <row r="2152" spans="6:10" ht="12.75">
      <c r="F2152" s="56"/>
      <c r="I2152" s="57"/>
      <c r="J2152" s="57"/>
    </row>
    <row r="2153" spans="6:10" ht="12.75">
      <c r="F2153" s="56"/>
      <c r="I2153" s="57"/>
      <c r="J2153" s="57"/>
    </row>
    <row r="2154" spans="6:10" ht="12.75">
      <c r="F2154" s="56"/>
      <c r="I2154" s="57"/>
      <c r="J2154" s="57"/>
    </row>
    <row r="2155" spans="6:10" ht="12.75">
      <c r="F2155" s="56"/>
      <c r="I2155" s="57"/>
      <c r="J2155" s="57"/>
    </row>
    <row r="2156" spans="6:10" ht="12.75">
      <c r="F2156" s="56"/>
      <c r="I2156" s="57"/>
      <c r="J2156" s="57"/>
    </row>
    <row r="2157" spans="6:10" ht="12.75">
      <c r="F2157" s="56"/>
      <c r="I2157" s="57"/>
      <c r="J2157" s="57"/>
    </row>
    <row r="2158" spans="6:10" ht="12.75">
      <c r="F2158" s="56"/>
      <c r="I2158" s="57"/>
      <c r="J2158" s="57"/>
    </row>
    <row r="2159" spans="6:10" ht="12.75">
      <c r="F2159" s="56"/>
      <c r="I2159" s="57"/>
      <c r="J2159" s="57"/>
    </row>
    <row r="2160" spans="6:10" ht="12.75">
      <c r="F2160" s="56"/>
      <c r="I2160" s="57"/>
      <c r="J2160" s="57"/>
    </row>
    <row r="2161" spans="6:10" ht="12.75">
      <c r="F2161" s="56"/>
      <c r="I2161" s="57"/>
      <c r="J2161" s="57"/>
    </row>
    <row r="2162" spans="6:10" ht="12.75">
      <c r="F2162" s="56"/>
      <c r="I2162" s="57"/>
      <c r="J2162" s="57"/>
    </row>
    <row r="2163" spans="6:10" ht="12.75">
      <c r="F2163" s="56"/>
      <c r="I2163" s="57"/>
      <c r="J2163" s="57"/>
    </row>
    <row r="2164" spans="6:10" ht="12.75">
      <c r="F2164" s="56"/>
      <c r="I2164" s="57"/>
      <c r="J2164" s="57"/>
    </row>
    <row r="2165" spans="6:10" ht="12.75">
      <c r="F2165" s="56"/>
      <c r="I2165" s="57"/>
      <c r="J2165" s="57"/>
    </row>
    <row r="2166" spans="6:10" ht="12.75">
      <c r="F2166" s="56"/>
      <c r="I2166" s="57"/>
      <c r="J2166" s="57"/>
    </row>
    <row r="2167" spans="6:10" ht="12.75">
      <c r="F2167" s="56"/>
      <c r="I2167" s="57"/>
      <c r="J2167" s="57"/>
    </row>
    <row r="2168" spans="6:10" ht="12.75">
      <c r="F2168" s="56"/>
      <c r="I2168" s="57"/>
      <c r="J2168" s="57"/>
    </row>
    <row r="2169" spans="6:10" ht="12.75">
      <c r="F2169" s="56"/>
      <c r="I2169" s="57"/>
      <c r="J2169" s="57"/>
    </row>
    <row r="2170" spans="6:10" ht="12.75">
      <c r="F2170" s="56"/>
      <c r="I2170" s="57"/>
      <c r="J2170" s="57"/>
    </row>
    <row r="2171" spans="6:10" ht="12.75">
      <c r="F2171" s="56"/>
      <c r="I2171" s="57"/>
      <c r="J2171" s="57"/>
    </row>
    <row r="2172" spans="6:10" ht="12.75">
      <c r="F2172" s="56"/>
      <c r="I2172" s="57"/>
      <c r="J2172" s="57"/>
    </row>
    <row r="2173" spans="6:10" ht="12.75">
      <c r="F2173" s="56"/>
      <c r="I2173" s="57"/>
      <c r="J2173" s="57"/>
    </row>
    <row r="2174" spans="6:10" ht="12.75">
      <c r="F2174" s="56"/>
      <c r="I2174" s="57"/>
      <c r="J2174" s="57"/>
    </row>
    <row r="2175" spans="6:10" ht="12.75">
      <c r="F2175" s="56"/>
      <c r="I2175" s="57"/>
      <c r="J2175" s="57"/>
    </row>
    <row r="2176" spans="6:10" ht="12.75">
      <c r="F2176" s="56"/>
      <c r="I2176" s="57"/>
      <c r="J2176" s="57"/>
    </row>
    <row r="2177" spans="6:10" ht="12.75">
      <c r="F2177" s="56"/>
      <c r="I2177" s="57"/>
      <c r="J2177" s="57"/>
    </row>
    <row r="2178" spans="6:10" ht="12.75">
      <c r="F2178" s="56"/>
      <c r="I2178" s="57"/>
      <c r="J2178" s="57"/>
    </row>
    <row r="2179" spans="6:10" ht="12.75">
      <c r="F2179" s="56"/>
      <c r="I2179" s="57"/>
      <c r="J2179" s="57"/>
    </row>
    <row r="2180" spans="6:10" ht="12.75">
      <c r="F2180" s="56"/>
      <c r="I2180" s="57"/>
      <c r="J2180" s="57"/>
    </row>
    <row r="2181" spans="6:10" ht="12.75">
      <c r="F2181" s="56"/>
      <c r="I2181" s="57"/>
      <c r="J2181" s="57"/>
    </row>
    <row r="2182" spans="6:10" ht="12.75">
      <c r="F2182" s="56"/>
      <c r="I2182" s="57"/>
      <c r="J2182" s="57"/>
    </row>
    <row r="2183" spans="6:10" ht="12.75">
      <c r="F2183" s="56"/>
      <c r="I2183" s="57"/>
      <c r="J2183" s="57"/>
    </row>
    <row r="2184" spans="6:10" ht="12.75">
      <c r="F2184" s="56"/>
      <c r="I2184" s="57"/>
      <c r="J2184" s="57"/>
    </row>
    <row r="2185" spans="6:10" ht="12.75">
      <c r="F2185" s="56"/>
      <c r="I2185" s="57"/>
      <c r="J2185" s="57"/>
    </row>
    <row r="2186" spans="6:10" ht="12.75">
      <c r="F2186" s="56"/>
      <c r="I2186" s="57"/>
      <c r="J2186" s="57"/>
    </row>
    <row r="2187" spans="6:10" ht="12.75">
      <c r="F2187" s="56"/>
      <c r="I2187" s="57"/>
      <c r="J2187" s="57"/>
    </row>
    <row r="2188" spans="6:10" ht="12.75">
      <c r="F2188" s="56"/>
      <c r="I2188" s="57"/>
      <c r="J2188" s="57"/>
    </row>
    <row r="2189" spans="6:10" ht="12.75">
      <c r="F2189" s="56"/>
      <c r="I2189" s="57"/>
      <c r="J2189" s="57"/>
    </row>
    <row r="2190" spans="6:10" ht="12.75">
      <c r="F2190" s="56"/>
      <c r="I2190" s="57"/>
      <c r="J2190" s="57"/>
    </row>
    <row r="2191" spans="6:10" ht="12.75">
      <c r="F2191" s="56"/>
      <c r="I2191" s="57"/>
      <c r="J2191" s="57"/>
    </row>
    <row r="2192" spans="6:10" ht="12.75">
      <c r="F2192" s="56"/>
      <c r="I2192" s="57"/>
      <c r="J2192" s="57"/>
    </row>
    <row r="2193" spans="6:10" ht="12.75">
      <c r="F2193" s="56"/>
      <c r="I2193" s="57"/>
      <c r="J2193" s="57"/>
    </row>
    <row r="2194" spans="6:10" ht="12.75">
      <c r="F2194" s="56"/>
      <c r="I2194" s="57"/>
      <c r="J2194" s="57"/>
    </row>
    <row r="2195" spans="6:10" ht="12.75">
      <c r="F2195" s="56"/>
      <c r="I2195" s="57"/>
      <c r="J2195" s="57"/>
    </row>
    <row r="2196" spans="6:10" ht="12.75">
      <c r="F2196" s="56"/>
      <c r="I2196" s="57"/>
      <c r="J2196" s="57"/>
    </row>
    <row r="2197" spans="6:10" ht="12.75">
      <c r="F2197" s="56"/>
      <c r="I2197" s="57"/>
      <c r="J2197" s="57"/>
    </row>
    <row r="2198" spans="6:10" ht="12.75">
      <c r="F2198" s="56"/>
      <c r="I2198" s="57"/>
      <c r="J2198" s="57"/>
    </row>
    <row r="2199" spans="6:10" ht="12.75">
      <c r="F2199" s="56"/>
      <c r="I2199" s="57"/>
      <c r="J2199" s="57"/>
    </row>
    <row r="2200" spans="6:10" ht="12.75">
      <c r="F2200" s="56"/>
      <c r="I2200" s="57"/>
      <c r="J2200" s="57"/>
    </row>
    <row r="2201" spans="6:10" ht="12.75">
      <c r="F2201" s="56"/>
      <c r="I2201" s="57"/>
      <c r="J2201" s="57"/>
    </row>
    <row r="2202" spans="6:10" ht="12.75">
      <c r="F2202" s="56"/>
      <c r="I2202" s="57"/>
      <c r="J2202" s="57"/>
    </row>
    <row r="2203" spans="6:10" ht="12.75">
      <c r="F2203" s="56"/>
      <c r="I2203" s="57"/>
      <c r="J2203" s="57"/>
    </row>
    <row r="2204" spans="6:10" ht="12.75">
      <c r="F2204" s="56"/>
      <c r="I2204" s="57"/>
      <c r="J2204" s="57"/>
    </row>
    <row r="2205" spans="6:10" ht="12.75">
      <c r="F2205" s="56"/>
      <c r="I2205" s="57"/>
      <c r="J2205" s="57"/>
    </row>
    <row r="2206" spans="6:10" ht="12.75">
      <c r="F2206" s="56"/>
      <c r="I2206" s="57"/>
      <c r="J2206" s="57"/>
    </row>
    <row r="2207" spans="6:10" ht="12.75">
      <c r="F2207" s="56"/>
      <c r="I2207" s="57"/>
      <c r="J2207" s="57"/>
    </row>
    <row r="2208" spans="6:10" ht="12.75">
      <c r="F2208" s="56"/>
      <c r="I2208" s="57"/>
      <c r="J2208" s="57"/>
    </row>
    <row r="2209" spans="6:10" ht="12.75">
      <c r="F2209" s="56"/>
      <c r="I2209" s="57"/>
      <c r="J2209" s="57"/>
    </row>
    <row r="2210" spans="6:10" ht="12.75">
      <c r="F2210" s="56"/>
      <c r="I2210" s="57"/>
      <c r="J2210" s="57"/>
    </row>
    <row r="2211" spans="6:10" ht="12.75">
      <c r="F2211" s="56"/>
      <c r="I2211" s="57"/>
      <c r="J2211" s="57"/>
    </row>
    <row r="2212" spans="6:10" ht="12.75">
      <c r="F2212" s="56"/>
      <c r="I2212" s="57"/>
      <c r="J2212" s="57"/>
    </row>
    <row r="2213" spans="6:10" ht="12.75">
      <c r="F2213" s="56"/>
      <c r="I2213" s="57"/>
      <c r="J2213" s="57"/>
    </row>
    <row r="2214" spans="6:10" ht="12.75">
      <c r="F2214" s="56"/>
      <c r="I2214" s="57"/>
      <c r="J2214" s="57"/>
    </row>
    <row r="2215" spans="6:10" ht="12.75">
      <c r="F2215" s="56"/>
      <c r="I2215" s="57"/>
      <c r="J2215" s="57"/>
    </row>
    <row r="2216" spans="6:10" ht="12.75">
      <c r="F2216" s="56"/>
      <c r="I2216" s="57"/>
      <c r="J2216" s="57"/>
    </row>
    <row r="2217" spans="6:10" ht="12.75">
      <c r="F2217" s="56"/>
      <c r="I2217" s="57"/>
      <c r="J2217" s="57"/>
    </row>
    <row r="2218" spans="6:10" ht="12.75">
      <c r="F2218" s="56"/>
      <c r="I2218" s="57"/>
      <c r="J2218" s="57"/>
    </row>
    <row r="2219" spans="6:10" ht="12.75">
      <c r="F2219" s="56"/>
      <c r="I2219" s="57"/>
      <c r="J2219" s="57"/>
    </row>
    <row r="2220" spans="6:10" ht="12.75">
      <c r="F2220" s="56"/>
      <c r="I2220" s="57"/>
      <c r="J2220" s="57"/>
    </row>
    <row r="2221" spans="6:10" ht="12.75">
      <c r="F2221" s="56"/>
      <c r="I2221" s="57"/>
      <c r="J2221" s="57"/>
    </row>
    <row r="2222" spans="6:10" ht="12.75">
      <c r="F2222" s="56"/>
      <c r="I2222" s="57"/>
      <c r="J2222" s="57"/>
    </row>
    <row r="2223" spans="6:10" ht="12.75">
      <c r="F2223" s="56"/>
      <c r="I2223" s="57"/>
      <c r="J2223" s="57"/>
    </row>
    <row r="2224" spans="6:10" ht="12.75">
      <c r="F2224" s="56"/>
      <c r="I2224" s="57"/>
      <c r="J2224" s="57"/>
    </row>
    <row r="2225" spans="6:10" ht="12.75">
      <c r="F2225" s="56"/>
      <c r="I2225" s="57"/>
      <c r="J2225" s="57"/>
    </row>
    <row r="2226" spans="6:10" ht="12.75">
      <c r="F2226" s="56"/>
      <c r="I2226" s="57"/>
      <c r="J2226" s="57"/>
    </row>
    <row r="2227" spans="6:10" ht="12.75">
      <c r="F2227" s="56"/>
      <c r="I2227" s="57"/>
      <c r="J2227" s="57"/>
    </row>
    <row r="2228" spans="6:10" ht="12.75">
      <c r="F2228" s="56"/>
      <c r="I2228" s="57"/>
      <c r="J2228" s="57"/>
    </row>
    <row r="2229" spans="6:10" ht="12.75">
      <c r="F2229" s="56"/>
      <c r="I2229" s="57"/>
      <c r="J2229" s="57"/>
    </row>
    <row r="2230" spans="6:10" ht="12.75">
      <c r="F2230" s="56"/>
      <c r="I2230" s="57"/>
      <c r="J2230" s="57"/>
    </row>
    <row r="2231" spans="6:10" ht="12.75">
      <c r="F2231" s="56"/>
      <c r="I2231" s="57"/>
      <c r="J2231" s="57"/>
    </row>
    <row r="2232" spans="6:10" ht="12.75">
      <c r="F2232" s="56"/>
      <c r="I2232" s="57"/>
      <c r="J2232" s="57"/>
    </row>
    <row r="2233" spans="6:10" ht="12.75">
      <c r="F2233" s="56"/>
      <c r="I2233" s="57"/>
      <c r="J2233" s="57"/>
    </row>
    <row r="2234" spans="6:10" ht="12.75">
      <c r="F2234" s="56"/>
      <c r="I2234" s="57"/>
      <c r="J2234" s="57"/>
    </row>
    <row r="2235" spans="6:10" ht="12.75">
      <c r="F2235" s="56"/>
      <c r="I2235" s="57"/>
      <c r="J2235" s="57"/>
    </row>
    <row r="2236" spans="6:10" ht="12.75">
      <c r="F2236" s="56"/>
      <c r="I2236" s="57"/>
      <c r="J2236" s="57"/>
    </row>
    <row r="2237" spans="6:10" ht="12.75">
      <c r="F2237" s="56"/>
      <c r="I2237" s="57"/>
      <c r="J2237" s="57"/>
    </row>
    <row r="2238" spans="6:10" ht="12.75">
      <c r="F2238" s="56"/>
      <c r="I2238" s="57"/>
      <c r="J2238" s="57"/>
    </row>
    <row r="2239" spans="6:10" ht="12.75">
      <c r="F2239" s="56"/>
      <c r="I2239" s="57"/>
      <c r="J2239" s="57"/>
    </row>
    <row r="2240" spans="6:10" ht="12.75">
      <c r="F2240" s="56"/>
      <c r="I2240" s="57"/>
      <c r="J2240" s="57"/>
    </row>
    <row r="2241" spans="6:10" ht="12.75">
      <c r="F2241" s="56"/>
      <c r="I2241" s="57"/>
      <c r="J2241" s="57"/>
    </row>
    <row r="2242" spans="6:10" ht="12.75">
      <c r="F2242" s="56"/>
      <c r="I2242" s="57"/>
      <c r="J2242" s="57"/>
    </row>
    <row r="2243" spans="6:10" ht="12.75">
      <c r="F2243" s="56"/>
      <c r="I2243" s="57"/>
      <c r="J2243" s="57"/>
    </row>
    <row r="2244" spans="6:10" ht="12.75">
      <c r="F2244" s="56"/>
      <c r="I2244" s="57"/>
      <c r="J2244" s="57"/>
    </row>
    <row r="2245" spans="6:10" ht="12.75">
      <c r="F2245" s="56"/>
      <c r="I2245" s="57"/>
      <c r="J2245" s="57"/>
    </row>
    <row r="2246" spans="6:10" ht="12.75">
      <c r="F2246" s="56"/>
      <c r="I2246" s="57"/>
      <c r="J2246" s="57"/>
    </row>
    <row r="2247" spans="6:10" ht="12.75">
      <c r="F2247" s="56"/>
      <c r="I2247" s="57"/>
      <c r="J2247" s="57"/>
    </row>
    <row r="2248" spans="6:10" ht="12.75">
      <c r="F2248" s="56"/>
      <c r="I2248" s="57"/>
      <c r="J2248" s="57"/>
    </row>
    <row r="2249" spans="6:10" ht="12.75">
      <c r="F2249" s="56"/>
      <c r="I2249" s="57"/>
      <c r="J2249" s="57"/>
    </row>
    <row r="2250" spans="6:10" ht="12.75">
      <c r="F2250" s="56"/>
      <c r="I2250" s="57"/>
      <c r="J2250" s="57"/>
    </row>
    <row r="2251" spans="6:10" ht="12.75">
      <c r="F2251" s="56"/>
      <c r="I2251" s="57"/>
      <c r="J2251" s="57"/>
    </row>
    <row r="2252" spans="6:10" ht="12.75">
      <c r="F2252" s="56"/>
      <c r="I2252" s="57"/>
      <c r="J2252" s="57"/>
    </row>
    <row r="2253" spans="6:10" ht="12.75">
      <c r="F2253" s="56"/>
      <c r="I2253" s="57"/>
      <c r="J2253" s="57"/>
    </row>
    <row r="2254" spans="6:10" ht="12.75">
      <c r="F2254" s="56"/>
      <c r="I2254" s="57"/>
      <c r="J2254" s="57"/>
    </row>
    <row r="2255" spans="6:10" ht="12.75">
      <c r="F2255" s="56"/>
      <c r="I2255" s="57"/>
      <c r="J2255" s="57"/>
    </row>
    <row r="2256" spans="6:10" ht="12.75">
      <c r="F2256" s="56"/>
      <c r="I2256" s="57"/>
      <c r="J2256" s="57"/>
    </row>
    <row r="2257" spans="6:10" ht="12.75">
      <c r="F2257" s="56"/>
      <c r="I2257" s="57"/>
      <c r="J2257" s="57"/>
    </row>
    <row r="2258" spans="6:10" ht="12.75">
      <c r="F2258" s="56"/>
      <c r="I2258" s="57"/>
      <c r="J2258" s="57"/>
    </row>
    <row r="2259" spans="6:10" ht="12.75">
      <c r="F2259" s="56"/>
      <c r="I2259" s="57"/>
      <c r="J2259" s="57"/>
    </row>
    <row r="2260" spans="6:10" ht="12.75">
      <c r="F2260" s="56"/>
      <c r="I2260" s="57"/>
      <c r="J2260" s="57"/>
    </row>
    <row r="2261" spans="6:10" ht="12.75">
      <c r="F2261" s="56"/>
      <c r="I2261" s="57"/>
      <c r="J2261" s="57"/>
    </row>
    <row r="2262" spans="6:10" ht="12.75">
      <c r="F2262" s="56"/>
      <c r="I2262" s="57"/>
      <c r="J2262" s="57"/>
    </row>
    <row r="2263" spans="6:10" ht="12.75">
      <c r="F2263" s="56"/>
      <c r="I2263" s="57"/>
      <c r="J2263" s="57"/>
    </row>
    <row r="2264" spans="6:10" ht="12.75">
      <c r="F2264" s="56"/>
      <c r="I2264" s="57"/>
      <c r="J2264" s="57"/>
    </row>
    <row r="2265" spans="6:10" ht="12.75">
      <c r="F2265" s="56"/>
      <c r="I2265" s="57"/>
      <c r="J2265" s="57"/>
    </row>
    <row r="2266" spans="6:10" ht="12.75">
      <c r="F2266" s="56"/>
      <c r="I2266" s="57"/>
      <c r="J2266" s="57"/>
    </row>
    <row r="2267" spans="6:10" ht="12.75">
      <c r="F2267" s="56"/>
      <c r="I2267" s="57"/>
      <c r="J2267" s="57"/>
    </row>
    <row r="2268" spans="6:10" ht="12.75">
      <c r="F2268" s="56"/>
      <c r="I2268" s="57"/>
      <c r="J2268" s="57"/>
    </row>
    <row r="2269" spans="6:10" ht="12.75">
      <c r="F2269" s="56"/>
      <c r="I2269" s="57"/>
      <c r="J2269" s="57"/>
    </row>
    <row r="2270" spans="6:10" ht="12.75">
      <c r="F2270" s="56"/>
      <c r="I2270" s="57"/>
      <c r="J2270" s="57"/>
    </row>
    <row r="2271" spans="6:10" ht="12.75">
      <c r="F2271" s="56"/>
      <c r="I2271" s="57"/>
      <c r="J2271" s="57"/>
    </row>
    <row r="2272" spans="6:10" ht="12.75">
      <c r="F2272" s="56"/>
      <c r="I2272" s="57"/>
      <c r="J2272" s="57"/>
    </row>
    <row r="2273" spans="6:10" ht="12.75">
      <c r="F2273" s="56"/>
      <c r="I2273" s="57"/>
      <c r="J2273" s="57"/>
    </row>
    <row r="2274" spans="6:10" ht="12.75">
      <c r="F2274" s="56"/>
      <c r="I2274" s="57"/>
      <c r="J2274" s="57"/>
    </row>
    <row r="2275" spans="6:10" ht="12.75">
      <c r="F2275" s="56"/>
      <c r="I2275" s="57"/>
      <c r="J2275" s="57"/>
    </row>
    <row r="2276" spans="6:10" ht="12.75">
      <c r="F2276" s="56"/>
      <c r="I2276" s="57"/>
      <c r="J2276" s="57"/>
    </row>
    <row r="2277" spans="6:10" ht="12.75">
      <c r="F2277" s="56"/>
      <c r="I2277" s="57"/>
      <c r="J2277" s="57"/>
    </row>
    <row r="2278" spans="6:10" ht="12.75">
      <c r="F2278" s="56"/>
      <c r="I2278" s="57"/>
      <c r="J2278" s="57"/>
    </row>
    <row r="2279" spans="6:10" ht="12.75">
      <c r="F2279" s="56"/>
      <c r="I2279" s="57"/>
      <c r="J2279" s="57"/>
    </row>
    <row r="2280" spans="6:10" ht="12.75">
      <c r="F2280" s="56"/>
      <c r="I2280" s="57"/>
      <c r="J2280" s="57"/>
    </row>
    <row r="2281" spans="6:10" ht="12.75">
      <c r="F2281" s="56"/>
      <c r="I2281" s="57"/>
      <c r="J2281" s="57"/>
    </row>
    <row r="2282" spans="6:10" ht="12.75">
      <c r="F2282" s="56"/>
      <c r="I2282" s="57"/>
      <c r="J2282" s="57"/>
    </row>
    <row r="2283" spans="6:10" ht="12.75">
      <c r="F2283" s="56"/>
      <c r="I2283" s="57"/>
      <c r="J2283" s="57"/>
    </row>
    <row r="2284" spans="6:10" ht="12.75">
      <c r="F2284" s="56"/>
      <c r="I2284" s="57"/>
      <c r="J2284" s="57"/>
    </row>
    <row r="2285" spans="6:10" ht="12.75">
      <c r="F2285" s="56"/>
      <c r="I2285" s="57"/>
      <c r="J2285" s="57"/>
    </row>
    <row r="2286" spans="6:10" ht="12.75">
      <c r="F2286" s="56"/>
      <c r="I2286" s="57"/>
      <c r="J2286" s="57"/>
    </row>
    <row r="2287" spans="6:10" ht="12.75">
      <c r="F2287" s="56"/>
      <c r="I2287" s="57"/>
      <c r="J2287" s="57"/>
    </row>
    <row r="2288" spans="6:10" ht="12.75">
      <c r="F2288" s="56"/>
      <c r="I2288" s="57"/>
      <c r="J2288" s="57"/>
    </row>
    <row r="2289" spans="6:10" ht="12.75">
      <c r="F2289" s="56"/>
      <c r="I2289" s="57"/>
      <c r="J2289" s="57"/>
    </row>
    <row r="2290" spans="6:10" ht="12.75">
      <c r="F2290" s="56"/>
      <c r="I2290" s="57"/>
      <c r="J2290" s="57"/>
    </row>
    <row r="2291" spans="6:10" ht="12.75">
      <c r="F2291" s="56"/>
      <c r="I2291" s="57"/>
      <c r="J2291" s="57"/>
    </row>
    <row r="2292" spans="6:10" ht="12.75">
      <c r="F2292" s="56"/>
      <c r="I2292" s="57"/>
      <c r="J2292" s="57"/>
    </row>
    <row r="2293" spans="6:10" ht="12.75">
      <c r="F2293" s="56"/>
      <c r="I2293" s="57"/>
      <c r="J2293" s="57"/>
    </row>
    <row r="2294" spans="6:10" ht="12.75">
      <c r="F2294" s="56"/>
      <c r="I2294" s="57"/>
      <c r="J2294" s="57"/>
    </row>
    <row r="2295" spans="6:10" ht="12.75">
      <c r="F2295" s="56"/>
      <c r="I2295" s="57"/>
      <c r="J2295" s="57"/>
    </row>
    <row r="2296" spans="6:10" ht="12.75">
      <c r="F2296" s="56"/>
      <c r="I2296" s="57"/>
      <c r="J2296" s="57"/>
    </row>
    <row r="2297" spans="6:10" ht="12.75">
      <c r="F2297" s="56"/>
      <c r="I2297" s="57"/>
      <c r="J2297" s="57"/>
    </row>
    <row r="2298" spans="6:10" ht="12.75">
      <c r="F2298" s="56"/>
      <c r="I2298" s="57"/>
      <c r="J2298" s="57"/>
    </row>
    <row r="2299" spans="6:10" ht="12.75">
      <c r="F2299" s="56"/>
      <c r="I2299" s="57"/>
      <c r="J2299" s="57"/>
    </row>
    <row r="2300" spans="6:10" ht="12.75">
      <c r="F2300" s="56"/>
      <c r="I2300" s="57"/>
      <c r="J2300" s="57"/>
    </row>
    <row r="2301" spans="6:10" ht="12.75">
      <c r="F2301" s="56"/>
      <c r="I2301" s="57"/>
      <c r="J2301" s="57"/>
    </row>
    <row r="2302" spans="6:10" ht="12.75">
      <c r="F2302" s="56"/>
      <c r="I2302" s="57"/>
      <c r="J2302" s="57"/>
    </row>
    <row r="2303" spans="6:10" ht="12.75">
      <c r="F2303" s="56"/>
      <c r="I2303" s="57"/>
      <c r="J2303" s="57"/>
    </row>
    <row r="2304" spans="6:10" ht="12.75">
      <c r="F2304" s="56"/>
      <c r="I2304" s="57"/>
      <c r="J2304" s="57"/>
    </row>
    <row r="2305" spans="6:10" ht="12.75">
      <c r="F2305" s="56"/>
      <c r="I2305" s="57"/>
      <c r="J2305" s="57"/>
    </row>
    <row r="2306" spans="6:10" ht="12.75">
      <c r="F2306" s="56"/>
      <c r="I2306" s="57"/>
      <c r="J2306" s="57"/>
    </row>
    <row r="2307" spans="6:10" ht="12.75">
      <c r="F2307" s="56"/>
      <c r="I2307" s="57"/>
      <c r="J2307" s="57"/>
    </row>
    <row r="2308" spans="6:10" ht="12.75">
      <c r="F2308" s="56"/>
      <c r="I2308" s="57"/>
      <c r="J2308" s="57"/>
    </row>
    <row r="2309" spans="6:10" ht="12.75">
      <c r="F2309" s="56"/>
      <c r="I2309" s="57"/>
      <c r="J2309" s="57"/>
    </row>
    <row r="2310" spans="6:10" ht="12.75">
      <c r="F2310" s="56"/>
      <c r="I2310" s="57"/>
      <c r="J2310" s="57"/>
    </row>
    <row r="2311" spans="6:10" ht="12.75">
      <c r="F2311" s="56"/>
      <c r="I2311" s="57"/>
      <c r="J2311" s="57"/>
    </row>
    <row r="2312" spans="6:10" ht="12.75">
      <c r="F2312" s="56"/>
      <c r="I2312" s="57"/>
      <c r="J2312" s="57"/>
    </row>
    <row r="2313" spans="6:10" ht="12.75">
      <c r="F2313" s="56"/>
      <c r="I2313" s="57"/>
      <c r="J2313" s="57"/>
    </row>
    <row r="2314" spans="6:10" ht="12.75">
      <c r="F2314" s="56"/>
      <c r="I2314" s="57"/>
      <c r="J2314" s="57"/>
    </row>
    <row r="2315" spans="6:10" ht="12.75">
      <c r="F2315" s="56"/>
      <c r="I2315" s="57"/>
      <c r="J2315" s="57"/>
    </row>
    <row r="2316" spans="6:10" ht="12.75">
      <c r="F2316" s="56"/>
      <c r="I2316" s="57"/>
      <c r="J2316" s="57"/>
    </row>
    <row r="2317" spans="6:10" ht="12.75">
      <c r="F2317" s="56"/>
      <c r="I2317" s="57"/>
      <c r="J2317" s="57"/>
    </row>
    <row r="2318" spans="6:10" ht="12.75">
      <c r="F2318" s="56"/>
      <c r="I2318" s="57"/>
      <c r="J2318" s="57"/>
    </row>
    <row r="2319" spans="6:10" ht="12.75">
      <c r="F2319" s="56"/>
      <c r="I2319" s="57"/>
      <c r="J2319" s="57"/>
    </row>
    <row r="2320" spans="6:10" ht="12.75">
      <c r="F2320" s="56"/>
      <c r="I2320" s="57"/>
      <c r="J2320" s="57"/>
    </row>
    <row r="2321" spans="6:10" ht="12.75">
      <c r="F2321" s="56"/>
      <c r="I2321" s="57"/>
      <c r="J2321" s="57"/>
    </row>
    <row r="2322" spans="6:10" ht="12.75">
      <c r="F2322" s="56"/>
      <c r="I2322" s="57"/>
      <c r="J2322" s="57"/>
    </row>
    <row r="2323" spans="6:10" ht="12.75">
      <c r="F2323" s="56"/>
      <c r="I2323" s="57"/>
      <c r="J2323" s="57"/>
    </row>
    <row r="2324" spans="6:10" ht="12.75">
      <c r="F2324" s="56"/>
      <c r="I2324" s="57"/>
      <c r="J2324" s="57"/>
    </row>
    <row r="2325" spans="6:10" ht="12.75">
      <c r="F2325" s="56"/>
      <c r="I2325" s="57"/>
      <c r="J2325" s="57"/>
    </row>
    <row r="2326" spans="6:10" ht="12.75">
      <c r="F2326" s="56"/>
      <c r="I2326" s="57"/>
      <c r="J2326" s="57"/>
    </row>
    <row r="2327" spans="6:10" ht="12.75">
      <c r="F2327" s="56"/>
      <c r="I2327" s="57"/>
      <c r="J2327" s="57"/>
    </row>
    <row r="2328" spans="6:10" ht="12.75">
      <c r="F2328" s="56"/>
      <c r="I2328" s="57"/>
      <c r="J2328" s="57"/>
    </row>
    <row r="2329" spans="6:10" ht="12.75">
      <c r="F2329" s="56"/>
      <c r="I2329" s="57"/>
      <c r="J2329" s="57"/>
    </row>
    <row r="2330" spans="6:10" ht="12.75">
      <c r="F2330" s="56"/>
      <c r="I2330" s="57"/>
      <c r="J2330" s="57"/>
    </row>
    <row r="2331" spans="6:10" ht="12.75">
      <c r="F2331" s="56"/>
      <c r="I2331" s="57"/>
      <c r="J2331" s="57"/>
    </row>
    <row r="2332" spans="6:10" ht="12.75">
      <c r="F2332" s="56"/>
      <c r="I2332" s="57"/>
      <c r="J2332" s="57"/>
    </row>
    <row r="2333" spans="6:10" ht="12.75">
      <c r="F2333" s="56"/>
      <c r="I2333" s="57"/>
      <c r="J2333" s="57"/>
    </row>
    <row r="2334" spans="6:10" ht="12.75">
      <c r="F2334" s="56"/>
      <c r="I2334" s="57"/>
      <c r="J2334" s="57"/>
    </row>
    <row r="2335" spans="6:10" ht="12.75">
      <c r="F2335" s="56"/>
      <c r="I2335" s="57"/>
      <c r="J2335" s="57"/>
    </row>
    <row r="2336" spans="6:10" ht="12.75">
      <c r="F2336" s="56"/>
      <c r="I2336" s="57"/>
      <c r="J2336" s="57"/>
    </row>
    <row r="2337" spans="6:10" ht="12.75">
      <c r="F2337" s="56"/>
      <c r="I2337" s="57"/>
      <c r="J2337" s="57"/>
    </row>
    <row r="2338" spans="6:10" ht="12.75">
      <c r="F2338" s="56"/>
      <c r="I2338" s="57"/>
      <c r="J2338" s="57"/>
    </row>
    <row r="2339" spans="6:10" ht="12.75">
      <c r="F2339" s="56"/>
      <c r="I2339" s="57"/>
      <c r="J2339" s="57"/>
    </row>
    <row r="2340" spans="6:10" ht="12.75">
      <c r="F2340" s="56"/>
      <c r="I2340" s="57"/>
      <c r="J2340" s="57"/>
    </row>
    <row r="2341" spans="6:10" ht="12.75">
      <c r="F2341" s="56"/>
      <c r="I2341" s="57"/>
      <c r="J2341" s="57"/>
    </row>
    <row r="2342" spans="6:10" ht="12.75">
      <c r="F2342" s="56"/>
      <c r="I2342" s="57"/>
      <c r="J2342" s="57"/>
    </row>
    <row r="2343" spans="6:10" ht="12.75">
      <c r="F2343" s="56"/>
      <c r="I2343" s="57"/>
      <c r="J2343" s="57"/>
    </row>
    <row r="2344" spans="6:10" ht="12.75">
      <c r="F2344" s="56"/>
      <c r="I2344" s="57"/>
      <c r="J2344" s="57"/>
    </row>
    <row r="2345" spans="6:10" ht="12.75">
      <c r="F2345" s="56"/>
      <c r="I2345" s="57"/>
      <c r="J2345" s="57"/>
    </row>
    <row r="2346" spans="6:10" ht="12.75">
      <c r="F2346" s="56"/>
      <c r="I2346" s="57"/>
      <c r="J2346" s="57"/>
    </row>
    <row r="2347" spans="6:10" ht="12.75">
      <c r="F2347" s="56"/>
      <c r="I2347" s="57"/>
      <c r="J2347" s="57"/>
    </row>
    <row r="2348" spans="6:10" ht="12.75">
      <c r="F2348" s="56"/>
      <c r="I2348" s="57"/>
      <c r="J2348" s="57"/>
    </row>
    <row r="2349" spans="6:10" ht="12.75">
      <c r="F2349" s="56"/>
      <c r="I2349" s="57"/>
      <c r="J2349" s="57"/>
    </row>
    <row r="2350" spans="6:10" ht="12.75">
      <c r="F2350" s="56"/>
      <c r="I2350" s="57"/>
      <c r="J2350" s="57"/>
    </row>
    <row r="2351" spans="6:10" ht="12.75">
      <c r="F2351" s="56"/>
      <c r="I2351" s="57"/>
      <c r="J2351" s="57"/>
    </row>
    <row r="2352" spans="6:10" ht="12.75">
      <c r="F2352" s="56"/>
      <c r="I2352" s="57"/>
      <c r="J2352" s="57"/>
    </row>
    <row r="2353" spans="6:10" ht="12.75">
      <c r="F2353" s="56"/>
      <c r="I2353" s="57"/>
      <c r="J2353" s="57"/>
    </row>
    <row r="2354" spans="6:10" ht="12.75">
      <c r="F2354" s="56"/>
      <c r="I2354" s="57"/>
      <c r="J2354" s="57"/>
    </row>
    <row r="2355" spans="6:10" ht="12.75">
      <c r="F2355" s="56"/>
      <c r="I2355" s="57"/>
      <c r="J2355" s="57"/>
    </row>
    <row r="2356" spans="6:10" ht="12.75">
      <c r="F2356" s="56"/>
      <c r="I2356" s="57"/>
      <c r="J2356" s="57"/>
    </row>
    <row r="2357" spans="6:10" ht="12.75">
      <c r="F2357" s="56"/>
      <c r="I2357" s="57"/>
      <c r="J2357" s="57"/>
    </row>
    <row r="2358" spans="6:10" ht="12.75">
      <c r="F2358" s="56"/>
      <c r="I2358" s="57"/>
      <c r="J2358" s="57"/>
    </row>
    <row r="2359" spans="6:10" ht="12.75">
      <c r="F2359" s="56"/>
      <c r="I2359" s="57"/>
      <c r="J2359" s="57"/>
    </row>
    <row r="2360" spans="6:10" ht="12.75">
      <c r="F2360" s="56"/>
      <c r="I2360" s="57"/>
      <c r="J2360" s="57"/>
    </row>
    <row r="2361" spans="6:10" ht="12.75">
      <c r="F2361" s="56"/>
      <c r="I2361" s="57"/>
      <c r="J2361" s="57"/>
    </row>
    <row r="2362" spans="6:10" ht="12.75">
      <c r="F2362" s="56"/>
      <c r="I2362" s="57"/>
      <c r="J2362" s="57"/>
    </row>
    <row r="2363" spans="6:10" ht="12.75">
      <c r="F2363" s="56"/>
      <c r="I2363" s="57"/>
      <c r="J2363" s="57"/>
    </row>
    <row r="2364" spans="6:10" ht="12.75">
      <c r="F2364" s="56"/>
      <c r="I2364" s="57"/>
      <c r="J2364" s="57"/>
    </row>
    <row r="2365" spans="6:10" ht="12.75">
      <c r="F2365" s="56"/>
      <c r="I2365" s="57"/>
      <c r="J2365" s="57"/>
    </row>
    <row r="2366" spans="6:10" ht="12.75">
      <c r="F2366" s="56"/>
      <c r="I2366" s="57"/>
      <c r="J2366" s="57"/>
    </row>
    <row r="2367" spans="6:10" ht="12.75">
      <c r="F2367" s="56"/>
      <c r="I2367" s="57"/>
      <c r="J2367" s="57"/>
    </row>
    <row r="2368" spans="6:10" ht="12.75">
      <c r="F2368" s="56"/>
      <c r="I2368" s="57"/>
      <c r="J2368" s="57"/>
    </row>
    <row r="2369" spans="6:10" ht="12.75">
      <c r="F2369" s="56"/>
      <c r="I2369" s="57"/>
      <c r="J2369" s="57"/>
    </row>
    <row r="2370" spans="6:10" ht="12.75">
      <c r="F2370" s="56"/>
      <c r="I2370" s="57"/>
      <c r="J2370" s="57"/>
    </row>
    <row r="2371" spans="6:10" ht="12.75">
      <c r="F2371" s="56"/>
      <c r="I2371" s="57"/>
      <c r="J2371" s="57"/>
    </row>
    <row r="2372" spans="6:10" ht="12.75">
      <c r="F2372" s="56"/>
      <c r="I2372" s="57"/>
      <c r="J2372" s="57"/>
    </row>
    <row r="2373" spans="6:10" ht="12.75">
      <c r="F2373" s="56"/>
      <c r="I2373" s="57"/>
      <c r="J2373" s="57"/>
    </row>
    <row r="2374" spans="6:10" ht="12.75">
      <c r="F2374" s="56"/>
      <c r="I2374" s="57"/>
      <c r="J2374" s="57"/>
    </row>
    <row r="2375" spans="6:10" ht="12.75">
      <c r="F2375" s="56"/>
      <c r="I2375" s="57"/>
      <c r="J2375" s="57"/>
    </row>
    <row r="2376" spans="6:10" ht="12.75">
      <c r="F2376" s="56"/>
      <c r="I2376" s="57"/>
      <c r="J2376" s="57"/>
    </row>
    <row r="2377" spans="6:10" ht="12.75">
      <c r="F2377" s="56"/>
      <c r="I2377" s="57"/>
      <c r="J2377" s="57"/>
    </row>
    <row r="2378" spans="6:10" ht="12.75">
      <c r="F2378" s="56"/>
      <c r="I2378" s="57"/>
      <c r="J2378" s="57"/>
    </row>
    <row r="2379" spans="6:10" ht="12.75">
      <c r="F2379" s="56"/>
      <c r="I2379" s="57"/>
      <c r="J2379" s="57"/>
    </row>
    <row r="2380" spans="6:10" ht="12.75">
      <c r="F2380" s="56"/>
      <c r="I2380" s="57"/>
      <c r="J2380" s="57"/>
    </row>
    <row r="2381" spans="6:10" ht="12.75">
      <c r="F2381" s="56"/>
      <c r="I2381" s="57"/>
      <c r="J2381" s="57"/>
    </row>
    <row r="2382" spans="6:10" ht="12.75">
      <c r="F2382" s="56"/>
      <c r="I2382" s="57"/>
      <c r="J2382" s="57"/>
    </row>
    <row r="2383" spans="6:10" ht="12.75">
      <c r="F2383" s="56"/>
      <c r="I2383" s="57"/>
      <c r="J2383" s="57"/>
    </row>
    <row r="2384" spans="6:10" ht="12.75">
      <c r="F2384" s="56"/>
      <c r="I2384" s="57"/>
      <c r="J2384" s="57"/>
    </row>
    <row r="2385" spans="6:10" ht="12.75">
      <c r="F2385" s="56"/>
      <c r="I2385" s="57"/>
      <c r="J2385" s="57"/>
    </row>
    <row r="2386" spans="6:10" ht="12.75">
      <c r="F2386" s="56"/>
      <c r="I2386" s="57"/>
      <c r="J2386" s="57"/>
    </row>
    <row r="2387" spans="6:10" ht="12.75">
      <c r="F2387" s="56"/>
      <c r="I2387" s="57"/>
      <c r="J2387" s="57"/>
    </row>
    <row r="2388" spans="6:10" ht="12.75">
      <c r="F2388" s="56"/>
      <c r="I2388" s="57"/>
      <c r="J2388" s="57"/>
    </row>
    <row r="2389" spans="6:10" ht="12.75">
      <c r="F2389" s="56"/>
      <c r="I2389" s="57"/>
      <c r="J2389" s="57"/>
    </row>
    <row r="2390" spans="6:10" ht="12.75">
      <c r="F2390" s="56"/>
      <c r="I2390" s="57"/>
      <c r="J2390" s="57"/>
    </row>
    <row r="2391" spans="6:10" ht="12.75">
      <c r="F2391" s="56"/>
      <c r="I2391" s="57"/>
      <c r="J2391" s="57"/>
    </row>
    <row r="2392" spans="6:10" ht="12.75">
      <c r="F2392" s="56"/>
      <c r="I2392" s="57"/>
      <c r="J2392" s="57"/>
    </row>
    <row r="2393" spans="6:10" ht="12.75">
      <c r="F2393" s="56"/>
      <c r="I2393" s="57"/>
      <c r="J2393" s="57"/>
    </row>
    <row r="2394" spans="6:10" ht="12.75">
      <c r="F2394" s="56"/>
      <c r="I2394" s="57"/>
      <c r="J2394" s="57"/>
    </row>
    <row r="2395" spans="6:10" ht="12.75">
      <c r="F2395" s="56"/>
      <c r="I2395" s="57"/>
      <c r="J2395" s="57"/>
    </row>
    <row r="2396" spans="6:10" ht="12.75">
      <c r="F2396" s="56"/>
      <c r="I2396" s="57"/>
      <c r="J2396" s="57"/>
    </row>
    <row r="2397" spans="6:10" ht="12.75">
      <c r="F2397" s="56"/>
      <c r="I2397" s="57"/>
      <c r="J2397" s="57"/>
    </row>
    <row r="2398" spans="6:10" ht="12.75">
      <c r="F2398" s="56"/>
      <c r="I2398" s="57"/>
      <c r="J2398" s="57"/>
    </row>
    <row r="2399" spans="6:10" ht="12.75">
      <c r="F2399" s="56"/>
      <c r="I2399" s="57"/>
      <c r="J2399" s="57"/>
    </row>
    <row r="2400" spans="6:10" ht="12.75">
      <c r="F2400" s="56"/>
      <c r="I2400" s="57"/>
      <c r="J2400" s="57"/>
    </row>
    <row r="2401" spans="6:10" ht="12.75">
      <c r="F2401" s="56"/>
      <c r="I2401" s="57"/>
      <c r="J2401" s="57"/>
    </row>
    <row r="2402" spans="6:10" ht="12.75">
      <c r="F2402" s="56"/>
      <c r="I2402" s="57"/>
      <c r="J2402" s="57"/>
    </row>
    <row r="2403" spans="6:10" ht="12.75">
      <c r="F2403" s="56"/>
      <c r="I2403" s="57"/>
      <c r="J2403" s="57"/>
    </row>
    <row r="2404" spans="6:10" ht="12.75">
      <c r="F2404" s="56"/>
      <c r="I2404" s="57"/>
      <c r="J2404" s="57"/>
    </row>
    <row r="2405" spans="6:10" ht="12.75">
      <c r="F2405" s="56"/>
      <c r="I2405" s="57"/>
      <c r="J2405" s="57"/>
    </row>
    <row r="2406" spans="6:10" ht="12.75">
      <c r="F2406" s="56"/>
      <c r="I2406" s="57"/>
      <c r="J2406" s="57"/>
    </row>
    <row r="2407" spans="6:10" ht="12.75">
      <c r="F2407" s="56"/>
      <c r="I2407" s="57"/>
      <c r="J2407" s="57"/>
    </row>
    <row r="2408" spans="6:10" ht="12.75">
      <c r="F2408" s="56"/>
      <c r="I2408" s="57"/>
      <c r="J2408" s="57"/>
    </row>
    <row r="2409" spans="6:10" ht="12.75">
      <c r="F2409" s="56"/>
      <c r="I2409" s="57"/>
      <c r="J2409" s="57"/>
    </row>
    <row r="2410" spans="6:10" ht="12.75">
      <c r="F2410" s="56"/>
      <c r="I2410" s="57"/>
      <c r="J2410" s="57"/>
    </row>
    <row r="2411" spans="6:10" ht="12.75">
      <c r="F2411" s="56"/>
      <c r="I2411" s="57"/>
      <c r="J2411" s="57"/>
    </row>
    <row r="2412" spans="6:10" ht="12.75">
      <c r="F2412" s="56"/>
      <c r="I2412" s="57"/>
      <c r="J2412" s="57"/>
    </row>
    <row r="2413" spans="6:10" ht="12.75">
      <c r="F2413" s="56"/>
      <c r="I2413" s="57"/>
      <c r="J2413" s="57"/>
    </row>
    <row r="2414" spans="6:10" ht="12.75">
      <c r="F2414" s="56"/>
      <c r="I2414" s="57"/>
      <c r="J2414" s="57"/>
    </row>
    <row r="2415" spans="6:10" ht="12.75">
      <c r="F2415" s="56"/>
      <c r="I2415" s="57"/>
      <c r="J2415" s="57"/>
    </row>
    <row r="2416" spans="6:10" ht="12.75">
      <c r="F2416" s="56"/>
      <c r="I2416" s="57"/>
      <c r="J2416" s="57"/>
    </row>
    <row r="2417" spans="6:10" ht="12.75">
      <c r="F2417" s="56"/>
      <c r="I2417" s="57"/>
      <c r="J2417" s="57"/>
    </row>
    <row r="2418" spans="6:10" ht="12.75">
      <c r="F2418" s="56"/>
      <c r="I2418" s="57"/>
      <c r="J2418" s="57"/>
    </row>
    <row r="2419" spans="6:10" ht="12.75">
      <c r="F2419" s="56"/>
      <c r="I2419" s="57"/>
      <c r="J2419" s="57"/>
    </row>
    <row r="2420" spans="6:10" ht="12.75">
      <c r="F2420" s="56"/>
      <c r="I2420" s="57"/>
      <c r="J2420" s="57"/>
    </row>
    <row r="2421" spans="6:10" ht="12.75">
      <c r="F2421" s="56"/>
      <c r="I2421" s="57"/>
      <c r="J2421" s="57"/>
    </row>
    <row r="2422" spans="6:10" ht="12.75">
      <c r="F2422" s="56"/>
      <c r="I2422" s="57"/>
      <c r="J2422" s="57"/>
    </row>
    <row r="2423" spans="6:10" ht="12.75">
      <c r="F2423" s="56"/>
      <c r="I2423" s="57"/>
      <c r="J2423" s="57"/>
    </row>
    <row r="2424" spans="6:10" ht="12.75">
      <c r="F2424" s="56"/>
      <c r="I2424" s="57"/>
      <c r="J2424" s="57"/>
    </row>
    <row r="2425" spans="6:10" ht="12.75">
      <c r="F2425" s="56"/>
      <c r="I2425" s="57"/>
      <c r="J2425" s="57"/>
    </row>
    <row r="2426" spans="6:10" ht="12.75">
      <c r="F2426" s="56"/>
      <c r="I2426" s="57"/>
      <c r="J2426" s="57"/>
    </row>
    <row r="2427" spans="6:10" ht="12.75">
      <c r="F2427" s="56"/>
      <c r="I2427" s="57"/>
      <c r="J2427" s="57"/>
    </row>
    <row r="2428" spans="6:10" ht="12.75">
      <c r="F2428" s="56"/>
      <c r="I2428" s="57"/>
      <c r="J2428" s="57"/>
    </row>
    <row r="2429" spans="6:10" ht="12.75">
      <c r="F2429" s="56"/>
      <c r="I2429" s="57"/>
      <c r="J2429" s="57"/>
    </row>
    <row r="2430" spans="6:10" ht="12.75">
      <c r="F2430" s="56"/>
      <c r="I2430" s="57"/>
      <c r="J2430" s="57"/>
    </row>
    <row r="2431" spans="6:10" ht="12.75">
      <c r="F2431" s="56"/>
      <c r="I2431" s="57"/>
      <c r="J2431" s="57"/>
    </row>
    <row r="2432" spans="6:10" ht="12.75">
      <c r="F2432" s="56"/>
      <c r="I2432" s="57"/>
      <c r="J2432" s="57"/>
    </row>
    <row r="2433" spans="6:10" ht="12.75">
      <c r="F2433" s="56"/>
      <c r="I2433" s="57"/>
      <c r="J2433" s="57"/>
    </row>
    <row r="2434" spans="6:10" ht="12.75">
      <c r="F2434" s="56"/>
      <c r="I2434" s="57"/>
      <c r="J2434" s="57"/>
    </row>
    <row r="2435" spans="6:10" ht="12.75">
      <c r="F2435" s="56"/>
      <c r="I2435" s="57"/>
      <c r="J2435" s="57"/>
    </row>
    <row r="2436" spans="6:10" ht="12.75">
      <c r="F2436" s="56"/>
      <c r="I2436" s="57"/>
      <c r="J2436" s="57"/>
    </row>
    <row r="2437" spans="6:10" ht="12.75">
      <c r="F2437" s="56"/>
      <c r="I2437" s="57"/>
      <c r="J2437" s="57"/>
    </row>
    <row r="2438" spans="6:10" ht="12.75">
      <c r="F2438" s="56"/>
      <c r="I2438" s="57"/>
      <c r="J2438" s="57"/>
    </row>
    <row r="2439" spans="6:10" ht="12.75">
      <c r="F2439" s="56"/>
      <c r="I2439" s="57"/>
      <c r="J2439" s="57"/>
    </row>
    <row r="2440" spans="6:10" ht="12.75">
      <c r="F2440" s="56"/>
      <c r="I2440" s="57"/>
      <c r="J2440" s="57"/>
    </row>
    <row r="2441" spans="6:10" ht="12.75">
      <c r="F2441" s="56"/>
      <c r="I2441" s="57"/>
      <c r="J2441" s="57"/>
    </row>
    <row r="2442" spans="6:10" ht="12.75">
      <c r="F2442" s="56"/>
      <c r="I2442" s="57"/>
      <c r="J2442" s="57"/>
    </row>
    <row r="2443" spans="6:10" ht="12.75">
      <c r="F2443" s="56"/>
      <c r="I2443" s="57"/>
      <c r="J2443" s="57"/>
    </row>
    <row r="2444" spans="6:10" ht="12.75">
      <c r="F2444" s="56"/>
      <c r="I2444" s="57"/>
      <c r="J2444" s="57"/>
    </row>
    <row r="2445" spans="6:10" ht="12.75">
      <c r="F2445" s="56"/>
      <c r="I2445" s="57"/>
      <c r="J2445" s="57"/>
    </row>
    <row r="2446" spans="6:10" ht="12.75">
      <c r="F2446" s="56"/>
      <c r="I2446" s="57"/>
      <c r="J2446" s="57"/>
    </row>
    <row r="2447" spans="6:10" ht="12.75">
      <c r="F2447" s="56"/>
      <c r="I2447" s="57"/>
      <c r="J2447" s="57"/>
    </row>
    <row r="2448" spans="6:10" ht="12.75">
      <c r="F2448" s="56"/>
      <c r="I2448" s="57"/>
      <c r="J2448" s="57"/>
    </row>
    <row r="2449" spans="6:10" ht="12.75">
      <c r="F2449" s="56"/>
      <c r="I2449" s="57"/>
      <c r="J2449" s="57"/>
    </row>
    <row r="2450" spans="6:10" ht="12.75">
      <c r="F2450" s="56"/>
      <c r="I2450" s="57"/>
      <c r="J2450" s="57"/>
    </row>
    <row r="2451" spans="6:10" ht="12.75">
      <c r="F2451" s="56"/>
      <c r="I2451" s="57"/>
      <c r="J2451" s="57"/>
    </row>
    <row r="2452" spans="6:10" ht="12.75">
      <c r="F2452" s="56"/>
      <c r="I2452" s="57"/>
      <c r="J2452" s="57"/>
    </row>
    <row r="2453" spans="6:10" ht="12.75">
      <c r="F2453" s="56"/>
      <c r="I2453" s="57"/>
      <c r="J2453" s="57"/>
    </row>
    <row r="2454" spans="6:10" ht="12.75">
      <c r="F2454" s="56"/>
      <c r="I2454" s="57"/>
      <c r="J2454" s="57"/>
    </row>
    <row r="2455" spans="6:10" ht="12.75">
      <c r="F2455" s="56"/>
      <c r="I2455" s="57"/>
      <c r="J2455" s="57"/>
    </row>
    <row r="2456" spans="6:10" ht="12.75">
      <c r="F2456" s="56"/>
      <c r="I2456" s="57"/>
      <c r="J2456" s="57"/>
    </row>
    <row r="2457" spans="6:10" ht="12.75">
      <c r="F2457" s="56"/>
      <c r="I2457" s="57"/>
      <c r="J2457" s="57"/>
    </row>
    <row r="2458" spans="6:10" ht="12.75">
      <c r="F2458" s="56"/>
      <c r="I2458" s="57"/>
      <c r="J2458" s="57"/>
    </row>
    <row r="2459" spans="6:10" ht="12.75">
      <c r="F2459" s="56"/>
      <c r="I2459" s="57"/>
      <c r="J2459" s="57"/>
    </row>
    <row r="2460" spans="6:10" ht="12.75">
      <c r="F2460" s="56"/>
      <c r="I2460" s="57"/>
      <c r="J2460" s="57"/>
    </row>
    <row r="2461" spans="6:10" ht="12.75">
      <c r="F2461" s="56"/>
      <c r="I2461" s="57"/>
      <c r="J2461" s="57"/>
    </row>
    <row r="2462" spans="6:10" ht="12.75">
      <c r="F2462" s="56"/>
      <c r="I2462" s="57"/>
      <c r="J2462" s="57"/>
    </row>
    <row r="2463" spans="6:10" ht="12.75">
      <c r="F2463" s="56"/>
      <c r="I2463" s="57"/>
      <c r="J2463" s="57"/>
    </row>
    <row r="2464" spans="6:10" ht="12.75">
      <c r="F2464" s="56"/>
      <c r="I2464" s="57"/>
      <c r="J2464" s="57"/>
    </row>
    <row r="2465" spans="6:10" ht="12.75">
      <c r="F2465" s="56"/>
      <c r="I2465" s="57"/>
      <c r="J2465" s="57"/>
    </row>
    <row r="2466" spans="6:10" ht="12.75">
      <c r="F2466" s="56"/>
      <c r="I2466" s="57"/>
      <c r="J2466" s="57"/>
    </row>
    <row r="2467" spans="6:10" ht="12.75">
      <c r="F2467" s="56"/>
      <c r="I2467" s="57"/>
      <c r="J2467" s="57"/>
    </row>
    <row r="2468" spans="6:10" ht="12.75">
      <c r="F2468" s="56"/>
      <c r="I2468" s="57"/>
      <c r="J2468" s="57"/>
    </row>
    <row r="2469" spans="6:10" ht="12.75">
      <c r="F2469" s="56"/>
      <c r="I2469" s="57"/>
      <c r="J2469" s="57"/>
    </row>
    <row r="2470" spans="6:10" ht="12.75">
      <c r="F2470" s="56"/>
      <c r="I2470" s="57"/>
      <c r="J2470" s="57"/>
    </row>
    <row r="2471" spans="6:10" ht="12.75">
      <c r="F2471" s="56"/>
      <c r="I2471" s="57"/>
      <c r="J2471" s="57"/>
    </row>
    <row r="2472" spans="6:10" ht="12.75">
      <c r="F2472" s="56"/>
      <c r="I2472" s="57"/>
      <c r="J2472" s="57"/>
    </row>
    <row r="2473" spans="6:10" ht="12.75">
      <c r="F2473" s="56"/>
      <c r="I2473" s="57"/>
      <c r="J2473" s="57"/>
    </row>
    <row r="2474" spans="6:10" ht="12.75">
      <c r="F2474" s="56"/>
      <c r="I2474" s="57"/>
      <c r="J2474" s="57"/>
    </row>
    <row r="2475" spans="6:10" ht="12.75">
      <c r="F2475" s="56"/>
      <c r="I2475" s="57"/>
      <c r="J2475" s="57"/>
    </row>
    <row r="2476" spans="6:10" ht="12.75">
      <c r="F2476" s="56"/>
      <c r="I2476" s="57"/>
      <c r="J2476" s="57"/>
    </row>
    <row r="2477" spans="6:10" ht="12.75">
      <c r="F2477" s="56"/>
      <c r="I2477" s="57"/>
      <c r="J2477" s="57"/>
    </row>
    <row r="2478" spans="6:10" ht="12.75">
      <c r="F2478" s="56"/>
      <c r="I2478" s="57"/>
      <c r="J2478" s="57"/>
    </row>
    <row r="2479" spans="6:10" ht="12.75">
      <c r="F2479" s="56"/>
      <c r="I2479" s="57"/>
      <c r="J2479" s="57"/>
    </row>
    <row r="2480" spans="6:10" ht="12.75">
      <c r="F2480" s="56"/>
      <c r="I2480" s="57"/>
      <c r="J2480" s="57"/>
    </row>
    <row r="2481" spans="6:10" ht="12.75">
      <c r="F2481" s="56"/>
      <c r="I2481" s="57"/>
      <c r="J2481" s="57"/>
    </row>
    <row r="2482" spans="6:10" ht="12.75">
      <c r="F2482" s="56"/>
      <c r="I2482" s="57"/>
      <c r="J2482" s="57"/>
    </row>
    <row r="2483" spans="6:10" ht="12.75">
      <c r="F2483" s="56"/>
      <c r="I2483" s="57"/>
      <c r="J2483" s="57"/>
    </row>
    <row r="2484" spans="6:10" ht="12.75">
      <c r="F2484" s="56"/>
      <c r="I2484" s="57"/>
      <c r="J2484" s="57"/>
    </row>
    <row r="2485" spans="6:10" ht="12.75">
      <c r="F2485" s="56"/>
      <c r="I2485" s="57"/>
      <c r="J2485" s="57"/>
    </row>
    <row r="2486" spans="6:10" ht="12.75">
      <c r="F2486" s="56"/>
      <c r="I2486" s="57"/>
      <c r="J2486" s="57"/>
    </row>
    <row r="2487" spans="6:10" ht="12.75">
      <c r="F2487" s="56"/>
      <c r="I2487" s="57"/>
      <c r="J2487" s="57"/>
    </row>
    <row r="2488" spans="6:10" ht="12.75">
      <c r="F2488" s="56"/>
      <c r="I2488" s="57"/>
      <c r="J2488" s="57"/>
    </row>
    <row r="2489" spans="6:10" ht="12.75">
      <c r="F2489" s="56"/>
      <c r="I2489" s="57"/>
      <c r="J2489" s="57"/>
    </row>
    <row r="2490" spans="6:10" ht="12.75">
      <c r="F2490" s="56"/>
      <c r="I2490" s="57"/>
      <c r="J2490" s="57"/>
    </row>
    <row r="2491" spans="6:10" ht="12.75">
      <c r="F2491" s="56"/>
      <c r="I2491" s="57"/>
      <c r="J2491" s="57"/>
    </row>
    <row r="2492" spans="6:10" ht="12.75">
      <c r="F2492" s="56"/>
      <c r="I2492" s="57"/>
      <c r="J2492" s="57"/>
    </row>
    <row r="2493" spans="6:10" ht="12.75">
      <c r="F2493" s="56"/>
      <c r="I2493" s="57"/>
      <c r="J2493" s="57"/>
    </row>
    <row r="2494" spans="6:10" ht="12.75">
      <c r="F2494" s="56"/>
      <c r="I2494" s="57"/>
      <c r="J2494" s="57"/>
    </row>
    <row r="2495" spans="6:10" ht="12.75">
      <c r="F2495" s="56"/>
      <c r="I2495" s="57"/>
      <c r="J2495" s="57"/>
    </row>
    <row r="2496" spans="6:10" ht="12.75">
      <c r="F2496" s="56"/>
      <c r="I2496" s="57"/>
      <c r="J2496" s="57"/>
    </row>
    <row r="2497" spans="6:10" ht="12.75">
      <c r="F2497" s="56"/>
      <c r="I2497" s="57"/>
      <c r="J2497" s="57"/>
    </row>
    <row r="2498" spans="6:10" ht="12.75">
      <c r="F2498" s="56"/>
      <c r="I2498" s="57"/>
      <c r="J2498" s="57"/>
    </row>
    <row r="2499" spans="6:10" ht="12.75">
      <c r="F2499" s="56"/>
      <c r="I2499" s="57"/>
      <c r="J2499" s="57"/>
    </row>
    <row r="2500" spans="6:10" ht="12.75">
      <c r="F2500" s="56"/>
      <c r="I2500" s="57"/>
      <c r="J2500" s="57"/>
    </row>
    <row r="2501" spans="6:10" ht="12.75">
      <c r="F2501" s="56"/>
      <c r="I2501" s="57"/>
      <c r="J2501" s="57"/>
    </row>
    <row r="2502" spans="6:10" ht="12.75">
      <c r="F2502" s="56"/>
      <c r="I2502" s="57"/>
      <c r="J2502" s="57"/>
    </row>
    <row r="2503" spans="6:10" ht="12.75">
      <c r="F2503" s="56"/>
      <c r="I2503" s="57"/>
      <c r="J2503" s="57"/>
    </row>
    <row r="2504" spans="6:10" ht="12.75">
      <c r="F2504" s="56"/>
      <c r="I2504" s="57"/>
      <c r="J2504" s="57"/>
    </row>
    <row r="2505" spans="6:10" ht="12.75">
      <c r="F2505" s="56"/>
      <c r="I2505" s="57"/>
      <c r="J2505" s="57"/>
    </row>
    <row r="2506" spans="6:10" ht="12.75">
      <c r="F2506" s="56"/>
      <c r="I2506" s="57"/>
      <c r="J2506" s="57"/>
    </row>
    <row r="2507" spans="6:10" ht="12.75">
      <c r="F2507" s="56"/>
      <c r="I2507" s="57"/>
      <c r="J2507" s="57"/>
    </row>
    <row r="2508" spans="6:10" ht="12.75">
      <c r="F2508" s="56"/>
      <c r="I2508" s="57"/>
      <c r="J2508" s="57"/>
    </row>
    <row r="2509" spans="6:10" ht="12.75">
      <c r="F2509" s="56"/>
      <c r="I2509" s="57"/>
      <c r="J2509" s="57"/>
    </row>
    <row r="2510" spans="6:10" ht="12.75">
      <c r="F2510" s="56"/>
      <c r="I2510" s="57"/>
      <c r="J2510" s="57"/>
    </row>
    <row r="2511" ht="12.75">
      <c r="F2511" s="56"/>
    </row>
    <row r="2512" ht="12.75">
      <c r="F2512" s="56"/>
    </row>
    <row r="2513" ht="12.75">
      <c r="F2513" s="56"/>
    </row>
    <row r="2514" ht="12.75">
      <c r="F2514" s="56"/>
    </row>
    <row r="2515" ht="12.75">
      <c r="F2515" s="56"/>
    </row>
    <row r="2516" ht="12.75">
      <c r="F2516" s="56"/>
    </row>
    <row r="2517" ht="12.75">
      <c r="F2517" s="56"/>
    </row>
    <row r="2518" ht="12.75">
      <c r="F2518" s="56"/>
    </row>
    <row r="2519" ht="12.75">
      <c r="F2519" s="56"/>
    </row>
    <row r="2520" ht="12.75">
      <c r="F2520" s="56"/>
    </row>
    <row r="2521" ht="12.75">
      <c r="F2521" s="56"/>
    </row>
    <row r="2522" ht="12.75">
      <c r="F2522" s="56"/>
    </row>
    <row r="2523" ht="12.75">
      <c r="F2523" s="56"/>
    </row>
    <row r="2524" ht="12.75">
      <c r="F2524" s="56"/>
    </row>
    <row r="2525" ht="12.75">
      <c r="F2525" s="56"/>
    </row>
    <row r="2526" ht="12.75">
      <c r="F2526" s="56"/>
    </row>
    <row r="2527" ht="12.75">
      <c r="F2527" s="56"/>
    </row>
    <row r="2528" ht="12.75">
      <c r="F2528" s="56"/>
    </row>
    <row r="2529" ht="12.75">
      <c r="F2529" s="56"/>
    </row>
    <row r="2530" ht="12.75">
      <c r="F2530" s="56"/>
    </row>
    <row r="2531" ht="12.75">
      <c r="F2531" s="56"/>
    </row>
    <row r="2532" ht="12.75">
      <c r="F2532" s="56"/>
    </row>
    <row r="2533" ht="12.75">
      <c r="F2533" s="56"/>
    </row>
    <row r="2534" ht="12.75">
      <c r="F2534" s="56"/>
    </row>
    <row r="2535" ht="12.75">
      <c r="F2535" s="56"/>
    </row>
    <row r="2536" ht="12.75">
      <c r="F2536" s="56"/>
    </row>
    <row r="2537" ht="12.75">
      <c r="F2537" s="56"/>
    </row>
    <row r="2538" ht="12.75">
      <c r="F2538" s="56"/>
    </row>
    <row r="2539" ht="12.75">
      <c r="F2539" s="56"/>
    </row>
    <row r="2540" ht="12.75">
      <c r="F2540" s="56"/>
    </row>
    <row r="2541" ht="12.75">
      <c r="F2541" s="56"/>
    </row>
    <row r="2542" ht="12.75">
      <c r="F2542" s="56"/>
    </row>
    <row r="2543" ht="12.75">
      <c r="F2543" s="56"/>
    </row>
    <row r="2544" ht="12.75">
      <c r="F2544" s="56"/>
    </row>
    <row r="2545" ht="12.75">
      <c r="F2545" s="56"/>
    </row>
    <row r="2546" ht="12.75">
      <c r="F2546" s="56"/>
    </row>
    <row r="2547" ht="12.75">
      <c r="F2547" s="56"/>
    </row>
    <row r="2548" ht="12.75">
      <c r="F2548" s="56"/>
    </row>
    <row r="2549" ht="12.75">
      <c r="F2549" s="56"/>
    </row>
    <row r="2550" ht="12.75">
      <c r="F2550" s="56"/>
    </row>
    <row r="2551" ht="12.75">
      <c r="F2551" s="56"/>
    </row>
    <row r="2552" ht="12.75">
      <c r="F2552" s="56"/>
    </row>
    <row r="2553" ht="12.75">
      <c r="F2553" s="56"/>
    </row>
    <row r="2554" ht="12.75">
      <c r="F2554" s="56"/>
    </row>
    <row r="2555" ht="12.75">
      <c r="F2555" s="56"/>
    </row>
    <row r="2556" ht="12.75">
      <c r="F2556" s="56"/>
    </row>
    <row r="2557" ht="12.75">
      <c r="F2557" s="56"/>
    </row>
    <row r="2558" ht="12.75">
      <c r="F2558" s="56"/>
    </row>
    <row r="2559" ht="12.75">
      <c r="F2559" s="56"/>
    </row>
    <row r="2560" ht="12.75">
      <c r="F2560" s="56"/>
    </row>
    <row r="2561" ht="12.75">
      <c r="F2561" s="56"/>
    </row>
    <row r="2562" ht="12.75">
      <c r="F2562" s="56"/>
    </row>
    <row r="2563" ht="12.75">
      <c r="F2563" s="56"/>
    </row>
    <row r="2564" ht="12.75">
      <c r="F2564" s="56"/>
    </row>
    <row r="2565" ht="12.75">
      <c r="F2565" s="56"/>
    </row>
    <row r="2566" ht="12.75">
      <c r="F2566" s="56"/>
    </row>
    <row r="2567" ht="12.75">
      <c r="F2567" s="56"/>
    </row>
    <row r="2568" ht="12.75">
      <c r="F2568" s="56"/>
    </row>
    <row r="2569" ht="12.75">
      <c r="F2569" s="56"/>
    </row>
    <row r="2570" ht="12.75">
      <c r="F2570" s="56"/>
    </row>
    <row r="2571" ht="12.75">
      <c r="F2571" s="56"/>
    </row>
    <row r="2572" ht="12.75">
      <c r="F2572" s="56"/>
    </row>
    <row r="2573" ht="12.75">
      <c r="F2573" s="56"/>
    </row>
    <row r="2574" ht="12.75">
      <c r="F2574" s="56"/>
    </row>
    <row r="2575" ht="12.75">
      <c r="F2575" s="56"/>
    </row>
    <row r="2576" ht="12.75">
      <c r="F2576" s="56"/>
    </row>
    <row r="2577" ht="12.75">
      <c r="F2577" s="56"/>
    </row>
    <row r="2578" ht="12.75">
      <c r="F2578" s="56"/>
    </row>
    <row r="2579" ht="12.75">
      <c r="F2579" s="56"/>
    </row>
    <row r="2580" ht="12.75">
      <c r="F2580" s="56"/>
    </row>
    <row r="2581" ht="12.75">
      <c r="F2581" s="56"/>
    </row>
    <row r="2582" ht="12.75">
      <c r="F2582" s="56"/>
    </row>
    <row r="2583" ht="12.75">
      <c r="F2583" s="56"/>
    </row>
    <row r="2584" ht="12.75">
      <c r="F2584" s="56"/>
    </row>
    <row r="2585" ht="12.75">
      <c r="F2585" s="56"/>
    </row>
    <row r="2586" ht="12.75">
      <c r="F2586" s="56"/>
    </row>
    <row r="2587" ht="12.75">
      <c r="F2587" s="56"/>
    </row>
    <row r="2588" ht="12.75">
      <c r="F2588" s="56"/>
    </row>
    <row r="2589" ht="12.75">
      <c r="F2589" s="56"/>
    </row>
    <row r="2590" ht="12.75">
      <c r="F2590" s="56"/>
    </row>
    <row r="2591" ht="12.75">
      <c r="F2591" s="56"/>
    </row>
    <row r="2592" ht="12.75">
      <c r="F2592" s="56"/>
    </row>
    <row r="2593" ht="12.75">
      <c r="F2593" s="56"/>
    </row>
    <row r="2594" ht="12.75">
      <c r="F2594" s="56"/>
    </row>
    <row r="2595" ht="12.75">
      <c r="F2595" s="56"/>
    </row>
    <row r="2596" ht="12.75">
      <c r="F2596" s="56"/>
    </row>
    <row r="2597" ht="12.75">
      <c r="F2597" s="56"/>
    </row>
    <row r="2598" ht="12.75">
      <c r="F2598" s="56"/>
    </row>
    <row r="2599" ht="12.75">
      <c r="F2599" s="56"/>
    </row>
    <row r="2600" ht="12.75">
      <c r="F2600" s="56"/>
    </row>
    <row r="2601" ht="12.75">
      <c r="F2601" s="56"/>
    </row>
    <row r="2602" ht="12.75">
      <c r="F2602" s="56"/>
    </row>
    <row r="2603" ht="12.75">
      <c r="F2603" s="56"/>
    </row>
    <row r="2604" ht="12.75">
      <c r="F2604" s="56"/>
    </row>
    <row r="2605" ht="12.75">
      <c r="F2605" s="56"/>
    </row>
    <row r="2606" ht="12.75">
      <c r="F2606" s="56"/>
    </row>
    <row r="2607" ht="12.75">
      <c r="F2607" s="56"/>
    </row>
    <row r="2608" ht="12.75">
      <c r="F2608" s="56"/>
    </row>
    <row r="2609" ht="12.75">
      <c r="F2609" s="56"/>
    </row>
    <row r="2610" ht="12.75">
      <c r="F2610" s="56"/>
    </row>
    <row r="2611" ht="12.75">
      <c r="F2611" s="56"/>
    </row>
    <row r="2612" ht="12.75">
      <c r="F2612" s="56"/>
    </row>
    <row r="2613" ht="12.75">
      <c r="F2613" s="56"/>
    </row>
    <row r="2614" ht="12.75">
      <c r="F2614" s="56"/>
    </row>
    <row r="2615" ht="12.75">
      <c r="F2615" s="56"/>
    </row>
    <row r="2616" ht="12.75">
      <c r="F2616" s="56"/>
    </row>
    <row r="2617" ht="12.75">
      <c r="F2617" s="56"/>
    </row>
    <row r="2618" ht="12.75">
      <c r="F2618" s="56"/>
    </row>
    <row r="2619" ht="12.75">
      <c r="F2619" s="56"/>
    </row>
    <row r="2620" ht="12.75">
      <c r="F2620" s="56"/>
    </row>
    <row r="2621" ht="12.75">
      <c r="F2621" s="56"/>
    </row>
    <row r="2622" ht="12.75">
      <c r="F2622" s="56"/>
    </row>
    <row r="2623" ht="12.75">
      <c r="F2623" s="56"/>
    </row>
    <row r="2624" ht="12.75">
      <c r="F2624" s="56"/>
    </row>
    <row r="2625" ht="12.75">
      <c r="F2625" s="56"/>
    </row>
    <row r="2626" ht="12.75">
      <c r="F2626" s="56"/>
    </row>
    <row r="2627" ht="12.75">
      <c r="F2627" s="56"/>
    </row>
    <row r="2628" ht="12.75">
      <c r="F2628" s="56"/>
    </row>
    <row r="2629" ht="12.75">
      <c r="F2629" s="56"/>
    </row>
    <row r="2630" ht="12.75">
      <c r="F2630" s="56"/>
    </row>
    <row r="2631" ht="12.75">
      <c r="F2631" s="56"/>
    </row>
    <row r="2632" ht="12.75">
      <c r="F2632" s="56"/>
    </row>
    <row r="2633" ht="12.75">
      <c r="F2633" s="56"/>
    </row>
    <row r="2634" ht="12.75">
      <c r="F2634" s="56"/>
    </row>
    <row r="2635" ht="12.75">
      <c r="F2635" s="56"/>
    </row>
    <row r="2636" ht="12.75">
      <c r="F2636" s="56"/>
    </row>
    <row r="2637" ht="12.75">
      <c r="F2637" s="56"/>
    </row>
    <row r="2638" ht="12.75">
      <c r="F2638" s="56"/>
    </row>
    <row r="2639" ht="12.75">
      <c r="F2639" s="56"/>
    </row>
    <row r="2640" ht="12.75">
      <c r="F2640" s="56"/>
    </row>
    <row r="2641" ht="12.75">
      <c r="F2641" s="56"/>
    </row>
    <row r="2642" ht="12.75">
      <c r="F2642" s="56"/>
    </row>
    <row r="2643" ht="12.75">
      <c r="F2643" s="56"/>
    </row>
    <row r="2644" ht="12.75">
      <c r="F2644" s="56"/>
    </row>
    <row r="2645" ht="12.75">
      <c r="F2645" s="56"/>
    </row>
    <row r="2646" ht="12.75">
      <c r="F2646" s="56"/>
    </row>
    <row r="2647" ht="12.75">
      <c r="F2647" s="56"/>
    </row>
    <row r="2648" ht="12.75">
      <c r="F2648" s="56"/>
    </row>
    <row r="2649" ht="12.75">
      <c r="F2649" s="56"/>
    </row>
    <row r="2650" ht="12.75">
      <c r="F2650" s="56"/>
    </row>
    <row r="2651" ht="12.75">
      <c r="F2651" s="56"/>
    </row>
    <row r="2652" ht="12.75">
      <c r="F2652" s="56"/>
    </row>
    <row r="2653" ht="12.75">
      <c r="F2653" s="56"/>
    </row>
    <row r="2654" ht="12.75">
      <c r="F2654" s="56"/>
    </row>
    <row r="2655" ht="12.75">
      <c r="F2655" s="56"/>
    </row>
    <row r="2656" ht="12.75">
      <c r="F2656" s="56"/>
    </row>
    <row r="2657" ht="12.75">
      <c r="F2657" s="56"/>
    </row>
    <row r="2658" ht="12.75">
      <c r="F2658" s="56"/>
    </row>
    <row r="2659" ht="12.75">
      <c r="F2659" s="56"/>
    </row>
    <row r="2660" ht="12.75">
      <c r="F2660" s="56"/>
    </row>
    <row r="2661" ht="12.75">
      <c r="F2661" s="56"/>
    </row>
    <row r="2662" ht="12.75">
      <c r="F2662" s="56"/>
    </row>
    <row r="2663" ht="12.75">
      <c r="F2663" s="56"/>
    </row>
    <row r="2664" ht="12.75">
      <c r="F2664" s="56"/>
    </row>
    <row r="2665" ht="12.75">
      <c r="F2665" s="56"/>
    </row>
    <row r="2666" ht="12.75">
      <c r="F2666" s="56"/>
    </row>
    <row r="2667" ht="12.75">
      <c r="F2667" s="56"/>
    </row>
    <row r="2668" ht="12.75">
      <c r="F2668" s="56"/>
    </row>
    <row r="2669" ht="12.75">
      <c r="F2669" s="56"/>
    </row>
    <row r="2670" ht="12.75">
      <c r="F2670" s="56"/>
    </row>
    <row r="2671" ht="12.75">
      <c r="F2671" s="56"/>
    </row>
    <row r="2672" ht="12.75">
      <c r="F2672" s="56"/>
    </row>
    <row r="2673" ht="12.75">
      <c r="F2673" s="56"/>
    </row>
    <row r="2674" ht="12.75">
      <c r="F2674" s="56"/>
    </row>
    <row r="2675" ht="12.75">
      <c r="F2675" s="56"/>
    </row>
    <row r="2676" ht="12.75">
      <c r="F2676" s="56"/>
    </row>
    <row r="2677" ht="12.75">
      <c r="F2677" s="56"/>
    </row>
    <row r="2678" ht="12.75">
      <c r="F2678" s="56"/>
    </row>
    <row r="2679" ht="12.75">
      <c r="F2679" s="56"/>
    </row>
    <row r="2680" ht="12.75">
      <c r="F2680" s="56"/>
    </row>
    <row r="2681" ht="12.75">
      <c r="F2681" s="56"/>
    </row>
    <row r="2682" ht="12.75">
      <c r="F2682" s="56"/>
    </row>
    <row r="2683" ht="12.75">
      <c r="F2683" s="56"/>
    </row>
    <row r="2684" ht="12.75">
      <c r="F2684" s="56"/>
    </row>
    <row r="2685" ht="12.75">
      <c r="F2685" s="56"/>
    </row>
    <row r="2686" ht="12.75">
      <c r="F2686" s="56"/>
    </row>
    <row r="2687" ht="12.75">
      <c r="F2687" s="56"/>
    </row>
    <row r="2688" ht="12.75">
      <c r="F2688" s="56"/>
    </row>
    <row r="2689" ht="12.75">
      <c r="F2689" s="56"/>
    </row>
    <row r="2690" ht="12.75">
      <c r="F2690" s="56"/>
    </row>
    <row r="2691" ht="12.75">
      <c r="F2691" s="56"/>
    </row>
    <row r="2692" ht="12.75">
      <c r="F2692" s="56"/>
    </row>
    <row r="2693" ht="12.75">
      <c r="F2693" s="56"/>
    </row>
    <row r="2694" ht="12.75">
      <c r="F2694" s="56"/>
    </row>
    <row r="2695" ht="12.75">
      <c r="F2695" s="56"/>
    </row>
    <row r="2696" ht="12.75">
      <c r="F2696" s="56"/>
    </row>
    <row r="2697" ht="12.75">
      <c r="F2697" s="56"/>
    </row>
    <row r="2698" ht="12.75">
      <c r="F2698" s="56"/>
    </row>
    <row r="2699" ht="12.75">
      <c r="F2699" s="56"/>
    </row>
    <row r="2700" ht="12.75">
      <c r="F2700" s="56"/>
    </row>
    <row r="2701" ht="12.75">
      <c r="F2701" s="56"/>
    </row>
    <row r="2702" ht="12.75">
      <c r="F2702" s="56"/>
    </row>
    <row r="2703" ht="12.75">
      <c r="F2703" s="56"/>
    </row>
    <row r="2704" ht="12.75">
      <c r="F2704" s="56"/>
    </row>
    <row r="2705" ht="12.75">
      <c r="F2705" s="56"/>
    </row>
    <row r="2706" ht="12.75">
      <c r="F2706" s="56"/>
    </row>
    <row r="2707" ht="12.75">
      <c r="F2707" s="56"/>
    </row>
    <row r="2708" ht="12.75">
      <c r="F2708" s="56"/>
    </row>
    <row r="2709" ht="12.75">
      <c r="F2709" s="56"/>
    </row>
    <row r="2710" ht="12.75">
      <c r="F2710" s="56"/>
    </row>
    <row r="2711" ht="12.75">
      <c r="F2711" s="56"/>
    </row>
    <row r="2712" ht="12.75">
      <c r="F2712" s="56"/>
    </row>
    <row r="2713" ht="12.75">
      <c r="F2713" s="56"/>
    </row>
    <row r="2714" ht="12.75">
      <c r="F2714" s="56"/>
    </row>
    <row r="2715" ht="12.75">
      <c r="F2715" s="56"/>
    </row>
    <row r="2716" ht="12.75">
      <c r="F2716" s="56"/>
    </row>
    <row r="2717" ht="12.75">
      <c r="F2717" s="56"/>
    </row>
    <row r="2718" ht="12.75">
      <c r="F2718" s="56"/>
    </row>
    <row r="2719" ht="12.75">
      <c r="F2719" s="56"/>
    </row>
    <row r="2720" ht="12.75">
      <c r="F2720" s="56"/>
    </row>
    <row r="2721" ht="12.75">
      <c r="F2721" s="56"/>
    </row>
    <row r="2722" ht="12.75">
      <c r="F2722" s="56"/>
    </row>
    <row r="2723" ht="12.75">
      <c r="F2723" s="56"/>
    </row>
    <row r="2724" ht="12.75">
      <c r="F2724" s="56"/>
    </row>
    <row r="2725" ht="12.75">
      <c r="F2725" s="56"/>
    </row>
    <row r="2726" ht="12.75">
      <c r="F2726" s="56"/>
    </row>
    <row r="2727" ht="12.75">
      <c r="F2727" s="56"/>
    </row>
    <row r="2728" ht="12.75">
      <c r="F2728" s="56"/>
    </row>
    <row r="2729" ht="12.75">
      <c r="F2729" s="56"/>
    </row>
    <row r="2730" ht="12.75">
      <c r="F2730" s="56"/>
    </row>
    <row r="2731" ht="12.75">
      <c r="F2731" s="56"/>
    </row>
    <row r="2732" ht="12.75">
      <c r="F2732" s="56"/>
    </row>
    <row r="2733" ht="12.75">
      <c r="F2733" s="56"/>
    </row>
    <row r="2734" ht="12.75">
      <c r="F2734" s="56"/>
    </row>
    <row r="2735" ht="12.75">
      <c r="F2735" s="56"/>
    </row>
    <row r="2736" ht="12.75">
      <c r="F2736" s="56"/>
    </row>
    <row r="2737" ht="12.75">
      <c r="F2737" s="56"/>
    </row>
    <row r="2738" ht="12.75">
      <c r="F2738" s="56"/>
    </row>
    <row r="2739" ht="12.75">
      <c r="F2739" s="56"/>
    </row>
    <row r="2740" ht="12.75">
      <c r="F2740" s="56"/>
    </row>
    <row r="2741" ht="12.75">
      <c r="F2741" s="56"/>
    </row>
    <row r="2742" ht="12.75">
      <c r="F2742" s="56"/>
    </row>
    <row r="2743" ht="12.75">
      <c r="F2743" s="56"/>
    </row>
    <row r="2744" ht="12.75">
      <c r="F2744" s="56"/>
    </row>
    <row r="2745" ht="12.75">
      <c r="F2745" s="56"/>
    </row>
    <row r="2746" ht="12.75">
      <c r="F2746" s="56"/>
    </row>
    <row r="2747" ht="12.75">
      <c r="F2747" s="56"/>
    </row>
    <row r="2748" ht="12.75">
      <c r="F2748" s="56"/>
    </row>
    <row r="2749" ht="12.75">
      <c r="F2749" s="56"/>
    </row>
    <row r="2750" ht="12.75">
      <c r="F2750" s="56"/>
    </row>
    <row r="2751" ht="12.75">
      <c r="F2751" s="56"/>
    </row>
    <row r="2752" ht="12.75">
      <c r="F2752" s="56"/>
    </row>
    <row r="2753" ht="12.75">
      <c r="F2753" s="56"/>
    </row>
    <row r="2754" ht="12.75">
      <c r="F2754" s="56"/>
    </row>
    <row r="2755" ht="12.75">
      <c r="F2755" s="56"/>
    </row>
    <row r="2756" ht="12.75">
      <c r="F2756" s="56"/>
    </row>
    <row r="2757" ht="12.75">
      <c r="F2757" s="56"/>
    </row>
    <row r="2758" ht="12.75">
      <c r="F2758" s="56"/>
    </row>
    <row r="2759" ht="12.75">
      <c r="F2759" s="56"/>
    </row>
    <row r="2760" ht="12.75">
      <c r="F2760" s="56"/>
    </row>
    <row r="2761" ht="12.75">
      <c r="F2761" s="56"/>
    </row>
    <row r="2762" ht="12.75">
      <c r="F2762" s="56"/>
    </row>
    <row r="2763" ht="12.75">
      <c r="F2763" s="56"/>
    </row>
    <row r="2764" ht="12.75">
      <c r="F2764" s="56"/>
    </row>
    <row r="2765" ht="12.75">
      <c r="F2765" s="56"/>
    </row>
    <row r="2766" ht="12.75">
      <c r="F2766" s="56"/>
    </row>
    <row r="2767" ht="12.75">
      <c r="F2767" s="56"/>
    </row>
    <row r="2768" ht="12.75">
      <c r="F2768" s="56"/>
    </row>
    <row r="2769" ht="12.75">
      <c r="F2769" s="56"/>
    </row>
    <row r="2770" ht="12.75">
      <c r="F2770" s="56"/>
    </row>
    <row r="2771" ht="12.75">
      <c r="F2771" s="56"/>
    </row>
    <row r="2772" ht="12.75">
      <c r="F2772" s="56"/>
    </row>
    <row r="2773" ht="12.75">
      <c r="F2773" s="56"/>
    </row>
    <row r="2774" ht="12.75">
      <c r="F2774" s="56"/>
    </row>
    <row r="2775" ht="12.75">
      <c r="F2775" s="56"/>
    </row>
    <row r="2776" ht="12.75">
      <c r="F2776" s="56"/>
    </row>
    <row r="2777" ht="12.75">
      <c r="F2777" s="56"/>
    </row>
    <row r="2778" ht="12.75">
      <c r="F2778" s="56"/>
    </row>
    <row r="2779" ht="12.75">
      <c r="F2779" s="56"/>
    </row>
    <row r="2780" ht="12.75">
      <c r="F2780" s="56"/>
    </row>
    <row r="2781" ht="12.75">
      <c r="F2781" s="56"/>
    </row>
    <row r="2782" ht="12.75">
      <c r="F2782" s="56"/>
    </row>
    <row r="2783" ht="12.75">
      <c r="F2783" s="56"/>
    </row>
    <row r="2784" ht="12.75">
      <c r="F2784" s="56"/>
    </row>
    <row r="2785" ht="12.75">
      <c r="F2785" s="56"/>
    </row>
    <row r="2786" ht="12.75">
      <c r="F2786" s="56"/>
    </row>
    <row r="2787" ht="12.75">
      <c r="F2787" s="56"/>
    </row>
    <row r="2788" ht="12.75">
      <c r="F2788" s="56"/>
    </row>
    <row r="2789" ht="12.75">
      <c r="F2789" s="56"/>
    </row>
    <row r="2790" ht="12.75">
      <c r="F2790" s="56"/>
    </row>
    <row r="2791" ht="12.75">
      <c r="F2791" s="56"/>
    </row>
    <row r="2792" ht="12.75">
      <c r="F2792" s="56"/>
    </row>
    <row r="2793" ht="12.75">
      <c r="F2793" s="56"/>
    </row>
    <row r="2794" ht="12.75">
      <c r="F2794" s="56"/>
    </row>
    <row r="2795" ht="12.75">
      <c r="F2795" s="56"/>
    </row>
    <row r="2796" ht="12.75">
      <c r="F2796" s="56"/>
    </row>
    <row r="2797" ht="12.75">
      <c r="F2797" s="56"/>
    </row>
    <row r="2798" ht="12.75">
      <c r="F2798" s="56"/>
    </row>
    <row r="2799" ht="12.75">
      <c r="F2799" s="56"/>
    </row>
    <row r="2800" ht="12.75">
      <c r="F2800" s="56"/>
    </row>
    <row r="2801" ht="12.75">
      <c r="F2801" s="56"/>
    </row>
    <row r="2802" ht="12.75">
      <c r="F2802" s="56"/>
    </row>
    <row r="2803" ht="12.75">
      <c r="F2803" s="56"/>
    </row>
    <row r="2804" ht="12.75">
      <c r="F2804" s="56"/>
    </row>
    <row r="2805" ht="12.75">
      <c r="F2805" s="56"/>
    </row>
    <row r="2806" ht="12.75">
      <c r="F2806" s="56"/>
    </row>
    <row r="2807" ht="12.75">
      <c r="F2807" s="56"/>
    </row>
    <row r="2808" ht="12.75">
      <c r="F2808" s="56"/>
    </row>
    <row r="2809" ht="12.75">
      <c r="F2809" s="56"/>
    </row>
    <row r="2810" ht="12.75">
      <c r="F2810" s="56"/>
    </row>
    <row r="2811" ht="12.75">
      <c r="F2811" s="56"/>
    </row>
    <row r="2812" ht="12.75">
      <c r="F2812" s="56"/>
    </row>
    <row r="2813" ht="12.75">
      <c r="F2813" s="56"/>
    </row>
    <row r="2814" ht="12.75">
      <c r="F2814" s="56"/>
    </row>
    <row r="2815" ht="12.75">
      <c r="F2815" s="56"/>
    </row>
    <row r="2816" ht="12.75">
      <c r="F2816" s="56"/>
    </row>
    <row r="2817" ht="12.75">
      <c r="F2817" s="56"/>
    </row>
    <row r="2818" ht="12.75">
      <c r="F2818" s="56"/>
    </row>
    <row r="2819" ht="12.75">
      <c r="F2819" s="56"/>
    </row>
    <row r="2820" ht="12.75">
      <c r="F2820" s="56"/>
    </row>
    <row r="2821" ht="12.75">
      <c r="F2821" s="56"/>
    </row>
    <row r="2822" ht="12.75">
      <c r="F2822" s="56"/>
    </row>
    <row r="2823" ht="12.75">
      <c r="F2823" s="56"/>
    </row>
    <row r="2824" ht="12.75">
      <c r="F2824" s="56"/>
    </row>
    <row r="2825" ht="12.75">
      <c r="F2825" s="56"/>
    </row>
    <row r="2826" ht="12.75">
      <c r="F2826" s="56"/>
    </row>
    <row r="2827" ht="12.75">
      <c r="F2827" s="56"/>
    </row>
    <row r="2828" ht="12.75">
      <c r="F2828" s="56"/>
    </row>
    <row r="2829" ht="12.75">
      <c r="F2829" s="56"/>
    </row>
    <row r="2830" ht="12.75">
      <c r="F2830" s="56"/>
    </row>
    <row r="2831" ht="12.75">
      <c r="F2831" s="56"/>
    </row>
    <row r="2832" ht="12.75">
      <c r="F2832" s="56"/>
    </row>
    <row r="2833" ht="12.75">
      <c r="F2833" s="56"/>
    </row>
    <row r="2834" ht="12.75">
      <c r="F2834" s="56"/>
    </row>
    <row r="2835" ht="12.75">
      <c r="F2835" s="56"/>
    </row>
    <row r="2836" ht="12.75">
      <c r="F2836" s="56"/>
    </row>
    <row r="2837" ht="12.75">
      <c r="F2837" s="56"/>
    </row>
    <row r="2838" ht="12.75">
      <c r="F2838" s="56"/>
    </row>
    <row r="2839" ht="12.75">
      <c r="F2839" s="56"/>
    </row>
    <row r="2840" ht="12.75">
      <c r="F2840" s="56"/>
    </row>
    <row r="2841" ht="12.75">
      <c r="F2841" s="56"/>
    </row>
    <row r="2842" ht="12.75">
      <c r="F2842" s="56"/>
    </row>
    <row r="2843" ht="12.75">
      <c r="F2843" s="56"/>
    </row>
    <row r="2844" ht="12.75">
      <c r="F2844" s="56"/>
    </row>
    <row r="2845" ht="12.75">
      <c r="F2845" s="56"/>
    </row>
    <row r="2846" ht="12.75">
      <c r="F2846" s="56"/>
    </row>
    <row r="2847" ht="12.75">
      <c r="F2847" s="56"/>
    </row>
    <row r="2848" ht="12.75">
      <c r="F2848" s="56"/>
    </row>
    <row r="2849" ht="12.75">
      <c r="F2849" s="56"/>
    </row>
    <row r="2850" ht="12.75">
      <c r="F2850" s="56"/>
    </row>
    <row r="2851" ht="12.75">
      <c r="F2851" s="56"/>
    </row>
    <row r="2852" ht="12.75">
      <c r="F2852" s="56"/>
    </row>
    <row r="2853" ht="12.75">
      <c r="F2853" s="56"/>
    </row>
    <row r="2854" ht="12.75">
      <c r="F2854" s="56"/>
    </row>
    <row r="2855" ht="12.75">
      <c r="F2855" s="56"/>
    </row>
    <row r="2856" ht="12.75">
      <c r="F2856" s="56"/>
    </row>
    <row r="2857" ht="12.75">
      <c r="F2857" s="56"/>
    </row>
    <row r="2858" ht="12.75">
      <c r="F2858" s="56"/>
    </row>
    <row r="2859" ht="12.75">
      <c r="F2859" s="56"/>
    </row>
    <row r="2860" ht="12.75">
      <c r="F2860" s="56"/>
    </row>
    <row r="2861" ht="12.75">
      <c r="F2861" s="56"/>
    </row>
    <row r="2862" ht="12.75">
      <c r="F2862" s="56"/>
    </row>
    <row r="2863" ht="12.75">
      <c r="F2863" s="56"/>
    </row>
    <row r="2864" ht="12.75">
      <c r="F2864" s="56"/>
    </row>
    <row r="2865" ht="12.75">
      <c r="F2865" s="56"/>
    </row>
    <row r="2866" ht="12.75">
      <c r="F2866" s="56"/>
    </row>
    <row r="2867" ht="12.75">
      <c r="F2867" s="56"/>
    </row>
    <row r="2868" ht="12.75">
      <c r="F2868" s="56"/>
    </row>
    <row r="2869" ht="12.75">
      <c r="F2869" s="56"/>
    </row>
    <row r="2870" ht="12.75">
      <c r="F2870" s="56"/>
    </row>
    <row r="2871" ht="12.75">
      <c r="F2871" s="56"/>
    </row>
    <row r="2872" ht="12.75">
      <c r="F2872" s="56"/>
    </row>
    <row r="2873" ht="12.75">
      <c r="F2873" s="56"/>
    </row>
    <row r="2874" ht="12.75">
      <c r="F2874" s="56"/>
    </row>
    <row r="2875" ht="12.75">
      <c r="F2875" s="56"/>
    </row>
    <row r="2876" ht="12.75">
      <c r="F2876" s="56"/>
    </row>
    <row r="2877" ht="12.75">
      <c r="F2877" s="56"/>
    </row>
    <row r="2878" ht="12.75">
      <c r="F2878" s="56"/>
    </row>
    <row r="2879" ht="12.75">
      <c r="F2879" s="56"/>
    </row>
    <row r="2880" ht="12.75">
      <c r="F2880" s="56"/>
    </row>
    <row r="2881" ht="12.75">
      <c r="F2881" s="56"/>
    </row>
    <row r="2882" ht="12.75">
      <c r="F2882" s="56"/>
    </row>
    <row r="2883" ht="12.75">
      <c r="F2883" s="56"/>
    </row>
    <row r="2884" ht="12.75">
      <c r="F2884" s="56"/>
    </row>
    <row r="2885" ht="12.75">
      <c r="F2885" s="56"/>
    </row>
    <row r="2886" ht="12.75">
      <c r="F2886" s="56"/>
    </row>
    <row r="2887" ht="12.75">
      <c r="F2887" s="56"/>
    </row>
    <row r="2888" ht="12.75">
      <c r="F2888" s="56"/>
    </row>
    <row r="2889" ht="12.75">
      <c r="F2889" s="56"/>
    </row>
    <row r="2890" ht="12.75">
      <c r="F2890" s="56"/>
    </row>
    <row r="2891" ht="12.75">
      <c r="F2891" s="56"/>
    </row>
    <row r="2892" ht="12.75">
      <c r="F2892" s="56"/>
    </row>
    <row r="2893" ht="12.75">
      <c r="F2893" s="56"/>
    </row>
    <row r="2894" ht="12.75">
      <c r="F2894" s="56"/>
    </row>
    <row r="2895" ht="12.75">
      <c r="F2895" s="56"/>
    </row>
    <row r="2896" ht="12.75">
      <c r="F2896" s="56"/>
    </row>
    <row r="2897" ht="12.75">
      <c r="F2897" s="56"/>
    </row>
    <row r="2898" ht="12.75">
      <c r="F2898" s="56"/>
    </row>
    <row r="2899" ht="12.75">
      <c r="F2899" s="56"/>
    </row>
    <row r="2900" ht="12.75">
      <c r="F2900" s="56"/>
    </row>
    <row r="2901" ht="12.75">
      <c r="F2901" s="56"/>
    </row>
    <row r="2902" ht="12.75">
      <c r="F2902" s="56"/>
    </row>
    <row r="2903" ht="12.75">
      <c r="F2903" s="56"/>
    </row>
    <row r="2904" ht="12.75">
      <c r="F2904" s="56"/>
    </row>
    <row r="2905" ht="12.75">
      <c r="F2905" s="56"/>
    </row>
    <row r="2906" ht="12.75">
      <c r="F2906" s="56"/>
    </row>
    <row r="2907" ht="12.75">
      <c r="F2907" s="56"/>
    </row>
    <row r="2908" ht="12.75">
      <c r="F2908" s="56"/>
    </row>
    <row r="2909" ht="12.75">
      <c r="F2909" s="56"/>
    </row>
    <row r="2910" ht="12.75">
      <c r="F2910" s="56"/>
    </row>
    <row r="2911" ht="12.75">
      <c r="F2911" s="56"/>
    </row>
    <row r="2912" ht="12.75">
      <c r="F2912" s="56"/>
    </row>
    <row r="2913" ht="12.75">
      <c r="F2913" s="56"/>
    </row>
    <row r="2914" ht="12.75">
      <c r="F2914" s="56"/>
    </row>
    <row r="2915" ht="12.75">
      <c r="F2915" s="56"/>
    </row>
    <row r="2916" ht="12.75">
      <c r="F2916" s="56"/>
    </row>
    <row r="2917" ht="12.75">
      <c r="F2917" s="56"/>
    </row>
    <row r="2918" ht="12.75">
      <c r="F2918" s="56"/>
    </row>
    <row r="2919" ht="12.75">
      <c r="F2919" s="56"/>
    </row>
    <row r="2920" ht="12.75">
      <c r="F2920" s="56"/>
    </row>
    <row r="2921" ht="12.75">
      <c r="F2921" s="56"/>
    </row>
    <row r="2922" ht="12.75">
      <c r="F2922" s="56"/>
    </row>
    <row r="2923" ht="12.75">
      <c r="F2923" s="56"/>
    </row>
    <row r="2924" ht="12.75">
      <c r="F2924" s="56"/>
    </row>
    <row r="2925" ht="12.75">
      <c r="F2925" s="56"/>
    </row>
    <row r="2926" ht="12.75">
      <c r="F2926" s="56"/>
    </row>
    <row r="2927" ht="12.75">
      <c r="F2927" s="56"/>
    </row>
    <row r="2928" ht="12.75">
      <c r="F2928" s="56"/>
    </row>
    <row r="2929" ht="12.75">
      <c r="F2929" s="56"/>
    </row>
    <row r="2930" ht="12.75">
      <c r="F2930" s="56"/>
    </row>
    <row r="2931" ht="12.75">
      <c r="F2931" s="56"/>
    </row>
    <row r="2932" ht="12.75">
      <c r="F2932" s="56"/>
    </row>
    <row r="2933" ht="12.75">
      <c r="F2933" s="56"/>
    </row>
    <row r="2934" ht="12.75">
      <c r="F2934" s="56"/>
    </row>
    <row r="2935" ht="12.75">
      <c r="F2935" s="56"/>
    </row>
    <row r="2936" ht="12.75">
      <c r="F2936" s="56"/>
    </row>
    <row r="2937" ht="12.75">
      <c r="F2937" s="56"/>
    </row>
    <row r="2938" ht="12.75">
      <c r="F2938" s="56"/>
    </row>
    <row r="2939" ht="12.75">
      <c r="F2939" s="56"/>
    </row>
    <row r="2940" ht="12.75">
      <c r="F2940" s="56"/>
    </row>
    <row r="2941" ht="12.75">
      <c r="F2941" s="56"/>
    </row>
    <row r="2942" ht="12.75">
      <c r="F2942" s="56"/>
    </row>
    <row r="2943" ht="12.75">
      <c r="F2943" s="56"/>
    </row>
    <row r="2944" ht="12.75">
      <c r="F2944" s="56"/>
    </row>
    <row r="2945" ht="12.75">
      <c r="F2945" s="56"/>
    </row>
    <row r="2946" ht="12.75">
      <c r="F2946" s="56"/>
    </row>
    <row r="2947" ht="12.75">
      <c r="F2947" s="56"/>
    </row>
    <row r="2948" ht="12.75">
      <c r="F2948" s="56"/>
    </row>
    <row r="2949" ht="12.75">
      <c r="F2949" s="56"/>
    </row>
    <row r="2950" ht="12.75">
      <c r="F2950" s="56"/>
    </row>
    <row r="2951" ht="12.75">
      <c r="F2951" s="56"/>
    </row>
    <row r="2952" ht="12.75">
      <c r="F2952" s="56"/>
    </row>
    <row r="2953" ht="12.75">
      <c r="F2953" s="56"/>
    </row>
    <row r="2954" ht="12.75">
      <c r="F2954" s="56"/>
    </row>
    <row r="2955" ht="12.75">
      <c r="F2955" s="56"/>
    </row>
    <row r="2956" ht="12.75">
      <c r="F2956" s="56"/>
    </row>
    <row r="2957" ht="12.75">
      <c r="F2957" s="56"/>
    </row>
    <row r="2958" ht="12.75">
      <c r="F2958" s="56"/>
    </row>
    <row r="2959" ht="12.75">
      <c r="F2959" s="56"/>
    </row>
    <row r="2960" ht="12.75">
      <c r="F2960" s="56"/>
    </row>
    <row r="2961" ht="12.75">
      <c r="F2961" s="56"/>
    </row>
    <row r="2962" ht="12.75">
      <c r="F2962" s="56"/>
    </row>
    <row r="2963" ht="12.75">
      <c r="F2963" s="56"/>
    </row>
    <row r="2964" ht="12.75">
      <c r="F2964" s="56"/>
    </row>
    <row r="2965" ht="12.75">
      <c r="F2965" s="56"/>
    </row>
    <row r="2966" ht="12.75">
      <c r="F2966" s="56"/>
    </row>
    <row r="2967" ht="12.75">
      <c r="F2967" s="56"/>
    </row>
    <row r="2968" ht="12.75">
      <c r="F2968" s="56"/>
    </row>
    <row r="2969" ht="12.75">
      <c r="F2969" s="56"/>
    </row>
    <row r="2970" ht="12.75">
      <c r="F2970" s="56"/>
    </row>
    <row r="2971" ht="12.75">
      <c r="F2971" s="56"/>
    </row>
    <row r="2972" ht="12.75">
      <c r="F2972" s="56"/>
    </row>
    <row r="2973" ht="12.75">
      <c r="F2973" s="56"/>
    </row>
    <row r="2974" ht="12.75">
      <c r="F2974" s="56"/>
    </row>
    <row r="2975" ht="12.75">
      <c r="F2975" s="56"/>
    </row>
    <row r="2976" ht="12.75">
      <c r="F2976" s="56"/>
    </row>
    <row r="2977" ht="12.75">
      <c r="F2977" s="56"/>
    </row>
    <row r="2978" ht="12.75">
      <c r="F2978" s="56"/>
    </row>
    <row r="2979" ht="12.75">
      <c r="F2979" s="56"/>
    </row>
    <row r="2980" ht="12.75">
      <c r="F2980" s="56"/>
    </row>
    <row r="2981" ht="12.75">
      <c r="F2981" s="56"/>
    </row>
    <row r="2982" ht="12.75">
      <c r="F2982" s="56"/>
    </row>
    <row r="2983" ht="12.75">
      <c r="F2983" s="56"/>
    </row>
    <row r="2984" ht="12.75">
      <c r="F2984" s="56"/>
    </row>
    <row r="2985" ht="12.75">
      <c r="F2985" s="56"/>
    </row>
    <row r="2986" ht="12.75">
      <c r="F2986" s="56"/>
    </row>
    <row r="2987" ht="12.75">
      <c r="F2987" s="56"/>
    </row>
    <row r="2988" ht="12.75">
      <c r="F2988" s="56"/>
    </row>
    <row r="2989" ht="12.75">
      <c r="F2989" s="56"/>
    </row>
    <row r="2990" ht="12.75">
      <c r="F2990" s="56"/>
    </row>
    <row r="2991" ht="12.75">
      <c r="F2991" s="56"/>
    </row>
    <row r="2992" ht="12.75">
      <c r="F2992" s="56"/>
    </row>
    <row r="2993" ht="12.75">
      <c r="F2993" s="56"/>
    </row>
    <row r="2994" ht="12.75">
      <c r="F2994" s="56"/>
    </row>
    <row r="2995" ht="12.75">
      <c r="F2995" s="56"/>
    </row>
    <row r="2996" ht="12.75">
      <c r="F2996" s="56"/>
    </row>
    <row r="2997" ht="12.75">
      <c r="F2997" s="56"/>
    </row>
    <row r="2998" ht="12.75">
      <c r="F2998" s="56"/>
    </row>
    <row r="2999" ht="12.75">
      <c r="F2999" s="56"/>
    </row>
    <row r="3000" ht="12.75">
      <c r="F3000" s="56"/>
    </row>
    <row r="3001" ht="12.75">
      <c r="F3001" s="56"/>
    </row>
    <row r="3002" ht="12.75">
      <c r="F3002" s="56"/>
    </row>
    <row r="3003" ht="12.75">
      <c r="F3003" s="56"/>
    </row>
    <row r="3004" ht="12.75">
      <c r="F3004" s="56"/>
    </row>
    <row r="3005" ht="12.75">
      <c r="F3005" s="56"/>
    </row>
    <row r="3006" ht="12.75">
      <c r="F3006" s="56"/>
    </row>
    <row r="3007" ht="12.75">
      <c r="F3007" s="56"/>
    </row>
    <row r="3008" ht="12.75">
      <c r="F3008" s="56"/>
    </row>
    <row r="3009" ht="12.75">
      <c r="F3009" s="56"/>
    </row>
    <row r="3010" ht="12.75">
      <c r="F3010" s="56"/>
    </row>
    <row r="3011" ht="12.75">
      <c r="F3011" s="56"/>
    </row>
    <row r="3012" ht="12.75">
      <c r="F3012" s="56"/>
    </row>
    <row r="3013" ht="12.75">
      <c r="F3013" s="56"/>
    </row>
    <row r="3014" ht="12.75">
      <c r="F3014" s="56"/>
    </row>
    <row r="3015" ht="12.75">
      <c r="F3015" s="56"/>
    </row>
    <row r="3016" ht="12.75">
      <c r="F3016" s="56"/>
    </row>
    <row r="3017" ht="12.75">
      <c r="F3017" s="56"/>
    </row>
    <row r="3018" ht="12.75">
      <c r="F3018" s="56"/>
    </row>
    <row r="3019" ht="12.75">
      <c r="F3019" s="56"/>
    </row>
    <row r="3020" ht="12.75">
      <c r="F3020" s="56"/>
    </row>
    <row r="3021" ht="12.75">
      <c r="F3021" s="56"/>
    </row>
    <row r="3022" ht="12.75">
      <c r="F3022" s="56"/>
    </row>
    <row r="3023" ht="12.75">
      <c r="F3023" s="56"/>
    </row>
    <row r="3024" ht="12.75">
      <c r="F3024" s="56"/>
    </row>
    <row r="3025" ht="12.75">
      <c r="F3025" s="56"/>
    </row>
    <row r="3026" ht="12.75">
      <c r="F3026" s="56"/>
    </row>
    <row r="3027" ht="12.75">
      <c r="F3027" s="56"/>
    </row>
    <row r="3028" ht="12.75">
      <c r="F3028" s="56"/>
    </row>
    <row r="3029" ht="12.75">
      <c r="F3029" s="56"/>
    </row>
    <row r="3030" ht="12.75">
      <c r="F3030" s="56"/>
    </row>
    <row r="3031" ht="12.75">
      <c r="F3031" s="56"/>
    </row>
    <row r="3032" ht="12.75">
      <c r="F3032" s="56"/>
    </row>
    <row r="3033" ht="12.75">
      <c r="F3033" s="56"/>
    </row>
    <row r="3034" ht="12.75">
      <c r="F3034" s="56"/>
    </row>
    <row r="3035" ht="12.75">
      <c r="F3035" s="56"/>
    </row>
    <row r="3036" ht="12.75">
      <c r="F3036" s="56"/>
    </row>
    <row r="3037" ht="12.75">
      <c r="F3037" s="56"/>
    </row>
    <row r="3038" ht="12.75">
      <c r="F3038" s="56"/>
    </row>
    <row r="3039" ht="12.75">
      <c r="F3039" s="56"/>
    </row>
    <row r="3040" ht="12.75">
      <c r="F3040" s="56"/>
    </row>
    <row r="3041" ht="12.75">
      <c r="F3041" s="56"/>
    </row>
    <row r="3042" ht="12.75">
      <c r="F3042" s="56"/>
    </row>
    <row r="3043" ht="12.75">
      <c r="F3043" s="56"/>
    </row>
    <row r="3044" ht="12.75">
      <c r="F3044" s="56"/>
    </row>
    <row r="3045" ht="12.75">
      <c r="F3045" s="56"/>
    </row>
    <row r="3046" ht="12.75">
      <c r="F3046" s="56"/>
    </row>
    <row r="3047" ht="12.75">
      <c r="F3047" s="56"/>
    </row>
    <row r="3048" ht="12.75">
      <c r="F3048" s="56"/>
    </row>
    <row r="3049" ht="12.75">
      <c r="F3049" s="56"/>
    </row>
    <row r="3050" ht="12.75">
      <c r="F3050" s="56"/>
    </row>
    <row r="3051" ht="12.75">
      <c r="F3051" s="56"/>
    </row>
    <row r="3052" ht="12.75">
      <c r="F3052" s="56"/>
    </row>
    <row r="3053" ht="12.75">
      <c r="F3053" s="56"/>
    </row>
    <row r="3054" ht="12.75">
      <c r="F3054" s="56"/>
    </row>
    <row r="3055" ht="12.75">
      <c r="F3055" s="56"/>
    </row>
    <row r="3056" ht="12.75">
      <c r="F3056" s="56"/>
    </row>
    <row r="3057" ht="12.75">
      <c r="F3057" s="56"/>
    </row>
    <row r="3058" ht="12.75">
      <c r="F3058" s="56"/>
    </row>
    <row r="3059" ht="12.75">
      <c r="F3059" s="56"/>
    </row>
    <row r="3060" ht="12.75">
      <c r="F3060" s="56"/>
    </row>
    <row r="3061" ht="12.75">
      <c r="F3061" s="56"/>
    </row>
    <row r="3062" ht="12.75">
      <c r="F3062" s="56"/>
    </row>
    <row r="3063" ht="12.75">
      <c r="F3063" s="56"/>
    </row>
    <row r="3064" ht="12.75">
      <c r="F3064" s="56"/>
    </row>
    <row r="3065" ht="12.75">
      <c r="F3065" s="56"/>
    </row>
    <row r="3066" ht="12.75">
      <c r="F3066" s="56"/>
    </row>
    <row r="3067" ht="12.75">
      <c r="F3067" s="56"/>
    </row>
    <row r="3068" ht="12.75">
      <c r="F3068" s="56"/>
    </row>
    <row r="3069" ht="12.75">
      <c r="F3069" s="56"/>
    </row>
    <row r="3070" ht="12.75">
      <c r="F3070" s="56"/>
    </row>
    <row r="3071" ht="12.75">
      <c r="F3071" s="56"/>
    </row>
    <row r="3072" ht="12.75">
      <c r="F3072" s="56"/>
    </row>
    <row r="3073" ht="12.75">
      <c r="F3073" s="56"/>
    </row>
    <row r="3074" ht="12.75">
      <c r="F3074" s="56"/>
    </row>
    <row r="3075" ht="12.75">
      <c r="F3075" s="56"/>
    </row>
    <row r="3076" ht="12.75">
      <c r="F3076" s="56"/>
    </row>
    <row r="3077" ht="12.75">
      <c r="F3077" s="56"/>
    </row>
    <row r="3078" ht="12.75">
      <c r="F3078" s="56"/>
    </row>
    <row r="3079" ht="12.75">
      <c r="F3079" s="56"/>
    </row>
    <row r="3080" ht="12.75">
      <c r="F3080" s="56"/>
    </row>
    <row r="3081" ht="12.75">
      <c r="F3081" s="56"/>
    </row>
    <row r="3082" ht="12.75">
      <c r="F3082" s="56"/>
    </row>
    <row r="3083" ht="12.75">
      <c r="F3083" s="56"/>
    </row>
    <row r="3084" ht="12.75">
      <c r="F3084" s="56"/>
    </row>
    <row r="3085" ht="12.75">
      <c r="F3085" s="56"/>
    </row>
    <row r="3086" ht="12.75">
      <c r="F3086" s="56"/>
    </row>
    <row r="3087" ht="12.75">
      <c r="F3087" s="56"/>
    </row>
    <row r="3088" ht="12.75">
      <c r="F3088" s="56"/>
    </row>
    <row r="3089" ht="12.75">
      <c r="F3089" s="56"/>
    </row>
    <row r="3090" ht="12.75">
      <c r="F3090" s="56"/>
    </row>
    <row r="3091" ht="12.75">
      <c r="F3091" s="56"/>
    </row>
    <row r="3092" ht="12.75">
      <c r="F3092" s="56"/>
    </row>
    <row r="3093" ht="12.75">
      <c r="F3093" s="56"/>
    </row>
    <row r="3094" ht="12.75">
      <c r="F3094" s="56"/>
    </row>
    <row r="3095" ht="12.75">
      <c r="F3095" s="56"/>
    </row>
    <row r="3096" ht="12.75">
      <c r="F3096" s="56"/>
    </row>
    <row r="3097" ht="12.75">
      <c r="F3097" s="56"/>
    </row>
    <row r="3098" ht="12.75">
      <c r="F3098" s="56"/>
    </row>
    <row r="3099" ht="12.75">
      <c r="F3099" s="56"/>
    </row>
    <row r="3100" ht="12.75">
      <c r="F3100" s="56"/>
    </row>
    <row r="3101" ht="12.75">
      <c r="F3101" s="56"/>
    </row>
    <row r="3102" ht="12.75">
      <c r="F3102" s="56"/>
    </row>
    <row r="3103" ht="12.75">
      <c r="F3103" s="56"/>
    </row>
    <row r="3104" ht="12.75">
      <c r="F3104" s="56"/>
    </row>
    <row r="3105" ht="12.75">
      <c r="F3105" s="56"/>
    </row>
    <row r="3106" ht="12.75">
      <c r="F3106" s="56"/>
    </row>
    <row r="3107" ht="12.75">
      <c r="F3107" s="56"/>
    </row>
    <row r="3108" ht="12.75">
      <c r="F3108" s="56"/>
    </row>
    <row r="3109" ht="12.75">
      <c r="F3109" s="56"/>
    </row>
    <row r="3110" ht="12.75">
      <c r="F3110" s="56"/>
    </row>
    <row r="3111" ht="12.75">
      <c r="F3111" s="56"/>
    </row>
    <row r="3112" ht="12.75">
      <c r="F3112" s="56"/>
    </row>
    <row r="3113" ht="12.75">
      <c r="F3113" s="56"/>
    </row>
    <row r="3114" ht="12.75">
      <c r="F3114" s="56"/>
    </row>
    <row r="3115" ht="12.75">
      <c r="F3115" s="56"/>
    </row>
    <row r="3116" ht="12.75">
      <c r="F3116" s="56"/>
    </row>
    <row r="3117" ht="12.75">
      <c r="F3117" s="56"/>
    </row>
    <row r="3118" ht="12.75">
      <c r="F3118" s="56"/>
    </row>
    <row r="3119" ht="12.75">
      <c r="F3119" s="56"/>
    </row>
    <row r="3120" ht="12.75">
      <c r="F3120" s="56"/>
    </row>
    <row r="3121" ht="12.75">
      <c r="F3121" s="56"/>
    </row>
    <row r="3122" ht="12.75">
      <c r="F3122" s="56"/>
    </row>
    <row r="3123" ht="12.75">
      <c r="F3123" s="56"/>
    </row>
    <row r="3124" ht="12.75">
      <c r="F3124" s="56"/>
    </row>
    <row r="3125" ht="12.75">
      <c r="F3125" s="56"/>
    </row>
    <row r="3126" ht="12.75">
      <c r="F3126" s="56"/>
    </row>
    <row r="3127" ht="12.75">
      <c r="F3127" s="56"/>
    </row>
    <row r="3128" ht="12.75">
      <c r="F3128" s="56"/>
    </row>
    <row r="3129" ht="12.75">
      <c r="F3129" s="56"/>
    </row>
    <row r="3130" ht="12.75">
      <c r="F3130" s="56"/>
    </row>
    <row r="3131" ht="12.75">
      <c r="F3131" s="56"/>
    </row>
    <row r="3132" ht="12.75">
      <c r="F3132" s="56"/>
    </row>
    <row r="3133" ht="12.75">
      <c r="F3133" s="56"/>
    </row>
    <row r="3134" ht="12.75">
      <c r="F3134" s="56"/>
    </row>
    <row r="3135" ht="12.75">
      <c r="F3135" s="56"/>
    </row>
    <row r="3136" ht="12.75">
      <c r="F3136" s="56"/>
    </row>
    <row r="3137" ht="12.75">
      <c r="F3137" s="56"/>
    </row>
    <row r="3138" ht="12.75">
      <c r="F3138" s="56"/>
    </row>
    <row r="3139" ht="12.75">
      <c r="F3139" s="56"/>
    </row>
    <row r="3140" ht="12.75">
      <c r="F3140" s="56"/>
    </row>
    <row r="3141" ht="12.75">
      <c r="F3141" s="56"/>
    </row>
    <row r="3142" ht="12.75">
      <c r="F3142" s="56"/>
    </row>
    <row r="3143" ht="12.75">
      <c r="F3143" s="56"/>
    </row>
    <row r="3144" ht="12.75">
      <c r="F3144" s="56"/>
    </row>
    <row r="3145" ht="12.75">
      <c r="F3145" s="56"/>
    </row>
    <row r="3146" ht="12.75">
      <c r="F3146" s="56"/>
    </row>
    <row r="3147" ht="12.75">
      <c r="F3147" s="56"/>
    </row>
    <row r="3148" ht="12.75">
      <c r="F3148" s="56"/>
    </row>
    <row r="3149" ht="12.75">
      <c r="F3149" s="56"/>
    </row>
    <row r="3150" ht="12.75">
      <c r="F3150" s="56"/>
    </row>
    <row r="3151" ht="12.75">
      <c r="F3151" s="56"/>
    </row>
    <row r="3152" ht="12.75">
      <c r="F3152" s="56"/>
    </row>
    <row r="3153" ht="12.75">
      <c r="F3153" s="56"/>
    </row>
    <row r="3154" ht="12.75">
      <c r="F3154" s="56"/>
    </row>
    <row r="3155" ht="12.75">
      <c r="F3155" s="56"/>
    </row>
    <row r="3156" ht="12.75">
      <c r="F3156" s="56"/>
    </row>
    <row r="3157" ht="12.75">
      <c r="F3157" s="56"/>
    </row>
    <row r="3158" ht="12.75">
      <c r="F3158" s="56"/>
    </row>
    <row r="3159" ht="12.75">
      <c r="F3159" s="56"/>
    </row>
    <row r="3160" ht="12.75">
      <c r="F3160" s="56"/>
    </row>
    <row r="3161" ht="12.75">
      <c r="F3161" s="56"/>
    </row>
    <row r="3162" ht="12.75">
      <c r="F3162" s="56"/>
    </row>
    <row r="3163" ht="12.75">
      <c r="F3163" s="56"/>
    </row>
    <row r="3164" ht="12.75">
      <c r="F3164" s="56"/>
    </row>
    <row r="3165" ht="12.75">
      <c r="F3165" s="56"/>
    </row>
    <row r="3166" ht="12.75">
      <c r="F3166" s="56"/>
    </row>
    <row r="3167" ht="12.75">
      <c r="F3167" s="56"/>
    </row>
    <row r="3168" ht="12.75">
      <c r="F3168" s="56"/>
    </row>
    <row r="3169" ht="12.75">
      <c r="F3169" s="56"/>
    </row>
    <row r="3170" ht="12.75">
      <c r="F3170" s="56"/>
    </row>
    <row r="3171" ht="12.75">
      <c r="F3171" s="56"/>
    </row>
    <row r="3172" ht="12.75">
      <c r="F3172" s="56"/>
    </row>
    <row r="3173" ht="12.75">
      <c r="F3173" s="56"/>
    </row>
    <row r="3174" ht="12.75">
      <c r="F3174" s="56"/>
    </row>
    <row r="3175" ht="12.75">
      <c r="F3175" s="56"/>
    </row>
    <row r="3176" ht="12.75">
      <c r="F3176" s="56"/>
    </row>
    <row r="3177" ht="12.75">
      <c r="F3177" s="56"/>
    </row>
    <row r="3178" ht="12.75">
      <c r="F3178" s="56"/>
    </row>
    <row r="3179" ht="12.75">
      <c r="F3179" s="56"/>
    </row>
    <row r="3180" ht="12.75">
      <c r="F3180" s="56"/>
    </row>
    <row r="3181" ht="12.75">
      <c r="F3181" s="56"/>
    </row>
    <row r="3182" ht="12.75">
      <c r="F3182" s="56"/>
    </row>
    <row r="3183" ht="12.75">
      <c r="F3183" s="56"/>
    </row>
    <row r="3184" ht="12.75">
      <c r="F3184" s="56"/>
    </row>
    <row r="3185" ht="12.75">
      <c r="F3185" s="56"/>
    </row>
    <row r="3186" ht="12.75">
      <c r="F3186" s="56"/>
    </row>
    <row r="3187" ht="12.75">
      <c r="F3187" s="56"/>
    </row>
    <row r="3188" ht="12.75">
      <c r="F3188" s="56"/>
    </row>
    <row r="3189" ht="12.75">
      <c r="F3189" s="56"/>
    </row>
    <row r="3190" ht="12.75">
      <c r="F3190" s="56"/>
    </row>
    <row r="3191" ht="12.75">
      <c r="F3191" s="56"/>
    </row>
    <row r="3192" ht="12.75">
      <c r="F3192" s="56"/>
    </row>
    <row r="3193" ht="12.75">
      <c r="F3193" s="56"/>
    </row>
    <row r="3194" ht="12.75">
      <c r="F3194" s="56"/>
    </row>
    <row r="3195" ht="12.75">
      <c r="F3195" s="56"/>
    </row>
    <row r="3196" ht="12.75">
      <c r="F3196" s="56"/>
    </row>
    <row r="3197" ht="12.75">
      <c r="F3197" s="56"/>
    </row>
    <row r="3198" ht="12.75">
      <c r="F3198" s="56"/>
    </row>
    <row r="3199" ht="12.75">
      <c r="F3199" s="56"/>
    </row>
    <row r="3200" ht="12.75">
      <c r="F3200" s="56"/>
    </row>
    <row r="3201" ht="12.75">
      <c r="F3201" s="56"/>
    </row>
    <row r="3202" ht="12.75">
      <c r="F3202" s="56"/>
    </row>
    <row r="3203" ht="12.75">
      <c r="F3203" s="56"/>
    </row>
    <row r="3204" ht="12.75">
      <c r="F3204" s="56"/>
    </row>
    <row r="3205" ht="12.75">
      <c r="F3205" s="56"/>
    </row>
    <row r="3206" ht="12.75">
      <c r="F3206" s="56"/>
    </row>
    <row r="3207" ht="12.75">
      <c r="F3207" s="56"/>
    </row>
    <row r="3208" ht="12.75">
      <c r="F3208" s="56"/>
    </row>
    <row r="3209" ht="12.75">
      <c r="F3209" s="56"/>
    </row>
    <row r="3210" ht="12.75">
      <c r="F3210" s="56"/>
    </row>
    <row r="3211" ht="12.75">
      <c r="F3211" s="56"/>
    </row>
    <row r="3212" ht="12.75">
      <c r="F3212" s="56"/>
    </row>
    <row r="3213" ht="12.75">
      <c r="F3213" s="56"/>
    </row>
    <row r="3214" ht="12.75">
      <c r="F3214" s="56"/>
    </row>
    <row r="3215" ht="12.75">
      <c r="F3215" s="56"/>
    </row>
    <row r="3216" ht="12.75">
      <c r="F3216" s="56"/>
    </row>
    <row r="3217" ht="12.75">
      <c r="F3217" s="56"/>
    </row>
    <row r="3218" ht="12.75">
      <c r="F3218" s="56"/>
    </row>
    <row r="3219" ht="12.75">
      <c r="F3219" s="56"/>
    </row>
    <row r="3220" ht="12.75">
      <c r="F3220" s="56"/>
    </row>
    <row r="3221" ht="12.75">
      <c r="F3221" s="56"/>
    </row>
    <row r="3222" ht="12.75">
      <c r="F3222" s="56"/>
    </row>
    <row r="3223" ht="12.75">
      <c r="F3223" s="56"/>
    </row>
    <row r="3224" ht="12.75">
      <c r="F3224" s="56"/>
    </row>
    <row r="3225" ht="12.75">
      <c r="F3225" s="56"/>
    </row>
    <row r="3226" ht="12.75">
      <c r="F3226" s="56"/>
    </row>
    <row r="3227" ht="12.75">
      <c r="F3227" s="56"/>
    </row>
    <row r="3228" ht="12.75">
      <c r="F3228" s="56"/>
    </row>
    <row r="3229" ht="12.75">
      <c r="F3229" s="56"/>
    </row>
    <row r="3230" ht="12.75">
      <c r="F3230" s="56"/>
    </row>
    <row r="3231" ht="12.75">
      <c r="F3231" s="56"/>
    </row>
    <row r="3232" ht="12.75">
      <c r="F3232" s="56"/>
    </row>
    <row r="3233" ht="12.75">
      <c r="F3233" s="56"/>
    </row>
    <row r="3234" ht="12.75">
      <c r="F3234" s="56"/>
    </row>
    <row r="3235" ht="12.75">
      <c r="F3235" s="56"/>
    </row>
    <row r="3236" ht="12.75">
      <c r="F3236" s="56"/>
    </row>
    <row r="3237" ht="12.75">
      <c r="F3237" s="56"/>
    </row>
    <row r="3238" ht="12.75">
      <c r="F3238" s="56"/>
    </row>
    <row r="3239" ht="12.75">
      <c r="F3239" s="56"/>
    </row>
    <row r="3240" ht="12.75">
      <c r="F3240" s="56"/>
    </row>
    <row r="3241" ht="12.75">
      <c r="F3241" s="56"/>
    </row>
    <row r="3242" ht="12.75">
      <c r="F3242" s="56"/>
    </row>
    <row r="3243" ht="12.75">
      <c r="F3243" s="56"/>
    </row>
    <row r="3244" ht="12.75">
      <c r="F3244" s="56"/>
    </row>
    <row r="3245" ht="12.75">
      <c r="F3245" s="56"/>
    </row>
    <row r="3246" ht="12.75">
      <c r="F3246" s="56"/>
    </row>
    <row r="3247" ht="12.75">
      <c r="F3247" s="56"/>
    </row>
    <row r="3248" ht="12.75">
      <c r="F3248" s="56"/>
    </row>
    <row r="3249" ht="12.75">
      <c r="F3249" s="56"/>
    </row>
    <row r="3250" ht="12.75">
      <c r="F3250" s="56"/>
    </row>
    <row r="3251" ht="12.75">
      <c r="F3251" s="56"/>
    </row>
    <row r="3252" ht="12.75">
      <c r="F3252" s="56"/>
    </row>
    <row r="3253" ht="12.75">
      <c r="F3253" s="56"/>
    </row>
    <row r="3254" ht="12.75">
      <c r="F3254" s="56"/>
    </row>
    <row r="3255" ht="12.75">
      <c r="F3255" s="56"/>
    </row>
    <row r="3256" ht="12.75">
      <c r="F3256" s="56"/>
    </row>
    <row r="3257" ht="12.75">
      <c r="F3257" s="56"/>
    </row>
    <row r="3258" ht="12.75">
      <c r="F3258" s="56"/>
    </row>
    <row r="3259" ht="12.75">
      <c r="F3259" s="56"/>
    </row>
    <row r="3260" ht="12.75">
      <c r="F3260" s="56"/>
    </row>
    <row r="3261" ht="12.75">
      <c r="F3261" s="56"/>
    </row>
    <row r="3262" ht="12.75">
      <c r="F3262" s="56"/>
    </row>
    <row r="3263" ht="12.75">
      <c r="F3263" s="56"/>
    </row>
    <row r="3264" ht="12.75">
      <c r="F3264" s="56"/>
    </row>
    <row r="3265" ht="12.75">
      <c r="F3265" s="56"/>
    </row>
    <row r="3266" ht="12.75">
      <c r="F3266" s="56"/>
    </row>
    <row r="3267" ht="12.75">
      <c r="F3267" s="56"/>
    </row>
    <row r="3268" ht="12.75">
      <c r="F3268" s="56"/>
    </row>
    <row r="3269" ht="12.75">
      <c r="F3269" s="56"/>
    </row>
    <row r="3270" ht="12.75">
      <c r="F3270" s="56"/>
    </row>
    <row r="3271" ht="12.75">
      <c r="F3271" s="56"/>
    </row>
    <row r="3272" ht="12.75">
      <c r="F3272" s="56"/>
    </row>
    <row r="3273" ht="12.75">
      <c r="F3273" s="56"/>
    </row>
    <row r="3274" ht="12.75">
      <c r="F3274" s="56"/>
    </row>
    <row r="3275" ht="12.75">
      <c r="F3275" s="56"/>
    </row>
    <row r="3276" ht="12.75">
      <c r="F3276" s="56"/>
    </row>
    <row r="3277" ht="12.75">
      <c r="F3277" s="56"/>
    </row>
    <row r="3278" ht="12.75">
      <c r="F3278" s="56"/>
    </row>
    <row r="3279" ht="12.75">
      <c r="F3279" s="56"/>
    </row>
    <row r="3280" ht="12.75">
      <c r="F3280" s="56"/>
    </row>
    <row r="3281" ht="12.75">
      <c r="F3281" s="56"/>
    </row>
    <row r="3282" ht="12.75">
      <c r="F3282" s="56"/>
    </row>
    <row r="3283" ht="12.75">
      <c r="F3283" s="56"/>
    </row>
    <row r="3284" ht="12.75">
      <c r="F3284" s="56"/>
    </row>
    <row r="3285" ht="12.75">
      <c r="F3285" s="56"/>
    </row>
    <row r="3286" ht="12.75">
      <c r="F3286" s="56"/>
    </row>
    <row r="3287" ht="12.75">
      <c r="F3287" s="56"/>
    </row>
    <row r="3288" ht="12.75">
      <c r="F3288" s="56"/>
    </row>
    <row r="3289" ht="12.75">
      <c r="F3289" s="56"/>
    </row>
    <row r="3290" ht="12.75">
      <c r="F3290" s="56"/>
    </row>
    <row r="3291" ht="12.75">
      <c r="F3291" s="56"/>
    </row>
    <row r="3292" ht="12.75">
      <c r="F3292" s="56"/>
    </row>
    <row r="3293" ht="12.75">
      <c r="F3293" s="56"/>
    </row>
    <row r="3294" ht="12.75">
      <c r="F3294" s="56"/>
    </row>
    <row r="3295" ht="12.75">
      <c r="F3295" s="56"/>
    </row>
    <row r="3296" ht="12.75">
      <c r="F3296" s="56"/>
    </row>
    <row r="3297" ht="12.75">
      <c r="F3297" s="56"/>
    </row>
    <row r="3298" ht="12.75">
      <c r="F3298" s="56"/>
    </row>
    <row r="3299" ht="12.75">
      <c r="F3299" s="56"/>
    </row>
    <row r="3300" ht="12.75">
      <c r="F3300" s="56"/>
    </row>
    <row r="3301" ht="12.75">
      <c r="F3301" s="56"/>
    </row>
    <row r="3302" ht="12.75">
      <c r="F3302" s="56"/>
    </row>
    <row r="3303" ht="12.75">
      <c r="F3303" s="56"/>
    </row>
    <row r="3304" ht="12.75">
      <c r="F3304" s="56"/>
    </row>
    <row r="3305" ht="12.75">
      <c r="F3305" s="56"/>
    </row>
    <row r="3306" ht="12.75">
      <c r="F3306" s="56"/>
    </row>
    <row r="3307" ht="12.75">
      <c r="F3307" s="56"/>
    </row>
    <row r="3308" ht="12.75">
      <c r="F3308" s="56"/>
    </row>
    <row r="3309" ht="12.75">
      <c r="F3309" s="56"/>
    </row>
    <row r="3310" ht="12.75">
      <c r="F3310" s="56"/>
    </row>
    <row r="3311" ht="12.75">
      <c r="F3311" s="56"/>
    </row>
    <row r="3312" ht="12.75">
      <c r="F3312" s="56"/>
    </row>
    <row r="3313" ht="12.75">
      <c r="F3313" s="56"/>
    </row>
    <row r="3314" ht="12.75">
      <c r="F3314" s="56"/>
    </row>
    <row r="3315" ht="12.75">
      <c r="F3315" s="56"/>
    </row>
    <row r="3316" ht="12.75">
      <c r="F3316" s="56"/>
    </row>
    <row r="3317" ht="12.75">
      <c r="F3317" s="56"/>
    </row>
    <row r="3318" ht="12.75">
      <c r="F3318" s="56"/>
    </row>
    <row r="3319" ht="12.75">
      <c r="F3319" s="56"/>
    </row>
    <row r="3320" ht="12.75">
      <c r="F3320" s="56"/>
    </row>
    <row r="3321" ht="12.75">
      <c r="F3321" s="56"/>
    </row>
    <row r="3322" ht="12.75">
      <c r="F3322" s="56"/>
    </row>
    <row r="3323" ht="12.75">
      <c r="F3323" s="56"/>
    </row>
    <row r="3324" ht="12.75">
      <c r="F3324" s="56"/>
    </row>
    <row r="3325" ht="12.75">
      <c r="F3325" s="56"/>
    </row>
    <row r="3326" ht="12.75">
      <c r="F3326" s="56"/>
    </row>
    <row r="3327" ht="12.75">
      <c r="F3327" s="56"/>
    </row>
    <row r="3328" ht="12.75">
      <c r="F3328" s="56"/>
    </row>
    <row r="3329" ht="12.75">
      <c r="F3329" s="56"/>
    </row>
    <row r="3330" ht="12.75">
      <c r="F3330" s="56"/>
    </row>
    <row r="3331" ht="12.75">
      <c r="F3331" s="56"/>
    </row>
    <row r="3332" ht="12.75">
      <c r="F3332" s="56"/>
    </row>
    <row r="3333" ht="12.75">
      <c r="F3333" s="56"/>
    </row>
    <row r="3334" ht="12.75">
      <c r="F3334" s="56"/>
    </row>
    <row r="3335" ht="12.75">
      <c r="F3335" s="56"/>
    </row>
    <row r="3336" ht="12.75">
      <c r="F3336" s="56"/>
    </row>
    <row r="3337" ht="12.75">
      <c r="F3337" s="56"/>
    </row>
    <row r="3338" ht="12.75">
      <c r="F3338" s="56"/>
    </row>
    <row r="3339" ht="12.75">
      <c r="F3339" s="56"/>
    </row>
    <row r="3340" ht="12.75">
      <c r="F3340" s="56"/>
    </row>
    <row r="3341" ht="12.75">
      <c r="F3341" s="56"/>
    </row>
    <row r="3342" ht="12.75">
      <c r="F3342" s="56"/>
    </row>
    <row r="3343" ht="12.75">
      <c r="F3343" s="56"/>
    </row>
    <row r="3344" ht="12.75">
      <c r="F3344" s="56"/>
    </row>
    <row r="3345" ht="12.75">
      <c r="F3345" s="56"/>
    </row>
    <row r="3346" ht="12.75">
      <c r="F3346" s="56"/>
    </row>
    <row r="3347" ht="12.75">
      <c r="F3347" s="56"/>
    </row>
    <row r="3348" ht="12.75">
      <c r="F3348" s="56"/>
    </row>
    <row r="3349" ht="12.75">
      <c r="F3349" s="56"/>
    </row>
    <row r="3350" ht="12.75">
      <c r="F3350" s="56"/>
    </row>
    <row r="3351" ht="12.75">
      <c r="F3351" s="56"/>
    </row>
    <row r="3352" ht="12.75">
      <c r="F3352" s="56"/>
    </row>
    <row r="3353" ht="12.75">
      <c r="F3353" s="56"/>
    </row>
    <row r="3354" ht="12.75">
      <c r="F3354" s="56"/>
    </row>
    <row r="3355" ht="12.75">
      <c r="F3355" s="56"/>
    </row>
    <row r="3356" ht="12.75">
      <c r="F3356" s="56"/>
    </row>
    <row r="3357" ht="12.75">
      <c r="F3357" s="56"/>
    </row>
    <row r="3358" ht="12.75">
      <c r="F3358" s="56"/>
    </row>
    <row r="3359" ht="12.75">
      <c r="F3359" s="56"/>
    </row>
    <row r="3360" ht="12.75">
      <c r="F3360" s="56"/>
    </row>
    <row r="3361" ht="12.75">
      <c r="F3361" s="56"/>
    </row>
    <row r="3362" ht="12.75">
      <c r="F3362" s="56"/>
    </row>
    <row r="3363" ht="12.75">
      <c r="F3363" s="56"/>
    </row>
    <row r="3364" ht="12.75">
      <c r="F3364" s="56"/>
    </row>
    <row r="3365" ht="12.75">
      <c r="F3365" s="56"/>
    </row>
    <row r="3366" ht="12.75">
      <c r="F3366" s="56"/>
    </row>
    <row r="3367" ht="12.75">
      <c r="F3367" s="56"/>
    </row>
    <row r="3368" ht="12.75">
      <c r="F3368" s="56"/>
    </row>
    <row r="3369" ht="12.75">
      <c r="F3369" s="56"/>
    </row>
    <row r="3370" ht="12.75">
      <c r="F3370" s="56"/>
    </row>
    <row r="3371" ht="12.75">
      <c r="F3371" s="56"/>
    </row>
    <row r="3372" ht="12.75">
      <c r="F3372" s="56"/>
    </row>
    <row r="3373" ht="12.75">
      <c r="F3373" s="56"/>
    </row>
    <row r="3374" ht="12.75">
      <c r="F3374" s="56"/>
    </row>
    <row r="3375" ht="12.75">
      <c r="F3375" s="56"/>
    </row>
    <row r="3376" ht="12.75">
      <c r="F3376" s="56"/>
    </row>
    <row r="3377" ht="12.75">
      <c r="F3377" s="56"/>
    </row>
    <row r="3378" ht="12.75">
      <c r="F3378" s="56"/>
    </row>
    <row r="3379" ht="12.75">
      <c r="F3379" s="56"/>
    </row>
    <row r="3380" ht="12.75">
      <c r="F3380" s="56"/>
    </row>
    <row r="3381" ht="12.75">
      <c r="F3381" s="56"/>
    </row>
    <row r="3382" ht="12.75">
      <c r="F3382" s="56"/>
    </row>
    <row r="3383" ht="12.75">
      <c r="F3383" s="56"/>
    </row>
    <row r="3384" ht="12.75">
      <c r="F3384" s="56"/>
    </row>
    <row r="3385" ht="12.75">
      <c r="F3385" s="56"/>
    </row>
    <row r="3386" ht="12.75">
      <c r="F3386" s="56"/>
    </row>
    <row r="3387" ht="12.75">
      <c r="F3387" s="56"/>
    </row>
    <row r="3388" ht="12.75">
      <c r="F3388" s="56"/>
    </row>
    <row r="3389" ht="12.75">
      <c r="F3389" s="56"/>
    </row>
    <row r="3390" ht="12.75">
      <c r="F3390" s="56"/>
    </row>
    <row r="3391" ht="12.75">
      <c r="F3391" s="56"/>
    </row>
    <row r="3392" ht="12.75">
      <c r="F3392" s="56"/>
    </row>
    <row r="3393" ht="12.75">
      <c r="F3393" s="56"/>
    </row>
    <row r="3394" ht="12.75">
      <c r="F3394" s="56"/>
    </row>
    <row r="3395" ht="12.75">
      <c r="F3395" s="56"/>
    </row>
    <row r="3396" ht="12.75">
      <c r="F3396" s="56"/>
    </row>
    <row r="3397" ht="12.75">
      <c r="F3397" s="56"/>
    </row>
    <row r="3398" ht="12.75">
      <c r="F3398" s="56"/>
    </row>
    <row r="3399" ht="12.75">
      <c r="F3399" s="56"/>
    </row>
    <row r="3400" ht="12.75">
      <c r="F3400" s="56"/>
    </row>
    <row r="3401" ht="12.75">
      <c r="F3401" s="56"/>
    </row>
    <row r="3402" ht="12.75">
      <c r="F3402" s="56"/>
    </row>
    <row r="3403" ht="12.75">
      <c r="F3403" s="56"/>
    </row>
    <row r="3404" ht="12.75">
      <c r="F3404" s="56"/>
    </row>
    <row r="3405" ht="12.75">
      <c r="F3405" s="56"/>
    </row>
    <row r="3406" ht="12.75">
      <c r="F3406" s="56"/>
    </row>
    <row r="3407" ht="12.75">
      <c r="F3407" s="56"/>
    </row>
    <row r="3408" ht="12.75">
      <c r="F3408" s="56"/>
    </row>
    <row r="3409" ht="12.75">
      <c r="F3409" s="56"/>
    </row>
    <row r="3410" ht="12.75">
      <c r="F3410" s="56"/>
    </row>
    <row r="3411" ht="12.75">
      <c r="F3411" s="56"/>
    </row>
    <row r="3412" ht="12.75">
      <c r="F3412" s="56"/>
    </row>
    <row r="3413" ht="12.75">
      <c r="F3413" s="56"/>
    </row>
    <row r="3414" ht="12.75">
      <c r="F3414" s="56"/>
    </row>
    <row r="3415" ht="12.75">
      <c r="F3415" s="56"/>
    </row>
    <row r="3416" ht="12.75">
      <c r="F3416" s="56"/>
    </row>
    <row r="3417" ht="12.75">
      <c r="F3417" s="56"/>
    </row>
    <row r="3418" ht="12.75">
      <c r="F3418" s="56"/>
    </row>
    <row r="3419" ht="12.75">
      <c r="F3419" s="56"/>
    </row>
    <row r="3420" ht="12.75">
      <c r="F3420" s="56"/>
    </row>
    <row r="3421" ht="12.75">
      <c r="F3421" s="56"/>
    </row>
    <row r="3422" ht="12.75">
      <c r="F3422" s="56"/>
    </row>
    <row r="3423" ht="12.75">
      <c r="F3423" s="56"/>
    </row>
    <row r="3424" ht="12.75">
      <c r="F3424" s="56"/>
    </row>
    <row r="3425" ht="12.75">
      <c r="F3425" s="56"/>
    </row>
    <row r="3426" ht="12.75">
      <c r="F3426" s="56"/>
    </row>
    <row r="3427" ht="12.75">
      <c r="F3427" s="56"/>
    </row>
    <row r="3428" ht="12.75">
      <c r="F3428" s="56"/>
    </row>
    <row r="3429" ht="12.75">
      <c r="F3429" s="56"/>
    </row>
    <row r="3430" ht="12.75">
      <c r="F3430" s="56"/>
    </row>
    <row r="3431" ht="12.75">
      <c r="F3431" s="56"/>
    </row>
    <row r="3432" ht="12.75">
      <c r="F3432" s="56"/>
    </row>
    <row r="3433" ht="12.75">
      <c r="F3433" s="56"/>
    </row>
    <row r="3434" ht="12.75">
      <c r="F3434" s="56"/>
    </row>
    <row r="3435" ht="12.75">
      <c r="F3435" s="56"/>
    </row>
    <row r="3436" ht="12.75">
      <c r="F3436" s="56"/>
    </row>
    <row r="3437" ht="12.75">
      <c r="F3437" s="56"/>
    </row>
    <row r="3438" ht="12.75">
      <c r="F3438" s="56"/>
    </row>
    <row r="3439" ht="12.75">
      <c r="F3439" s="56"/>
    </row>
    <row r="3440" ht="12.75">
      <c r="F3440" s="56"/>
    </row>
    <row r="3441" ht="12.75">
      <c r="F3441" s="56"/>
    </row>
    <row r="3442" ht="12.75">
      <c r="F3442" s="56"/>
    </row>
    <row r="3443" ht="12.75">
      <c r="F3443" s="56"/>
    </row>
    <row r="3444" ht="12.75">
      <c r="F3444" s="56"/>
    </row>
    <row r="3445" ht="12.75">
      <c r="F3445" s="56"/>
    </row>
    <row r="3446" ht="12.75">
      <c r="F3446" s="56"/>
    </row>
    <row r="3447" ht="12.75">
      <c r="F3447" s="56"/>
    </row>
    <row r="3448" ht="12.75">
      <c r="F3448" s="56"/>
    </row>
    <row r="3449" ht="12.75">
      <c r="F3449" s="56"/>
    </row>
    <row r="3450" ht="12.75">
      <c r="F3450" s="56"/>
    </row>
    <row r="3451" ht="12.75">
      <c r="F3451" s="56"/>
    </row>
    <row r="3452" ht="12.75">
      <c r="F3452" s="56"/>
    </row>
    <row r="3453" ht="12.75">
      <c r="F3453" s="56"/>
    </row>
    <row r="3454" ht="12.75">
      <c r="F3454" s="56"/>
    </row>
    <row r="3455" ht="12.75">
      <c r="F3455" s="56"/>
    </row>
    <row r="3456" ht="12.75">
      <c r="F3456" s="56"/>
    </row>
    <row r="3457" ht="12.75">
      <c r="F3457" s="56"/>
    </row>
    <row r="3458" ht="12.75">
      <c r="F3458" s="56"/>
    </row>
    <row r="3459" ht="12.75">
      <c r="F3459" s="56"/>
    </row>
    <row r="3460" ht="12.75">
      <c r="F3460" s="56"/>
    </row>
    <row r="3461" ht="12.75">
      <c r="F3461" s="56"/>
    </row>
    <row r="3462" ht="12.75">
      <c r="F3462" s="56"/>
    </row>
    <row r="3463" ht="12.75">
      <c r="F3463" s="56"/>
    </row>
    <row r="3464" ht="12.75">
      <c r="F3464" s="56"/>
    </row>
    <row r="3465" ht="12.75">
      <c r="F3465" s="56"/>
    </row>
    <row r="3466" ht="12.75">
      <c r="F3466" s="56"/>
    </row>
    <row r="3467" ht="12.75">
      <c r="F3467" s="56"/>
    </row>
    <row r="3468" ht="12.75">
      <c r="F3468" s="56"/>
    </row>
    <row r="3469" ht="12.75">
      <c r="F3469" s="56"/>
    </row>
    <row r="3470" ht="12.75">
      <c r="F3470" s="56"/>
    </row>
    <row r="3471" ht="12.75">
      <c r="F3471" s="56"/>
    </row>
    <row r="3472" ht="12.75">
      <c r="F3472" s="56"/>
    </row>
    <row r="3473" ht="12.75">
      <c r="F3473" s="56"/>
    </row>
    <row r="3474" ht="12.75">
      <c r="F3474" s="56"/>
    </row>
    <row r="3475" ht="12.75">
      <c r="F3475" s="56"/>
    </row>
    <row r="3476" ht="12.75">
      <c r="F3476" s="56"/>
    </row>
    <row r="3477" ht="12.75">
      <c r="F3477" s="56"/>
    </row>
    <row r="3478" ht="12.75">
      <c r="F3478" s="56"/>
    </row>
    <row r="3479" ht="12.75">
      <c r="F3479" s="56"/>
    </row>
    <row r="3480" ht="12.75">
      <c r="F3480" s="56"/>
    </row>
    <row r="3481" ht="12.75">
      <c r="F3481" s="56"/>
    </row>
    <row r="3482" ht="12.75">
      <c r="F3482" s="56"/>
    </row>
    <row r="3483" ht="12.75">
      <c r="F3483" s="56"/>
    </row>
    <row r="3484" ht="12.75">
      <c r="F3484" s="56"/>
    </row>
    <row r="3485" ht="12.75">
      <c r="F3485" s="56"/>
    </row>
    <row r="3486" ht="12.75">
      <c r="F3486" s="56"/>
    </row>
    <row r="3487" ht="12.75">
      <c r="F3487" s="56"/>
    </row>
    <row r="3488" ht="12.75">
      <c r="F3488" s="56"/>
    </row>
    <row r="3489" ht="12.75">
      <c r="F3489" s="56"/>
    </row>
    <row r="3490" ht="12.75">
      <c r="F3490" s="56"/>
    </row>
    <row r="3491" ht="12.75">
      <c r="F3491" s="56"/>
    </row>
    <row r="3492" ht="12.75">
      <c r="F3492" s="56"/>
    </row>
    <row r="3493" ht="12.75">
      <c r="F3493" s="56"/>
    </row>
    <row r="3494" ht="12.75">
      <c r="F3494" s="56"/>
    </row>
    <row r="3495" ht="12.75">
      <c r="F3495" s="56"/>
    </row>
    <row r="3496" ht="12.75">
      <c r="F3496" s="56"/>
    </row>
    <row r="3497" ht="12.75">
      <c r="F3497" s="56"/>
    </row>
    <row r="3498" ht="12.75">
      <c r="F3498" s="56"/>
    </row>
    <row r="3499" ht="12.75">
      <c r="F3499" s="56"/>
    </row>
    <row r="3500" ht="12.75">
      <c r="F3500" s="56"/>
    </row>
    <row r="3501" ht="12.75">
      <c r="F3501" s="56"/>
    </row>
    <row r="3502" ht="12.75">
      <c r="F3502" s="56"/>
    </row>
    <row r="3503" ht="12.75">
      <c r="F3503" s="56"/>
    </row>
    <row r="3504" ht="12.75">
      <c r="F3504" s="56"/>
    </row>
    <row r="3505" ht="12.75">
      <c r="F3505" s="56"/>
    </row>
    <row r="3506" ht="12.75">
      <c r="F3506" s="56"/>
    </row>
    <row r="3507" ht="12.75">
      <c r="F3507" s="56"/>
    </row>
    <row r="3508" ht="12.75">
      <c r="F3508" s="56"/>
    </row>
    <row r="3509" ht="12.75">
      <c r="F3509" s="56"/>
    </row>
    <row r="3510" ht="12.75">
      <c r="F3510" s="56"/>
    </row>
    <row r="3511" ht="12.75">
      <c r="F3511" s="56"/>
    </row>
    <row r="3512" ht="12.75">
      <c r="F3512" s="56"/>
    </row>
    <row r="3513" ht="12.75">
      <c r="F3513" s="56"/>
    </row>
    <row r="3514" ht="12.75">
      <c r="F3514" s="56"/>
    </row>
    <row r="3515" ht="12.75">
      <c r="F3515" s="56"/>
    </row>
    <row r="3516" ht="12.75">
      <c r="F3516" s="56"/>
    </row>
    <row r="3517" ht="12.75">
      <c r="F3517" s="56"/>
    </row>
    <row r="3518" ht="12.75">
      <c r="F3518" s="56"/>
    </row>
    <row r="3519" ht="12.75">
      <c r="F3519" s="56"/>
    </row>
    <row r="3520" ht="12.75">
      <c r="F3520" s="56"/>
    </row>
    <row r="3521" ht="12.75">
      <c r="F3521" s="56"/>
    </row>
    <row r="3522" ht="12.75">
      <c r="F3522" s="56"/>
    </row>
    <row r="3523" ht="12.75">
      <c r="F3523" s="56"/>
    </row>
    <row r="3524" ht="12.75">
      <c r="F3524" s="56"/>
    </row>
    <row r="3525" ht="12.75">
      <c r="F3525" s="56"/>
    </row>
    <row r="3526" ht="12.75">
      <c r="F3526" s="56"/>
    </row>
    <row r="3527" ht="12.75">
      <c r="F3527" s="56"/>
    </row>
    <row r="3528" ht="12.75">
      <c r="F3528" s="56"/>
    </row>
    <row r="3529" ht="12.75">
      <c r="F3529" s="56"/>
    </row>
    <row r="3530" ht="12.75">
      <c r="F3530" s="56"/>
    </row>
    <row r="3531" ht="12.75">
      <c r="F3531" s="56"/>
    </row>
    <row r="3532" ht="12.75">
      <c r="F3532" s="56"/>
    </row>
    <row r="3533" ht="12.75">
      <c r="F3533" s="56"/>
    </row>
    <row r="3534" ht="12.75">
      <c r="F3534" s="56"/>
    </row>
    <row r="3535" ht="12.75">
      <c r="F3535" s="56"/>
    </row>
    <row r="3536" ht="12.75">
      <c r="F3536" s="56"/>
    </row>
    <row r="3537" ht="12.75">
      <c r="F3537" s="56"/>
    </row>
    <row r="3538" ht="12.75">
      <c r="F3538" s="56"/>
    </row>
    <row r="3539" ht="12.75">
      <c r="F3539" s="56"/>
    </row>
    <row r="3540" ht="12.75">
      <c r="F3540" s="56"/>
    </row>
    <row r="3541" ht="12.75">
      <c r="F3541" s="56"/>
    </row>
    <row r="3542" ht="12.75">
      <c r="F3542" s="56"/>
    </row>
    <row r="3543" ht="12.75">
      <c r="F3543" s="56"/>
    </row>
    <row r="3544" ht="12.75">
      <c r="F3544" s="56"/>
    </row>
    <row r="3545" ht="12.75">
      <c r="F3545" s="56"/>
    </row>
    <row r="3546" ht="12.75">
      <c r="F3546" s="56"/>
    </row>
    <row r="3547" ht="12.75">
      <c r="F3547" s="56"/>
    </row>
    <row r="3548" ht="12.75">
      <c r="F3548" s="56"/>
    </row>
    <row r="3549" ht="12.75">
      <c r="F3549" s="56"/>
    </row>
    <row r="3550" ht="12.75">
      <c r="F3550" s="56"/>
    </row>
    <row r="3551" ht="12.75">
      <c r="F3551" s="56"/>
    </row>
    <row r="3552" ht="12.75">
      <c r="F3552" s="56"/>
    </row>
    <row r="3553" ht="12.75">
      <c r="F3553" s="56"/>
    </row>
    <row r="3554" ht="12.75">
      <c r="F3554" s="56"/>
    </row>
    <row r="3555" ht="12.75">
      <c r="F3555" s="56"/>
    </row>
    <row r="3556" ht="12.75">
      <c r="F3556" s="56"/>
    </row>
    <row r="3557" ht="12.75">
      <c r="F3557" s="56"/>
    </row>
    <row r="3558" ht="12.75">
      <c r="F3558" s="56"/>
    </row>
    <row r="3559" ht="12.75">
      <c r="F3559" s="56"/>
    </row>
    <row r="3560" ht="12.75">
      <c r="F3560" s="56"/>
    </row>
    <row r="3561" ht="12.75">
      <c r="F3561" s="56"/>
    </row>
    <row r="3562" ht="12.75">
      <c r="F3562" s="56"/>
    </row>
    <row r="3563" ht="12.75">
      <c r="F3563" s="56"/>
    </row>
    <row r="3564" ht="12.75">
      <c r="F3564" s="56"/>
    </row>
    <row r="3565" ht="12.75">
      <c r="F3565" s="56"/>
    </row>
    <row r="3566" ht="12.75">
      <c r="F3566" s="56"/>
    </row>
    <row r="3567" ht="12.75">
      <c r="F3567" s="56"/>
    </row>
    <row r="3568" ht="12.75">
      <c r="F3568" s="56"/>
    </row>
    <row r="3569" ht="12.75">
      <c r="F3569" s="56"/>
    </row>
    <row r="3570" ht="12.75">
      <c r="F3570" s="56"/>
    </row>
    <row r="3571" ht="12.75">
      <c r="F3571" s="56"/>
    </row>
    <row r="3572" ht="12.75">
      <c r="F3572" s="56"/>
    </row>
    <row r="3573" ht="12.75">
      <c r="F3573" s="56"/>
    </row>
    <row r="3574" ht="12.75">
      <c r="F3574" s="56"/>
    </row>
    <row r="3575" ht="12.75">
      <c r="F3575" s="56"/>
    </row>
    <row r="3576" ht="12.75">
      <c r="F3576" s="56"/>
    </row>
    <row r="3577" ht="12.75">
      <c r="F3577" s="56"/>
    </row>
    <row r="3578" ht="12.75">
      <c r="F3578" s="56"/>
    </row>
    <row r="3579" ht="12.75">
      <c r="F3579" s="56"/>
    </row>
    <row r="3580" ht="12.75">
      <c r="F3580" s="56"/>
    </row>
    <row r="3581" ht="12.75">
      <c r="F3581" s="56"/>
    </row>
    <row r="3582" ht="12.75">
      <c r="F3582" s="56"/>
    </row>
    <row r="3583" ht="12.75">
      <c r="F3583" s="56"/>
    </row>
    <row r="3584" ht="12.75">
      <c r="F3584" s="56"/>
    </row>
    <row r="3585" ht="12.75">
      <c r="F3585" s="56"/>
    </row>
    <row r="3586" ht="12.75">
      <c r="F3586" s="56"/>
    </row>
    <row r="3587" ht="12.75">
      <c r="F3587" s="56"/>
    </row>
    <row r="3588" ht="12.75">
      <c r="F3588" s="56"/>
    </row>
    <row r="3589" ht="12.75">
      <c r="F3589" s="56"/>
    </row>
    <row r="3590" ht="12.75">
      <c r="F3590" s="56"/>
    </row>
    <row r="3591" ht="12.75">
      <c r="F3591" s="56"/>
    </row>
    <row r="3592" ht="12.75">
      <c r="F3592" s="56"/>
    </row>
    <row r="3593" ht="12.75">
      <c r="F3593" s="56"/>
    </row>
    <row r="3594" ht="12.75">
      <c r="F3594" s="56"/>
    </row>
    <row r="3595" ht="12.75">
      <c r="F3595" s="56"/>
    </row>
    <row r="3596" ht="12.75">
      <c r="F3596" s="56"/>
    </row>
    <row r="3597" ht="12.75">
      <c r="F3597" s="56"/>
    </row>
    <row r="3598" ht="12.75">
      <c r="F3598" s="56"/>
    </row>
    <row r="3599" ht="12.75">
      <c r="F3599" s="56"/>
    </row>
    <row r="3600" ht="12.75">
      <c r="F3600" s="56"/>
    </row>
    <row r="3601" ht="12.75">
      <c r="F3601" s="56"/>
    </row>
    <row r="3602" ht="12.75">
      <c r="F3602" s="56"/>
    </row>
    <row r="3603" ht="12.75">
      <c r="F3603" s="56"/>
    </row>
    <row r="3604" ht="12.75">
      <c r="F3604" s="56"/>
    </row>
    <row r="3605" ht="12.75">
      <c r="F3605" s="56"/>
    </row>
    <row r="3606" ht="12.75">
      <c r="F3606" s="56"/>
    </row>
    <row r="3607" ht="12.75">
      <c r="F3607" s="56"/>
    </row>
    <row r="3608" ht="12.75">
      <c r="F3608" s="56"/>
    </row>
    <row r="3609" ht="12.75">
      <c r="F3609" s="56"/>
    </row>
    <row r="3610" ht="12.75">
      <c r="F3610" s="56"/>
    </row>
    <row r="3611" ht="12.75">
      <c r="F3611" s="56"/>
    </row>
    <row r="3612" ht="12.75">
      <c r="F3612" s="56"/>
    </row>
    <row r="3613" ht="12.75">
      <c r="F3613" s="56"/>
    </row>
    <row r="3614" ht="12.75">
      <c r="F3614" s="56"/>
    </row>
    <row r="3615" ht="12.75">
      <c r="F3615" s="56"/>
    </row>
    <row r="3616" ht="12.75">
      <c r="F3616" s="56"/>
    </row>
    <row r="3617" ht="12.75">
      <c r="F3617" s="56"/>
    </row>
    <row r="3618" ht="12.75">
      <c r="F3618" s="56"/>
    </row>
    <row r="3619" ht="12.75">
      <c r="F3619" s="56"/>
    </row>
    <row r="3620" ht="12.75">
      <c r="F3620" s="56"/>
    </row>
    <row r="3621" ht="12.75">
      <c r="F3621" s="56"/>
    </row>
    <row r="3622" ht="12.75">
      <c r="F3622" s="56"/>
    </row>
    <row r="3623" ht="12.75">
      <c r="F3623" s="56"/>
    </row>
    <row r="3624" ht="12.75">
      <c r="F3624" s="56"/>
    </row>
    <row r="3625" ht="12.75">
      <c r="F3625" s="56"/>
    </row>
    <row r="3626" ht="12.75">
      <c r="F3626" s="56"/>
    </row>
    <row r="3627" ht="12.75">
      <c r="F3627" s="56"/>
    </row>
    <row r="3628" ht="12.75">
      <c r="F3628" s="56"/>
    </row>
    <row r="3629" ht="12.75">
      <c r="F3629" s="56"/>
    </row>
    <row r="3630" ht="12.75">
      <c r="F3630" s="56"/>
    </row>
    <row r="3631" ht="12.75">
      <c r="F3631" s="56"/>
    </row>
    <row r="3632" ht="12.75">
      <c r="F3632" s="56"/>
    </row>
    <row r="3633" ht="12.75">
      <c r="F3633" s="56"/>
    </row>
    <row r="3634" ht="12.75">
      <c r="F3634" s="56"/>
    </row>
    <row r="3635" ht="12.75">
      <c r="F3635" s="56"/>
    </row>
    <row r="3636" ht="12.75">
      <c r="F3636" s="56"/>
    </row>
    <row r="3637" ht="12.75">
      <c r="F3637" s="56"/>
    </row>
    <row r="3638" ht="12.75">
      <c r="F3638" s="56"/>
    </row>
    <row r="3639" ht="12.75">
      <c r="F3639" s="56"/>
    </row>
    <row r="3640" ht="12.75">
      <c r="F3640" s="56"/>
    </row>
    <row r="3641" ht="12.75">
      <c r="F3641" s="56"/>
    </row>
    <row r="3642" ht="12.75">
      <c r="F3642" s="56"/>
    </row>
    <row r="3643" ht="12.75">
      <c r="F3643" s="56"/>
    </row>
    <row r="3644" ht="12.75">
      <c r="F3644" s="56"/>
    </row>
    <row r="3645" ht="12.75">
      <c r="F3645" s="56"/>
    </row>
    <row r="3646" ht="12.75">
      <c r="F3646" s="56"/>
    </row>
    <row r="3647" ht="12.75">
      <c r="F3647" s="56"/>
    </row>
    <row r="3648" ht="12.75">
      <c r="F3648" s="56"/>
    </row>
    <row r="3649" ht="12.75">
      <c r="F3649" s="56"/>
    </row>
    <row r="3650" ht="12.75">
      <c r="F3650" s="56"/>
    </row>
    <row r="3651" ht="12.75">
      <c r="F3651" s="56"/>
    </row>
    <row r="3652" ht="12.75">
      <c r="F3652" s="56"/>
    </row>
    <row r="3653" ht="12.75">
      <c r="F3653" s="56"/>
    </row>
    <row r="3654" ht="12.75">
      <c r="F3654" s="56"/>
    </row>
    <row r="3655" ht="12.75">
      <c r="F3655" s="56"/>
    </row>
    <row r="3656" ht="12.75">
      <c r="F3656" s="56"/>
    </row>
    <row r="3657" ht="12.75">
      <c r="F3657" s="56"/>
    </row>
    <row r="3658" ht="12.75">
      <c r="F3658" s="56"/>
    </row>
    <row r="3659" ht="12.75">
      <c r="F3659" s="56"/>
    </row>
    <row r="3660" ht="12.75">
      <c r="F3660" s="56"/>
    </row>
    <row r="3661" ht="12.75">
      <c r="F3661" s="56"/>
    </row>
    <row r="3662" ht="12.75">
      <c r="F3662" s="56"/>
    </row>
    <row r="3663" ht="12.75">
      <c r="F3663" s="56"/>
    </row>
    <row r="3664" ht="12.75">
      <c r="F3664" s="56"/>
    </row>
    <row r="3665" ht="12.75">
      <c r="F3665" s="56"/>
    </row>
    <row r="3666" ht="12.75">
      <c r="F3666" s="56"/>
    </row>
    <row r="3667" ht="12.75">
      <c r="F3667" s="56"/>
    </row>
    <row r="3668" ht="12.75">
      <c r="F3668" s="56"/>
    </row>
    <row r="3669" ht="12.75">
      <c r="F3669" s="56"/>
    </row>
    <row r="3670" ht="12.75">
      <c r="F3670" s="56"/>
    </row>
    <row r="3671" ht="12.75">
      <c r="F3671" s="56"/>
    </row>
    <row r="3672" ht="12.75">
      <c r="F3672" s="56"/>
    </row>
    <row r="3673" ht="12.75">
      <c r="F3673" s="56"/>
    </row>
    <row r="3674" ht="12.75">
      <c r="F3674" s="56"/>
    </row>
    <row r="3675" ht="12.75">
      <c r="F3675" s="56"/>
    </row>
    <row r="3676" ht="12.75">
      <c r="F3676" s="56"/>
    </row>
    <row r="3677" ht="12.75">
      <c r="F3677" s="56"/>
    </row>
    <row r="3678" ht="12.75">
      <c r="F3678" s="56"/>
    </row>
    <row r="3679" ht="12.75">
      <c r="F3679" s="56"/>
    </row>
    <row r="3680" ht="12.75">
      <c r="F3680" s="56"/>
    </row>
    <row r="3681" ht="12.75">
      <c r="F3681" s="56"/>
    </row>
    <row r="3682" ht="12.75">
      <c r="F3682" s="56"/>
    </row>
    <row r="3683" ht="12.75">
      <c r="F3683" s="56"/>
    </row>
    <row r="3684" ht="12.75">
      <c r="F3684" s="56"/>
    </row>
    <row r="3685" ht="12.75">
      <c r="F3685" s="56"/>
    </row>
    <row r="3686" ht="12.75">
      <c r="F3686" s="56"/>
    </row>
    <row r="3687" ht="12.75">
      <c r="F3687" s="56"/>
    </row>
    <row r="3688" ht="12.75">
      <c r="F3688" s="56"/>
    </row>
    <row r="3689" ht="12.75">
      <c r="F3689" s="56"/>
    </row>
    <row r="3690" ht="12.75">
      <c r="F3690" s="56"/>
    </row>
    <row r="3691" ht="12.75">
      <c r="F3691" s="56"/>
    </row>
    <row r="3692" ht="12.75">
      <c r="F3692" s="56"/>
    </row>
    <row r="3693" ht="12.75">
      <c r="F3693" s="56"/>
    </row>
    <row r="3694" ht="12.75">
      <c r="F3694" s="56"/>
    </row>
    <row r="3695" ht="12.75">
      <c r="F3695" s="56"/>
    </row>
    <row r="3696" ht="12.75">
      <c r="F3696" s="56"/>
    </row>
    <row r="3697" ht="12.75">
      <c r="F3697" s="56"/>
    </row>
    <row r="3698" ht="12.75">
      <c r="F3698" s="56"/>
    </row>
    <row r="3699" ht="12.75">
      <c r="F3699" s="56"/>
    </row>
    <row r="3700" ht="12.75">
      <c r="F3700" s="56"/>
    </row>
    <row r="3701" ht="12.75">
      <c r="F3701" s="56"/>
    </row>
    <row r="3702" ht="12.75">
      <c r="F3702" s="56"/>
    </row>
    <row r="3703" ht="12.75">
      <c r="F3703" s="56"/>
    </row>
    <row r="3704" ht="12.75">
      <c r="F3704" s="56"/>
    </row>
    <row r="3705" ht="12.75">
      <c r="F3705" s="56"/>
    </row>
    <row r="3706" ht="12.75">
      <c r="F3706" s="56"/>
    </row>
    <row r="3707" ht="12.75">
      <c r="F3707" s="56"/>
    </row>
    <row r="3708" ht="12.75">
      <c r="F3708" s="56"/>
    </row>
    <row r="3709" ht="12.75">
      <c r="F3709" s="56"/>
    </row>
    <row r="3710" ht="12.75">
      <c r="F3710" s="56"/>
    </row>
    <row r="3711" ht="12.75">
      <c r="F3711" s="56"/>
    </row>
    <row r="3712" ht="12.75">
      <c r="F3712" s="56"/>
    </row>
    <row r="3713" ht="12.75">
      <c r="F3713" s="56"/>
    </row>
    <row r="3714" ht="12.75">
      <c r="F3714" s="56"/>
    </row>
    <row r="3715" ht="12.75">
      <c r="F3715" s="56"/>
    </row>
    <row r="3716" ht="12.75">
      <c r="F3716" s="56"/>
    </row>
    <row r="3717" ht="12.75">
      <c r="F3717" s="56"/>
    </row>
    <row r="3718" ht="12.75">
      <c r="F3718" s="56"/>
    </row>
    <row r="3719" ht="12.75">
      <c r="F3719" s="56"/>
    </row>
    <row r="3720" ht="12.75">
      <c r="F3720" s="56"/>
    </row>
    <row r="3721" ht="12.75">
      <c r="F3721" s="56"/>
    </row>
    <row r="3722" ht="12.75">
      <c r="F3722" s="56"/>
    </row>
    <row r="3723" ht="12.75">
      <c r="F3723" s="56"/>
    </row>
    <row r="3724" ht="12.75">
      <c r="F3724" s="56"/>
    </row>
    <row r="3725" ht="12.75">
      <c r="F3725" s="56"/>
    </row>
    <row r="3726" ht="12.75">
      <c r="F3726" s="56"/>
    </row>
    <row r="3727" ht="12.75">
      <c r="F3727" s="56"/>
    </row>
    <row r="3728" ht="12.75">
      <c r="F3728" s="56"/>
    </row>
    <row r="3729" ht="12.75">
      <c r="F3729" s="56"/>
    </row>
    <row r="3730" ht="12.75">
      <c r="F3730" s="56"/>
    </row>
    <row r="3731" ht="12.75">
      <c r="F3731" s="56"/>
    </row>
    <row r="3732" ht="12.75">
      <c r="F3732" s="56"/>
    </row>
    <row r="3733" ht="12.75">
      <c r="F3733" s="56"/>
    </row>
    <row r="3734" ht="12.75">
      <c r="F3734" s="56"/>
    </row>
    <row r="3735" ht="12.75">
      <c r="F3735" s="56"/>
    </row>
    <row r="3736" ht="12.75">
      <c r="F3736" s="56"/>
    </row>
    <row r="3737" ht="12.75">
      <c r="F3737" s="56"/>
    </row>
    <row r="3738" ht="12.75">
      <c r="F3738" s="56"/>
    </row>
    <row r="3739" ht="12.75">
      <c r="F3739" s="56"/>
    </row>
    <row r="3740" ht="12.75">
      <c r="F3740" s="56"/>
    </row>
    <row r="3741" ht="12.75">
      <c r="F3741" s="56"/>
    </row>
    <row r="3742" ht="12.75">
      <c r="F3742" s="56"/>
    </row>
    <row r="3743" ht="12.75">
      <c r="F3743" s="56"/>
    </row>
    <row r="3744" ht="12.75">
      <c r="F3744" s="56"/>
    </row>
    <row r="3745" ht="12.75">
      <c r="F3745" s="56"/>
    </row>
    <row r="3746" ht="12.75">
      <c r="F3746" s="56"/>
    </row>
    <row r="3747" ht="12.75">
      <c r="F3747" s="56"/>
    </row>
    <row r="3748" ht="12.75">
      <c r="F3748" s="56"/>
    </row>
    <row r="3749" ht="12.75">
      <c r="F3749" s="56"/>
    </row>
    <row r="3750" ht="12.75">
      <c r="F3750" s="56"/>
    </row>
    <row r="3751" ht="12.75">
      <c r="F3751" s="56"/>
    </row>
    <row r="3752" ht="12.75">
      <c r="F3752" s="56"/>
    </row>
    <row r="3753" ht="12.75">
      <c r="F3753" s="56"/>
    </row>
    <row r="3754" ht="12.75">
      <c r="F3754" s="56"/>
    </row>
    <row r="3755" ht="12.75">
      <c r="F3755" s="56"/>
    </row>
    <row r="3756" ht="12.75">
      <c r="F3756" s="56"/>
    </row>
    <row r="3757" ht="12.75">
      <c r="F3757" s="56"/>
    </row>
    <row r="3758" ht="12.75">
      <c r="F3758" s="56"/>
    </row>
    <row r="3759" ht="12.75">
      <c r="F3759" s="56"/>
    </row>
    <row r="3760" ht="12.75">
      <c r="F3760" s="56"/>
    </row>
    <row r="3761" ht="12.75">
      <c r="F3761" s="56"/>
    </row>
    <row r="3762" ht="12.75">
      <c r="F3762" s="56"/>
    </row>
    <row r="3763" ht="12.75">
      <c r="F3763" s="56"/>
    </row>
    <row r="3764" ht="12.75">
      <c r="F3764" s="56"/>
    </row>
    <row r="3765" ht="12.75">
      <c r="F3765" s="56"/>
    </row>
    <row r="3766" ht="12.75">
      <c r="F3766" s="56"/>
    </row>
    <row r="3767" ht="12.75">
      <c r="F3767" s="56"/>
    </row>
    <row r="3768" ht="12.75">
      <c r="F3768" s="56"/>
    </row>
    <row r="3769" ht="12.75">
      <c r="F3769" s="56"/>
    </row>
    <row r="3770" ht="12.75">
      <c r="F3770" s="56"/>
    </row>
    <row r="3771" ht="12.75">
      <c r="F3771" s="56"/>
    </row>
    <row r="3772" ht="12.75">
      <c r="F3772" s="56"/>
    </row>
    <row r="3773" ht="12.75">
      <c r="F3773" s="56"/>
    </row>
    <row r="3774" ht="12.75">
      <c r="F3774" s="56"/>
    </row>
    <row r="3775" ht="12.75">
      <c r="F3775" s="56"/>
    </row>
    <row r="3776" ht="12.75">
      <c r="F3776" s="56"/>
    </row>
    <row r="3777" ht="12.75">
      <c r="F3777" s="56"/>
    </row>
    <row r="3778" ht="12.75">
      <c r="F3778" s="56"/>
    </row>
    <row r="3779" ht="12.75">
      <c r="F3779" s="56"/>
    </row>
    <row r="3780" ht="12.75">
      <c r="F3780" s="56"/>
    </row>
    <row r="3781" ht="12.75">
      <c r="F3781" s="56"/>
    </row>
    <row r="3782" ht="12.75">
      <c r="F3782" s="56"/>
    </row>
    <row r="3783" ht="12.75">
      <c r="F3783" s="56"/>
    </row>
    <row r="3784" ht="12.75">
      <c r="F3784" s="56"/>
    </row>
    <row r="3785" ht="12.75">
      <c r="F3785" s="56"/>
    </row>
    <row r="3786" ht="12.75">
      <c r="F3786" s="56"/>
    </row>
    <row r="3787" ht="12.75">
      <c r="F3787" s="56"/>
    </row>
    <row r="3788" ht="12.75">
      <c r="F3788" s="56"/>
    </row>
    <row r="3789" ht="12.75">
      <c r="F3789" s="56"/>
    </row>
    <row r="3790" ht="12.75">
      <c r="F3790" s="56"/>
    </row>
    <row r="3791" ht="12.75">
      <c r="F3791" s="56"/>
    </row>
    <row r="3792" ht="12.75">
      <c r="F3792" s="56"/>
    </row>
    <row r="3793" ht="12.75">
      <c r="F3793" s="56"/>
    </row>
    <row r="3794" ht="12.75">
      <c r="F3794" s="56"/>
    </row>
    <row r="3795" ht="12.75">
      <c r="F3795" s="56"/>
    </row>
    <row r="3796" ht="12.75">
      <c r="F3796" s="56"/>
    </row>
    <row r="3797" ht="12.75">
      <c r="F3797" s="56"/>
    </row>
    <row r="3798" ht="12.75">
      <c r="F3798" s="56"/>
    </row>
    <row r="3799" ht="12.75">
      <c r="F3799" s="56"/>
    </row>
    <row r="3800" ht="12.75">
      <c r="F3800" s="56"/>
    </row>
    <row r="3801" ht="12.75">
      <c r="F3801" s="56"/>
    </row>
    <row r="3802" ht="12.75">
      <c r="F3802" s="56"/>
    </row>
    <row r="3803" ht="12.75">
      <c r="F3803" s="56"/>
    </row>
    <row r="3804" ht="12.75">
      <c r="F3804" s="56"/>
    </row>
    <row r="3805" ht="12.75">
      <c r="F3805" s="56"/>
    </row>
    <row r="3806" ht="12.75">
      <c r="F3806" s="56"/>
    </row>
    <row r="3807" ht="12.75">
      <c r="F3807" s="56"/>
    </row>
    <row r="3808" ht="12.75">
      <c r="F3808" s="56"/>
    </row>
    <row r="3809" ht="12.75">
      <c r="F3809" s="56"/>
    </row>
    <row r="3810" ht="12.75">
      <c r="F3810" s="56"/>
    </row>
    <row r="3811" ht="12.75">
      <c r="F3811" s="56"/>
    </row>
    <row r="3812" ht="12.75">
      <c r="F3812" s="56"/>
    </row>
    <row r="3813" ht="12.75">
      <c r="F3813" s="56"/>
    </row>
    <row r="3814" ht="12.75">
      <c r="F3814" s="56"/>
    </row>
    <row r="3815" ht="12.75">
      <c r="F3815" s="56"/>
    </row>
    <row r="3816" ht="12.75">
      <c r="F3816" s="56"/>
    </row>
    <row r="3817" ht="12.75">
      <c r="F3817" s="56"/>
    </row>
    <row r="3818" ht="12.75">
      <c r="F3818" s="56"/>
    </row>
    <row r="3819" ht="12.75">
      <c r="F3819" s="56"/>
    </row>
    <row r="3820" ht="12.75">
      <c r="F3820" s="56"/>
    </row>
    <row r="3821" ht="12.75">
      <c r="F3821" s="56"/>
    </row>
    <row r="3822" ht="12.75">
      <c r="F3822" s="56"/>
    </row>
    <row r="3823" ht="12.75">
      <c r="F3823" s="56"/>
    </row>
    <row r="3824" ht="12.75">
      <c r="F3824" s="56"/>
    </row>
    <row r="3825" ht="12.75">
      <c r="F3825" s="56"/>
    </row>
    <row r="3826" ht="12.75">
      <c r="F3826" s="56"/>
    </row>
    <row r="3827" ht="12.75">
      <c r="F3827" s="56"/>
    </row>
    <row r="3828" ht="12.75">
      <c r="F3828" s="56"/>
    </row>
    <row r="3829" ht="12.75">
      <c r="F3829" s="56"/>
    </row>
    <row r="3830" ht="12.75">
      <c r="F3830" s="56"/>
    </row>
    <row r="3831" ht="12.75">
      <c r="F3831" s="56"/>
    </row>
    <row r="3832" ht="12.75">
      <c r="F3832" s="56"/>
    </row>
    <row r="3833" ht="12.75">
      <c r="F3833" s="56"/>
    </row>
    <row r="3834" ht="12.75">
      <c r="F3834" s="56"/>
    </row>
    <row r="3835" ht="12.75">
      <c r="F3835" s="56"/>
    </row>
    <row r="3836" ht="12.75">
      <c r="F3836" s="56"/>
    </row>
    <row r="3837" ht="12.75">
      <c r="F3837" s="56"/>
    </row>
    <row r="3838" ht="12.75">
      <c r="F3838" s="56"/>
    </row>
    <row r="3839" ht="12.75">
      <c r="F3839" s="56"/>
    </row>
    <row r="3840" ht="12.75">
      <c r="F3840" s="56"/>
    </row>
    <row r="3841" ht="12.75">
      <c r="F3841" s="56"/>
    </row>
    <row r="3842" ht="12.75">
      <c r="F3842" s="56"/>
    </row>
    <row r="3843" ht="12.75">
      <c r="F3843" s="56"/>
    </row>
    <row r="3844" ht="12.75">
      <c r="F3844" s="56"/>
    </row>
    <row r="3845" ht="12.75">
      <c r="F3845" s="56"/>
    </row>
    <row r="3846" ht="12.75">
      <c r="F3846" s="56"/>
    </row>
    <row r="3847" ht="12.75">
      <c r="F3847" s="56"/>
    </row>
    <row r="3848" ht="12.75">
      <c r="F3848" s="56"/>
    </row>
    <row r="3849" ht="12.75">
      <c r="F3849" s="56"/>
    </row>
    <row r="3850" ht="12.75">
      <c r="F3850" s="56"/>
    </row>
    <row r="3851" ht="12.75">
      <c r="F3851" s="56"/>
    </row>
    <row r="3852" ht="12.75">
      <c r="F3852" s="56"/>
    </row>
    <row r="3853" ht="12.75">
      <c r="F3853" s="56"/>
    </row>
    <row r="3854" ht="12.75">
      <c r="F3854" s="56"/>
    </row>
    <row r="3855" ht="12.75">
      <c r="F3855" s="56"/>
    </row>
    <row r="3856" ht="12.75">
      <c r="F3856" s="56"/>
    </row>
    <row r="3857" ht="12.75">
      <c r="F3857" s="56"/>
    </row>
    <row r="3858" ht="12.75">
      <c r="F3858" s="56"/>
    </row>
    <row r="3859" ht="12.75">
      <c r="F3859" s="56"/>
    </row>
    <row r="3860" ht="12.75">
      <c r="F3860" s="56"/>
    </row>
    <row r="3861" ht="12.75">
      <c r="F3861" s="56"/>
    </row>
    <row r="3862" ht="12.75">
      <c r="F3862" s="56"/>
    </row>
    <row r="3863" ht="12.75">
      <c r="F3863" s="56"/>
    </row>
    <row r="3864" ht="12.75">
      <c r="F3864" s="56"/>
    </row>
    <row r="3865" ht="12.75">
      <c r="F3865" s="56"/>
    </row>
    <row r="3866" ht="12.75">
      <c r="F3866" s="56"/>
    </row>
    <row r="3867" ht="12.75">
      <c r="F3867" s="56"/>
    </row>
    <row r="3868" ht="12.75">
      <c r="F3868" s="56"/>
    </row>
    <row r="3869" ht="12.75">
      <c r="F3869" s="56"/>
    </row>
    <row r="3870" ht="12.75">
      <c r="F3870" s="56"/>
    </row>
    <row r="3871" ht="12.75">
      <c r="F3871" s="56"/>
    </row>
    <row r="3872" ht="12.75">
      <c r="F3872" s="56"/>
    </row>
    <row r="3873" ht="12.75">
      <c r="F3873" s="56"/>
    </row>
    <row r="3874" ht="12.75">
      <c r="F3874" s="56"/>
    </row>
    <row r="3875" ht="12.75">
      <c r="F3875" s="56"/>
    </row>
    <row r="3876" ht="12.75">
      <c r="F3876" s="56"/>
    </row>
    <row r="3877" ht="12.75">
      <c r="F3877" s="56"/>
    </row>
    <row r="3878" ht="12.75">
      <c r="F3878" s="56"/>
    </row>
    <row r="3879" ht="12.75">
      <c r="F3879" s="56"/>
    </row>
    <row r="3880" ht="12.75">
      <c r="F3880" s="56"/>
    </row>
    <row r="3881" ht="12.75">
      <c r="F3881" s="56"/>
    </row>
    <row r="3882" ht="12.75">
      <c r="F3882" s="56"/>
    </row>
    <row r="3883" ht="12.75">
      <c r="F3883" s="56"/>
    </row>
    <row r="3884" ht="12.75">
      <c r="F3884" s="56"/>
    </row>
    <row r="3885" ht="12.75">
      <c r="F3885" s="56"/>
    </row>
    <row r="3886" ht="12.75">
      <c r="F3886" s="56"/>
    </row>
    <row r="3887" ht="12.75">
      <c r="F3887" s="56"/>
    </row>
    <row r="3888" ht="12.75">
      <c r="F3888" s="56"/>
    </row>
    <row r="3889" ht="12.75">
      <c r="F3889" s="56"/>
    </row>
    <row r="3890" ht="12.75">
      <c r="F3890" s="56"/>
    </row>
    <row r="3891" ht="12.75">
      <c r="F3891" s="56"/>
    </row>
    <row r="3892" ht="12.75">
      <c r="F3892" s="56"/>
    </row>
    <row r="3893" ht="12.75">
      <c r="F3893" s="56"/>
    </row>
    <row r="3894" ht="12.75">
      <c r="F3894" s="56"/>
    </row>
    <row r="3895" ht="12.75">
      <c r="F3895" s="56"/>
    </row>
    <row r="3896" ht="12.75">
      <c r="F3896" s="56"/>
    </row>
    <row r="3897" ht="12.75">
      <c r="F3897" s="56"/>
    </row>
    <row r="3898" ht="12.75">
      <c r="F3898" s="56"/>
    </row>
    <row r="3899" ht="12.75">
      <c r="F3899" s="56"/>
    </row>
    <row r="3900" ht="12.75">
      <c r="F3900" s="56"/>
    </row>
    <row r="3901" ht="12.75">
      <c r="F3901" s="56"/>
    </row>
    <row r="3902" ht="12.75">
      <c r="F3902" s="56"/>
    </row>
    <row r="3903" ht="12.75">
      <c r="F3903" s="56"/>
    </row>
    <row r="3904" ht="12.75">
      <c r="F3904" s="56"/>
    </row>
    <row r="3905" ht="12.75">
      <c r="F3905" s="56"/>
    </row>
    <row r="3906" ht="12.75">
      <c r="F3906" s="56"/>
    </row>
    <row r="3907" ht="12.75">
      <c r="F3907" s="56"/>
    </row>
    <row r="3908" ht="12.75">
      <c r="F3908" s="56"/>
    </row>
    <row r="3909" ht="12.75">
      <c r="F3909" s="56"/>
    </row>
    <row r="3910" ht="12.75">
      <c r="F3910" s="56"/>
    </row>
    <row r="3911" ht="12.75">
      <c r="F3911" s="56"/>
    </row>
    <row r="3912" ht="12.75">
      <c r="F3912" s="56"/>
    </row>
    <row r="3913" ht="12.75">
      <c r="F3913" s="56"/>
    </row>
    <row r="3914" ht="12.75">
      <c r="F3914" s="56"/>
    </row>
    <row r="3915" ht="12.75">
      <c r="F3915" s="56"/>
    </row>
    <row r="3916" ht="12.75">
      <c r="F3916" s="56"/>
    </row>
    <row r="3917" ht="12.75">
      <c r="F3917" s="56"/>
    </row>
    <row r="3918" ht="12.75">
      <c r="F3918" s="56"/>
    </row>
    <row r="3919" ht="12.75">
      <c r="F3919" s="56"/>
    </row>
    <row r="3920" ht="12.75">
      <c r="F3920" s="56"/>
    </row>
    <row r="3921" ht="12.75">
      <c r="F3921" s="56"/>
    </row>
    <row r="3922" ht="12.75">
      <c r="F3922" s="56"/>
    </row>
    <row r="3923" ht="12.75">
      <c r="F3923" s="56"/>
    </row>
    <row r="3924" ht="12.75">
      <c r="F3924" s="56"/>
    </row>
    <row r="3925" ht="12.75">
      <c r="F3925" s="56"/>
    </row>
    <row r="3926" ht="12.75">
      <c r="F3926" s="56"/>
    </row>
    <row r="3927" ht="12.75">
      <c r="F3927" s="56"/>
    </row>
    <row r="3928" ht="12.75">
      <c r="F3928" s="56"/>
    </row>
    <row r="3929" ht="12.75">
      <c r="F3929" s="56"/>
    </row>
    <row r="3930" ht="12.75">
      <c r="F3930" s="56"/>
    </row>
    <row r="3931" ht="12.75">
      <c r="F3931" s="56"/>
    </row>
    <row r="3932" ht="12.75">
      <c r="F3932" s="56"/>
    </row>
    <row r="3933" ht="12.75">
      <c r="F3933" s="56"/>
    </row>
    <row r="3934" ht="12.75">
      <c r="F3934" s="56"/>
    </row>
    <row r="3935" ht="12.75">
      <c r="F3935" s="56"/>
    </row>
    <row r="3936" ht="12.75">
      <c r="F3936" s="56"/>
    </row>
    <row r="3937" ht="12.75">
      <c r="F3937" s="56"/>
    </row>
    <row r="3938" ht="12.75">
      <c r="F3938" s="56"/>
    </row>
    <row r="3939" ht="12.75">
      <c r="F3939" s="56"/>
    </row>
    <row r="3940" ht="12.75">
      <c r="F3940" s="56"/>
    </row>
    <row r="3941" ht="12.75">
      <c r="F3941" s="56"/>
    </row>
    <row r="3942" ht="12.75">
      <c r="F3942" s="56"/>
    </row>
    <row r="3943" ht="12.75">
      <c r="F3943" s="56"/>
    </row>
    <row r="3944" ht="12.75">
      <c r="F3944" s="56"/>
    </row>
    <row r="3945" ht="12.75">
      <c r="F3945" s="56"/>
    </row>
    <row r="3946" ht="12.75">
      <c r="F3946" s="56"/>
    </row>
    <row r="3947" ht="12.75">
      <c r="F3947" s="56"/>
    </row>
    <row r="3948" ht="12.75">
      <c r="F3948" s="56"/>
    </row>
    <row r="3949" ht="12.75">
      <c r="F3949" s="56"/>
    </row>
    <row r="3950" ht="12.75">
      <c r="F3950" s="56"/>
    </row>
    <row r="3951" ht="12.75">
      <c r="F3951" s="56"/>
    </row>
    <row r="3952" ht="12.75">
      <c r="F3952" s="56"/>
    </row>
    <row r="3953" ht="12.75">
      <c r="F3953" s="56"/>
    </row>
    <row r="3954" ht="12.75">
      <c r="F3954" s="56"/>
    </row>
    <row r="3955" ht="12.75">
      <c r="F3955" s="56"/>
    </row>
    <row r="3956" ht="12.75">
      <c r="F3956" s="56"/>
    </row>
    <row r="3957" ht="12.75">
      <c r="F3957" s="56"/>
    </row>
    <row r="3958" ht="12.75">
      <c r="F3958" s="56"/>
    </row>
    <row r="3959" ht="12.75">
      <c r="F3959" s="56"/>
    </row>
    <row r="3960" ht="12.75">
      <c r="F3960" s="56"/>
    </row>
    <row r="3961" ht="12.75">
      <c r="F3961" s="56"/>
    </row>
    <row r="3962" ht="12.75">
      <c r="F3962" s="56"/>
    </row>
    <row r="3963" ht="12.75">
      <c r="F3963" s="56"/>
    </row>
    <row r="3964" ht="12.75">
      <c r="F3964" s="56"/>
    </row>
    <row r="3965" ht="12.75">
      <c r="F3965" s="56"/>
    </row>
    <row r="3966" ht="12.75">
      <c r="F3966" s="56"/>
    </row>
    <row r="3967" ht="12.75">
      <c r="F3967" s="56"/>
    </row>
    <row r="3968" ht="12.75">
      <c r="F3968" s="56"/>
    </row>
    <row r="3969" ht="12.75">
      <c r="F3969" s="56"/>
    </row>
    <row r="3970" ht="12.75">
      <c r="F3970" s="56"/>
    </row>
    <row r="3971" ht="12.75">
      <c r="F3971" s="56"/>
    </row>
    <row r="3972" ht="12.75">
      <c r="F3972" s="56"/>
    </row>
    <row r="3973" ht="12.75">
      <c r="F3973" s="56"/>
    </row>
    <row r="3974" ht="12.75">
      <c r="F3974" s="56"/>
    </row>
    <row r="3975" ht="12.75">
      <c r="F3975" s="56"/>
    </row>
    <row r="3976" ht="12.75">
      <c r="F3976" s="56"/>
    </row>
    <row r="3977" ht="12.75">
      <c r="F3977" s="56"/>
    </row>
    <row r="3978" ht="12.75">
      <c r="F3978" s="56"/>
    </row>
    <row r="3979" ht="12.75">
      <c r="F3979" s="56"/>
    </row>
    <row r="3980" ht="12.75">
      <c r="F3980" s="56"/>
    </row>
    <row r="3981" ht="12.75">
      <c r="F3981" s="56"/>
    </row>
    <row r="3982" ht="12.75">
      <c r="F3982" s="56"/>
    </row>
    <row r="3983" ht="12.75">
      <c r="F3983" s="56"/>
    </row>
    <row r="3984" ht="12.75">
      <c r="F3984" s="56"/>
    </row>
    <row r="3985" ht="12.75">
      <c r="F3985" s="56"/>
    </row>
    <row r="3986" ht="12.75">
      <c r="F3986" s="56"/>
    </row>
    <row r="3987" ht="12.75">
      <c r="F3987" s="56"/>
    </row>
    <row r="3988" ht="12.75">
      <c r="F3988" s="56"/>
    </row>
    <row r="3989" ht="12.75">
      <c r="F3989" s="56"/>
    </row>
    <row r="3990" ht="12.75">
      <c r="F3990" s="56"/>
    </row>
    <row r="3991" ht="12.75">
      <c r="F3991" s="56"/>
    </row>
    <row r="3992" ht="12.75">
      <c r="F3992" s="56"/>
    </row>
    <row r="3993" ht="12.75">
      <c r="F3993" s="56"/>
    </row>
    <row r="3994" ht="12.75">
      <c r="F3994" s="56"/>
    </row>
    <row r="3995" ht="12.75">
      <c r="F3995" s="56"/>
    </row>
    <row r="3996" ht="12.75">
      <c r="F3996" s="56"/>
    </row>
    <row r="3997" ht="12.75">
      <c r="F3997" s="56"/>
    </row>
    <row r="3998" ht="12.75">
      <c r="F3998" s="56"/>
    </row>
    <row r="3999" ht="12.75">
      <c r="F3999" s="56"/>
    </row>
    <row r="4000" ht="12.75">
      <c r="F4000" s="56"/>
    </row>
    <row r="4001" ht="12.75">
      <c r="F4001" s="56"/>
    </row>
    <row r="4002" ht="12.75">
      <c r="F4002" s="56"/>
    </row>
    <row r="4003" ht="12.75">
      <c r="F4003" s="56"/>
    </row>
    <row r="4004" ht="12.75">
      <c r="F4004" s="56"/>
    </row>
    <row r="4005" ht="12.75">
      <c r="F4005" s="56"/>
    </row>
    <row r="4006" ht="12.75">
      <c r="F4006" s="56"/>
    </row>
    <row r="4007" ht="12.75">
      <c r="F4007" s="56"/>
    </row>
    <row r="4008" ht="12.75">
      <c r="F4008" s="56"/>
    </row>
    <row r="4009" ht="12.75">
      <c r="F4009" s="56"/>
    </row>
    <row r="4010" ht="12.75">
      <c r="F4010" s="56"/>
    </row>
    <row r="4011" ht="12.75">
      <c r="F4011" s="56"/>
    </row>
    <row r="4012" ht="12.75">
      <c r="F4012" s="56"/>
    </row>
    <row r="4013" ht="12.75">
      <c r="F4013" s="56"/>
    </row>
    <row r="4014" ht="12.75">
      <c r="F4014" s="56"/>
    </row>
    <row r="4015" ht="12.75">
      <c r="F4015" s="56"/>
    </row>
    <row r="4016" ht="12.75">
      <c r="F4016" s="56"/>
    </row>
    <row r="4017" ht="12.75">
      <c r="F4017" s="56"/>
    </row>
    <row r="4018" ht="12.75">
      <c r="F4018" s="56"/>
    </row>
    <row r="4019" ht="12.75">
      <c r="F4019" s="56"/>
    </row>
    <row r="4020" ht="12.75">
      <c r="F4020" s="56"/>
    </row>
    <row r="4021" ht="12.75">
      <c r="F4021" s="56"/>
    </row>
    <row r="4022" ht="12.75">
      <c r="F4022" s="56"/>
    </row>
    <row r="4023" ht="12.75">
      <c r="F4023" s="56"/>
    </row>
    <row r="4024" ht="12.75">
      <c r="F4024" s="56"/>
    </row>
    <row r="4025" ht="12.75">
      <c r="F4025" s="56"/>
    </row>
    <row r="4026" ht="12.75">
      <c r="F4026" s="56"/>
    </row>
    <row r="4027" ht="12.75">
      <c r="F4027" s="56"/>
    </row>
    <row r="4028" ht="12.75">
      <c r="F4028" s="56"/>
    </row>
    <row r="4029" ht="12.75">
      <c r="F4029" s="56"/>
    </row>
    <row r="4030" ht="12.75">
      <c r="F4030" s="56"/>
    </row>
    <row r="4031" ht="12.75">
      <c r="F4031" s="56"/>
    </row>
    <row r="4032" ht="12.75">
      <c r="F4032" s="56"/>
    </row>
    <row r="4033" ht="12.75">
      <c r="F4033" s="56"/>
    </row>
    <row r="4034" ht="12.75">
      <c r="F4034" s="56"/>
    </row>
    <row r="4035" ht="12.75">
      <c r="F4035" s="56"/>
    </row>
    <row r="4036" ht="12.75">
      <c r="F4036" s="56"/>
    </row>
    <row r="4037" ht="12.75">
      <c r="F4037" s="56"/>
    </row>
    <row r="4038" ht="12.75">
      <c r="F4038" s="56"/>
    </row>
    <row r="4039" ht="12.75">
      <c r="F4039" s="56"/>
    </row>
    <row r="4040" ht="12.75">
      <c r="F4040" s="56"/>
    </row>
    <row r="4041" ht="12.75">
      <c r="F4041" s="56"/>
    </row>
    <row r="4042" ht="12.75">
      <c r="F4042" s="56"/>
    </row>
    <row r="4043" ht="12.75">
      <c r="F4043" s="56"/>
    </row>
    <row r="4044" ht="12.75">
      <c r="F4044" s="56"/>
    </row>
    <row r="4045" ht="12.75">
      <c r="F4045" s="56"/>
    </row>
    <row r="4046" ht="12.75">
      <c r="F4046" s="56"/>
    </row>
    <row r="4047" ht="12.75">
      <c r="F4047" s="56"/>
    </row>
    <row r="4048" ht="12.75">
      <c r="F4048" s="56"/>
    </row>
    <row r="4049" ht="12.75">
      <c r="F4049" s="56"/>
    </row>
    <row r="4050" ht="12.75">
      <c r="F4050" s="56"/>
    </row>
    <row r="4051" ht="12.75">
      <c r="F4051" s="56"/>
    </row>
    <row r="4052" ht="12.75">
      <c r="F4052" s="56"/>
    </row>
    <row r="4053" ht="12.75">
      <c r="F4053" s="56"/>
    </row>
    <row r="4054" ht="12.75">
      <c r="F4054" s="56"/>
    </row>
    <row r="4055" ht="12.75">
      <c r="F4055" s="56"/>
    </row>
    <row r="4056" ht="12.75">
      <c r="F4056" s="56"/>
    </row>
    <row r="4057" ht="12.75">
      <c r="F4057" s="56"/>
    </row>
    <row r="4058" ht="12.75">
      <c r="F4058" s="56"/>
    </row>
    <row r="4059" ht="12.75">
      <c r="F4059" s="56"/>
    </row>
    <row r="4060" ht="12.75">
      <c r="F4060" s="56"/>
    </row>
    <row r="4061" ht="12.75">
      <c r="F4061" s="56"/>
    </row>
    <row r="4062" ht="12.75">
      <c r="F4062" s="56"/>
    </row>
    <row r="4063" ht="12.75">
      <c r="F4063" s="56"/>
    </row>
    <row r="4064" ht="12.75">
      <c r="F4064" s="56"/>
    </row>
    <row r="4065" ht="12.75">
      <c r="F4065" s="56"/>
    </row>
    <row r="4066" ht="12.75">
      <c r="F4066" s="56"/>
    </row>
    <row r="4067" ht="12.75">
      <c r="F4067" s="56"/>
    </row>
    <row r="4068" ht="12.75">
      <c r="F4068" s="56"/>
    </row>
    <row r="4069" ht="12.75">
      <c r="F4069" s="56"/>
    </row>
    <row r="4070" ht="12.75">
      <c r="F4070" s="56"/>
    </row>
    <row r="4071" ht="12.75">
      <c r="F4071" s="56"/>
    </row>
    <row r="4072" ht="12.75">
      <c r="F4072" s="56"/>
    </row>
    <row r="4073" ht="12.75">
      <c r="F4073" s="56"/>
    </row>
    <row r="4074" ht="12.75">
      <c r="F4074" s="56"/>
    </row>
    <row r="4075" ht="12.75">
      <c r="F4075" s="56"/>
    </row>
    <row r="4076" ht="12.75">
      <c r="F4076" s="56"/>
    </row>
    <row r="4077" ht="12.75">
      <c r="F4077" s="56"/>
    </row>
    <row r="4078" ht="12.75">
      <c r="F4078" s="56"/>
    </row>
    <row r="4079" ht="12.75">
      <c r="F4079" s="56"/>
    </row>
    <row r="4080" ht="12.75">
      <c r="F4080" s="56"/>
    </row>
    <row r="4081" ht="12.75">
      <c r="F4081" s="56"/>
    </row>
    <row r="4082" ht="12.75">
      <c r="F4082" s="56"/>
    </row>
    <row r="4083" ht="12.75">
      <c r="F4083" s="56"/>
    </row>
    <row r="4084" ht="12.75">
      <c r="F4084" s="56"/>
    </row>
    <row r="4085" ht="12.75">
      <c r="F4085" s="56"/>
    </row>
    <row r="4086" ht="12.75">
      <c r="F4086" s="56"/>
    </row>
    <row r="4087" ht="12.75">
      <c r="F4087" s="56"/>
    </row>
    <row r="4088" ht="12.75">
      <c r="F4088" s="56"/>
    </row>
    <row r="4089" ht="12.75">
      <c r="F4089" s="56"/>
    </row>
    <row r="4090" ht="12.75">
      <c r="F4090" s="56"/>
    </row>
    <row r="4091" ht="12.75">
      <c r="F4091" s="56"/>
    </row>
    <row r="4092" ht="12.75">
      <c r="F4092" s="56"/>
    </row>
    <row r="4093" ht="12.75">
      <c r="F4093" s="56"/>
    </row>
    <row r="4094" ht="12.75">
      <c r="F4094" s="56"/>
    </row>
    <row r="4095" ht="12.75">
      <c r="F4095" s="56"/>
    </row>
    <row r="4096" ht="12.75">
      <c r="F4096" s="56"/>
    </row>
    <row r="4097" ht="12.75">
      <c r="F4097" s="56"/>
    </row>
    <row r="4098" ht="12.75">
      <c r="F4098" s="56"/>
    </row>
    <row r="4099" ht="12.75">
      <c r="F4099" s="56"/>
    </row>
    <row r="4100" ht="12.75">
      <c r="F4100" s="56"/>
    </row>
    <row r="4101" ht="12.75">
      <c r="F4101" s="56"/>
    </row>
    <row r="4102" ht="12.75">
      <c r="F4102" s="56"/>
    </row>
    <row r="4103" ht="12.75">
      <c r="F4103" s="56"/>
    </row>
    <row r="4104" ht="12.75">
      <c r="F4104" s="56"/>
    </row>
    <row r="4105" ht="12.75">
      <c r="F4105" s="56"/>
    </row>
    <row r="4106" ht="12.75">
      <c r="F4106" s="56"/>
    </row>
    <row r="4107" ht="12.75">
      <c r="F4107" s="56"/>
    </row>
    <row r="4108" ht="12.75">
      <c r="F4108" s="56"/>
    </row>
    <row r="4109" ht="12.75">
      <c r="F4109" s="56"/>
    </row>
    <row r="4110" ht="12.75">
      <c r="F4110" s="56"/>
    </row>
    <row r="4111" ht="12.75">
      <c r="F4111" s="56"/>
    </row>
    <row r="4112" ht="12.75">
      <c r="F4112" s="56"/>
    </row>
    <row r="4113" ht="12.75">
      <c r="F4113" s="56"/>
    </row>
    <row r="4114" ht="12.75">
      <c r="F4114" s="56"/>
    </row>
    <row r="4115" ht="12.75">
      <c r="F4115" s="56"/>
    </row>
    <row r="4116" ht="12.75">
      <c r="F4116" s="56"/>
    </row>
    <row r="4117" ht="12.75">
      <c r="F4117" s="56"/>
    </row>
    <row r="4118" ht="12.75">
      <c r="F4118" s="56"/>
    </row>
    <row r="4119" ht="12.75">
      <c r="F4119" s="56"/>
    </row>
    <row r="4120" ht="12.75">
      <c r="F4120" s="56"/>
    </row>
    <row r="4121" ht="12.75">
      <c r="F4121" s="56"/>
    </row>
    <row r="4122" ht="12.75">
      <c r="F4122" s="56"/>
    </row>
    <row r="4123" ht="12.75">
      <c r="F4123" s="56"/>
    </row>
    <row r="4124" ht="12.75">
      <c r="F4124" s="56"/>
    </row>
    <row r="4125" ht="12.75">
      <c r="F4125" s="56"/>
    </row>
    <row r="4126" ht="12.75">
      <c r="F4126" s="56"/>
    </row>
    <row r="4127" ht="12.75">
      <c r="F4127" s="56"/>
    </row>
    <row r="4128" ht="12.75">
      <c r="F4128" s="56"/>
    </row>
    <row r="4129" ht="12.75">
      <c r="F4129" s="56"/>
    </row>
    <row r="4130" ht="12.75">
      <c r="F4130" s="56"/>
    </row>
    <row r="4131" ht="12.75">
      <c r="F4131" s="56"/>
    </row>
    <row r="4132" ht="12.75">
      <c r="F4132" s="56"/>
    </row>
    <row r="4133" ht="12.75">
      <c r="F4133" s="56"/>
    </row>
    <row r="4134" ht="12.75">
      <c r="F4134" s="56"/>
    </row>
    <row r="4135" ht="12.75">
      <c r="F4135" s="56"/>
    </row>
    <row r="4136" ht="12.75">
      <c r="F4136" s="56"/>
    </row>
    <row r="4137" ht="12.75">
      <c r="F4137" s="56"/>
    </row>
    <row r="4138" ht="12.75">
      <c r="F4138" s="56"/>
    </row>
    <row r="4139" ht="12.75">
      <c r="F4139" s="56"/>
    </row>
    <row r="4140" ht="12.75">
      <c r="F4140" s="56"/>
    </row>
    <row r="4141" ht="12.75">
      <c r="F4141" s="56"/>
    </row>
    <row r="4142" ht="12.75">
      <c r="F4142" s="56"/>
    </row>
    <row r="4143" ht="12.75">
      <c r="F4143" s="56"/>
    </row>
    <row r="4144" ht="12.75">
      <c r="F4144" s="56"/>
    </row>
    <row r="4145" ht="12.75">
      <c r="F4145" s="56"/>
    </row>
    <row r="4146" ht="12.75">
      <c r="F4146" s="56"/>
    </row>
    <row r="4147" ht="12.75">
      <c r="F4147" s="56"/>
    </row>
    <row r="4148" ht="12.75">
      <c r="F4148" s="56"/>
    </row>
    <row r="4149" ht="12.75">
      <c r="F4149" s="56"/>
    </row>
    <row r="4150" ht="12.75">
      <c r="F4150" s="56"/>
    </row>
    <row r="4151" ht="12.75">
      <c r="F4151" s="56"/>
    </row>
    <row r="4152" ht="12.75">
      <c r="F4152" s="56"/>
    </row>
    <row r="4153" ht="12.75">
      <c r="F4153" s="56"/>
    </row>
    <row r="4154" ht="12.75">
      <c r="F4154" s="56"/>
    </row>
    <row r="4155" ht="12.75">
      <c r="F4155" s="56"/>
    </row>
    <row r="4156" ht="12.75">
      <c r="F4156" s="56"/>
    </row>
    <row r="4157" ht="12.75">
      <c r="F4157" s="56"/>
    </row>
    <row r="4158" ht="12.75">
      <c r="F4158" s="56"/>
    </row>
    <row r="4159" ht="12.75">
      <c r="F4159" s="56"/>
    </row>
    <row r="4160" ht="12.75">
      <c r="F4160" s="56"/>
    </row>
    <row r="4161" ht="12.75">
      <c r="F4161" s="56"/>
    </row>
    <row r="4162" ht="12.75">
      <c r="F4162" s="56"/>
    </row>
    <row r="4163" ht="12.75">
      <c r="F4163" s="56"/>
    </row>
    <row r="4164" ht="12.75">
      <c r="F4164" s="56"/>
    </row>
    <row r="4165" ht="12.75">
      <c r="F4165" s="56"/>
    </row>
    <row r="4166" ht="12.75">
      <c r="F4166" s="56"/>
    </row>
    <row r="4167" ht="12.75">
      <c r="F4167" s="56"/>
    </row>
    <row r="4168" ht="12.75">
      <c r="F4168" s="56"/>
    </row>
    <row r="4169" ht="12.75">
      <c r="F4169" s="56"/>
    </row>
    <row r="4170" ht="12.75">
      <c r="F4170" s="56"/>
    </row>
    <row r="4171" ht="12.75">
      <c r="F4171" s="56"/>
    </row>
    <row r="4172" ht="12.75">
      <c r="F4172" s="56"/>
    </row>
    <row r="4173" ht="12.75">
      <c r="F4173" s="56"/>
    </row>
    <row r="4174" ht="12.75">
      <c r="F4174" s="56"/>
    </row>
    <row r="4175" ht="12.75">
      <c r="F4175" s="56"/>
    </row>
    <row r="4176" ht="12.75">
      <c r="F4176" s="56"/>
    </row>
    <row r="4177" ht="12.75">
      <c r="F4177" s="56"/>
    </row>
    <row r="4178" ht="12.75">
      <c r="F4178" s="56"/>
    </row>
    <row r="4179" ht="12.75">
      <c r="F4179" s="56"/>
    </row>
    <row r="4180" ht="12.75">
      <c r="F4180" s="56"/>
    </row>
    <row r="4181" ht="12.75">
      <c r="F4181" s="56"/>
    </row>
    <row r="4182" ht="12.75">
      <c r="F4182" s="56"/>
    </row>
    <row r="4183" ht="12.75">
      <c r="F4183" s="56"/>
    </row>
    <row r="4184" ht="12.75">
      <c r="F4184" s="56"/>
    </row>
    <row r="4185" ht="12.75">
      <c r="F4185" s="56"/>
    </row>
    <row r="4186" ht="12.75">
      <c r="F4186" s="56"/>
    </row>
    <row r="4187" ht="12.75">
      <c r="F4187" s="56"/>
    </row>
    <row r="4188" ht="12.75">
      <c r="F4188" s="56"/>
    </row>
    <row r="4189" ht="12.75">
      <c r="F4189" s="56"/>
    </row>
    <row r="4190" ht="12.75">
      <c r="F4190" s="56"/>
    </row>
    <row r="4191" ht="12.75">
      <c r="F4191" s="56"/>
    </row>
    <row r="4192" ht="12.75">
      <c r="F4192" s="56"/>
    </row>
    <row r="4193" ht="12.75">
      <c r="F4193" s="56"/>
    </row>
    <row r="4194" ht="12.75">
      <c r="F4194" s="56"/>
    </row>
    <row r="4195" ht="12.75">
      <c r="F4195" s="56"/>
    </row>
    <row r="4196" ht="12.75">
      <c r="F4196" s="56"/>
    </row>
    <row r="4197" ht="12.75">
      <c r="F4197" s="56"/>
    </row>
    <row r="4198" ht="12.75">
      <c r="F4198" s="56"/>
    </row>
    <row r="4199" ht="12.75">
      <c r="F4199" s="56"/>
    </row>
    <row r="4200" ht="12.75">
      <c r="F4200" s="56"/>
    </row>
    <row r="4201" ht="12.75">
      <c r="F4201" s="56"/>
    </row>
    <row r="4202" ht="12.75">
      <c r="F4202" s="56"/>
    </row>
    <row r="4203" ht="12.75">
      <c r="F4203" s="56"/>
    </row>
    <row r="4204" ht="12.75">
      <c r="F4204" s="56"/>
    </row>
    <row r="4205" ht="12.75">
      <c r="F4205" s="56"/>
    </row>
    <row r="4206" ht="12.75">
      <c r="F4206" s="56"/>
    </row>
    <row r="4207" ht="12.75">
      <c r="F4207" s="56"/>
    </row>
    <row r="4208" ht="12.75">
      <c r="F4208" s="56"/>
    </row>
    <row r="4209" ht="12.75">
      <c r="F4209" s="56"/>
    </row>
    <row r="4210" ht="12.75">
      <c r="F4210" s="56"/>
    </row>
    <row r="4211" ht="12.75">
      <c r="F4211" s="56"/>
    </row>
    <row r="4212" ht="12.75">
      <c r="F4212" s="56"/>
    </row>
    <row r="4213" ht="12.75">
      <c r="F4213" s="56"/>
    </row>
    <row r="4214" ht="12.75">
      <c r="F4214" s="56"/>
    </row>
    <row r="4215" ht="12.75">
      <c r="F4215" s="56"/>
    </row>
    <row r="4216" ht="12.75">
      <c r="F4216" s="56"/>
    </row>
    <row r="4217" ht="12.75">
      <c r="F4217" s="56"/>
    </row>
    <row r="4218" ht="12.75">
      <c r="F4218" s="56"/>
    </row>
    <row r="4219" ht="12.75">
      <c r="F4219" s="56"/>
    </row>
    <row r="4220" ht="12.75">
      <c r="F4220" s="56"/>
    </row>
    <row r="4221" ht="12.75">
      <c r="F4221" s="56"/>
    </row>
    <row r="4222" ht="12.75">
      <c r="F4222" s="56"/>
    </row>
    <row r="4223" ht="12.75">
      <c r="F4223" s="56"/>
    </row>
    <row r="4224" ht="12.75">
      <c r="F4224" s="56"/>
    </row>
    <row r="4225" ht="12.75">
      <c r="F4225" s="56"/>
    </row>
    <row r="4226" ht="12.75">
      <c r="F4226" s="56"/>
    </row>
    <row r="4227" ht="12.75">
      <c r="F4227" s="56"/>
    </row>
    <row r="4228" ht="12.75">
      <c r="F4228" s="56"/>
    </row>
    <row r="4229" ht="12.75">
      <c r="F4229" s="56"/>
    </row>
    <row r="4230" ht="12.75">
      <c r="F4230" s="56"/>
    </row>
    <row r="4231" ht="12.75">
      <c r="F4231" s="56"/>
    </row>
    <row r="4232" ht="12.75">
      <c r="F4232" s="56"/>
    </row>
    <row r="4233" ht="12.75">
      <c r="F4233" s="56"/>
    </row>
    <row r="4234" ht="12.75">
      <c r="F4234" s="56"/>
    </row>
    <row r="4235" ht="12.75">
      <c r="F4235" s="56"/>
    </row>
    <row r="4236" ht="12.75">
      <c r="F4236" s="56"/>
    </row>
    <row r="4237" ht="12.75">
      <c r="F4237" s="56"/>
    </row>
    <row r="4238" ht="12.75">
      <c r="F4238" s="56"/>
    </row>
    <row r="4239" ht="12.75">
      <c r="F4239" s="56"/>
    </row>
    <row r="4240" ht="12.75">
      <c r="F4240" s="56"/>
    </row>
    <row r="4241" ht="12.75">
      <c r="F4241" s="56"/>
    </row>
    <row r="4242" ht="12.75">
      <c r="F4242" s="56"/>
    </row>
    <row r="4243" ht="12.75">
      <c r="F4243" s="56"/>
    </row>
    <row r="4244" ht="12.75">
      <c r="F4244" s="56"/>
    </row>
    <row r="4245" ht="12.75">
      <c r="F4245" s="56"/>
    </row>
    <row r="4246" ht="12.75">
      <c r="F4246" s="56"/>
    </row>
    <row r="4247" ht="12.75">
      <c r="F4247" s="56"/>
    </row>
    <row r="4248" ht="12.75">
      <c r="F4248" s="56"/>
    </row>
    <row r="4249" ht="12.75">
      <c r="F4249" s="56"/>
    </row>
    <row r="4250" ht="12.75">
      <c r="F4250" s="56"/>
    </row>
    <row r="4251" ht="12.75">
      <c r="F4251" s="56"/>
    </row>
    <row r="4252" ht="12.75">
      <c r="F4252" s="56"/>
    </row>
    <row r="4253" ht="12.75">
      <c r="F4253" s="56"/>
    </row>
    <row r="4254" ht="12.75">
      <c r="F4254" s="56"/>
    </row>
    <row r="4255" ht="12.75">
      <c r="F4255" s="56"/>
    </row>
    <row r="4256" ht="12.75">
      <c r="F4256" s="56"/>
    </row>
    <row r="4257" ht="12.75">
      <c r="F4257" s="56"/>
    </row>
    <row r="4258" ht="12.75">
      <c r="F4258" s="56"/>
    </row>
    <row r="4259" ht="12.75">
      <c r="F4259" s="56"/>
    </row>
    <row r="4260" ht="12.75">
      <c r="F4260" s="56"/>
    </row>
    <row r="4261" ht="12.75">
      <c r="F4261" s="56"/>
    </row>
    <row r="4262" ht="12.75">
      <c r="F4262" s="56"/>
    </row>
    <row r="4263" ht="12.75">
      <c r="F4263" s="56"/>
    </row>
    <row r="4264" ht="12.75">
      <c r="F4264" s="56"/>
    </row>
    <row r="4265" ht="12.75">
      <c r="F4265" s="56"/>
    </row>
    <row r="4266" ht="12.75">
      <c r="F4266" s="56"/>
    </row>
    <row r="4267" ht="12.75">
      <c r="F4267" s="56"/>
    </row>
    <row r="4268" ht="12.75">
      <c r="F4268" s="56"/>
    </row>
    <row r="4269" ht="12.75">
      <c r="F4269" s="56"/>
    </row>
    <row r="4270" ht="12.75">
      <c r="F4270" s="56"/>
    </row>
    <row r="4271" ht="12.75">
      <c r="F4271" s="56"/>
    </row>
    <row r="4272" ht="12.75">
      <c r="F4272" s="56"/>
    </row>
    <row r="4273" ht="12.75">
      <c r="F4273" s="56"/>
    </row>
    <row r="4274" ht="12.75">
      <c r="F4274" s="56"/>
    </row>
    <row r="4275" ht="12.75">
      <c r="F4275" s="56"/>
    </row>
    <row r="4276" ht="12.75">
      <c r="F4276" s="56"/>
    </row>
    <row r="4277" ht="12.75">
      <c r="F4277" s="56"/>
    </row>
    <row r="4278" ht="12.75">
      <c r="F4278" s="56"/>
    </row>
    <row r="4279" ht="12.75">
      <c r="F4279" s="56"/>
    </row>
    <row r="4280" ht="12.75">
      <c r="F4280" s="56"/>
    </row>
    <row r="4281" ht="12.75">
      <c r="F4281" s="56"/>
    </row>
    <row r="4282" ht="12.75">
      <c r="F4282" s="56"/>
    </row>
    <row r="4283" ht="12.75">
      <c r="F4283" s="56"/>
    </row>
    <row r="4284" ht="12.75">
      <c r="F4284" s="56"/>
    </row>
    <row r="4285" ht="12.75">
      <c r="F4285" s="56"/>
    </row>
    <row r="4286" ht="12.75">
      <c r="F4286" s="56"/>
    </row>
    <row r="4287" ht="12.75">
      <c r="F4287" s="56"/>
    </row>
    <row r="4288" ht="12.75">
      <c r="F4288" s="56"/>
    </row>
    <row r="4289" ht="12.75">
      <c r="F4289" s="56"/>
    </row>
    <row r="4290" ht="12.75">
      <c r="F4290" s="56"/>
    </row>
    <row r="4291" ht="12.75">
      <c r="F4291" s="56"/>
    </row>
    <row r="4292" ht="12.75">
      <c r="F4292" s="56"/>
    </row>
    <row r="4293" ht="12.75">
      <c r="F4293" s="56"/>
    </row>
    <row r="4294" ht="12.75">
      <c r="F4294" s="56"/>
    </row>
    <row r="4295" ht="12.75">
      <c r="F4295" s="56"/>
    </row>
    <row r="4296" ht="12.75">
      <c r="F4296" s="56"/>
    </row>
    <row r="4297" ht="12.75">
      <c r="F4297" s="56"/>
    </row>
    <row r="4298" ht="12.75">
      <c r="F4298" s="56"/>
    </row>
    <row r="4299" ht="12.75">
      <c r="F4299" s="56"/>
    </row>
    <row r="4300" ht="12.75">
      <c r="F4300" s="56"/>
    </row>
    <row r="4301" ht="12.75">
      <c r="F4301" s="56"/>
    </row>
    <row r="4302" ht="12.75">
      <c r="F4302" s="56"/>
    </row>
    <row r="4303" ht="12.75">
      <c r="F4303" s="56"/>
    </row>
    <row r="4304" ht="12.75">
      <c r="F4304" s="56"/>
    </row>
    <row r="4305" ht="12.75">
      <c r="F4305" s="56"/>
    </row>
    <row r="4306" ht="12.75">
      <c r="F4306" s="56"/>
    </row>
    <row r="4307" ht="12.75">
      <c r="F4307" s="56"/>
    </row>
    <row r="4308" ht="12.75">
      <c r="F4308" s="56"/>
    </row>
    <row r="4309" ht="12.75">
      <c r="F4309" s="56"/>
    </row>
    <row r="4310" ht="12.75">
      <c r="F4310" s="56"/>
    </row>
    <row r="4311" ht="12.75">
      <c r="F4311" s="56"/>
    </row>
    <row r="4312" ht="12.75">
      <c r="F4312" s="56"/>
    </row>
    <row r="4313" ht="12.75">
      <c r="F4313" s="56"/>
    </row>
    <row r="4314" ht="12.75">
      <c r="F4314" s="56"/>
    </row>
    <row r="4315" ht="12.75">
      <c r="F4315" s="56"/>
    </row>
    <row r="4316" ht="12.75">
      <c r="F4316" s="56"/>
    </row>
    <row r="4317" ht="12.75">
      <c r="F4317" s="56"/>
    </row>
    <row r="4318" ht="12.75">
      <c r="F4318" s="56"/>
    </row>
    <row r="4319" ht="12.75">
      <c r="F4319" s="56"/>
    </row>
    <row r="4320" ht="12.75">
      <c r="F4320" s="56"/>
    </row>
    <row r="4321" ht="12.75">
      <c r="F4321" s="56"/>
    </row>
    <row r="4322" ht="12.75">
      <c r="F4322" s="56"/>
    </row>
    <row r="4323" ht="12.75">
      <c r="F4323" s="56"/>
    </row>
    <row r="4324" ht="12.75">
      <c r="F4324" s="56"/>
    </row>
    <row r="4325" ht="12.75">
      <c r="F4325" s="56"/>
    </row>
    <row r="4326" ht="12.75">
      <c r="F4326" s="56"/>
    </row>
    <row r="4327" ht="12.75">
      <c r="F4327" s="56"/>
    </row>
    <row r="4328" ht="12.75">
      <c r="F4328" s="56"/>
    </row>
    <row r="4329" ht="12.75">
      <c r="F4329" s="56"/>
    </row>
    <row r="4330" ht="12.75">
      <c r="F4330" s="56"/>
    </row>
    <row r="4331" ht="12.75">
      <c r="F4331" s="56"/>
    </row>
    <row r="4332" ht="12.75">
      <c r="F4332" s="56"/>
    </row>
    <row r="4333" ht="12.75">
      <c r="F4333" s="56"/>
    </row>
    <row r="4334" ht="12.75">
      <c r="F4334" s="56"/>
    </row>
    <row r="4335" ht="12.75">
      <c r="F4335" s="56"/>
    </row>
    <row r="4336" ht="12.75">
      <c r="F4336" s="56"/>
    </row>
    <row r="4337" ht="12.75">
      <c r="F4337" s="56"/>
    </row>
    <row r="4338" ht="12.75">
      <c r="F4338" s="56"/>
    </row>
    <row r="4339" ht="12.75">
      <c r="F4339" s="56"/>
    </row>
    <row r="4340" ht="12.75">
      <c r="F4340" s="56"/>
    </row>
    <row r="4341" ht="12.75">
      <c r="F4341" s="56"/>
    </row>
    <row r="4342" ht="12.75">
      <c r="F4342" s="56"/>
    </row>
    <row r="4343" ht="12.75">
      <c r="F4343" s="56"/>
    </row>
    <row r="4344" ht="12.75">
      <c r="F4344" s="56"/>
    </row>
    <row r="4345" ht="12.75">
      <c r="F4345" s="56"/>
    </row>
    <row r="4346" ht="12.75">
      <c r="F4346" s="56"/>
    </row>
    <row r="4347" ht="12.75">
      <c r="F4347" s="56"/>
    </row>
    <row r="4348" ht="12.75">
      <c r="F4348" s="56"/>
    </row>
    <row r="4349" ht="12.75">
      <c r="F4349" s="56"/>
    </row>
    <row r="4350" ht="12.75">
      <c r="F4350" s="56"/>
    </row>
    <row r="4351" ht="12.75">
      <c r="F4351" s="56"/>
    </row>
    <row r="4352" ht="12.75">
      <c r="F4352" s="56"/>
    </row>
    <row r="4353" ht="12.75">
      <c r="F4353" s="56"/>
    </row>
    <row r="4354" ht="12.75">
      <c r="F4354" s="56"/>
    </row>
    <row r="4355" ht="12.75">
      <c r="F4355" s="56"/>
    </row>
    <row r="4356" ht="12.75">
      <c r="F4356" s="56"/>
    </row>
    <row r="4357" ht="12.75">
      <c r="F4357" s="56"/>
    </row>
    <row r="4358" ht="12.75">
      <c r="F4358" s="56"/>
    </row>
    <row r="4359" ht="12.75">
      <c r="F4359" s="56"/>
    </row>
    <row r="4360" ht="12.75">
      <c r="F4360" s="56"/>
    </row>
    <row r="4361" ht="12.75">
      <c r="F4361" s="56"/>
    </row>
    <row r="4362" ht="12.75">
      <c r="F4362" s="56"/>
    </row>
    <row r="4363" ht="12.75">
      <c r="F4363" s="56"/>
    </row>
    <row r="4364" ht="12.75">
      <c r="F4364" s="56"/>
    </row>
    <row r="4365" ht="12.75">
      <c r="F4365" s="56"/>
    </row>
    <row r="4366" ht="12.75">
      <c r="F4366" s="56"/>
    </row>
    <row r="4367" ht="12.75">
      <c r="F4367" s="56"/>
    </row>
    <row r="4368" ht="12.75">
      <c r="F4368" s="56"/>
    </row>
    <row r="4369" ht="12.75">
      <c r="F4369" s="56"/>
    </row>
    <row r="4370" ht="12.75">
      <c r="F4370" s="56"/>
    </row>
    <row r="4371" ht="12.75">
      <c r="F4371" s="56"/>
    </row>
    <row r="4372" ht="12.75">
      <c r="F4372" s="56"/>
    </row>
    <row r="4373" ht="12.75">
      <c r="F4373" s="56"/>
    </row>
    <row r="4374" ht="12.75">
      <c r="F4374" s="56"/>
    </row>
    <row r="4375" ht="12.75">
      <c r="F4375" s="56"/>
    </row>
    <row r="4376" ht="12.75">
      <c r="F4376" s="56"/>
    </row>
    <row r="4377" ht="12.75">
      <c r="F4377" s="56"/>
    </row>
    <row r="4378" ht="12.75">
      <c r="F4378" s="56"/>
    </row>
    <row r="4379" ht="12.75">
      <c r="F4379" s="56"/>
    </row>
    <row r="4380" ht="12.75">
      <c r="F4380" s="56"/>
    </row>
    <row r="4381" ht="12.75">
      <c r="F4381" s="56"/>
    </row>
    <row r="4382" ht="12.75">
      <c r="F4382" s="56"/>
    </row>
    <row r="4383" ht="12.75">
      <c r="F4383" s="56"/>
    </row>
    <row r="4384" ht="12.75">
      <c r="F4384" s="56"/>
    </row>
    <row r="4385" ht="12.75">
      <c r="F4385" s="56"/>
    </row>
    <row r="4386" ht="12.75">
      <c r="F4386" s="56"/>
    </row>
    <row r="4387" ht="12.75">
      <c r="F4387" s="56"/>
    </row>
    <row r="4388" ht="12.75">
      <c r="F4388" s="56"/>
    </row>
    <row r="4389" ht="12.75">
      <c r="F4389" s="56"/>
    </row>
    <row r="4390" ht="12.75">
      <c r="F4390" s="56"/>
    </row>
    <row r="4391" ht="12.75">
      <c r="F4391" s="56"/>
    </row>
    <row r="4392" ht="12.75">
      <c r="F4392" s="56"/>
    </row>
    <row r="4393" ht="12.75">
      <c r="F4393" s="56"/>
    </row>
    <row r="4394" ht="12.75">
      <c r="F4394" s="56"/>
    </row>
    <row r="4395" ht="12.75">
      <c r="F4395" s="56"/>
    </row>
    <row r="4396" ht="12.75">
      <c r="F4396" s="56"/>
    </row>
    <row r="4397" ht="12.75">
      <c r="F4397" s="56"/>
    </row>
    <row r="4398" ht="12.75">
      <c r="F4398" s="56"/>
    </row>
    <row r="4399" ht="12.75">
      <c r="F4399" s="56"/>
    </row>
    <row r="4400" ht="12.75">
      <c r="F4400" s="56"/>
    </row>
    <row r="4401" ht="12.75">
      <c r="F4401" s="56"/>
    </row>
    <row r="4402" ht="12.75">
      <c r="F4402" s="56"/>
    </row>
    <row r="4403" ht="12.75">
      <c r="F4403" s="56"/>
    </row>
    <row r="4404" ht="12.75">
      <c r="F4404" s="56"/>
    </row>
    <row r="4405" ht="12.75">
      <c r="F4405" s="56"/>
    </row>
    <row r="4406" ht="12.75">
      <c r="F4406" s="56"/>
    </row>
    <row r="4407" ht="12.75">
      <c r="F4407" s="56"/>
    </row>
    <row r="4408" ht="12.75">
      <c r="F4408" s="56"/>
    </row>
    <row r="4409" ht="12.75">
      <c r="F4409" s="56"/>
    </row>
    <row r="4410" ht="12.75">
      <c r="F4410" s="56"/>
    </row>
    <row r="4411" ht="12.75">
      <c r="F4411" s="56"/>
    </row>
    <row r="4412" ht="12.75">
      <c r="F4412" s="56"/>
    </row>
    <row r="4413" ht="12.75">
      <c r="F4413" s="56"/>
    </row>
    <row r="4414" ht="12.75">
      <c r="F4414" s="56"/>
    </row>
    <row r="4415" ht="12.75">
      <c r="F4415" s="56"/>
    </row>
    <row r="4416" ht="12.75">
      <c r="F4416" s="56"/>
    </row>
    <row r="4417" ht="12.75">
      <c r="F4417" s="56"/>
    </row>
    <row r="4418" ht="12.75">
      <c r="F4418" s="56"/>
    </row>
    <row r="4419" ht="12.75">
      <c r="F4419" s="56"/>
    </row>
    <row r="4420" ht="12.75">
      <c r="F4420" s="56"/>
    </row>
    <row r="4421" ht="12.75">
      <c r="F4421" s="56"/>
    </row>
    <row r="4422" ht="12.75">
      <c r="F4422" s="56"/>
    </row>
    <row r="4423" ht="12.75">
      <c r="F4423" s="56"/>
    </row>
    <row r="4424" ht="12.75">
      <c r="F4424" s="56"/>
    </row>
    <row r="4425" ht="12.75">
      <c r="F4425" s="56"/>
    </row>
    <row r="4426" ht="12.75">
      <c r="F4426" s="56"/>
    </row>
    <row r="4427" ht="12.75">
      <c r="F4427" s="56"/>
    </row>
    <row r="4428" ht="12.75">
      <c r="F4428" s="56"/>
    </row>
    <row r="4429" ht="12.75">
      <c r="F4429" s="56"/>
    </row>
    <row r="4430" ht="12.75">
      <c r="F4430" s="56"/>
    </row>
    <row r="4431" ht="12.75">
      <c r="F4431" s="56"/>
    </row>
    <row r="4432" ht="12.75">
      <c r="F4432" s="56"/>
    </row>
    <row r="4433" ht="12.75">
      <c r="F4433" s="56"/>
    </row>
    <row r="4434" ht="12.75">
      <c r="F4434" s="56"/>
    </row>
    <row r="4435" ht="12.75">
      <c r="F4435" s="56"/>
    </row>
    <row r="4436" ht="12.75">
      <c r="F4436" s="56"/>
    </row>
    <row r="4437" ht="12.75">
      <c r="F4437" s="56"/>
    </row>
    <row r="4438" ht="12.75">
      <c r="F4438" s="56"/>
    </row>
    <row r="4439" ht="12.75">
      <c r="F4439" s="56"/>
    </row>
    <row r="4440" ht="12.75">
      <c r="F4440" s="56"/>
    </row>
    <row r="4441" ht="12.75">
      <c r="F4441" s="56"/>
    </row>
    <row r="4442" ht="12.75">
      <c r="F4442" s="56"/>
    </row>
    <row r="4443" ht="12.75">
      <c r="F4443" s="56"/>
    </row>
    <row r="4444" ht="12.75">
      <c r="F4444" s="56"/>
    </row>
    <row r="4445" ht="12.75">
      <c r="F4445" s="56"/>
    </row>
    <row r="4446" ht="12.75">
      <c r="F4446" s="56"/>
    </row>
    <row r="4447" ht="12.75">
      <c r="F4447" s="56"/>
    </row>
    <row r="4448" ht="12.75">
      <c r="F4448" s="56"/>
    </row>
    <row r="4449" ht="12.75">
      <c r="F4449" s="56"/>
    </row>
    <row r="4450" ht="12.75">
      <c r="F4450" s="56"/>
    </row>
    <row r="4451" ht="12.75">
      <c r="F4451" s="56"/>
    </row>
    <row r="4452" ht="12.75">
      <c r="F4452" s="56"/>
    </row>
    <row r="4453" ht="12.75">
      <c r="F4453" s="56"/>
    </row>
    <row r="4454" ht="12.75">
      <c r="F4454" s="56"/>
    </row>
    <row r="4455" ht="12.75">
      <c r="F4455" s="56"/>
    </row>
    <row r="4456" ht="12.75">
      <c r="F4456" s="56"/>
    </row>
    <row r="4457" ht="12.75">
      <c r="F4457" s="56"/>
    </row>
    <row r="4458" ht="12.75">
      <c r="F4458" s="56"/>
    </row>
    <row r="4459" ht="12.75">
      <c r="F4459" s="56"/>
    </row>
    <row r="4460" ht="12.75">
      <c r="F4460" s="56"/>
    </row>
    <row r="4461" ht="12.75">
      <c r="F4461" s="56"/>
    </row>
    <row r="4462" ht="12.75">
      <c r="F4462" s="56"/>
    </row>
    <row r="4463" ht="12.75">
      <c r="F4463" s="56"/>
    </row>
    <row r="4464" ht="12.75">
      <c r="F4464" s="56"/>
    </row>
    <row r="4465" ht="12.75">
      <c r="F4465" s="56"/>
    </row>
    <row r="4466" ht="12.75">
      <c r="F4466" s="56"/>
    </row>
    <row r="4467" ht="12.75">
      <c r="F4467" s="56"/>
    </row>
    <row r="4468" ht="12.75">
      <c r="F4468" s="56"/>
    </row>
    <row r="4469" ht="12.75">
      <c r="F4469" s="56"/>
    </row>
    <row r="4470" ht="12.75">
      <c r="F4470" s="56"/>
    </row>
    <row r="4471" ht="12.75">
      <c r="F4471" s="56"/>
    </row>
    <row r="4472" ht="12.75">
      <c r="F4472" s="56"/>
    </row>
    <row r="4473" ht="12.75">
      <c r="F4473" s="56"/>
    </row>
    <row r="4474" ht="12.75">
      <c r="F4474" s="56"/>
    </row>
    <row r="4475" ht="12.75">
      <c r="F4475" s="56"/>
    </row>
    <row r="4476" ht="12.75">
      <c r="F4476" s="56"/>
    </row>
    <row r="4477" ht="12.75">
      <c r="F4477" s="56"/>
    </row>
    <row r="4478" ht="12.75">
      <c r="F4478" s="56"/>
    </row>
    <row r="4479" ht="12.75">
      <c r="F4479" s="56"/>
    </row>
    <row r="4480" ht="12.75">
      <c r="F4480" s="56"/>
    </row>
    <row r="4481" ht="12.75">
      <c r="F4481" s="56"/>
    </row>
    <row r="4482" ht="12.75">
      <c r="F4482" s="56"/>
    </row>
    <row r="4483" ht="12.75">
      <c r="F4483" s="56"/>
    </row>
    <row r="4484" ht="12.75">
      <c r="F4484" s="56"/>
    </row>
    <row r="4485" ht="12.75">
      <c r="F4485" s="56"/>
    </row>
    <row r="4486" ht="12.75">
      <c r="F4486" s="56"/>
    </row>
    <row r="4487" ht="12.75">
      <c r="F4487" s="56"/>
    </row>
    <row r="4488" ht="12.75">
      <c r="F4488" s="56"/>
    </row>
    <row r="4489" ht="12.75">
      <c r="F4489" s="56"/>
    </row>
    <row r="4490" ht="12.75">
      <c r="F4490" s="56"/>
    </row>
    <row r="4491" ht="12.75">
      <c r="F4491" s="56"/>
    </row>
    <row r="4492" ht="12.75">
      <c r="F4492" s="56"/>
    </row>
    <row r="4493" ht="12.75">
      <c r="F4493" s="56"/>
    </row>
    <row r="4494" ht="12.75">
      <c r="F4494" s="56"/>
    </row>
    <row r="4495" ht="12.75">
      <c r="F4495" s="56"/>
    </row>
    <row r="4496" ht="12.75">
      <c r="F4496" s="56"/>
    </row>
    <row r="4497" ht="12.75">
      <c r="F4497" s="56"/>
    </row>
    <row r="4498" ht="12.75">
      <c r="F4498" s="56"/>
    </row>
    <row r="4499" ht="12.75">
      <c r="F4499" s="56"/>
    </row>
    <row r="4500" ht="12.75">
      <c r="F4500" s="56"/>
    </row>
    <row r="4501" ht="12.75">
      <c r="F4501" s="56"/>
    </row>
    <row r="4502" ht="12.75">
      <c r="F4502" s="56"/>
    </row>
    <row r="4503" ht="12.75">
      <c r="F4503" s="56"/>
    </row>
    <row r="4504" ht="12.75">
      <c r="F4504" s="56"/>
    </row>
    <row r="4505" ht="12.75">
      <c r="F4505" s="56"/>
    </row>
    <row r="4506" ht="12.75">
      <c r="F4506" s="56"/>
    </row>
    <row r="4507" ht="12.75">
      <c r="F4507" s="56"/>
    </row>
    <row r="4508" ht="12.75">
      <c r="F4508" s="56"/>
    </row>
    <row r="4509" ht="12.75">
      <c r="F4509" s="56"/>
    </row>
    <row r="4510" ht="12.75">
      <c r="F4510" s="56"/>
    </row>
    <row r="4511" ht="12.75">
      <c r="F4511" s="56"/>
    </row>
    <row r="4512" ht="12.75">
      <c r="F4512" s="56"/>
    </row>
    <row r="4513" ht="12.75">
      <c r="F4513" s="56"/>
    </row>
    <row r="4514" ht="12.75">
      <c r="F4514" s="56"/>
    </row>
    <row r="4515" ht="12.75">
      <c r="F4515" s="56"/>
    </row>
    <row r="4516" ht="12.75">
      <c r="F4516" s="56"/>
    </row>
    <row r="4517" ht="12.75">
      <c r="F4517" s="56"/>
    </row>
    <row r="4518" ht="12.75">
      <c r="F4518" s="56"/>
    </row>
    <row r="4519" ht="12.75">
      <c r="F4519" s="56"/>
    </row>
    <row r="4520" ht="12.75">
      <c r="F4520" s="56"/>
    </row>
    <row r="4521" ht="12.75">
      <c r="F4521" s="56"/>
    </row>
    <row r="4522" ht="12.75">
      <c r="F4522" s="56"/>
    </row>
    <row r="4523" ht="12.75">
      <c r="F4523" s="56"/>
    </row>
    <row r="4524" ht="12.75">
      <c r="F4524" s="56"/>
    </row>
    <row r="4525" ht="12.75">
      <c r="F4525" s="56"/>
    </row>
    <row r="4526" ht="12.75">
      <c r="F4526" s="56"/>
    </row>
    <row r="4527" ht="12.75">
      <c r="F4527" s="56"/>
    </row>
    <row r="4528" ht="12.75">
      <c r="F4528" s="56"/>
    </row>
    <row r="4529" ht="12.75">
      <c r="F4529" s="56"/>
    </row>
    <row r="4530" ht="12.75">
      <c r="F4530" s="56"/>
    </row>
    <row r="4531" ht="12.75">
      <c r="F4531" s="56"/>
    </row>
    <row r="4532" ht="12.75">
      <c r="F4532" s="56"/>
    </row>
    <row r="4533" ht="12.75">
      <c r="F4533" s="56"/>
    </row>
    <row r="4534" ht="12.75">
      <c r="F4534" s="56"/>
    </row>
    <row r="4535" ht="12.75">
      <c r="F4535" s="56"/>
    </row>
    <row r="4536" ht="12.75">
      <c r="F4536" s="56"/>
    </row>
    <row r="4537" ht="12.75">
      <c r="F4537" s="56"/>
    </row>
    <row r="4538" ht="12.75">
      <c r="F4538" s="56"/>
    </row>
    <row r="4539" ht="12.75">
      <c r="F4539" s="56"/>
    </row>
    <row r="4540" ht="12.75">
      <c r="F4540" s="56"/>
    </row>
    <row r="4541" ht="12.75">
      <c r="F4541" s="56"/>
    </row>
    <row r="4542" ht="12.75">
      <c r="F4542" s="56"/>
    </row>
    <row r="4543" ht="12.75">
      <c r="F4543" s="56"/>
    </row>
    <row r="4544" ht="12.75">
      <c r="F4544" s="56"/>
    </row>
    <row r="4545" ht="12.75">
      <c r="F4545" s="56"/>
    </row>
    <row r="4546" ht="12.75">
      <c r="F4546" s="56"/>
    </row>
    <row r="4547" ht="12.75">
      <c r="F4547" s="56"/>
    </row>
    <row r="4548" ht="12.75">
      <c r="F4548" s="56"/>
    </row>
    <row r="4549" ht="12.75">
      <c r="F4549" s="56"/>
    </row>
    <row r="4550" ht="12.75">
      <c r="F4550" s="56"/>
    </row>
    <row r="4551" ht="12.75">
      <c r="F4551" s="56"/>
    </row>
    <row r="4552" ht="12.75">
      <c r="F4552" s="56"/>
    </row>
    <row r="4553" ht="12.75">
      <c r="F4553" s="56"/>
    </row>
    <row r="4554" ht="12.75">
      <c r="F4554" s="56"/>
    </row>
    <row r="4555" ht="12.75">
      <c r="F4555" s="56"/>
    </row>
    <row r="4556" ht="12.75">
      <c r="F4556" s="56"/>
    </row>
    <row r="4557" ht="12.75">
      <c r="F4557" s="56"/>
    </row>
    <row r="4558" ht="12.75">
      <c r="F4558" s="56"/>
    </row>
    <row r="4559" ht="12.75">
      <c r="F4559" s="56"/>
    </row>
    <row r="4560" ht="12.75">
      <c r="F4560" s="56"/>
    </row>
    <row r="4561" ht="12.75">
      <c r="F4561" s="56"/>
    </row>
    <row r="4562" ht="12.75">
      <c r="F4562" s="56"/>
    </row>
    <row r="4563" ht="12.75">
      <c r="F4563" s="56"/>
    </row>
    <row r="4564" ht="12.75">
      <c r="F4564" s="56"/>
    </row>
    <row r="4565" ht="12.75">
      <c r="F4565" s="56"/>
    </row>
    <row r="4566" ht="12.75">
      <c r="F4566" s="56"/>
    </row>
    <row r="4567" ht="12.75">
      <c r="F4567" s="56"/>
    </row>
    <row r="4568" ht="12.75">
      <c r="F4568" s="56"/>
    </row>
    <row r="4569" ht="12.75">
      <c r="F4569" s="56"/>
    </row>
    <row r="4570" ht="12.75">
      <c r="F4570" s="56"/>
    </row>
    <row r="4571" ht="12.75">
      <c r="F4571" s="56"/>
    </row>
    <row r="4572" ht="12.75">
      <c r="F4572" s="56"/>
    </row>
    <row r="4573" ht="12.75">
      <c r="F4573" s="56"/>
    </row>
    <row r="4574" ht="12.75">
      <c r="F4574" s="56"/>
    </row>
    <row r="4575" ht="12.75">
      <c r="F4575" s="56"/>
    </row>
    <row r="4576" ht="12.75">
      <c r="F4576" s="56"/>
    </row>
    <row r="4577" ht="12.75">
      <c r="F4577" s="56"/>
    </row>
    <row r="4578" ht="12.75">
      <c r="F4578" s="56"/>
    </row>
    <row r="4579" ht="12.75">
      <c r="F4579" s="56"/>
    </row>
    <row r="4580" ht="12.75">
      <c r="F4580" s="56"/>
    </row>
    <row r="4581" ht="12.75">
      <c r="F4581" s="56"/>
    </row>
    <row r="4582" ht="12.75">
      <c r="F4582" s="56"/>
    </row>
    <row r="4583" ht="12.75">
      <c r="F4583" s="56"/>
    </row>
    <row r="4584" ht="12.75">
      <c r="F4584" s="56"/>
    </row>
    <row r="4585" ht="12.75">
      <c r="F4585" s="56"/>
    </row>
    <row r="4586" ht="12.75">
      <c r="F4586" s="56"/>
    </row>
    <row r="4587" ht="12.75">
      <c r="F4587" s="56"/>
    </row>
    <row r="4588" ht="12.75">
      <c r="F4588" s="56"/>
    </row>
    <row r="4589" ht="12.75">
      <c r="F4589" s="56"/>
    </row>
    <row r="4590" ht="12.75">
      <c r="F4590" s="56"/>
    </row>
    <row r="4591" ht="12.75">
      <c r="F4591" s="56"/>
    </row>
    <row r="4592" ht="12.75">
      <c r="F4592" s="56"/>
    </row>
    <row r="4593" ht="12.75">
      <c r="F4593" s="56"/>
    </row>
    <row r="4594" ht="12.75">
      <c r="F4594" s="56"/>
    </row>
    <row r="4595" ht="12.75">
      <c r="F4595" s="56"/>
    </row>
    <row r="4596" ht="12.75">
      <c r="F4596" s="56"/>
    </row>
    <row r="4597" ht="12.75">
      <c r="F4597" s="56"/>
    </row>
    <row r="4598" ht="12.75">
      <c r="F4598" s="56"/>
    </row>
    <row r="4599" ht="12.75">
      <c r="F4599" s="56"/>
    </row>
    <row r="4600" ht="12.75">
      <c r="F4600" s="56"/>
    </row>
    <row r="4601" ht="12.75">
      <c r="F4601" s="56"/>
    </row>
    <row r="4602" ht="12.75">
      <c r="F4602" s="56"/>
    </row>
    <row r="4603" ht="12.75">
      <c r="F4603" s="56"/>
    </row>
    <row r="4604" ht="12.75">
      <c r="F4604" s="56"/>
    </row>
    <row r="4605" ht="12.75">
      <c r="F4605" s="56"/>
    </row>
    <row r="4606" ht="12.75">
      <c r="F4606" s="56"/>
    </row>
    <row r="4607" ht="12.75">
      <c r="F4607" s="56"/>
    </row>
    <row r="4608" ht="12.75">
      <c r="F4608" s="56"/>
    </row>
    <row r="4609" ht="12.75">
      <c r="F4609" s="56"/>
    </row>
    <row r="4610" ht="12.75">
      <c r="F4610" s="56"/>
    </row>
    <row r="4611" ht="12.75">
      <c r="F4611" s="56"/>
    </row>
    <row r="4612" ht="12.75">
      <c r="F4612" s="56"/>
    </row>
    <row r="4613" ht="12.75">
      <c r="F4613" s="56"/>
    </row>
    <row r="4614" ht="12.75">
      <c r="F4614" s="56"/>
    </row>
    <row r="4615" ht="12.75">
      <c r="F4615" s="56"/>
    </row>
    <row r="4616" ht="12.75">
      <c r="F4616" s="56"/>
    </row>
    <row r="4617" ht="12.75">
      <c r="F4617" s="56"/>
    </row>
    <row r="4618" ht="12.75">
      <c r="F4618" s="56"/>
    </row>
    <row r="4619" ht="12.75">
      <c r="F4619" s="56"/>
    </row>
    <row r="4620" ht="12.75">
      <c r="F4620" s="56"/>
    </row>
    <row r="4621" ht="12.75">
      <c r="F4621" s="56"/>
    </row>
    <row r="4622" ht="12.75">
      <c r="F4622" s="56"/>
    </row>
    <row r="4623" ht="12.75">
      <c r="F4623" s="56"/>
    </row>
    <row r="4624" ht="12.75">
      <c r="F4624" s="56"/>
    </row>
    <row r="4625" ht="12.75">
      <c r="F4625" s="56"/>
    </row>
    <row r="4626" ht="12.75">
      <c r="F4626" s="56"/>
    </row>
    <row r="4627" ht="12.75">
      <c r="F4627" s="56"/>
    </row>
    <row r="4628" ht="12.75">
      <c r="F4628" s="56"/>
    </row>
    <row r="4629" ht="12.75">
      <c r="F4629" s="56"/>
    </row>
    <row r="4630" ht="12.75">
      <c r="F4630" s="56"/>
    </row>
    <row r="4631" ht="12.75">
      <c r="F4631" s="56"/>
    </row>
    <row r="4632" ht="12.75">
      <c r="F4632" s="56"/>
    </row>
    <row r="4633" ht="12.75">
      <c r="F4633" s="56"/>
    </row>
    <row r="4634" ht="12.75">
      <c r="F4634" s="56"/>
    </row>
    <row r="4635" ht="12.75">
      <c r="F4635" s="56"/>
    </row>
    <row r="4636" ht="12.75">
      <c r="F4636" s="56"/>
    </row>
    <row r="4637" ht="12.75">
      <c r="F4637" s="56"/>
    </row>
    <row r="4638" ht="12.75">
      <c r="F4638" s="56"/>
    </row>
    <row r="4639" ht="12.75">
      <c r="F4639" s="56"/>
    </row>
    <row r="4640" ht="12.75">
      <c r="F4640" s="56"/>
    </row>
    <row r="4641" ht="12.75">
      <c r="F4641" s="56"/>
    </row>
    <row r="4642" ht="12.75">
      <c r="F4642" s="56"/>
    </row>
    <row r="4643" ht="12.75">
      <c r="F4643" s="56"/>
    </row>
    <row r="4644" ht="12.75">
      <c r="F4644" s="56"/>
    </row>
    <row r="4645" ht="12.75">
      <c r="F4645" s="56"/>
    </row>
    <row r="4646" ht="12.75">
      <c r="F4646" s="56"/>
    </row>
    <row r="4647" ht="12.75">
      <c r="F4647" s="56"/>
    </row>
    <row r="4648" ht="12.75">
      <c r="F4648" s="56"/>
    </row>
    <row r="4649" ht="12.75">
      <c r="F4649" s="56"/>
    </row>
    <row r="4650" ht="12.75">
      <c r="F4650" s="56"/>
    </row>
    <row r="4651" ht="12.75">
      <c r="F4651" s="56"/>
    </row>
    <row r="4652" ht="12.75">
      <c r="F4652" s="56"/>
    </row>
    <row r="4653" ht="12.75">
      <c r="F4653" s="56"/>
    </row>
    <row r="4654" ht="12.75">
      <c r="F4654" s="56"/>
    </row>
    <row r="4655" ht="12.75">
      <c r="F4655" s="56"/>
    </row>
    <row r="4656" ht="12.75">
      <c r="F4656" s="56"/>
    </row>
    <row r="4657" ht="12.75">
      <c r="F4657" s="56"/>
    </row>
    <row r="4658" ht="12.75">
      <c r="F4658" s="56"/>
    </row>
    <row r="4659" ht="12.75">
      <c r="F4659" s="56"/>
    </row>
    <row r="4660" ht="12.75">
      <c r="F4660" s="56"/>
    </row>
    <row r="4661" ht="12.75">
      <c r="F4661" s="56"/>
    </row>
    <row r="4662" ht="12.75">
      <c r="F4662" s="56"/>
    </row>
    <row r="4663" ht="12.75">
      <c r="F4663" s="56"/>
    </row>
    <row r="4664" ht="12.75">
      <c r="F4664" s="56"/>
    </row>
    <row r="4665" ht="12.75">
      <c r="F4665" s="56"/>
    </row>
    <row r="4666" ht="12.75">
      <c r="F4666" s="56"/>
    </row>
    <row r="4667" ht="12.75">
      <c r="F4667" s="56"/>
    </row>
    <row r="4668" ht="12.75">
      <c r="F4668" s="56"/>
    </row>
    <row r="4669" ht="12.75">
      <c r="F4669" s="56"/>
    </row>
    <row r="4670" ht="12.75">
      <c r="F4670" s="56"/>
    </row>
    <row r="4671" ht="12.75">
      <c r="F4671" s="56"/>
    </row>
    <row r="4672" ht="12.75">
      <c r="F4672" s="56"/>
    </row>
    <row r="4673" ht="12.75">
      <c r="F4673" s="56"/>
    </row>
    <row r="4674" ht="12.75">
      <c r="F4674" s="56"/>
    </row>
    <row r="4675" ht="12.75">
      <c r="F4675" s="56"/>
    </row>
    <row r="4676" ht="12.75">
      <c r="F4676" s="56"/>
    </row>
    <row r="4677" ht="12.75">
      <c r="F4677" s="56"/>
    </row>
    <row r="4678" ht="12.75">
      <c r="F4678" s="56"/>
    </row>
    <row r="4679" ht="12.75">
      <c r="F4679" s="56"/>
    </row>
    <row r="4680" ht="12.75">
      <c r="F4680" s="56"/>
    </row>
    <row r="4681" ht="12.75">
      <c r="F4681" s="56"/>
    </row>
    <row r="4682" ht="12.75">
      <c r="F4682" s="56"/>
    </row>
    <row r="4683" ht="12.75">
      <c r="F4683" s="56"/>
    </row>
    <row r="4684" ht="12.75">
      <c r="F4684" s="56"/>
    </row>
    <row r="4685" ht="12.75">
      <c r="F4685" s="56"/>
    </row>
    <row r="4686" ht="12.75">
      <c r="F4686" s="56"/>
    </row>
    <row r="4687" ht="12.75">
      <c r="F4687" s="56"/>
    </row>
    <row r="4688" ht="12.75">
      <c r="F4688" s="56"/>
    </row>
    <row r="4689" ht="12.75">
      <c r="F4689" s="56"/>
    </row>
    <row r="4690" ht="12.75">
      <c r="F4690" s="56"/>
    </row>
    <row r="4691" ht="12.75">
      <c r="F4691" s="56"/>
    </row>
    <row r="4692" ht="12.75">
      <c r="F4692" s="56"/>
    </row>
    <row r="4693" ht="12.75">
      <c r="F4693" s="56"/>
    </row>
    <row r="4694" ht="12.75">
      <c r="F4694" s="56"/>
    </row>
    <row r="4695" ht="12.75">
      <c r="F4695" s="56"/>
    </row>
    <row r="4696" ht="12.75">
      <c r="F4696" s="56"/>
    </row>
    <row r="4697" ht="12.75">
      <c r="F4697" s="56"/>
    </row>
    <row r="4698" ht="12.75">
      <c r="F4698" s="56"/>
    </row>
    <row r="4699" ht="12.75">
      <c r="F4699" s="56"/>
    </row>
    <row r="4700" ht="12.75">
      <c r="F4700" s="56"/>
    </row>
    <row r="4701" ht="12.75">
      <c r="F4701" s="56"/>
    </row>
    <row r="4702" ht="12.75">
      <c r="F4702" s="56"/>
    </row>
    <row r="4703" ht="12.75">
      <c r="F4703" s="56"/>
    </row>
    <row r="4704" ht="12.75">
      <c r="F4704" s="56"/>
    </row>
    <row r="4705" ht="12.75">
      <c r="F4705" s="56"/>
    </row>
    <row r="4706" ht="12.75">
      <c r="F4706" s="56"/>
    </row>
    <row r="4707" ht="12.75">
      <c r="F4707" s="56"/>
    </row>
    <row r="4708" ht="12.75">
      <c r="F4708" s="56"/>
    </row>
    <row r="4709" ht="12.75">
      <c r="F4709" s="56"/>
    </row>
    <row r="4710" ht="12.75">
      <c r="F4710" s="56"/>
    </row>
    <row r="4711" ht="12.75">
      <c r="F4711" s="56"/>
    </row>
    <row r="4712" ht="12.75">
      <c r="F4712" s="56"/>
    </row>
    <row r="4713" ht="12.75">
      <c r="F4713" s="56"/>
    </row>
    <row r="4714" ht="12.75">
      <c r="F4714" s="56"/>
    </row>
    <row r="4715" ht="12.75">
      <c r="F4715" s="56"/>
    </row>
    <row r="4716" ht="12.75">
      <c r="F4716" s="56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2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85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55" customWidth="1"/>
    <col min="2" max="2" width="6.8515625" style="52" bestFit="1" customWidth="1"/>
    <col min="3" max="3" width="49.8515625" style="48" bestFit="1" customWidth="1"/>
    <col min="4" max="4" width="30.421875" style="48" customWidth="1"/>
    <col min="5" max="5" width="18.28125" style="48" bestFit="1" customWidth="1"/>
    <col min="6" max="6" width="6.8515625" style="48" customWidth="1"/>
    <col min="7" max="7" width="7.421875" style="53" hidden="1" customWidth="1"/>
    <col min="8" max="8" width="13.421875" style="48" customWidth="1"/>
    <col min="9" max="9" width="7.00390625" style="54" bestFit="1" customWidth="1"/>
    <col min="10" max="10" width="7.00390625" style="48" bestFit="1" customWidth="1"/>
    <col min="11" max="11" width="7.00390625" style="48" hidden="1" customWidth="1"/>
    <col min="12" max="12" width="7.00390625" style="48" bestFit="1" customWidth="1"/>
    <col min="13" max="13" width="8.7109375" style="49" bestFit="1" customWidth="1"/>
    <col min="14" max="14" width="7.00390625" style="48" bestFit="1" customWidth="1"/>
    <col min="15" max="15" width="7.00390625" style="48" hidden="1" customWidth="1"/>
    <col min="16" max="17" width="7.00390625" style="48" bestFit="1" customWidth="1"/>
    <col min="18" max="18" width="7.00390625" style="48" hidden="1" customWidth="1"/>
    <col min="19" max="19" width="7.00390625" style="48" bestFit="1" customWidth="1"/>
    <col min="20" max="20" width="7.00390625" style="48" hidden="1" customWidth="1"/>
    <col min="21" max="21" width="7.00390625" style="50" hidden="1" customWidth="1"/>
    <col min="22" max="22" width="8.8515625" style="50" bestFit="1" customWidth="1"/>
    <col min="23" max="25" width="7.421875" style="50" bestFit="1" customWidth="1"/>
    <col min="26" max="29" width="4.140625" style="48" hidden="1" customWidth="1"/>
    <col min="30" max="30" width="6.28125" style="48" bestFit="1" customWidth="1"/>
    <col min="31" max="33" width="7.00390625" style="48" hidden="1" customWidth="1"/>
    <col min="34" max="34" width="9.421875" style="48" hidden="1" customWidth="1"/>
    <col min="35" max="36" width="4.140625" style="48" hidden="1" customWidth="1"/>
    <col min="37" max="37" width="5.28125" style="48" hidden="1" customWidth="1"/>
    <col min="38" max="38" width="5.140625" style="48" bestFit="1" customWidth="1"/>
    <col min="39" max="39" width="6.28125" style="48" hidden="1" customWidth="1"/>
    <col min="40" max="41" width="4.140625" style="48" hidden="1" customWidth="1"/>
    <col min="42" max="16384" width="9.140625" style="48" customWidth="1"/>
  </cols>
  <sheetData>
    <row r="1" ht="15.75">
      <c r="A1" s="102" t="s">
        <v>0</v>
      </c>
    </row>
    <row r="2" ht="15.75">
      <c r="A2" s="102" t="s">
        <v>434</v>
      </c>
    </row>
    <row r="3" spans="1:41" ht="189.75" customHeight="1">
      <c r="A3" s="58" t="s">
        <v>1</v>
      </c>
      <c r="B3" s="59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51" t="s">
        <v>7</v>
      </c>
      <c r="H3" s="1" t="s">
        <v>8</v>
      </c>
      <c r="I3" s="75" t="s">
        <v>9</v>
      </c>
      <c r="J3" s="61" t="s">
        <v>10</v>
      </c>
      <c r="K3" s="61" t="s">
        <v>11</v>
      </c>
      <c r="L3" s="76" t="s">
        <v>12</v>
      </c>
      <c r="M3" s="77" t="s">
        <v>13</v>
      </c>
      <c r="N3" s="76" t="s">
        <v>14</v>
      </c>
      <c r="O3" s="78" t="s">
        <v>15</v>
      </c>
      <c r="P3" s="79" t="s">
        <v>16</v>
      </c>
      <c r="Q3" s="63" t="s">
        <v>17</v>
      </c>
      <c r="R3" s="63" t="s">
        <v>11</v>
      </c>
      <c r="S3" s="63" t="s">
        <v>18</v>
      </c>
      <c r="T3" s="64" t="s">
        <v>19</v>
      </c>
      <c r="U3" s="80" t="s">
        <v>20</v>
      </c>
      <c r="V3" s="81" t="s">
        <v>21</v>
      </c>
      <c r="W3" s="62" t="s">
        <v>22</v>
      </c>
      <c r="X3" s="62" t="s">
        <v>23</v>
      </c>
      <c r="Y3" s="82" t="s">
        <v>24</v>
      </c>
      <c r="Z3" s="2" t="s">
        <v>25</v>
      </c>
      <c r="AA3" s="3" t="s">
        <v>26</v>
      </c>
      <c r="AB3" s="3" t="s">
        <v>27</v>
      </c>
      <c r="AC3" s="3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3" t="s">
        <v>34</v>
      </c>
      <c r="AJ3" s="3" t="s">
        <v>35</v>
      </c>
      <c r="AK3" s="3" t="s">
        <v>36</v>
      </c>
      <c r="AL3" s="5" t="s">
        <v>37</v>
      </c>
      <c r="AM3" s="5" t="s">
        <v>38</v>
      </c>
      <c r="AN3" s="5" t="s">
        <v>39</v>
      </c>
      <c r="AO3" s="5" t="s">
        <v>40</v>
      </c>
    </row>
    <row r="4" spans="1:41" ht="13.5" thickBot="1">
      <c r="A4" s="6">
        <v>1</v>
      </c>
      <c r="B4" s="6">
        <v>2</v>
      </c>
      <c r="C4" s="7">
        <v>3</v>
      </c>
      <c r="D4" s="7"/>
      <c r="E4" s="7">
        <v>4</v>
      </c>
      <c r="F4" s="7">
        <v>5</v>
      </c>
      <c r="G4" s="8"/>
      <c r="H4" s="17"/>
      <c r="I4" s="88">
        <v>6</v>
      </c>
      <c r="J4" s="7">
        <v>7</v>
      </c>
      <c r="K4" s="65"/>
      <c r="L4" s="11">
        <v>8</v>
      </c>
      <c r="M4" s="9">
        <v>9</v>
      </c>
      <c r="N4" s="11">
        <v>10</v>
      </c>
      <c r="O4" s="89">
        <v>11</v>
      </c>
      <c r="P4" s="12">
        <v>12</v>
      </c>
      <c r="Q4" s="13">
        <v>13</v>
      </c>
      <c r="R4" s="14"/>
      <c r="S4" s="13">
        <v>14</v>
      </c>
      <c r="T4" s="14"/>
      <c r="U4" s="90">
        <v>15</v>
      </c>
      <c r="V4" s="9">
        <v>16</v>
      </c>
      <c r="W4" s="10">
        <v>17</v>
      </c>
      <c r="X4" s="10">
        <v>18</v>
      </c>
      <c r="Y4" s="11">
        <v>19</v>
      </c>
      <c r="Z4" s="15"/>
      <c r="AA4" s="7"/>
      <c r="AB4" s="7"/>
      <c r="AC4" s="7"/>
      <c r="AD4" s="7">
        <v>20</v>
      </c>
      <c r="AE4" s="16" t="s">
        <v>41</v>
      </c>
      <c r="AF4" s="7" t="s">
        <v>42</v>
      </c>
      <c r="AG4" s="7" t="s">
        <v>43</v>
      </c>
      <c r="AH4" s="16" t="s">
        <v>44</v>
      </c>
      <c r="AI4" s="16"/>
      <c r="AJ4" s="16"/>
      <c r="AK4" s="16"/>
      <c r="AL4" s="7">
        <v>21</v>
      </c>
      <c r="AM4" s="7" t="s">
        <v>41</v>
      </c>
      <c r="AN4" s="7" t="s">
        <v>42</v>
      </c>
      <c r="AO4" s="7" t="s">
        <v>43</v>
      </c>
    </row>
    <row r="5" spans="1:41" ht="12.75">
      <c r="A5" s="18">
        <v>100009</v>
      </c>
      <c r="B5" s="19">
        <v>600</v>
      </c>
      <c r="C5" s="20" t="s">
        <v>45</v>
      </c>
      <c r="D5" s="20" t="s">
        <v>46</v>
      </c>
      <c r="E5" s="20" t="s">
        <v>47</v>
      </c>
      <c r="F5" s="21">
        <v>35161</v>
      </c>
      <c r="G5" s="22">
        <v>698</v>
      </c>
      <c r="H5" s="25">
        <v>2567613200</v>
      </c>
      <c r="I5" s="83" t="s">
        <v>48</v>
      </c>
      <c r="J5" s="24" t="s">
        <v>49</v>
      </c>
      <c r="K5" s="20"/>
      <c r="L5" s="26" t="s">
        <v>50</v>
      </c>
      <c r="M5" s="84"/>
      <c r="N5" s="26"/>
      <c r="O5" s="85"/>
      <c r="P5" s="27" t="s">
        <v>51</v>
      </c>
      <c r="Q5" s="28" t="str">
        <f aca="true" t="shared" si="0" ref="Q5:Q22">IF(ISNUMBER(P5),IF(P5&gt;=20,"YES","NO"),"M")</f>
        <v>M</v>
      </c>
      <c r="R5" s="24" t="s">
        <v>49</v>
      </c>
      <c r="S5" s="24" t="s">
        <v>52</v>
      </c>
      <c r="T5" s="24"/>
      <c r="U5" s="86"/>
      <c r="V5" s="87"/>
      <c r="W5" s="29"/>
      <c r="X5" s="29"/>
      <c r="Y5" s="30"/>
      <c r="Z5" s="31">
        <f aca="true" t="shared" si="1" ref="Z5:Z36">IF(OR(J5="YES",L5="YES"),1,0)</f>
        <v>0</v>
      </c>
      <c r="AA5" s="23">
        <f aca="true" t="shared" si="2" ref="AA5:AA36">IF(OR(AND(ISNUMBER(M5),AND(M5&gt;0,M5&lt;600)),AND(M5&gt;0,N5="YES")),1,0)</f>
        <v>0</v>
      </c>
      <c r="AB5" s="23">
        <f aca="true" t="shared" si="3" ref="AB5:AB36">IF(AND(OR(J5="YES",L5="YES"),(Z5=0)),"Trouble",0)</f>
        <v>0</v>
      </c>
      <c r="AC5" s="23">
        <f aca="true" t="shared" si="4" ref="AC5:AC36">IF(AND(OR(AND(ISNUMBER(M5),AND(M5&gt;0,M5&lt;600)),AND(M5&gt;0,N5="YES")),(AA5=0)),"Trouble",0)</f>
        <v>0</v>
      </c>
      <c r="AD5" s="24" t="str">
        <f aca="true" t="shared" si="5" ref="AD5:AD36">IF(AND(Z5=1,AA5=1),"SRSA","-")</f>
        <v>-</v>
      </c>
      <c r="AE5" s="23">
        <f aca="true" t="shared" si="6" ref="AE5:AE36">IF(AND(AD5="-",O5="YES"),"Trouble",0)</f>
        <v>0</v>
      </c>
      <c r="AF5" s="23">
        <f aca="true" t="shared" si="7" ref="AF5:AF36">IF(AND(AND(J5="NO",L5&lt;&gt;"YES"),(O5="YES")),"Trouble",0)</f>
        <v>0</v>
      </c>
      <c r="AG5" s="23">
        <f aca="true" t="shared" si="8" ref="AG5:AG36">IF(OR(AND(OR(AND(ISNUMBER(M5),AND(M5&gt;0,M5&lt;600)),AND(AND(M5&gt;0,N5="YES"),ISNUMBER(M5))),(O5="YES")),O5&lt;&gt;"YES"),0,"Trouble")</f>
        <v>0</v>
      </c>
      <c r="AH5" s="23">
        <f aca="true" t="shared" si="9" ref="AH5:AH36">IF(AND(AD5="SRSA",O5&lt;&gt;"YES"),"Trouble",0)</f>
        <v>0</v>
      </c>
      <c r="AI5" s="23">
        <f aca="true" t="shared" si="10" ref="AI5:AI36">IF(S5="YES",1,0)</f>
        <v>1</v>
      </c>
      <c r="AJ5" s="23">
        <f aca="true" t="shared" si="11" ref="AJ5:AJ36">IF(AND(ISNUMBER(P5),P5&gt;=20),1,0)</f>
        <v>0</v>
      </c>
      <c r="AK5" s="23">
        <f aca="true" t="shared" si="12" ref="AK5:AK36">IF(AND(AI5=1,AJ5=1),"Initial",0)</f>
        <v>0</v>
      </c>
      <c r="AL5" s="24" t="str">
        <f aca="true" t="shared" si="13" ref="AL5:AL36">IF(AND(AND(AK5="Initial",AM5=0),ISNUMBER(M5)),"RLIS","-")</f>
        <v>-</v>
      </c>
      <c r="AM5" s="23">
        <f aca="true" t="shared" si="14" ref="AM5:AM36">IF(AND(AD5="SRSA",AK5="Initial"),"SRSA",0)</f>
        <v>0</v>
      </c>
      <c r="AN5" s="23">
        <f aca="true" t="shared" si="15" ref="AN5:AN36">IF(AND(AL5="-",U5="YES"),"Trouble",0)</f>
        <v>0</v>
      </c>
      <c r="AO5" s="23">
        <f aca="true" t="shared" si="16" ref="AO5:AO36">IF(AND(U5&lt;&gt;"YES",AL5="RLIS"),"Trouble",0)</f>
        <v>0</v>
      </c>
    </row>
    <row r="6" spans="1:41" ht="12.75">
      <c r="A6" s="32">
        <v>100010</v>
      </c>
      <c r="B6" s="33">
        <v>610</v>
      </c>
      <c r="C6" s="34" t="s">
        <v>53</v>
      </c>
      <c r="D6" s="34" t="s">
        <v>54</v>
      </c>
      <c r="E6" s="34" t="s">
        <v>55</v>
      </c>
      <c r="F6" s="35">
        <v>36604</v>
      </c>
      <c r="G6" s="36">
        <v>2519</v>
      </c>
      <c r="H6" s="39">
        <v>3344412100</v>
      </c>
      <c r="I6" s="69">
        <v>2</v>
      </c>
      <c r="J6" s="38" t="s">
        <v>49</v>
      </c>
      <c r="K6" s="34"/>
      <c r="L6" s="40" t="s">
        <v>50</v>
      </c>
      <c r="M6" s="70"/>
      <c r="N6" s="40"/>
      <c r="O6" s="74"/>
      <c r="P6" s="41" t="s">
        <v>51</v>
      </c>
      <c r="Q6" s="42" t="str">
        <f t="shared" si="0"/>
        <v>M</v>
      </c>
      <c r="R6" s="38" t="s">
        <v>49</v>
      </c>
      <c r="S6" s="38" t="s">
        <v>49</v>
      </c>
      <c r="T6" s="38"/>
      <c r="U6" s="68"/>
      <c r="V6" s="72"/>
      <c r="W6" s="43"/>
      <c r="X6" s="43"/>
      <c r="Y6" s="44"/>
      <c r="Z6" s="45">
        <f t="shared" si="1"/>
        <v>0</v>
      </c>
      <c r="AA6" s="37">
        <f t="shared" si="2"/>
        <v>0</v>
      </c>
      <c r="AB6" s="37">
        <f t="shared" si="3"/>
        <v>0</v>
      </c>
      <c r="AC6" s="37">
        <f t="shared" si="4"/>
        <v>0</v>
      </c>
      <c r="AD6" s="38" t="str">
        <f t="shared" si="5"/>
        <v>-</v>
      </c>
      <c r="AE6" s="37">
        <f t="shared" si="6"/>
        <v>0</v>
      </c>
      <c r="AF6" s="37">
        <f t="shared" si="7"/>
        <v>0</v>
      </c>
      <c r="AG6" s="37">
        <f t="shared" si="8"/>
        <v>0</v>
      </c>
      <c r="AH6" s="37">
        <f t="shared" si="9"/>
        <v>0</v>
      </c>
      <c r="AI6" s="37">
        <f t="shared" si="10"/>
        <v>0</v>
      </c>
      <c r="AJ6" s="37">
        <f t="shared" si="11"/>
        <v>0</v>
      </c>
      <c r="AK6" s="37">
        <f t="shared" si="12"/>
        <v>0</v>
      </c>
      <c r="AL6" s="38" t="str">
        <f t="shared" si="13"/>
        <v>-</v>
      </c>
      <c r="AM6" s="37">
        <f t="shared" si="14"/>
        <v>0</v>
      </c>
      <c r="AN6" s="37">
        <f t="shared" si="15"/>
        <v>0</v>
      </c>
      <c r="AO6" s="37">
        <f t="shared" si="16"/>
        <v>0</v>
      </c>
    </row>
    <row r="7" spans="1:41" ht="12.75">
      <c r="A7" s="32">
        <v>100002</v>
      </c>
      <c r="B7" s="33">
        <v>210</v>
      </c>
      <c r="C7" s="34" t="s">
        <v>56</v>
      </c>
      <c r="D7" s="34" t="s">
        <v>57</v>
      </c>
      <c r="E7" s="34" t="s">
        <v>58</v>
      </c>
      <c r="F7" s="35">
        <v>36057</v>
      </c>
      <c r="G7" s="36">
        <v>66</v>
      </c>
      <c r="H7" s="66">
        <v>3342153850</v>
      </c>
      <c r="I7" s="69" t="s">
        <v>59</v>
      </c>
      <c r="J7" s="38" t="s">
        <v>49</v>
      </c>
      <c r="K7" s="34"/>
      <c r="L7" s="40" t="s">
        <v>50</v>
      </c>
      <c r="M7" s="70"/>
      <c r="N7" s="40"/>
      <c r="O7" s="74"/>
      <c r="P7" s="41" t="s">
        <v>51</v>
      </c>
      <c r="Q7" s="42" t="str">
        <f t="shared" si="0"/>
        <v>M</v>
      </c>
      <c r="R7" s="38" t="s">
        <v>49</v>
      </c>
      <c r="S7" s="38" t="s">
        <v>49</v>
      </c>
      <c r="T7" s="38"/>
      <c r="U7" s="68"/>
      <c r="V7" s="72"/>
      <c r="W7" s="43"/>
      <c r="X7" s="43"/>
      <c r="Y7" s="44"/>
      <c r="Z7" s="45">
        <f t="shared" si="1"/>
        <v>0</v>
      </c>
      <c r="AA7" s="37">
        <f t="shared" si="2"/>
        <v>0</v>
      </c>
      <c r="AB7" s="37">
        <f t="shared" si="3"/>
        <v>0</v>
      </c>
      <c r="AC7" s="37">
        <f t="shared" si="4"/>
        <v>0</v>
      </c>
      <c r="AD7" s="38" t="str">
        <f t="shared" si="5"/>
        <v>-</v>
      </c>
      <c r="AE7" s="37">
        <f t="shared" si="6"/>
        <v>0</v>
      </c>
      <c r="AF7" s="37">
        <f t="shared" si="7"/>
        <v>0</v>
      </c>
      <c r="AG7" s="37">
        <f t="shared" si="8"/>
        <v>0</v>
      </c>
      <c r="AH7" s="37">
        <f t="shared" si="9"/>
        <v>0</v>
      </c>
      <c r="AI7" s="37">
        <f t="shared" si="10"/>
        <v>0</v>
      </c>
      <c r="AJ7" s="37">
        <f t="shared" si="11"/>
        <v>0</v>
      </c>
      <c r="AK7" s="37">
        <f t="shared" si="12"/>
        <v>0</v>
      </c>
      <c r="AL7" s="38" t="str">
        <f t="shared" si="13"/>
        <v>-</v>
      </c>
      <c r="AM7" s="37">
        <f t="shared" si="14"/>
        <v>0</v>
      </c>
      <c r="AN7" s="37">
        <f t="shared" si="15"/>
        <v>0</v>
      </c>
      <c r="AO7" s="37">
        <f t="shared" si="16"/>
        <v>0</v>
      </c>
    </row>
    <row r="8" spans="1:41" ht="12.75">
      <c r="A8" s="32">
        <v>100005</v>
      </c>
      <c r="B8" s="33">
        <v>101</v>
      </c>
      <c r="C8" s="34" t="s">
        <v>60</v>
      </c>
      <c r="D8" s="34" t="s">
        <v>61</v>
      </c>
      <c r="E8" s="34" t="s">
        <v>62</v>
      </c>
      <c r="F8" s="35">
        <v>35950</v>
      </c>
      <c r="G8" s="36">
        <v>25</v>
      </c>
      <c r="H8" s="66">
        <v>2568911183</v>
      </c>
      <c r="I8" s="69">
        <v>6</v>
      </c>
      <c r="J8" s="38" t="s">
        <v>49</v>
      </c>
      <c r="K8" s="34"/>
      <c r="L8" s="40" t="s">
        <v>50</v>
      </c>
      <c r="M8" s="71">
        <v>3655.65</v>
      </c>
      <c r="N8" s="40"/>
      <c r="O8" s="74" t="s">
        <v>49</v>
      </c>
      <c r="P8" s="41">
        <v>21.26363053239256</v>
      </c>
      <c r="Q8" s="38" t="str">
        <f t="shared" si="0"/>
        <v>YES</v>
      </c>
      <c r="R8" s="38" t="s">
        <v>49</v>
      </c>
      <c r="S8" s="38" t="s">
        <v>52</v>
      </c>
      <c r="T8" s="38"/>
      <c r="U8" s="68" t="s">
        <v>52</v>
      </c>
      <c r="V8" s="73">
        <v>162877</v>
      </c>
      <c r="W8" s="46">
        <v>14223</v>
      </c>
      <c r="X8" s="46">
        <v>19466</v>
      </c>
      <c r="Y8" s="47">
        <v>21784</v>
      </c>
      <c r="Z8" s="45">
        <f t="shared" si="1"/>
        <v>0</v>
      </c>
      <c r="AA8" s="37">
        <f t="shared" si="2"/>
        <v>0</v>
      </c>
      <c r="AB8" s="37">
        <f t="shared" si="3"/>
        <v>0</v>
      </c>
      <c r="AC8" s="37">
        <f t="shared" si="4"/>
        <v>0</v>
      </c>
      <c r="AD8" s="38" t="str">
        <f t="shared" si="5"/>
        <v>-</v>
      </c>
      <c r="AE8" s="37">
        <f t="shared" si="6"/>
        <v>0</v>
      </c>
      <c r="AF8" s="37">
        <f t="shared" si="7"/>
        <v>0</v>
      </c>
      <c r="AG8" s="37">
        <f t="shared" si="8"/>
        <v>0</v>
      </c>
      <c r="AH8" s="37">
        <f t="shared" si="9"/>
        <v>0</v>
      </c>
      <c r="AI8" s="37">
        <f t="shared" si="10"/>
        <v>1</v>
      </c>
      <c r="AJ8" s="37">
        <f t="shared" si="11"/>
        <v>1</v>
      </c>
      <c r="AK8" s="37" t="str">
        <f t="shared" si="12"/>
        <v>Initial</v>
      </c>
      <c r="AL8" s="38" t="str">
        <f t="shared" si="13"/>
        <v>RLIS</v>
      </c>
      <c r="AM8" s="37">
        <f t="shared" si="14"/>
        <v>0</v>
      </c>
      <c r="AN8" s="37">
        <f t="shared" si="15"/>
        <v>0</v>
      </c>
      <c r="AO8" s="37">
        <f t="shared" si="16"/>
        <v>0</v>
      </c>
    </row>
    <row r="9" spans="1:41" ht="12.75">
      <c r="A9" s="32">
        <v>100030</v>
      </c>
      <c r="B9" s="33">
        <v>102</v>
      </c>
      <c r="C9" s="34" t="s">
        <v>63</v>
      </c>
      <c r="D9" s="34" t="s">
        <v>64</v>
      </c>
      <c r="E9" s="34" t="s">
        <v>65</v>
      </c>
      <c r="F9" s="35">
        <v>35011</v>
      </c>
      <c r="G9" s="36">
        <v>1205</v>
      </c>
      <c r="H9" s="39">
        <v>2562345074</v>
      </c>
      <c r="I9" s="69" t="s">
        <v>48</v>
      </c>
      <c r="J9" s="38" t="s">
        <v>49</v>
      </c>
      <c r="K9" s="34"/>
      <c r="L9" s="40" t="s">
        <v>50</v>
      </c>
      <c r="M9" s="71">
        <v>3547.35</v>
      </c>
      <c r="N9" s="40"/>
      <c r="O9" s="74" t="s">
        <v>49</v>
      </c>
      <c r="P9" s="41">
        <v>16.848005275304978</v>
      </c>
      <c r="Q9" s="38" t="str">
        <f t="shared" si="0"/>
        <v>NO</v>
      </c>
      <c r="R9" s="38" t="s">
        <v>49</v>
      </c>
      <c r="S9" s="38" t="s">
        <v>52</v>
      </c>
      <c r="T9" s="38"/>
      <c r="U9" s="68" t="s">
        <v>49</v>
      </c>
      <c r="V9" s="73">
        <v>199147</v>
      </c>
      <c r="W9" s="46">
        <v>22020</v>
      </c>
      <c r="X9" s="46">
        <v>24564</v>
      </c>
      <c r="Y9" s="47">
        <v>21463</v>
      </c>
      <c r="Z9" s="45">
        <f t="shared" si="1"/>
        <v>0</v>
      </c>
      <c r="AA9" s="37">
        <f t="shared" si="2"/>
        <v>0</v>
      </c>
      <c r="AB9" s="37">
        <f t="shared" si="3"/>
        <v>0</v>
      </c>
      <c r="AC9" s="37">
        <f t="shared" si="4"/>
        <v>0</v>
      </c>
      <c r="AD9" s="38" t="str">
        <f t="shared" si="5"/>
        <v>-</v>
      </c>
      <c r="AE9" s="37">
        <f t="shared" si="6"/>
        <v>0</v>
      </c>
      <c r="AF9" s="37">
        <f t="shared" si="7"/>
        <v>0</v>
      </c>
      <c r="AG9" s="37">
        <f t="shared" si="8"/>
        <v>0</v>
      </c>
      <c r="AH9" s="37">
        <f t="shared" si="9"/>
        <v>0</v>
      </c>
      <c r="AI9" s="37">
        <f t="shared" si="10"/>
        <v>1</v>
      </c>
      <c r="AJ9" s="37">
        <f t="shared" si="11"/>
        <v>0</v>
      </c>
      <c r="AK9" s="37">
        <f t="shared" si="12"/>
        <v>0</v>
      </c>
      <c r="AL9" s="38" t="str">
        <f t="shared" si="13"/>
        <v>-</v>
      </c>
      <c r="AM9" s="37">
        <f t="shared" si="14"/>
        <v>0</v>
      </c>
      <c r="AN9" s="37">
        <f t="shared" si="15"/>
        <v>0</v>
      </c>
      <c r="AO9" s="37">
        <f t="shared" si="16"/>
        <v>0</v>
      </c>
    </row>
    <row r="10" spans="1:41" ht="12.75">
      <c r="A10" s="32">
        <v>100060</v>
      </c>
      <c r="B10" s="33">
        <v>104</v>
      </c>
      <c r="C10" s="34" t="s">
        <v>66</v>
      </c>
      <c r="D10" s="34" t="s">
        <v>67</v>
      </c>
      <c r="E10" s="34" t="s">
        <v>68</v>
      </c>
      <c r="F10" s="35">
        <v>36420</v>
      </c>
      <c r="G10" s="36">
        <v>3152</v>
      </c>
      <c r="H10" s="39">
        <v>3342223186</v>
      </c>
      <c r="I10" s="69">
        <v>6</v>
      </c>
      <c r="J10" s="38" t="s">
        <v>49</v>
      </c>
      <c r="K10" s="34"/>
      <c r="L10" s="40" t="s">
        <v>50</v>
      </c>
      <c r="M10" s="71">
        <v>1697.47</v>
      </c>
      <c r="N10" s="40"/>
      <c r="O10" s="74" t="s">
        <v>49</v>
      </c>
      <c r="P10" s="41">
        <v>25.443383356070942</v>
      </c>
      <c r="Q10" s="38" t="str">
        <f t="shared" si="0"/>
        <v>YES</v>
      </c>
      <c r="R10" s="38" t="s">
        <v>49</v>
      </c>
      <c r="S10" s="38" t="s">
        <v>52</v>
      </c>
      <c r="T10" s="38"/>
      <c r="U10" s="68" t="s">
        <v>52</v>
      </c>
      <c r="V10" s="73">
        <v>119665</v>
      </c>
      <c r="W10" s="46">
        <v>13349</v>
      </c>
      <c r="X10" s="46">
        <v>13828</v>
      </c>
      <c r="Y10" s="47">
        <v>10673</v>
      </c>
      <c r="Z10" s="45">
        <f t="shared" si="1"/>
        <v>0</v>
      </c>
      <c r="AA10" s="37">
        <f t="shared" si="2"/>
        <v>0</v>
      </c>
      <c r="AB10" s="37">
        <f t="shared" si="3"/>
        <v>0</v>
      </c>
      <c r="AC10" s="37">
        <f t="shared" si="4"/>
        <v>0</v>
      </c>
      <c r="AD10" s="38" t="str">
        <f t="shared" si="5"/>
        <v>-</v>
      </c>
      <c r="AE10" s="37">
        <f t="shared" si="6"/>
        <v>0</v>
      </c>
      <c r="AF10" s="37">
        <f t="shared" si="7"/>
        <v>0</v>
      </c>
      <c r="AG10" s="37">
        <f t="shared" si="8"/>
        <v>0</v>
      </c>
      <c r="AH10" s="37">
        <f t="shared" si="9"/>
        <v>0</v>
      </c>
      <c r="AI10" s="37">
        <f t="shared" si="10"/>
        <v>1</v>
      </c>
      <c r="AJ10" s="37">
        <f t="shared" si="11"/>
        <v>1</v>
      </c>
      <c r="AK10" s="37" t="str">
        <f t="shared" si="12"/>
        <v>Initial</v>
      </c>
      <c r="AL10" s="38" t="str">
        <f t="shared" si="13"/>
        <v>RLIS</v>
      </c>
      <c r="AM10" s="37">
        <f t="shared" si="14"/>
        <v>0</v>
      </c>
      <c r="AN10" s="37">
        <f t="shared" si="15"/>
        <v>0</v>
      </c>
      <c r="AO10" s="37">
        <f t="shared" si="16"/>
        <v>0</v>
      </c>
    </row>
    <row r="11" spans="1:41" ht="12.75">
      <c r="A11" s="32">
        <v>100090</v>
      </c>
      <c r="B11" s="33">
        <v>105</v>
      </c>
      <c r="C11" s="34" t="s">
        <v>69</v>
      </c>
      <c r="D11" s="34" t="s">
        <v>70</v>
      </c>
      <c r="E11" s="34" t="s">
        <v>71</v>
      </c>
      <c r="F11" s="35">
        <v>36202</v>
      </c>
      <c r="G11" s="36">
        <v>1500</v>
      </c>
      <c r="H11" s="39">
        <v>2562315000</v>
      </c>
      <c r="I11" s="69">
        <v>2</v>
      </c>
      <c r="J11" s="38" t="s">
        <v>49</v>
      </c>
      <c r="K11" s="34"/>
      <c r="L11" s="40" t="s">
        <v>50</v>
      </c>
      <c r="M11" s="71">
        <v>2677.52</v>
      </c>
      <c r="N11" s="40"/>
      <c r="O11" s="74" t="s">
        <v>49</v>
      </c>
      <c r="P11" s="41">
        <v>28.450212128774645</v>
      </c>
      <c r="Q11" s="38" t="str">
        <f t="shared" si="0"/>
        <v>YES</v>
      </c>
      <c r="R11" s="38" t="s">
        <v>49</v>
      </c>
      <c r="S11" s="38" t="s">
        <v>49</v>
      </c>
      <c r="T11" s="38"/>
      <c r="U11" s="68" t="s">
        <v>49</v>
      </c>
      <c r="V11" s="73">
        <v>398318</v>
      </c>
      <c r="W11" s="46">
        <v>51392</v>
      </c>
      <c r="X11" s="46">
        <v>42494</v>
      </c>
      <c r="Y11" s="47">
        <v>19424</v>
      </c>
      <c r="Z11" s="45">
        <f t="shared" si="1"/>
        <v>0</v>
      </c>
      <c r="AA11" s="37">
        <f t="shared" si="2"/>
        <v>0</v>
      </c>
      <c r="AB11" s="37">
        <f t="shared" si="3"/>
        <v>0</v>
      </c>
      <c r="AC11" s="37">
        <f t="shared" si="4"/>
        <v>0</v>
      </c>
      <c r="AD11" s="38" t="str">
        <f t="shared" si="5"/>
        <v>-</v>
      </c>
      <c r="AE11" s="37">
        <f t="shared" si="6"/>
        <v>0</v>
      </c>
      <c r="AF11" s="37">
        <f t="shared" si="7"/>
        <v>0</v>
      </c>
      <c r="AG11" s="37">
        <f t="shared" si="8"/>
        <v>0</v>
      </c>
      <c r="AH11" s="37">
        <f t="shared" si="9"/>
        <v>0</v>
      </c>
      <c r="AI11" s="37">
        <f t="shared" si="10"/>
        <v>0</v>
      </c>
      <c r="AJ11" s="37">
        <f t="shared" si="11"/>
        <v>1</v>
      </c>
      <c r="AK11" s="37">
        <f t="shared" si="12"/>
        <v>0</v>
      </c>
      <c r="AL11" s="38" t="str">
        <f t="shared" si="13"/>
        <v>-</v>
      </c>
      <c r="AM11" s="37">
        <f t="shared" si="14"/>
        <v>0</v>
      </c>
      <c r="AN11" s="37">
        <f t="shared" si="15"/>
        <v>0</v>
      </c>
      <c r="AO11" s="37">
        <f t="shared" si="16"/>
        <v>0</v>
      </c>
    </row>
    <row r="12" spans="1:41" ht="12.75">
      <c r="A12" s="32">
        <v>100100</v>
      </c>
      <c r="B12" s="33">
        <v>106</v>
      </c>
      <c r="C12" s="34" t="s">
        <v>72</v>
      </c>
      <c r="D12" s="34" t="s">
        <v>73</v>
      </c>
      <c r="E12" s="34" t="s">
        <v>74</v>
      </c>
      <c r="F12" s="35">
        <v>35016</v>
      </c>
      <c r="G12" s="36">
        <v>740</v>
      </c>
      <c r="H12" s="39">
        <v>2565866011</v>
      </c>
      <c r="I12" s="69" t="s">
        <v>48</v>
      </c>
      <c r="J12" s="38" t="s">
        <v>49</v>
      </c>
      <c r="K12" s="34"/>
      <c r="L12" s="40" t="s">
        <v>50</v>
      </c>
      <c r="M12" s="71">
        <v>2703.65</v>
      </c>
      <c r="N12" s="40"/>
      <c r="O12" s="74" t="s">
        <v>49</v>
      </c>
      <c r="P12" s="41">
        <v>15.768194070080863</v>
      </c>
      <c r="Q12" s="38" t="str">
        <f t="shared" si="0"/>
        <v>NO</v>
      </c>
      <c r="R12" s="38" t="s">
        <v>49</v>
      </c>
      <c r="S12" s="38" t="s">
        <v>52</v>
      </c>
      <c r="T12" s="38"/>
      <c r="U12" s="68" t="s">
        <v>49</v>
      </c>
      <c r="V12" s="73">
        <v>79348</v>
      </c>
      <c r="W12" s="46">
        <v>6019</v>
      </c>
      <c r="X12" s="46">
        <v>11535</v>
      </c>
      <c r="Y12" s="47">
        <v>16472</v>
      </c>
      <c r="Z12" s="45">
        <f t="shared" si="1"/>
        <v>0</v>
      </c>
      <c r="AA12" s="37">
        <f t="shared" si="2"/>
        <v>0</v>
      </c>
      <c r="AB12" s="37">
        <f t="shared" si="3"/>
        <v>0</v>
      </c>
      <c r="AC12" s="37">
        <f t="shared" si="4"/>
        <v>0</v>
      </c>
      <c r="AD12" s="38" t="str">
        <f t="shared" si="5"/>
        <v>-</v>
      </c>
      <c r="AE12" s="37">
        <f t="shared" si="6"/>
        <v>0</v>
      </c>
      <c r="AF12" s="37">
        <f t="shared" si="7"/>
        <v>0</v>
      </c>
      <c r="AG12" s="37">
        <f t="shared" si="8"/>
        <v>0</v>
      </c>
      <c r="AH12" s="37">
        <f t="shared" si="9"/>
        <v>0</v>
      </c>
      <c r="AI12" s="37">
        <f t="shared" si="10"/>
        <v>1</v>
      </c>
      <c r="AJ12" s="37">
        <f t="shared" si="11"/>
        <v>0</v>
      </c>
      <c r="AK12" s="37">
        <f t="shared" si="12"/>
        <v>0</v>
      </c>
      <c r="AL12" s="38" t="str">
        <f t="shared" si="13"/>
        <v>-</v>
      </c>
      <c r="AM12" s="37">
        <f t="shared" si="14"/>
        <v>0</v>
      </c>
      <c r="AN12" s="37">
        <f t="shared" si="15"/>
        <v>0</v>
      </c>
      <c r="AO12" s="37">
        <f t="shared" si="16"/>
        <v>0</v>
      </c>
    </row>
    <row r="13" spans="1:41" ht="12.75">
      <c r="A13" s="32">
        <v>100120</v>
      </c>
      <c r="B13" s="33">
        <v>107</v>
      </c>
      <c r="C13" s="34" t="s">
        <v>75</v>
      </c>
      <c r="D13" s="34" t="s">
        <v>76</v>
      </c>
      <c r="E13" s="34" t="s">
        <v>77</v>
      </c>
      <c r="F13" s="35">
        <v>35611</v>
      </c>
      <c r="G13" s="36">
        <v>2653</v>
      </c>
      <c r="H13" s="39">
        <v>2562336600</v>
      </c>
      <c r="I13" s="69">
        <v>4</v>
      </c>
      <c r="J13" s="38" t="s">
        <v>49</v>
      </c>
      <c r="K13" s="34"/>
      <c r="L13" s="40" t="s">
        <v>50</v>
      </c>
      <c r="M13" s="71">
        <v>2762.77</v>
      </c>
      <c r="N13" s="40"/>
      <c r="O13" s="74" t="s">
        <v>49</v>
      </c>
      <c r="P13" s="41">
        <v>20.065789473684212</v>
      </c>
      <c r="Q13" s="38" t="str">
        <f t="shared" si="0"/>
        <v>YES</v>
      </c>
      <c r="R13" s="38" t="s">
        <v>49</v>
      </c>
      <c r="S13" s="38" t="s">
        <v>49</v>
      </c>
      <c r="T13" s="38"/>
      <c r="U13" s="68" t="s">
        <v>49</v>
      </c>
      <c r="V13" s="73">
        <v>180152</v>
      </c>
      <c r="W13" s="46">
        <v>16509</v>
      </c>
      <c r="X13" s="46">
        <v>19716</v>
      </c>
      <c r="Y13" s="47">
        <v>18951</v>
      </c>
      <c r="Z13" s="45">
        <f t="shared" si="1"/>
        <v>0</v>
      </c>
      <c r="AA13" s="37">
        <f t="shared" si="2"/>
        <v>0</v>
      </c>
      <c r="AB13" s="37">
        <f t="shared" si="3"/>
        <v>0</v>
      </c>
      <c r="AC13" s="37">
        <f t="shared" si="4"/>
        <v>0</v>
      </c>
      <c r="AD13" s="38" t="str">
        <f t="shared" si="5"/>
        <v>-</v>
      </c>
      <c r="AE13" s="37">
        <f t="shared" si="6"/>
        <v>0</v>
      </c>
      <c r="AF13" s="37">
        <f t="shared" si="7"/>
        <v>0</v>
      </c>
      <c r="AG13" s="37">
        <f t="shared" si="8"/>
        <v>0</v>
      </c>
      <c r="AH13" s="37">
        <f t="shared" si="9"/>
        <v>0</v>
      </c>
      <c r="AI13" s="37">
        <f t="shared" si="10"/>
        <v>0</v>
      </c>
      <c r="AJ13" s="37">
        <f t="shared" si="11"/>
        <v>1</v>
      </c>
      <c r="AK13" s="37">
        <f t="shared" si="12"/>
        <v>0</v>
      </c>
      <c r="AL13" s="38" t="str">
        <f t="shared" si="13"/>
        <v>-</v>
      </c>
      <c r="AM13" s="37">
        <f t="shared" si="14"/>
        <v>0</v>
      </c>
      <c r="AN13" s="37">
        <f t="shared" si="15"/>
        <v>0</v>
      </c>
      <c r="AO13" s="37">
        <f t="shared" si="16"/>
        <v>0</v>
      </c>
    </row>
    <row r="14" spans="1:41" ht="12.75">
      <c r="A14" s="32">
        <v>100180</v>
      </c>
      <c r="B14" s="33">
        <v>109</v>
      </c>
      <c r="C14" s="34" t="s">
        <v>78</v>
      </c>
      <c r="D14" s="34" t="s">
        <v>79</v>
      </c>
      <c r="E14" s="34" t="s">
        <v>80</v>
      </c>
      <c r="F14" s="35">
        <v>35954</v>
      </c>
      <c r="G14" s="36">
        <v>3404</v>
      </c>
      <c r="H14" s="39">
        <v>2565388051</v>
      </c>
      <c r="I14" s="69" t="s">
        <v>81</v>
      </c>
      <c r="J14" s="38" t="s">
        <v>49</v>
      </c>
      <c r="K14" s="34"/>
      <c r="L14" s="40" t="s">
        <v>50</v>
      </c>
      <c r="M14" s="71">
        <v>1932.8</v>
      </c>
      <c r="N14" s="40"/>
      <c r="O14" s="74" t="s">
        <v>49</v>
      </c>
      <c r="P14" s="41">
        <v>22.16117216117216</v>
      </c>
      <c r="Q14" s="38" t="str">
        <f t="shared" si="0"/>
        <v>YES</v>
      </c>
      <c r="R14" s="38" t="s">
        <v>49</v>
      </c>
      <c r="S14" s="38" t="s">
        <v>49</v>
      </c>
      <c r="T14" s="38"/>
      <c r="U14" s="68" t="s">
        <v>49</v>
      </c>
      <c r="V14" s="73">
        <v>89276</v>
      </c>
      <c r="W14" s="46">
        <v>9826</v>
      </c>
      <c r="X14" s="46">
        <v>13753</v>
      </c>
      <c r="Y14" s="47">
        <v>12008</v>
      </c>
      <c r="Z14" s="45">
        <f t="shared" si="1"/>
        <v>0</v>
      </c>
      <c r="AA14" s="37">
        <f t="shared" si="2"/>
        <v>0</v>
      </c>
      <c r="AB14" s="37">
        <f t="shared" si="3"/>
        <v>0</v>
      </c>
      <c r="AC14" s="37">
        <f t="shared" si="4"/>
        <v>0</v>
      </c>
      <c r="AD14" s="38" t="str">
        <f t="shared" si="5"/>
        <v>-</v>
      </c>
      <c r="AE14" s="37">
        <f t="shared" si="6"/>
        <v>0</v>
      </c>
      <c r="AF14" s="37">
        <f t="shared" si="7"/>
        <v>0</v>
      </c>
      <c r="AG14" s="37">
        <f t="shared" si="8"/>
        <v>0</v>
      </c>
      <c r="AH14" s="37">
        <f t="shared" si="9"/>
        <v>0</v>
      </c>
      <c r="AI14" s="37">
        <f t="shared" si="10"/>
        <v>0</v>
      </c>
      <c r="AJ14" s="37">
        <f t="shared" si="11"/>
        <v>1</v>
      </c>
      <c r="AK14" s="37">
        <f t="shared" si="12"/>
        <v>0</v>
      </c>
      <c r="AL14" s="38" t="str">
        <f t="shared" si="13"/>
        <v>-</v>
      </c>
      <c r="AM14" s="37">
        <f t="shared" si="14"/>
        <v>0</v>
      </c>
      <c r="AN14" s="37">
        <f t="shared" si="15"/>
        <v>0</v>
      </c>
      <c r="AO14" s="37">
        <f t="shared" si="16"/>
        <v>0</v>
      </c>
    </row>
    <row r="15" spans="1:41" ht="12.75">
      <c r="A15" s="32">
        <v>100210</v>
      </c>
      <c r="B15" s="33">
        <v>110</v>
      </c>
      <c r="C15" s="34" t="s">
        <v>82</v>
      </c>
      <c r="D15" s="34" t="s">
        <v>83</v>
      </c>
      <c r="E15" s="34" t="s">
        <v>84</v>
      </c>
      <c r="F15" s="35">
        <v>36831</v>
      </c>
      <c r="G15" s="36">
        <v>3270</v>
      </c>
      <c r="H15" s="39">
        <v>3348872100</v>
      </c>
      <c r="I15" s="69" t="s">
        <v>85</v>
      </c>
      <c r="J15" s="38" t="s">
        <v>49</v>
      </c>
      <c r="K15" s="34"/>
      <c r="L15" s="40" t="s">
        <v>50</v>
      </c>
      <c r="M15" s="71">
        <v>4695.32</v>
      </c>
      <c r="N15" s="40"/>
      <c r="O15" s="74" t="s">
        <v>49</v>
      </c>
      <c r="P15" s="41">
        <v>14.781172584640792</v>
      </c>
      <c r="Q15" s="38" t="str">
        <f t="shared" si="0"/>
        <v>NO</v>
      </c>
      <c r="R15" s="38" t="s">
        <v>49</v>
      </c>
      <c r="S15" s="38" t="s">
        <v>49</v>
      </c>
      <c r="T15" s="38"/>
      <c r="U15" s="68" t="s">
        <v>49</v>
      </c>
      <c r="V15" s="73">
        <v>213659</v>
      </c>
      <c r="W15" s="46">
        <v>18268</v>
      </c>
      <c r="X15" s="46">
        <v>24958</v>
      </c>
      <c r="Y15" s="47">
        <v>27880</v>
      </c>
      <c r="Z15" s="45">
        <f t="shared" si="1"/>
        <v>0</v>
      </c>
      <c r="AA15" s="37">
        <f t="shared" si="2"/>
        <v>0</v>
      </c>
      <c r="AB15" s="37">
        <f t="shared" si="3"/>
        <v>0</v>
      </c>
      <c r="AC15" s="37">
        <f t="shared" si="4"/>
        <v>0</v>
      </c>
      <c r="AD15" s="38" t="str">
        <f t="shared" si="5"/>
        <v>-</v>
      </c>
      <c r="AE15" s="37">
        <f t="shared" si="6"/>
        <v>0</v>
      </c>
      <c r="AF15" s="37">
        <f t="shared" si="7"/>
        <v>0</v>
      </c>
      <c r="AG15" s="37">
        <f t="shared" si="8"/>
        <v>0</v>
      </c>
      <c r="AH15" s="37">
        <f t="shared" si="9"/>
        <v>0</v>
      </c>
      <c r="AI15" s="37">
        <f t="shared" si="10"/>
        <v>0</v>
      </c>
      <c r="AJ15" s="37">
        <f t="shared" si="11"/>
        <v>0</v>
      </c>
      <c r="AK15" s="37">
        <f t="shared" si="12"/>
        <v>0</v>
      </c>
      <c r="AL15" s="38" t="str">
        <f t="shared" si="13"/>
        <v>-</v>
      </c>
      <c r="AM15" s="37">
        <f t="shared" si="14"/>
        <v>0</v>
      </c>
      <c r="AN15" s="37">
        <f t="shared" si="15"/>
        <v>0</v>
      </c>
      <c r="AO15" s="37">
        <f t="shared" si="16"/>
        <v>0</v>
      </c>
    </row>
    <row r="16" spans="1:41" ht="12.75">
      <c r="A16" s="32">
        <v>100240</v>
      </c>
      <c r="B16" s="33">
        <v>1</v>
      </c>
      <c r="C16" s="34" t="s">
        <v>86</v>
      </c>
      <c r="D16" s="34" t="s">
        <v>87</v>
      </c>
      <c r="E16" s="34" t="s">
        <v>88</v>
      </c>
      <c r="F16" s="35">
        <v>36067</v>
      </c>
      <c r="G16" s="36">
        <v>3011</v>
      </c>
      <c r="H16" s="39">
        <v>3343655706</v>
      </c>
      <c r="I16" s="69" t="s">
        <v>89</v>
      </c>
      <c r="J16" s="38" t="s">
        <v>49</v>
      </c>
      <c r="K16" s="34"/>
      <c r="L16" s="40" t="s">
        <v>50</v>
      </c>
      <c r="M16" s="71">
        <v>9082.5</v>
      </c>
      <c r="N16" s="40"/>
      <c r="O16" s="74" t="s">
        <v>49</v>
      </c>
      <c r="P16" s="41">
        <v>12.76030599235019</v>
      </c>
      <c r="Q16" s="38" t="str">
        <f t="shared" si="0"/>
        <v>NO</v>
      </c>
      <c r="R16" s="38" t="s">
        <v>49</v>
      </c>
      <c r="S16" s="38" t="s">
        <v>49</v>
      </c>
      <c r="T16" s="38"/>
      <c r="U16" s="68" t="s">
        <v>49</v>
      </c>
      <c r="V16" s="73">
        <v>397776</v>
      </c>
      <c r="W16" s="46">
        <v>35537</v>
      </c>
      <c r="X16" s="46">
        <v>48706</v>
      </c>
      <c r="Y16" s="47">
        <v>54578</v>
      </c>
      <c r="Z16" s="45">
        <f t="shared" si="1"/>
        <v>0</v>
      </c>
      <c r="AA16" s="37">
        <f t="shared" si="2"/>
        <v>0</v>
      </c>
      <c r="AB16" s="37">
        <f t="shared" si="3"/>
        <v>0</v>
      </c>
      <c r="AC16" s="37">
        <f t="shared" si="4"/>
        <v>0</v>
      </c>
      <c r="AD16" s="38" t="str">
        <f t="shared" si="5"/>
        <v>-</v>
      </c>
      <c r="AE16" s="37">
        <f t="shared" si="6"/>
        <v>0</v>
      </c>
      <c r="AF16" s="37">
        <f t="shared" si="7"/>
        <v>0</v>
      </c>
      <c r="AG16" s="37">
        <f t="shared" si="8"/>
        <v>0</v>
      </c>
      <c r="AH16" s="37">
        <f t="shared" si="9"/>
        <v>0</v>
      </c>
      <c r="AI16" s="37">
        <f t="shared" si="10"/>
        <v>0</v>
      </c>
      <c r="AJ16" s="37">
        <f t="shared" si="11"/>
        <v>0</v>
      </c>
      <c r="AK16" s="37">
        <f t="shared" si="12"/>
        <v>0</v>
      </c>
      <c r="AL16" s="38" t="str">
        <f t="shared" si="13"/>
        <v>-</v>
      </c>
      <c r="AM16" s="37">
        <f t="shared" si="14"/>
        <v>0</v>
      </c>
      <c r="AN16" s="37">
        <f t="shared" si="15"/>
        <v>0</v>
      </c>
      <c r="AO16" s="37">
        <f t="shared" si="16"/>
        <v>0</v>
      </c>
    </row>
    <row r="17" spans="1:41" ht="12.75">
      <c r="A17" s="32">
        <v>100270</v>
      </c>
      <c r="B17" s="33">
        <v>2</v>
      </c>
      <c r="C17" s="34" t="s">
        <v>90</v>
      </c>
      <c r="D17" s="34" t="s">
        <v>91</v>
      </c>
      <c r="E17" s="34" t="s">
        <v>92</v>
      </c>
      <c r="F17" s="35">
        <v>36507</v>
      </c>
      <c r="G17" s="36">
        <v>4180</v>
      </c>
      <c r="H17" s="39">
        <v>3349370306</v>
      </c>
      <c r="I17" s="69" t="s">
        <v>48</v>
      </c>
      <c r="J17" s="38" t="s">
        <v>49</v>
      </c>
      <c r="K17" s="34"/>
      <c r="L17" s="40" t="s">
        <v>50</v>
      </c>
      <c r="M17" s="71">
        <v>23977.8</v>
      </c>
      <c r="N17" s="40"/>
      <c r="O17" s="74" t="s">
        <v>49</v>
      </c>
      <c r="P17" s="41">
        <v>13.64073376148906</v>
      </c>
      <c r="Q17" s="38" t="str">
        <f t="shared" si="0"/>
        <v>NO</v>
      </c>
      <c r="R17" s="38" t="s">
        <v>49</v>
      </c>
      <c r="S17" s="38" t="s">
        <v>52</v>
      </c>
      <c r="T17" s="38"/>
      <c r="U17" s="68" t="s">
        <v>49</v>
      </c>
      <c r="V17" s="73">
        <v>1062664</v>
      </c>
      <c r="W17" s="46">
        <v>99465</v>
      </c>
      <c r="X17" s="46">
        <v>134604</v>
      </c>
      <c r="Y17" s="47">
        <v>147764</v>
      </c>
      <c r="Z17" s="45">
        <f t="shared" si="1"/>
        <v>0</v>
      </c>
      <c r="AA17" s="37">
        <f t="shared" si="2"/>
        <v>0</v>
      </c>
      <c r="AB17" s="37">
        <f t="shared" si="3"/>
        <v>0</v>
      </c>
      <c r="AC17" s="37">
        <f t="shared" si="4"/>
        <v>0</v>
      </c>
      <c r="AD17" s="38" t="str">
        <f t="shared" si="5"/>
        <v>-</v>
      </c>
      <c r="AE17" s="37">
        <f t="shared" si="6"/>
        <v>0</v>
      </c>
      <c r="AF17" s="37">
        <f t="shared" si="7"/>
        <v>0</v>
      </c>
      <c r="AG17" s="37">
        <f t="shared" si="8"/>
        <v>0</v>
      </c>
      <c r="AH17" s="37">
        <f t="shared" si="9"/>
        <v>0</v>
      </c>
      <c r="AI17" s="37">
        <f t="shared" si="10"/>
        <v>1</v>
      </c>
      <c r="AJ17" s="37">
        <f t="shared" si="11"/>
        <v>0</v>
      </c>
      <c r="AK17" s="37">
        <f t="shared" si="12"/>
        <v>0</v>
      </c>
      <c r="AL17" s="38" t="str">
        <f t="shared" si="13"/>
        <v>-</v>
      </c>
      <c r="AM17" s="37">
        <f t="shared" si="14"/>
        <v>0</v>
      </c>
      <c r="AN17" s="37">
        <f t="shared" si="15"/>
        <v>0</v>
      </c>
      <c r="AO17" s="37">
        <f t="shared" si="16"/>
        <v>0</v>
      </c>
    </row>
    <row r="18" spans="1:41" ht="12.75">
      <c r="A18" s="32">
        <v>100300</v>
      </c>
      <c r="B18" s="33">
        <v>3</v>
      </c>
      <c r="C18" s="34" t="s">
        <v>93</v>
      </c>
      <c r="D18" s="34" t="s">
        <v>94</v>
      </c>
      <c r="E18" s="34" t="s">
        <v>95</v>
      </c>
      <c r="F18" s="35">
        <v>36016</v>
      </c>
      <c r="G18" s="36">
        <v>429</v>
      </c>
      <c r="H18" s="39">
        <v>3347753453</v>
      </c>
      <c r="I18" s="69" t="s">
        <v>96</v>
      </c>
      <c r="J18" s="38" t="s">
        <v>52</v>
      </c>
      <c r="K18" s="34"/>
      <c r="L18" s="40" t="s">
        <v>50</v>
      </c>
      <c r="M18" s="71">
        <v>1418.97</v>
      </c>
      <c r="N18" s="40"/>
      <c r="O18" s="74" t="s">
        <v>49</v>
      </c>
      <c r="P18" s="41">
        <v>28.68</v>
      </c>
      <c r="Q18" s="38" t="str">
        <f t="shared" si="0"/>
        <v>YES</v>
      </c>
      <c r="R18" s="38" t="s">
        <v>49</v>
      </c>
      <c r="S18" s="38" t="s">
        <v>52</v>
      </c>
      <c r="T18" s="38"/>
      <c r="U18" s="68" t="s">
        <v>52</v>
      </c>
      <c r="V18" s="73">
        <v>195955</v>
      </c>
      <c r="W18" s="46">
        <v>22828</v>
      </c>
      <c r="X18" s="46">
        <v>19439</v>
      </c>
      <c r="Y18" s="47">
        <v>10775</v>
      </c>
      <c r="Z18" s="45">
        <f t="shared" si="1"/>
        <v>1</v>
      </c>
      <c r="AA18" s="37">
        <f t="shared" si="2"/>
        <v>0</v>
      </c>
      <c r="AB18" s="37">
        <f t="shared" si="3"/>
        <v>0</v>
      </c>
      <c r="AC18" s="37">
        <f t="shared" si="4"/>
        <v>0</v>
      </c>
      <c r="AD18" s="38" t="str">
        <f t="shared" si="5"/>
        <v>-</v>
      </c>
      <c r="AE18" s="37">
        <f t="shared" si="6"/>
        <v>0</v>
      </c>
      <c r="AF18" s="37">
        <f t="shared" si="7"/>
        <v>0</v>
      </c>
      <c r="AG18" s="37">
        <f t="shared" si="8"/>
        <v>0</v>
      </c>
      <c r="AH18" s="37">
        <f t="shared" si="9"/>
        <v>0</v>
      </c>
      <c r="AI18" s="37">
        <f t="shared" si="10"/>
        <v>1</v>
      </c>
      <c r="AJ18" s="37">
        <f t="shared" si="11"/>
        <v>1</v>
      </c>
      <c r="AK18" s="37" t="str">
        <f t="shared" si="12"/>
        <v>Initial</v>
      </c>
      <c r="AL18" s="38" t="str">
        <f t="shared" si="13"/>
        <v>RLIS</v>
      </c>
      <c r="AM18" s="37">
        <f t="shared" si="14"/>
        <v>0</v>
      </c>
      <c r="AN18" s="37">
        <f t="shared" si="15"/>
        <v>0</v>
      </c>
      <c r="AO18" s="37">
        <f t="shared" si="16"/>
        <v>0</v>
      </c>
    </row>
    <row r="19" spans="1:41" ht="12.75">
      <c r="A19" s="32">
        <v>100330</v>
      </c>
      <c r="B19" s="33">
        <v>113</v>
      </c>
      <c r="C19" s="34" t="s">
        <v>97</v>
      </c>
      <c r="D19" s="34" t="s">
        <v>98</v>
      </c>
      <c r="E19" s="34" t="s">
        <v>99</v>
      </c>
      <c r="F19" s="35">
        <v>35021</v>
      </c>
      <c r="G19" s="36">
        <v>1230</v>
      </c>
      <c r="H19" s="39">
        <v>2054819800</v>
      </c>
      <c r="I19" s="69" t="s">
        <v>100</v>
      </c>
      <c r="J19" s="38" t="s">
        <v>49</v>
      </c>
      <c r="K19" s="34"/>
      <c r="L19" s="40" t="s">
        <v>50</v>
      </c>
      <c r="M19" s="71">
        <v>4177.85</v>
      </c>
      <c r="N19" s="40"/>
      <c r="O19" s="74" t="s">
        <v>49</v>
      </c>
      <c r="P19" s="41">
        <v>27.888948981431405</v>
      </c>
      <c r="Q19" s="38" t="str">
        <f t="shared" si="0"/>
        <v>YES</v>
      </c>
      <c r="R19" s="38" t="s">
        <v>49</v>
      </c>
      <c r="S19" s="38" t="s">
        <v>49</v>
      </c>
      <c r="T19" s="38"/>
      <c r="U19" s="68" t="s">
        <v>49</v>
      </c>
      <c r="V19" s="73">
        <v>478749</v>
      </c>
      <c r="W19" s="46">
        <v>56620</v>
      </c>
      <c r="X19" s="46">
        <v>51085</v>
      </c>
      <c r="Y19" s="47">
        <v>32963</v>
      </c>
      <c r="Z19" s="45">
        <f t="shared" si="1"/>
        <v>0</v>
      </c>
      <c r="AA19" s="37">
        <f t="shared" si="2"/>
        <v>0</v>
      </c>
      <c r="AB19" s="37">
        <f t="shared" si="3"/>
        <v>0</v>
      </c>
      <c r="AC19" s="37">
        <f t="shared" si="4"/>
        <v>0</v>
      </c>
      <c r="AD19" s="38" t="str">
        <f t="shared" si="5"/>
        <v>-</v>
      </c>
      <c r="AE19" s="37">
        <f t="shared" si="6"/>
        <v>0</v>
      </c>
      <c r="AF19" s="37">
        <f t="shared" si="7"/>
        <v>0</v>
      </c>
      <c r="AG19" s="37">
        <f t="shared" si="8"/>
        <v>0</v>
      </c>
      <c r="AH19" s="37">
        <f t="shared" si="9"/>
        <v>0</v>
      </c>
      <c r="AI19" s="37">
        <f t="shared" si="10"/>
        <v>0</v>
      </c>
      <c r="AJ19" s="37">
        <f t="shared" si="11"/>
        <v>1</v>
      </c>
      <c r="AK19" s="37">
        <f t="shared" si="12"/>
        <v>0</v>
      </c>
      <c r="AL19" s="38" t="str">
        <f t="shared" si="13"/>
        <v>-</v>
      </c>
      <c r="AM19" s="37">
        <f t="shared" si="14"/>
        <v>0</v>
      </c>
      <c r="AN19" s="37">
        <f t="shared" si="15"/>
        <v>0</v>
      </c>
      <c r="AO19" s="37">
        <f t="shared" si="16"/>
        <v>0</v>
      </c>
    </row>
    <row r="20" spans="1:41" ht="12.75">
      <c r="A20" s="32">
        <v>100360</v>
      </c>
      <c r="B20" s="33">
        <v>4</v>
      </c>
      <c r="C20" s="34" t="s">
        <v>101</v>
      </c>
      <c r="D20" s="34" t="s">
        <v>102</v>
      </c>
      <c r="E20" s="34" t="s">
        <v>103</v>
      </c>
      <c r="F20" s="35">
        <v>35042</v>
      </c>
      <c r="G20" s="36">
        <v>2277</v>
      </c>
      <c r="H20" s="39">
        <v>2059269881</v>
      </c>
      <c r="I20" s="69" t="s">
        <v>100</v>
      </c>
      <c r="J20" s="38" t="s">
        <v>49</v>
      </c>
      <c r="K20" s="34"/>
      <c r="L20" s="40" t="s">
        <v>50</v>
      </c>
      <c r="M20" s="71">
        <v>3691.52</v>
      </c>
      <c r="N20" s="40"/>
      <c r="O20" s="74" t="s">
        <v>49</v>
      </c>
      <c r="P20" s="41">
        <v>22.405228758169933</v>
      </c>
      <c r="Q20" s="38" t="str">
        <f t="shared" si="0"/>
        <v>YES</v>
      </c>
      <c r="R20" s="38" t="s">
        <v>49</v>
      </c>
      <c r="S20" s="38" t="s">
        <v>49</v>
      </c>
      <c r="T20" s="38"/>
      <c r="U20" s="68" t="s">
        <v>49</v>
      </c>
      <c r="V20" s="73">
        <v>244268</v>
      </c>
      <c r="W20" s="46">
        <v>25022</v>
      </c>
      <c r="X20" s="46">
        <v>27163</v>
      </c>
      <c r="Y20" s="47">
        <v>22742</v>
      </c>
      <c r="Z20" s="45">
        <f t="shared" si="1"/>
        <v>0</v>
      </c>
      <c r="AA20" s="37">
        <f t="shared" si="2"/>
        <v>0</v>
      </c>
      <c r="AB20" s="37">
        <f t="shared" si="3"/>
        <v>0</v>
      </c>
      <c r="AC20" s="37">
        <f t="shared" si="4"/>
        <v>0</v>
      </c>
      <c r="AD20" s="38" t="str">
        <f t="shared" si="5"/>
        <v>-</v>
      </c>
      <c r="AE20" s="37">
        <f t="shared" si="6"/>
        <v>0</v>
      </c>
      <c r="AF20" s="37">
        <f t="shared" si="7"/>
        <v>0</v>
      </c>
      <c r="AG20" s="37">
        <f t="shared" si="8"/>
        <v>0</v>
      </c>
      <c r="AH20" s="37">
        <f t="shared" si="9"/>
        <v>0</v>
      </c>
      <c r="AI20" s="37">
        <f t="shared" si="10"/>
        <v>0</v>
      </c>
      <c r="AJ20" s="37">
        <f t="shared" si="11"/>
        <v>1</v>
      </c>
      <c r="AK20" s="37">
        <f t="shared" si="12"/>
        <v>0</v>
      </c>
      <c r="AL20" s="38" t="str">
        <f t="shared" si="13"/>
        <v>-</v>
      </c>
      <c r="AM20" s="37">
        <f t="shared" si="14"/>
        <v>0</v>
      </c>
      <c r="AN20" s="37">
        <f t="shared" si="15"/>
        <v>0</v>
      </c>
      <c r="AO20" s="37">
        <f t="shared" si="16"/>
        <v>0</v>
      </c>
    </row>
    <row r="21" spans="1:41" ht="12.75">
      <c r="A21" s="32">
        <v>100390</v>
      </c>
      <c r="B21" s="33">
        <v>114</v>
      </c>
      <c r="C21" s="34" t="s">
        <v>104</v>
      </c>
      <c r="D21" s="34" t="s">
        <v>105</v>
      </c>
      <c r="E21" s="34" t="s">
        <v>106</v>
      </c>
      <c r="F21" s="35">
        <v>35202</v>
      </c>
      <c r="G21" s="36">
        <v>7</v>
      </c>
      <c r="H21" s="39">
        <v>2052979226</v>
      </c>
      <c r="I21" s="69">
        <v>1</v>
      </c>
      <c r="J21" s="38" t="s">
        <v>49</v>
      </c>
      <c r="K21" s="34"/>
      <c r="L21" s="40" t="s">
        <v>50</v>
      </c>
      <c r="M21" s="71">
        <v>34274.6</v>
      </c>
      <c r="N21" s="40"/>
      <c r="O21" s="74" t="s">
        <v>49</v>
      </c>
      <c r="P21" s="41">
        <v>27.2867859203693</v>
      </c>
      <c r="Q21" s="38" t="str">
        <f t="shared" si="0"/>
        <v>YES</v>
      </c>
      <c r="R21" s="38" t="s">
        <v>49</v>
      </c>
      <c r="S21" s="38" t="s">
        <v>49</v>
      </c>
      <c r="T21" s="38"/>
      <c r="U21" s="68" t="s">
        <v>49</v>
      </c>
      <c r="V21" s="73">
        <v>3297360</v>
      </c>
      <c r="W21" s="46">
        <v>377533</v>
      </c>
      <c r="X21" s="46">
        <v>365989</v>
      </c>
      <c r="Y21" s="47">
        <v>275175</v>
      </c>
      <c r="Z21" s="45">
        <f t="shared" si="1"/>
        <v>0</v>
      </c>
      <c r="AA21" s="37">
        <f t="shared" si="2"/>
        <v>0</v>
      </c>
      <c r="AB21" s="37">
        <f t="shared" si="3"/>
        <v>0</v>
      </c>
      <c r="AC21" s="37">
        <f t="shared" si="4"/>
        <v>0</v>
      </c>
      <c r="AD21" s="38" t="str">
        <f t="shared" si="5"/>
        <v>-</v>
      </c>
      <c r="AE21" s="37">
        <f t="shared" si="6"/>
        <v>0</v>
      </c>
      <c r="AF21" s="37">
        <f t="shared" si="7"/>
        <v>0</v>
      </c>
      <c r="AG21" s="37">
        <f t="shared" si="8"/>
        <v>0</v>
      </c>
      <c r="AH21" s="37">
        <f t="shared" si="9"/>
        <v>0</v>
      </c>
      <c r="AI21" s="37">
        <f t="shared" si="10"/>
        <v>0</v>
      </c>
      <c r="AJ21" s="37">
        <f t="shared" si="11"/>
        <v>1</v>
      </c>
      <c r="AK21" s="37">
        <f t="shared" si="12"/>
        <v>0</v>
      </c>
      <c r="AL21" s="38" t="str">
        <f t="shared" si="13"/>
        <v>-</v>
      </c>
      <c r="AM21" s="37">
        <f t="shared" si="14"/>
        <v>0</v>
      </c>
      <c r="AN21" s="37">
        <f t="shared" si="15"/>
        <v>0</v>
      </c>
      <c r="AO21" s="37">
        <f t="shared" si="16"/>
        <v>0</v>
      </c>
    </row>
    <row r="22" spans="1:41" ht="12.75">
      <c r="A22" s="32">
        <v>100420</v>
      </c>
      <c r="B22" s="33">
        <v>5</v>
      </c>
      <c r="C22" s="34" t="s">
        <v>107</v>
      </c>
      <c r="D22" s="34" t="s">
        <v>108</v>
      </c>
      <c r="E22" s="34" t="s">
        <v>109</v>
      </c>
      <c r="F22" s="35">
        <v>35121</v>
      </c>
      <c r="G22" s="36">
        <v>7</v>
      </c>
      <c r="H22" s="39">
        <v>2056254102</v>
      </c>
      <c r="I22" s="69" t="s">
        <v>100</v>
      </c>
      <c r="J22" s="38" t="s">
        <v>49</v>
      </c>
      <c r="K22" s="34"/>
      <c r="L22" s="40" t="s">
        <v>50</v>
      </c>
      <c r="M22" s="71">
        <v>7708.2</v>
      </c>
      <c r="N22" s="40"/>
      <c r="O22" s="74" t="s">
        <v>49</v>
      </c>
      <c r="P22" s="41">
        <v>15.428768224084491</v>
      </c>
      <c r="Q22" s="38" t="str">
        <f t="shared" si="0"/>
        <v>NO</v>
      </c>
      <c r="R22" s="38" t="s">
        <v>49</v>
      </c>
      <c r="S22" s="38" t="s">
        <v>49</v>
      </c>
      <c r="T22" s="38"/>
      <c r="U22" s="68" t="s">
        <v>49</v>
      </c>
      <c r="V22" s="73">
        <v>374787</v>
      </c>
      <c r="W22" s="46">
        <v>34993</v>
      </c>
      <c r="X22" s="46">
        <v>44457</v>
      </c>
      <c r="Y22" s="47">
        <v>46036</v>
      </c>
      <c r="Z22" s="45">
        <f t="shared" si="1"/>
        <v>0</v>
      </c>
      <c r="AA22" s="37">
        <f t="shared" si="2"/>
        <v>0</v>
      </c>
      <c r="AB22" s="37">
        <f t="shared" si="3"/>
        <v>0</v>
      </c>
      <c r="AC22" s="37">
        <f t="shared" si="4"/>
        <v>0</v>
      </c>
      <c r="AD22" s="38" t="str">
        <f t="shared" si="5"/>
        <v>-</v>
      </c>
      <c r="AE22" s="37">
        <f t="shared" si="6"/>
        <v>0</v>
      </c>
      <c r="AF22" s="37">
        <f t="shared" si="7"/>
        <v>0</v>
      </c>
      <c r="AG22" s="37">
        <f t="shared" si="8"/>
        <v>0</v>
      </c>
      <c r="AH22" s="37">
        <f t="shared" si="9"/>
        <v>0</v>
      </c>
      <c r="AI22" s="37">
        <f t="shared" si="10"/>
        <v>0</v>
      </c>
      <c r="AJ22" s="37">
        <f t="shared" si="11"/>
        <v>0</v>
      </c>
      <c r="AK22" s="37">
        <f t="shared" si="12"/>
        <v>0</v>
      </c>
      <c r="AL22" s="38" t="str">
        <f t="shared" si="13"/>
        <v>-</v>
      </c>
      <c r="AM22" s="37">
        <f t="shared" si="14"/>
        <v>0</v>
      </c>
      <c r="AN22" s="37">
        <f t="shared" si="15"/>
        <v>0</v>
      </c>
      <c r="AO22" s="37">
        <f t="shared" si="16"/>
        <v>0</v>
      </c>
    </row>
    <row r="23" spans="1:41" ht="12.75">
      <c r="A23" s="32"/>
      <c r="B23" s="33"/>
      <c r="C23" s="34" t="s">
        <v>110</v>
      </c>
      <c r="D23" s="34" t="s">
        <v>111</v>
      </c>
      <c r="E23" s="34" t="s">
        <v>112</v>
      </c>
      <c r="F23" s="35">
        <v>35957</v>
      </c>
      <c r="G23" s="36"/>
      <c r="H23" s="67" t="s">
        <v>113</v>
      </c>
      <c r="I23" s="69"/>
      <c r="J23" s="38"/>
      <c r="K23" s="34"/>
      <c r="L23" s="40" t="s">
        <v>50</v>
      </c>
      <c r="M23" s="71"/>
      <c r="N23" s="40"/>
      <c r="O23" s="74"/>
      <c r="P23" s="41"/>
      <c r="Q23" s="38"/>
      <c r="R23" s="38"/>
      <c r="S23" s="38"/>
      <c r="T23" s="38"/>
      <c r="U23" s="68"/>
      <c r="V23" s="73"/>
      <c r="W23" s="46"/>
      <c r="X23" s="46"/>
      <c r="Y23" s="47"/>
      <c r="Z23" s="45">
        <f t="shared" si="1"/>
        <v>0</v>
      </c>
      <c r="AA23" s="37">
        <f t="shared" si="2"/>
        <v>0</v>
      </c>
      <c r="AB23" s="37">
        <f t="shared" si="3"/>
        <v>0</v>
      </c>
      <c r="AC23" s="37">
        <f t="shared" si="4"/>
        <v>0</v>
      </c>
      <c r="AD23" s="38" t="str">
        <f t="shared" si="5"/>
        <v>-</v>
      </c>
      <c r="AE23" s="37">
        <f t="shared" si="6"/>
        <v>0</v>
      </c>
      <c r="AF23" s="37">
        <f t="shared" si="7"/>
        <v>0</v>
      </c>
      <c r="AG23" s="37">
        <f t="shared" si="8"/>
        <v>0</v>
      </c>
      <c r="AH23" s="37">
        <f t="shared" si="9"/>
        <v>0</v>
      </c>
      <c r="AI23" s="37">
        <f t="shared" si="10"/>
        <v>0</v>
      </c>
      <c r="AJ23" s="37">
        <f t="shared" si="11"/>
        <v>0</v>
      </c>
      <c r="AK23" s="37">
        <f t="shared" si="12"/>
        <v>0</v>
      </c>
      <c r="AL23" s="38" t="str">
        <f t="shared" si="13"/>
        <v>-</v>
      </c>
      <c r="AM23" s="37">
        <f t="shared" si="14"/>
        <v>0</v>
      </c>
      <c r="AN23" s="37">
        <f t="shared" si="15"/>
        <v>0</v>
      </c>
      <c r="AO23" s="37">
        <f t="shared" si="16"/>
        <v>0</v>
      </c>
    </row>
    <row r="24" spans="1:41" ht="12.75">
      <c r="A24" s="32">
        <v>100450</v>
      </c>
      <c r="B24" s="33">
        <v>116</v>
      </c>
      <c r="C24" s="34" t="s">
        <v>114</v>
      </c>
      <c r="D24" s="34" t="s">
        <v>115</v>
      </c>
      <c r="E24" s="34" t="s">
        <v>116</v>
      </c>
      <c r="F24" s="35">
        <v>36426</v>
      </c>
      <c r="G24" s="36">
        <v>1754</v>
      </c>
      <c r="H24" s="39">
        <v>3348678400</v>
      </c>
      <c r="I24" s="69">
        <v>6</v>
      </c>
      <c r="J24" s="38" t="s">
        <v>49</v>
      </c>
      <c r="K24" s="34"/>
      <c r="L24" s="40" t="s">
        <v>50</v>
      </c>
      <c r="M24" s="71">
        <v>1379.68</v>
      </c>
      <c r="N24" s="40"/>
      <c r="O24" s="74" t="s">
        <v>49</v>
      </c>
      <c r="P24" s="41">
        <v>21.196754563894523</v>
      </c>
      <c r="Q24" s="38" t="str">
        <f aca="true" t="shared" si="17" ref="Q24:Q55">IF(ISNUMBER(P24),IF(P24&gt;=20,"YES","NO"),"M")</f>
        <v>YES</v>
      </c>
      <c r="R24" s="38" t="s">
        <v>49</v>
      </c>
      <c r="S24" s="38" t="s">
        <v>52</v>
      </c>
      <c r="T24" s="38"/>
      <c r="U24" s="68" t="s">
        <v>52</v>
      </c>
      <c r="V24" s="73">
        <v>69347</v>
      </c>
      <c r="W24" s="46">
        <v>7483</v>
      </c>
      <c r="X24" s="46">
        <v>8705</v>
      </c>
      <c r="Y24" s="47">
        <v>8081</v>
      </c>
      <c r="Z24" s="45">
        <f t="shared" si="1"/>
        <v>0</v>
      </c>
      <c r="AA24" s="37">
        <f t="shared" si="2"/>
        <v>0</v>
      </c>
      <c r="AB24" s="37">
        <f t="shared" si="3"/>
        <v>0</v>
      </c>
      <c r="AC24" s="37">
        <f t="shared" si="4"/>
        <v>0</v>
      </c>
      <c r="AD24" s="38" t="str">
        <f t="shared" si="5"/>
        <v>-</v>
      </c>
      <c r="AE24" s="37">
        <f t="shared" si="6"/>
        <v>0</v>
      </c>
      <c r="AF24" s="37">
        <f t="shared" si="7"/>
        <v>0</v>
      </c>
      <c r="AG24" s="37">
        <f t="shared" si="8"/>
        <v>0</v>
      </c>
      <c r="AH24" s="37">
        <f t="shared" si="9"/>
        <v>0</v>
      </c>
      <c r="AI24" s="37">
        <f t="shared" si="10"/>
        <v>1</v>
      </c>
      <c r="AJ24" s="37">
        <f t="shared" si="11"/>
        <v>1</v>
      </c>
      <c r="AK24" s="37" t="str">
        <f t="shared" si="12"/>
        <v>Initial</v>
      </c>
      <c r="AL24" s="38" t="str">
        <f t="shared" si="13"/>
        <v>RLIS</v>
      </c>
      <c r="AM24" s="37">
        <f t="shared" si="14"/>
        <v>0</v>
      </c>
      <c r="AN24" s="37">
        <f t="shared" si="15"/>
        <v>0</v>
      </c>
      <c r="AO24" s="37">
        <f t="shared" si="16"/>
        <v>0</v>
      </c>
    </row>
    <row r="25" spans="1:41" ht="12.75">
      <c r="A25" s="32">
        <v>100480</v>
      </c>
      <c r="B25" s="33">
        <v>6</v>
      </c>
      <c r="C25" s="34" t="s">
        <v>117</v>
      </c>
      <c r="D25" s="34" t="s">
        <v>118</v>
      </c>
      <c r="E25" s="34" t="s">
        <v>119</v>
      </c>
      <c r="F25" s="35">
        <v>36089</v>
      </c>
      <c r="G25" s="36">
        <v>231</v>
      </c>
      <c r="H25" s="39">
        <v>3347382860</v>
      </c>
      <c r="I25" s="69" t="s">
        <v>48</v>
      </c>
      <c r="J25" s="38" t="s">
        <v>49</v>
      </c>
      <c r="K25" s="34"/>
      <c r="L25" s="40" t="s">
        <v>50</v>
      </c>
      <c r="M25" s="71">
        <v>1826.82</v>
      </c>
      <c r="N25" s="40"/>
      <c r="O25" s="74" t="s">
        <v>49</v>
      </c>
      <c r="P25" s="41">
        <v>28.466144633809304</v>
      </c>
      <c r="Q25" s="38" t="str">
        <f t="shared" si="17"/>
        <v>YES</v>
      </c>
      <c r="R25" s="38" t="s">
        <v>49</v>
      </c>
      <c r="S25" s="38" t="s">
        <v>52</v>
      </c>
      <c r="T25" s="38"/>
      <c r="U25" s="68" t="s">
        <v>52</v>
      </c>
      <c r="V25" s="73">
        <v>183247</v>
      </c>
      <c r="W25" s="46">
        <v>26825</v>
      </c>
      <c r="X25" s="46">
        <v>23246</v>
      </c>
      <c r="Y25" s="47">
        <v>13742</v>
      </c>
      <c r="Z25" s="45">
        <f t="shared" si="1"/>
        <v>0</v>
      </c>
      <c r="AA25" s="37">
        <f t="shared" si="2"/>
        <v>0</v>
      </c>
      <c r="AB25" s="37">
        <f t="shared" si="3"/>
        <v>0</v>
      </c>
      <c r="AC25" s="37">
        <f t="shared" si="4"/>
        <v>0</v>
      </c>
      <c r="AD25" s="38" t="str">
        <f t="shared" si="5"/>
        <v>-</v>
      </c>
      <c r="AE25" s="37">
        <f t="shared" si="6"/>
        <v>0</v>
      </c>
      <c r="AF25" s="37">
        <f t="shared" si="7"/>
        <v>0</v>
      </c>
      <c r="AG25" s="37">
        <f t="shared" si="8"/>
        <v>0</v>
      </c>
      <c r="AH25" s="37">
        <f t="shared" si="9"/>
        <v>0</v>
      </c>
      <c r="AI25" s="37">
        <f t="shared" si="10"/>
        <v>1</v>
      </c>
      <c r="AJ25" s="37">
        <f t="shared" si="11"/>
        <v>1</v>
      </c>
      <c r="AK25" s="37" t="str">
        <f t="shared" si="12"/>
        <v>Initial</v>
      </c>
      <c r="AL25" s="38" t="str">
        <f t="shared" si="13"/>
        <v>RLIS</v>
      </c>
      <c r="AM25" s="37">
        <f t="shared" si="14"/>
        <v>0</v>
      </c>
      <c r="AN25" s="37">
        <f t="shared" si="15"/>
        <v>0</v>
      </c>
      <c r="AO25" s="37">
        <f t="shared" si="16"/>
        <v>0</v>
      </c>
    </row>
    <row r="26" spans="1:41" ht="12.75">
      <c r="A26" s="32">
        <v>100510</v>
      </c>
      <c r="B26" s="33">
        <v>7</v>
      </c>
      <c r="C26" s="34" t="s">
        <v>120</v>
      </c>
      <c r="D26" s="34" t="s">
        <v>121</v>
      </c>
      <c r="E26" s="34" t="s">
        <v>122</v>
      </c>
      <c r="F26" s="35">
        <v>36037</v>
      </c>
      <c r="G26" s="36">
        <v>1833</v>
      </c>
      <c r="H26" s="39">
        <v>3343822665</v>
      </c>
      <c r="I26" s="69" t="s">
        <v>48</v>
      </c>
      <c r="J26" s="38" t="s">
        <v>49</v>
      </c>
      <c r="K26" s="34"/>
      <c r="L26" s="40" t="s">
        <v>50</v>
      </c>
      <c r="M26" s="71">
        <v>3541.15</v>
      </c>
      <c r="N26" s="40"/>
      <c r="O26" s="74" t="s">
        <v>49</v>
      </c>
      <c r="P26" s="41">
        <v>24.646706586826348</v>
      </c>
      <c r="Q26" s="38" t="str">
        <f t="shared" si="17"/>
        <v>YES</v>
      </c>
      <c r="R26" s="38" t="s">
        <v>49</v>
      </c>
      <c r="S26" s="38" t="s">
        <v>52</v>
      </c>
      <c r="T26" s="38"/>
      <c r="U26" s="68" t="s">
        <v>52</v>
      </c>
      <c r="V26" s="73">
        <v>322281</v>
      </c>
      <c r="W26" s="46">
        <v>46590</v>
      </c>
      <c r="X26" s="46">
        <v>41086</v>
      </c>
      <c r="Y26" s="47">
        <v>25073</v>
      </c>
      <c r="Z26" s="45">
        <f t="shared" si="1"/>
        <v>0</v>
      </c>
      <c r="AA26" s="37">
        <f t="shared" si="2"/>
        <v>0</v>
      </c>
      <c r="AB26" s="37">
        <f t="shared" si="3"/>
        <v>0</v>
      </c>
      <c r="AC26" s="37">
        <f t="shared" si="4"/>
        <v>0</v>
      </c>
      <c r="AD26" s="38" t="str">
        <f t="shared" si="5"/>
        <v>-</v>
      </c>
      <c r="AE26" s="37">
        <f t="shared" si="6"/>
        <v>0</v>
      </c>
      <c r="AF26" s="37">
        <f t="shared" si="7"/>
        <v>0</v>
      </c>
      <c r="AG26" s="37">
        <f t="shared" si="8"/>
        <v>0</v>
      </c>
      <c r="AH26" s="37">
        <f t="shared" si="9"/>
        <v>0</v>
      </c>
      <c r="AI26" s="37">
        <f t="shared" si="10"/>
        <v>1</v>
      </c>
      <c r="AJ26" s="37">
        <f t="shared" si="11"/>
        <v>1</v>
      </c>
      <c r="AK26" s="37" t="str">
        <f t="shared" si="12"/>
        <v>Initial</v>
      </c>
      <c r="AL26" s="38" t="str">
        <f t="shared" si="13"/>
        <v>RLIS</v>
      </c>
      <c r="AM26" s="37">
        <f t="shared" si="14"/>
        <v>0</v>
      </c>
      <c r="AN26" s="37">
        <f t="shared" si="15"/>
        <v>0</v>
      </c>
      <c r="AO26" s="37">
        <f t="shared" si="16"/>
        <v>0</v>
      </c>
    </row>
    <row r="27" spans="1:41" ht="12.75">
      <c r="A27" s="32">
        <v>100540</v>
      </c>
      <c r="B27" s="33">
        <v>8</v>
      </c>
      <c r="C27" s="34" t="s">
        <v>123</v>
      </c>
      <c r="D27" s="34" t="s">
        <v>124</v>
      </c>
      <c r="E27" s="34" t="s">
        <v>71</v>
      </c>
      <c r="F27" s="35">
        <v>36202</v>
      </c>
      <c r="G27" s="36">
        <v>2084</v>
      </c>
      <c r="H27" s="39">
        <v>2562367641</v>
      </c>
      <c r="I27" s="69" t="s">
        <v>125</v>
      </c>
      <c r="J27" s="38" t="s">
        <v>49</v>
      </c>
      <c r="K27" s="34"/>
      <c r="L27" s="40" t="s">
        <v>50</v>
      </c>
      <c r="M27" s="71">
        <v>9039.68</v>
      </c>
      <c r="N27" s="40"/>
      <c r="O27" s="74" t="s">
        <v>49</v>
      </c>
      <c r="P27" s="41">
        <v>15.016249283119862</v>
      </c>
      <c r="Q27" s="38" t="str">
        <f t="shared" si="17"/>
        <v>NO</v>
      </c>
      <c r="R27" s="38" t="s">
        <v>49</v>
      </c>
      <c r="S27" s="38" t="s">
        <v>49</v>
      </c>
      <c r="T27" s="38"/>
      <c r="U27" s="68" t="s">
        <v>49</v>
      </c>
      <c r="V27" s="73">
        <v>435976</v>
      </c>
      <c r="W27" s="46">
        <v>35031</v>
      </c>
      <c r="X27" s="46">
        <v>52466</v>
      </c>
      <c r="Y27" s="47">
        <v>56744</v>
      </c>
      <c r="Z27" s="45">
        <f t="shared" si="1"/>
        <v>0</v>
      </c>
      <c r="AA27" s="37">
        <f t="shared" si="2"/>
        <v>0</v>
      </c>
      <c r="AB27" s="37">
        <f t="shared" si="3"/>
        <v>0</v>
      </c>
      <c r="AC27" s="37">
        <f t="shared" si="4"/>
        <v>0</v>
      </c>
      <c r="AD27" s="38" t="str">
        <f t="shared" si="5"/>
        <v>-</v>
      </c>
      <c r="AE27" s="37">
        <f t="shared" si="6"/>
        <v>0</v>
      </c>
      <c r="AF27" s="37">
        <f t="shared" si="7"/>
        <v>0</v>
      </c>
      <c r="AG27" s="37">
        <f t="shared" si="8"/>
        <v>0</v>
      </c>
      <c r="AH27" s="37">
        <f t="shared" si="9"/>
        <v>0</v>
      </c>
      <c r="AI27" s="37">
        <f t="shared" si="10"/>
        <v>0</v>
      </c>
      <c r="AJ27" s="37">
        <f t="shared" si="11"/>
        <v>0</v>
      </c>
      <c r="AK27" s="37">
        <f t="shared" si="12"/>
        <v>0</v>
      </c>
      <c r="AL27" s="38" t="str">
        <f t="shared" si="13"/>
        <v>-</v>
      </c>
      <c r="AM27" s="37">
        <f t="shared" si="14"/>
        <v>0</v>
      </c>
      <c r="AN27" s="37">
        <f t="shared" si="15"/>
        <v>0</v>
      </c>
      <c r="AO27" s="37">
        <f t="shared" si="16"/>
        <v>0</v>
      </c>
    </row>
    <row r="28" spans="1:41" ht="12.75">
      <c r="A28" s="32">
        <v>100600</v>
      </c>
      <c r="B28" s="33">
        <v>9</v>
      </c>
      <c r="C28" s="34" t="s">
        <v>126</v>
      </c>
      <c r="D28" s="34" t="s">
        <v>127</v>
      </c>
      <c r="E28" s="34" t="s">
        <v>128</v>
      </c>
      <c r="F28" s="35">
        <v>36862</v>
      </c>
      <c r="G28" s="36">
        <v>408</v>
      </c>
      <c r="H28" s="39">
        <v>3348649343</v>
      </c>
      <c r="I28" s="69" t="s">
        <v>48</v>
      </c>
      <c r="J28" s="38" t="s">
        <v>49</v>
      </c>
      <c r="K28" s="34"/>
      <c r="L28" s="40" t="s">
        <v>50</v>
      </c>
      <c r="M28" s="71">
        <v>4400.05</v>
      </c>
      <c r="N28" s="40"/>
      <c r="O28" s="74" t="s">
        <v>49</v>
      </c>
      <c r="P28" s="41">
        <v>19.230005953562216</v>
      </c>
      <c r="Q28" s="38" t="str">
        <f t="shared" si="17"/>
        <v>NO</v>
      </c>
      <c r="R28" s="38" t="s">
        <v>52</v>
      </c>
      <c r="S28" s="38" t="s">
        <v>52</v>
      </c>
      <c r="T28" s="38"/>
      <c r="U28" s="68" t="s">
        <v>49</v>
      </c>
      <c r="V28" s="73">
        <v>277314</v>
      </c>
      <c r="W28" s="46">
        <v>29193</v>
      </c>
      <c r="X28" s="46">
        <v>31666</v>
      </c>
      <c r="Y28" s="47">
        <v>30273</v>
      </c>
      <c r="Z28" s="45">
        <f t="shared" si="1"/>
        <v>0</v>
      </c>
      <c r="AA28" s="37">
        <f t="shared" si="2"/>
        <v>0</v>
      </c>
      <c r="AB28" s="37">
        <f t="shared" si="3"/>
        <v>0</v>
      </c>
      <c r="AC28" s="37">
        <f t="shared" si="4"/>
        <v>0</v>
      </c>
      <c r="AD28" s="38" t="str">
        <f t="shared" si="5"/>
        <v>-</v>
      </c>
      <c r="AE28" s="37">
        <f t="shared" si="6"/>
        <v>0</v>
      </c>
      <c r="AF28" s="37">
        <f t="shared" si="7"/>
        <v>0</v>
      </c>
      <c r="AG28" s="37">
        <f t="shared" si="8"/>
        <v>0</v>
      </c>
      <c r="AH28" s="37">
        <f t="shared" si="9"/>
        <v>0</v>
      </c>
      <c r="AI28" s="37">
        <f t="shared" si="10"/>
        <v>1</v>
      </c>
      <c r="AJ28" s="37">
        <f t="shared" si="11"/>
        <v>0</v>
      </c>
      <c r="AK28" s="37">
        <f t="shared" si="12"/>
        <v>0</v>
      </c>
      <c r="AL28" s="38" t="str">
        <f t="shared" si="13"/>
        <v>-</v>
      </c>
      <c r="AM28" s="37">
        <f t="shared" si="14"/>
        <v>0</v>
      </c>
      <c r="AN28" s="37">
        <f t="shared" si="15"/>
        <v>0</v>
      </c>
      <c r="AO28" s="37">
        <f t="shared" si="16"/>
        <v>0</v>
      </c>
    </row>
    <row r="29" spans="1:41" ht="12.75">
      <c r="A29" s="32">
        <v>100630</v>
      </c>
      <c r="B29" s="33">
        <v>10</v>
      </c>
      <c r="C29" s="34" t="s">
        <v>129</v>
      </c>
      <c r="D29" s="34" t="s">
        <v>130</v>
      </c>
      <c r="E29" s="34" t="s">
        <v>131</v>
      </c>
      <c r="F29" s="35">
        <v>35960</v>
      </c>
      <c r="G29" s="36">
        <v>1517</v>
      </c>
      <c r="H29" s="39">
        <v>2569273362</v>
      </c>
      <c r="I29" s="69">
        <v>7</v>
      </c>
      <c r="J29" s="38" t="s">
        <v>52</v>
      </c>
      <c r="K29" s="34"/>
      <c r="L29" s="40" t="s">
        <v>50</v>
      </c>
      <c r="M29" s="71">
        <v>4217.4</v>
      </c>
      <c r="N29" s="40"/>
      <c r="O29" s="74" t="s">
        <v>49</v>
      </c>
      <c r="P29" s="41">
        <v>20.754716981132077</v>
      </c>
      <c r="Q29" s="38" t="str">
        <f t="shared" si="17"/>
        <v>YES</v>
      </c>
      <c r="R29" s="38" t="s">
        <v>49</v>
      </c>
      <c r="S29" s="38" t="s">
        <v>52</v>
      </c>
      <c r="T29" s="38"/>
      <c r="U29" s="68" t="s">
        <v>52</v>
      </c>
      <c r="V29" s="73">
        <v>216022</v>
      </c>
      <c r="W29" s="46">
        <v>20570</v>
      </c>
      <c r="X29" s="46">
        <v>25196</v>
      </c>
      <c r="Y29" s="47">
        <v>24998</v>
      </c>
      <c r="Z29" s="45">
        <f t="shared" si="1"/>
        <v>1</v>
      </c>
      <c r="AA29" s="37">
        <f t="shared" si="2"/>
        <v>0</v>
      </c>
      <c r="AB29" s="37">
        <f t="shared" si="3"/>
        <v>0</v>
      </c>
      <c r="AC29" s="37">
        <f t="shared" si="4"/>
        <v>0</v>
      </c>
      <c r="AD29" s="38" t="str">
        <f t="shared" si="5"/>
        <v>-</v>
      </c>
      <c r="AE29" s="37">
        <f t="shared" si="6"/>
        <v>0</v>
      </c>
      <c r="AF29" s="37">
        <f t="shared" si="7"/>
        <v>0</v>
      </c>
      <c r="AG29" s="37">
        <f t="shared" si="8"/>
        <v>0</v>
      </c>
      <c r="AH29" s="37">
        <f t="shared" si="9"/>
        <v>0</v>
      </c>
      <c r="AI29" s="37">
        <f t="shared" si="10"/>
        <v>1</v>
      </c>
      <c r="AJ29" s="37">
        <f t="shared" si="11"/>
        <v>1</v>
      </c>
      <c r="AK29" s="37" t="str">
        <f t="shared" si="12"/>
        <v>Initial</v>
      </c>
      <c r="AL29" s="38" t="str">
        <f t="shared" si="13"/>
        <v>RLIS</v>
      </c>
      <c r="AM29" s="37">
        <f t="shared" si="14"/>
        <v>0</v>
      </c>
      <c r="AN29" s="37">
        <f t="shared" si="15"/>
        <v>0</v>
      </c>
      <c r="AO29" s="37">
        <f t="shared" si="16"/>
        <v>0</v>
      </c>
    </row>
    <row r="30" spans="1:41" ht="12.75">
      <c r="A30" s="32">
        <v>100660</v>
      </c>
      <c r="B30" s="33">
        <v>11</v>
      </c>
      <c r="C30" s="34" t="s">
        <v>132</v>
      </c>
      <c r="D30" s="34" t="s">
        <v>133</v>
      </c>
      <c r="E30" s="34" t="s">
        <v>134</v>
      </c>
      <c r="F30" s="35">
        <v>35045</v>
      </c>
      <c r="G30" s="36">
        <v>2032</v>
      </c>
      <c r="H30" s="39">
        <v>2052803000</v>
      </c>
      <c r="I30" s="69">
        <v>8</v>
      </c>
      <c r="J30" s="38" t="s">
        <v>52</v>
      </c>
      <c r="K30" s="34"/>
      <c r="L30" s="40" t="s">
        <v>50</v>
      </c>
      <c r="M30" s="71">
        <v>7096.25</v>
      </c>
      <c r="N30" s="40"/>
      <c r="O30" s="74" t="s">
        <v>49</v>
      </c>
      <c r="P30" s="41">
        <v>19.43699731903485</v>
      </c>
      <c r="Q30" s="38" t="str">
        <f t="shared" si="17"/>
        <v>NO</v>
      </c>
      <c r="R30" s="38" t="s">
        <v>52</v>
      </c>
      <c r="S30" s="38" t="s">
        <v>52</v>
      </c>
      <c r="T30" s="38"/>
      <c r="U30" s="68" t="s">
        <v>49</v>
      </c>
      <c r="V30" s="73">
        <v>401696</v>
      </c>
      <c r="W30" s="46">
        <v>38848</v>
      </c>
      <c r="X30" s="46">
        <v>45523</v>
      </c>
      <c r="Y30" s="47">
        <v>42680</v>
      </c>
      <c r="Z30" s="45">
        <f t="shared" si="1"/>
        <v>1</v>
      </c>
      <c r="AA30" s="37">
        <f t="shared" si="2"/>
        <v>0</v>
      </c>
      <c r="AB30" s="37">
        <f t="shared" si="3"/>
        <v>0</v>
      </c>
      <c r="AC30" s="37">
        <f t="shared" si="4"/>
        <v>0</v>
      </c>
      <c r="AD30" s="38" t="str">
        <f t="shared" si="5"/>
        <v>-</v>
      </c>
      <c r="AE30" s="37">
        <f t="shared" si="6"/>
        <v>0</v>
      </c>
      <c r="AF30" s="37">
        <f t="shared" si="7"/>
        <v>0</v>
      </c>
      <c r="AG30" s="37">
        <f t="shared" si="8"/>
        <v>0</v>
      </c>
      <c r="AH30" s="37">
        <f t="shared" si="9"/>
        <v>0</v>
      </c>
      <c r="AI30" s="37">
        <f t="shared" si="10"/>
        <v>1</v>
      </c>
      <c r="AJ30" s="37">
        <f t="shared" si="11"/>
        <v>0</v>
      </c>
      <c r="AK30" s="37">
        <f t="shared" si="12"/>
        <v>0</v>
      </c>
      <c r="AL30" s="38" t="str">
        <f t="shared" si="13"/>
        <v>-</v>
      </c>
      <c r="AM30" s="37">
        <f t="shared" si="14"/>
        <v>0</v>
      </c>
      <c r="AN30" s="37">
        <f t="shared" si="15"/>
        <v>0</v>
      </c>
      <c r="AO30" s="37">
        <f t="shared" si="16"/>
        <v>0</v>
      </c>
    </row>
    <row r="31" spans="1:41" ht="12.75">
      <c r="A31" s="32">
        <v>100690</v>
      </c>
      <c r="B31" s="33">
        <v>12</v>
      </c>
      <c r="C31" s="34" t="s">
        <v>135</v>
      </c>
      <c r="D31" s="34" t="s">
        <v>136</v>
      </c>
      <c r="E31" s="34" t="s">
        <v>137</v>
      </c>
      <c r="F31" s="35">
        <v>36904</v>
      </c>
      <c r="G31" s="36">
        <v>839</v>
      </c>
      <c r="H31" s="39">
        <v>2054593031</v>
      </c>
      <c r="I31" s="69">
        <v>7</v>
      </c>
      <c r="J31" s="38" t="s">
        <v>52</v>
      </c>
      <c r="K31" s="34"/>
      <c r="L31" s="40" t="s">
        <v>50</v>
      </c>
      <c r="M31" s="71">
        <v>2144.52</v>
      </c>
      <c r="N31" s="40"/>
      <c r="O31" s="74" t="s">
        <v>49</v>
      </c>
      <c r="P31" s="41">
        <v>23.04318488529015</v>
      </c>
      <c r="Q31" s="38" t="str">
        <f t="shared" si="17"/>
        <v>YES</v>
      </c>
      <c r="R31" s="38" t="s">
        <v>49</v>
      </c>
      <c r="S31" s="38" t="s">
        <v>52</v>
      </c>
      <c r="T31" s="38"/>
      <c r="U31" s="68" t="s">
        <v>52</v>
      </c>
      <c r="V31" s="73">
        <v>218594</v>
      </c>
      <c r="W31" s="46">
        <v>28795</v>
      </c>
      <c r="X31" s="46">
        <v>25428</v>
      </c>
      <c r="Y31" s="47">
        <v>15608</v>
      </c>
      <c r="Z31" s="45">
        <f t="shared" si="1"/>
        <v>1</v>
      </c>
      <c r="AA31" s="37">
        <f t="shared" si="2"/>
        <v>0</v>
      </c>
      <c r="AB31" s="37">
        <f t="shared" si="3"/>
        <v>0</v>
      </c>
      <c r="AC31" s="37">
        <f t="shared" si="4"/>
        <v>0</v>
      </c>
      <c r="AD31" s="38" t="str">
        <f t="shared" si="5"/>
        <v>-</v>
      </c>
      <c r="AE31" s="37">
        <f t="shared" si="6"/>
        <v>0</v>
      </c>
      <c r="AF31" s="37">
        <f t="shared" si="7"/>
        <v>0</v>
      </c>
      <c r="AG31" s="37">
        <f t="shared" si="8"/>
        <v>0</v>
      </c>
      <c r="AH31" s="37">
        <f t="shared" si="9"/>
        <v>0</v>
      </c>
      <c r="AI31" s="37">
        <f t="shared" si="10"/>
        <v>1</v>
      </c>
      <c r="AJ31" s="37">
        <f t="shared" si="11"/>
        <v>1</v>
      </c>
      <c r="AK31" s="37" t="str">
        <f t="shared" si="12"/>
        <v>Initial</v>
      </c>
      <c r="AL31" s="38" t="str">
        <f t="shared" si="13"/>
        <v>RLIS</v>
      </c>
      <c r="AM31" s="37">
        <f t="shared" si="14"/>
        <v>0</v>
      </c>
      <c r="AN31" s="37">
        <f t="shared" si="15"/>
        <v>0</v>
      </c>
      <c r="AO31" s="37">
        <f t="shared" si="16"/>
        <v>0</v>
      </c>
    </row>
    <row r="32" spans="1:41" ht="12.75">
      <c r="A32" s="32">
        <v>100720</v>
      </c>
      <c r="B32" s="33">
        <v>13</v>
      </c>
      <c r="C32" s="34" t="s">
        <v>138</v>
      </c>
      <c r="D32" s="34" t="s">
        <v>139</v>
      </c>
      <c r="E32" s="34" t="s">
        <v>140</v>
      </c>
      <c r="F32" s="35">
        <v>36451</v>
      </c>
      <c r="G32" s="36">
        <v>936</v>
      </c>
      <c r="H32" s="39">
        <v>3342753255</v>
      </c>
      <c r="I32" s="69" t="s">
        <v>48</v>
      </c>
      <c r="J32" s="38" t="s">
        <v>49</v>
      </c>
      <c r="K32" s="34"/>
      <c r="L32" s="40" t="s">
        <v>50</v>
      </c>
      <c r="M32" s="71">
        <v>3559.58</v>
      </c>
      <c r="N32" s="40"/>
      <c r="O32" s="74" t="s">
        <v>49</v>
      </c>
      <c r="P32" s="41">
        <v>22.696365767878078</v>
      </c>
      <c r="Q32" s="38" t="str">
        <f t="shared" si="17"/>
        <v>YES</v>
      </c>
      <c r="R32" s="38" t="s">
        <v>49</v>
      </c>
      <c r="S32" s="38" t="s">
        <v>52</v>
      </c>
      <c r="T32" s="38"/>
      <c r="U32" s="68" t="s">
        <v>52</v>
      </c>
      <c r="V32" s="73">
        <v>305092</v>
      </c>
      <c r="W32" s="46">
        <v>33898</v>
      </c>
      <c r="X32" s="46">
        <v>32798</v>
      </c>
      <c r="Y32" s="47">
        <v>25090</v>
      </c>
      <c r="Z32" s="45">
        <f t="shared" si="1"/>
        <v>0</v>
      </c>
      <c r="AA32" s="37">
        <f t="shared" si="2"/>
        <v>0</v>
      </c>
      <c r="AB32" s="37">
        <f t="shared" si="3"/>
        <v>0</v>
      </c>
      <c r="AC32" s="37">
        <f t="shared" si="4"/>
        <v>0</v>
      </c>
      <c r="AD32" s="38" t="str">
        <f t="shared" si="5"/>
        <v>-</v>
      </c>
      <c r="AE32" s="37">
        <f t="shared" si="6"/>
        <v>0</v>
      </c>
      <c r="AF32" s="37">
        <f t="shared" si="7"/>
        <v>0</v>
      </c>
      <c r="AG32" s="37">
        <f t="shared" si="8"/>
        <v>0</v>
      </c>
      <c r="AH32" s="37">
        <f t="shared" si="9"/>
        <v>0</v>
      </c>
      <c r="AI32" s="37">
        <f t="shared" si="10"/>
        <v>1</v>
      </c>
      <c r="AJ32" s="37">
        <f t="shared" si="11"/>
        <v>1</v>
      </c>
      <c r="AK32" s="37" t="str">
        <f t="shared" si="12"/>
        <v>Initial</v>
      </c>
      <c r="AL32" s="38" t="str">
        <f t="shared" si="13"/>
        <v>RLIS</v>
      </c>
      <c r="AM32" s="37">
        <f t="shared" si="14"/>
        <v>0</v>
      </c>
      <c r="AN32" s="37">
        <f t="shared" si="15"/>
        <v>0</v>
      </c>
      <c r="AO32" s="37">
        <f t="shared" si="16"/>
        <v>0</v>
      </c>
    </row>
    <row r="33" spans="1:41" ht="12.75">
      <c r="A33" s="32">
        <v>100750</v>
      </c>
      <c r="B33" s="33">
        <v>14</v>
      </c>
      <c r="C33" s="34" t="s">
        <v>141</v>
      </c>
      <c r="D33" s="34" t="s">
        <v>142</v>
      </c>
      <c r="E33" s="34" t="s">
        <v>143</v>
      </c>
      <c r="F33" s="35">
        <v>36251</v>
      </c>
      <c r="G33" s="36">
        <v>278</v>
      </c>
      <c r="H33" s="39">
        <v>2563545414</v>
      </c>
      <c r="I33" s="69">
        <v>7</v>
      </c>
      <c r="J33" s="38" t="s">
        <v>52</v>
      </c>
      <c r="K33" s="34"/>
      <c r="L33" s="40" t="s">
        <v>50</v>
      </c>
      <c r="M33" s="71">
        <v>2035.72</v>
      </c>
      <c r="N33" s="40"/>
      <c r="O33" s="74" t="s">
        <v>49</v>
      </c>
      <c r="P33" s="41">
        <v>19.702602230483272</v>
      </c>
      <c r="Q33" s="38" t="str">
        <f t="shared" si="17"/>
        <v>NO</v>
      </c>
      <c r="R33" s="38" t="s">
        <v>52</v>
      </c>
      <c r="S33" s="38" t="s">
        <v>52</v>
      </c>
      <c r="T33" s="38"/>
      <c r="U33" s="68" t="s">
        <v>49</v>
      </c>
      <c r="V33" s="73">
        <v>136160</v>
      </c>
      <c r="W33" s="46">
        <v>12213</v>
      </c>
      <c r="X33" s="46">
        <v>14658</v>
      </c>
      <c r="Y33" s="47">
        <v>14181</v>
      </c>
      <c r="Z33" s="45">
        <f t="shared" si="1"/>
        <v>1</v>
      </c>
      <c r="AA33" s="37">
        <f t="shared" si="2"/>
        <v>0</v>
      </c>
      <c r="AB33" s="37">
        <f t="shared" si="3"/>
        <v>0</v>
      </c>
      <c r="AC33" s="37">
        <f t="shared" si="4"/>
        <v>0</v>
      </c>
      <c r="AD33" s="38" t="str">
        <f t="shared" si="5"/>
        <v>-</v>
      </c>
      <c r="AE33" s="37">
        <f t="shared" si="6"/>
        <v>0</v>
      </c>
      <c r="AF33" s="37">
        <f t="shared" si="7"/>
        <v>0</v>
      </c>
      <c r="AG33" s="37">
        <f t="shared" si="8"/>
        <v>0</v>
      </c>
      <c r="AH33" s="37">
        <f t="shared" si="9"/>
        <v>0</v>
      </c>
      <c r="AI33" s="37">
        <f t="shared" si="10"/>
        <v>1</v>
      </c>
      <c r="AJ33" s="37">
        <f t="shared" si="11"/>
        <v>0</v>
      </c>
      <c r="AK33" s="37">
        <f t="shared" si="12"/>
        <v>0</v>
      </c>
      <c r="AL33" s="38" t="str">
        <f t="shared" si="13"/>
        <v>-</v>
      </c>
      <c r="AM33" s="37">
        <f t="shared" si="14"/>
        <v>0</v>
      </c>
      <c r="AN33" s="37">
        <f t="shared" si="15"/>
        <v>0</v>
      </c>
      <c r="AO33" s="37">
        <f t="shared" si="16"/>
        <v>0</v>
      </c>
    </row>
    <row r="34" spans="1:41" ht="12.75">
      <c r="A34" s="32">
        <v>100780</v>
      </c>
      <c r="B34" s="33">
        <v>15</v>
      </c>
      <c r="C34" s="34" t="s">
        <v>144</v>
      </c>
      <c r="D34" s="34" t="s">
        <v>145</v>
      </c>
      <c r="E34" s="34" t="s">
        <v>146</v>
      </c>
      <c r="F34" s="35">
        <v>36264</v>
      </c>
      <c r="G34" s="36">
        <v>2207</v>
      </c>
      <c r="H34" s="39">
        <v>2564635624</v>
      </c>
      <c r="I34" s="69">
        <v>7</v>
      </c>
      <c r="J34" s="38" t="s">
        <v>52</v>
      </c>
      <c r="K34" s="34"/>
      <c r="L34" s="40" t="s">
        <v>50</v>
      </c>
      <c r="M34" s="71">
        <v>2613.95</v>
      </c>
      <c r="N34" s="40"/>
      <c r="O34" s="74" t="s">
        <v>49</v>
      </c>
      <c r="P34" s="41">
        <v>18.73990306946688</v>
      </c>
      <c r="Q34" s="38" t="str">
        <f t="shared" si="17"/>
        <v>NO</v>
      </c>
      <c r="R34" s="38" t="s">
        <v>49</v>
      </c>
      <c r="S34" s="38" t="s">
        <v>52</v>
      </c>
      <c r="T34" s="38"/>
      <c r="U34" s="68" t="s">
        <v>49</v>
      </c>
      <c r="V34" s="73">
        <v>136403</v>
      </c>
      <c r="W34" s="46">
        <v>13407</v>
      </c>
      <c r="X34" s="46">
        <v>16327</v>
      </c>
      <c r="Y34" s="47">
        <v>16086</v>
      </c>
      <c r="Z34" s="45">
        <f t="shared" si="1"/>
        <v>1</v>
      </c>
      <c r="AA34" s="37">
        <f t="shared" si="2"/>
        <v>0</v>
      </c>
      <c r="AB34" s="37">
        <f t="shared" si="3"/>
        <v>0</v>
      </c>
      <c r="AC34" s="37">
        <f t="shared" si="4"/>
        <v>0</v>
      </c>
      <c r="AD34" s="38" t="str">
        <f t="shared" si="5"/>
        <v>-</v>
      </c>
      <c r="AE34" s="37">
        <f t="shared" si="6"/>
        <v>0</v>
      </c>
      <c r="AF34" s="37">
        <f t="shared" si="7"/>
        <v>0</v>
      </c>
      <c r="AG34" s="37">
        <f t="shared" si="8"/>
        <v>0</v>
      </c>
      <c r="AH34" s="37">
        <f t="shared" si="9"/>
        <v>0</v>
      </c>
      <c r="AI34" s="37">
        <f t="shared" si="10"/>
        <v>1</v>
      </c>
      <c r="AJ34" s="37">
        <f t="shared" si="11"/>
        <v>0</v>
      </c>
      <c r="AK34" s="37">
        <f t="shared" si="12"/>
        <v>0</v>
      </c>
      <c r="AL34" s="38" t="str">
        <f t="shared" si="13"/>
        <v>-</v>
      </c>
      <c r="AM34" s="37">
        <f t="shared" si="14"/>
        <v>0</v>
      </c>
      <c r="AN34" s="37">
        <f t="shared" si="15"/>
        <v>0</v>
      </c>
      <c r="AO34" s="37">
        <f t="shared" si="16"/>
        <v>0</v>
      </c>
    </row>
    <row r="35" spans="1:41" ht="12.75">
      <c r="A35" s="32">
        <v>100810</v>
      </c>
      <c r="B35" s="33">
        <v>16</v>
      </c>
      <c r="C35" s="34" t="s">
        <v>147</v>
      </c>
      <c r="D35" s="34" t="s">
        <v>148</v>
      </c>
      <c r="E35" s="34" t="s">
        <v>149</v>
      </c>
      <c r="F35" s="35">
        <v>36323</v>
      </c>
      <c r="G35" s="36">
        <v>1661</v>
      </c>
      <c r="H35" s="39">
        <v>3348975016</v>
      </c>
      <c r="I35" s="69">
        <v>7</v>
      </c>
      <c r="J35" s="38" t="s">
        <v>52</v>
      </c>
      <c r="K35" s="34"/>
      <c r="L35" s="40" t="s">
        <v>50</v>
      </c>
      <c r="M35" s="71">
        <v>1956.43</v>
      </c>
      <c r="N35" s="40"/>
      <c r="O35" s="74" t="s">
        <v>49</v>
      </c>
      <c r="P35" s="41">
        <v>15.711947626841244</v>
      </c>
      <c r="Q35" s="38" t="str">
        <f t="shared" si="17"/>
        <v>NO</v>
      </c>
      <c r="R35" s="38" t="s">
        <v>49</v>
      </c>
      <c r="S35" s="38" t="s">
        <v>52</v>
      </c>
      <c r="T35" s="38"/>
      <c r="U35" s="68" t="s">
        <v>49</v>
      </c>
      <c r="V35" s="73">
        <v>118097</v>
      </c>
      <c r="W35" s="46">
        <v>12191</v>
      </c>
      <c r="X35" s="46">
        <v>13841</v>
      </c>
      <c r="Y35" s="47">
        <v>12417</v>
      </c>
      <c r="Z35" s="45">
        <f t="shared" si="1"/>
        <v>1</v>
      </c>
      <c r="AA35" s="37">
        <f t="shared" si="2"/>
        <v>0</v>
      </c>
      <c r="AB35" s="37">
        <f t="shared" si="3"/>
        <v>0</v>
      </c>
      <c r="AC35" s="37">
        <f t="shared" si="4"/>
        <v>0</v>
      </c>
      <c r="AD35" s="38" t="str">
        <f t="shared" si="5"/>
        <v>-</v>
      </c>
      <c r="AE35" s="37">
        <f t="shared" si="6"/>
        <v>0</v>
      </c>
      <c r="AF35" s="37">
        <f t="shared" si="7"/>
        <v>0</v>
      </c>
      <c r="AG35" s="37">
        <f t="shared" si="8"/>
        <v>0</v>
      </c>
      <c r="AH35" s="37">
        <f t="shared" si="9"/>
        <v>0</v>
      </c>
      <c r="AI35" s="37">
        <f t="shared" si="10"/>
        <v>1</v>
      </c>
      <c r="AJ35" s="37">
        <f t="shared" si="11"/>
        <v>0</v>
      </c>
      <c r="AK35" s="37">
        <f t="shared" si="12"/>
        <v>0</v>
      </c>
      <c r="AL35" s="38" t="str">
        <f t="shared" si="13"/>
        <v>-</v>
      </c>
      <c r="AM35" s="37">
        <f t="shared" si="14"/>
        <v>0</v>
      </c>
      <c r="AN35" s="37">
        <f t="shared" si="15"/>
        <v>0</v>
      </c>
      <c r="AO35" s="37">
        <f t="shared" si="16"/>
        <v>0</v>
      </c>
    </row>
    <row r="36" spans="1:41" ht="12.75">
      <c r="A36" s="32">
        <v>100840</v>
      </c>
      <c r="B36" s="33">
        <v>17</v>
      </c>
      <c r="C36" s="34" t="s">
        <v>150</v>
      </c>
      <c r="D36" s="34" t="s">
        <v>151</v>
      </c>
      <c r="E36" s="34" t="s">
        <v>152</v>
      </c>
      <c r="F36" s="35">
        <v>35674</v>
      </c>
      <c r="G36" s="36">
        <v>2412</v>
      </c>
      <c r="H36" s="39">
        <v>2563868565</v>
      </c>
      <c r="I36" s="69" t="s">
        <v>89</v>
      </c>
      <c r="J36" s="38" t="s">
        <v>49</v>
      </c>
      <c r="K36" s="34"/>
      <c r="L36" s="40" t="s">
        <v>50</v>
      </c>
      <c r="M36" s="71">
        <v>3268.47</v>
      </c>
      <c r="N36" s="40"/>
      <c r="O36" s="74" t="s">
        <v>49</v>
      </c>
      <c r="P36" s="41">
        <v>17.827236668135743</v>
      </c>
      <c r="Q36" s="38" t="str">
        <f t="shared" si="17"/>
        <v>NO</v>
      </c>
      <c r="R36" s="38" t="s">
        <v>49</v>
      </c>
      <c r="S36" s="38" t="s">
        <v>49</v>
      </c>
      <c r="T36" s="38"/>
      <c r="U36" s="68" t="s">
        <v>49</v>
      </c>
      <c r="V36" s="73">
        <v>206811</v>
      </c>
      <c r="W36" s="46">
        <v>19458</v>
      </c>
      <c r="X36" s="46">
        <v>22149</v>
      </c>
      <c r="Y36" s="47">
        <v>22572</v>
      </c>
      <c r="Z36" s="45">
        <f t="shared" si="1"/>
        <v>0</v>
      </c>
      <c r="AA36" s="37">
        <f t="shared" si="2"/>
        <v>0</v>
      </c>
      <c r="AB36" s="37">
        <f t="shared" si="3"/>
        <v>0</v>
      </c>
      <c r="AC36" s="37">
        <f t="shared" si="4"/>
        <v>0</v>
      </c>
      <c r="AD36" s="38" t="str">
        <f t="shared" si="5"/>
        <v>-</v>
      </c>
      <c r="AE36" s="37">
        <f t="shared" si="6"/>
        <v>0</v>
      </c>
      <c r="AF36" s="37">
        <f t="shared" si="7"/>
        <v>0</v>
      </c>
      <c r="AG36" s="37">
        <f t="shared" si="8"/>
        <v>0</v>
      </c>
      <c r="AH36" s="37">
        <f t="shared" si="9"/>
        <v>0</v>
      </c>
      <c r="AI36" s="37">
        <f t="shared" si="10"/>
        <v>0</v>
      </c>
      <c r="AJ36" s="37">
        <f t="shared" si="11"/>
        <v>0</v>
      </c>
      <c r="AK36" s="37">
        <f t="shared" si="12"/>
        <v>0</v>
      </c>
      <c r="AL36" s="38" t="str">
        <f t="shared" si="13"/>
        <v>-</v>
      </c>
      <c r="AM36" s="37">
        <f t="shared" si="14"/>
        <v>0</v>
      </c>
      <c r="AN36" s="37">
        <f t="shared" si="15"/>
        <v>0</v>
      </c>
      <c r="AO36" s="37">
        <f t="shared" si="16"/>
        <v>0</v>
      </c>
    </row>
    <row r="37" spans="1:41" ht="12.75">
      <c r="A37" s="32">
        <v>100870</v>
      </c>
      <c r="B37" s="33">
        <v>18</v>
      </c>
      <c r="C37" s="34" t="s">
        <v>153</v>
      </c>
      <c r="D37" s="34" t="s">
        <v>154</v>
      </c>
      <c r="E37" s="34" t="s">
        <v>155</v>
      </c>
      <c r="F37" s="35">
        <v>36401</v>
      </c>
      <c r="G37" s="36">
        <v>2843</v>
      </c>
      <c r="H37" s="39">
        <v>3345781752</v>
      </c>
      <c r="I37" s="69">
        <v>7</v>
      </c>
      <c r="J37" s="38" t="s">
        <v>52</v>
      </c>
      <c r="K37" s="34"/>
      <c r="L37" s="40" t="s">
        <v>50</v>
      </c>
      <c r="M37" s="71">
        <v>1864.18</v>
      </c>
      <c r="N37" s="40"/>
      <c r="O37" s="74" t="s">
        <v>49</v>
      </c>
      <c r="P37" s="41">
        <v>27.361319340329835</v>
      </c>
      <c r="Q37" s="38" t="str">
        <f t="shared" si="17"/>
        <v>YES</v>
      </c>
      <c r="R37" s="38" t="s">
        <v>49</v>
      </c>
      <c r="S37" s="38" t="s">
        <v>52</v>
      </c>
      <c r="T37" s="38"/>
      <c r="U37" s="68" t="s">
        <v>52</v>
      </c>
      <c r="V37" s="73">
        <v>221845</v>
      </c>
      <c r="W37" s="46">
        <v>26531</v>
      </c>
      <c r="X37" s="46">
        <v>23342</v>
      </c>
      <c r="Y37" s="47">
        <v>14312</v>
      </c>
      <c r="Z37" s="45">
        <f aca="true" t="shared" si="18" ref="Z37:Z69">IF(OR(J37="YES",L37="YES"),1,0)</f>
        <v>1</v>
      </c>
      <c r="AA37" s="37">
        <f aca="true" t="shared" si="19" ref="AA37:AA69">IF(OR(AND(ISNUMBER(M37),AND(M37&gt;0,M37&lt;600)),AND(M37&gt;0,N37="YES")),1,0)</f>
        <v>0</v>
      </c>
      <c r="AB37" s="37">
        <f aca="true" t="shared" si="20" ref="AB37:AB69">IF(AND(OR(J37="YES",L37="YES"),(Z37=0)),"Trouble",0)</f>
        <v>0</v>
      </c>
      <c r="AC37" s="37">
        <f aca="true" t="shared" si="21" ref="AC37:AC69">IF(AND(OR(AND(ISNUMBER(M37),AND(M37&gt;0,M37&lt;600)),AND(M37&gt;0,N37="YES")),(AA37=0)),"Trouble",0)</f>
        <v>0</v>
      </c>
      <c r="AD37" s="38" t="str">
        <f aca="true" t="shared" si="22" ref="AD37:AD69">IF(AND(Z37=1,AA37=1),"SRSA","-")</f>
        <v>-</v>
      </c>
      <c r="AE37" s="37">
        <f aca="true" t="shared" si="23" ref="AE37:AE68">IF(AND(AD37="-",O37="YES"),"Trouble",0)</f>
        <v>0</v>
      </c>
      <c r="AF37" s="37">
        <f aca="true" t="shared" si="24" ref="AF37:AF69">IF(AND(AND(J37="NO",L37&lt;&gt;"YES"),(O37="YES")),"Trouble",0)</f>
        <v>0</v>
      </c>
      <c r="AG37" s="37">
        <f aca="true" t="shared" si="25" ref="AG37:AG69">IF(OR(AND(OR(AND(ISNUMBER(M37),AND(M37&gt;0,M37&lt;600)),AND(AND(M37&gt;0,N37="YES"),ISNUMBER(M37))),(O37="YES")),O37&lt;&gt;"YES"),0,"Trouble")</f>
        <v>0</v>
      </c>
      <c r="AH37" s="37">
        <f aca="true" t="shared" si="26" ref="AH37:AH69">IF(AND(AD37="SRSA",O37&lt;&gt;"YES"),"Trouble",0)</f>
        <v>0</v>
      </c>
      <c r="AI37" s="37">
        <f aca="true" t="shared" si="27" ref="AI37:AI69">IF(S37="YES",1,0)</f>
        <v>1</v>
      </c>
      <c r="AJ37" s="37">
        <f aca="true" t="shared" si="28" ref="AJ37:AJ69">IF(AND(ISNUMBER(P37),P37&gt;=20),1,0)</f>
        <v>1</v>
      </c>
      <c r="AK37" s="37" t="str">
        <f aca="true" t="shared" si="29" ref="AK37:AK68">IF(AND(AI37=1,AJ37=1),"Initial",0)</f>
        <v>Initial</v>
      </c>
      <c r="AL37" s="38" t="str">
        <f aca="true" t="shared" si="30" ref="AL37:AL68">IF(AND(AND(AK37="Initial",AM37=0),ISNUMBER(M37)),"RLIS","-")</f>
        <v>RLIS</v>
      </c>
      <c r="AM37" s="37">
        <f aca="true" t="shared" si="31" ref="AM37:AM69">IF(AND(AD37="SRSA",AK37="Initial"),"SRSA",0)</f>
        <v>0</v>
      </c>
      <c r="AN37" s="37">
        <f aca="true" t="shared" si="32" ref="AN37:AN69">IF(AND(AL37="-",U37="YES"),"Trouble",0)</f>
        <v>0</v>
      </c>
      <c r="AO37" s="37">
        <f aca="true" t="shared" si="33" ref="AO37:AO69">IF(AND(U37&lt;&gt;"YES",AL37="RLIS"),"Trouble",0)</f>
        <v>0</v>
      </c>
    </row>
    <row r="38" spans="1:41" ht="12.75">
      <c r="A38" s="32">
        <v>100900</v>
      </c>
      <c r="B38" s="33">
        <v>19</v>
      </c>
      <c r="C38" s="34" t="s">
        <v>156</v>
      </c>
      <c r="D38" s="34" t="s">
        <v>157</v>
      </c>
      <c r="E38" s="34" t="s">
        <v>158</v>
      </c>
      <c r="F38" s="35">
        <v>35136</v>
      </c>
      <c r="G38" s="36">
        <v>37</v>
      </c>
      <c r="H38" s="39">
        <v>2563774913</v>
      </c>
      <c r="I38" s="69">
        <v>7</v>
      </c>
      <c r="J38" s="38" t="s">
        <v>52</v>
      </c>
      <c r="K38" s="34"/>
      <c r="L38" s="40" t="s">
        <v>50</v>
      </c>
      <c r="M38" s="71">
        <v>1615.62</v>
      </c>
      <c r="N38" s="40"/>
      <c r="O38" s="74" t="s">
        <v>49</v>
      </c>
      <c r="P38" s="41">
        <v>18.509615384615387</v>
      </c>
      <c r="Q38" s="38" t="str">
        <f t="shared" si="17"/>
        <v>NO</v>
      </c>
      <c r="R38" s="38" t="s">
        <v>52</v>
      </c>
      <c r="S38" s="38" t="s">
        <v>52</v>
      </c>
      <c r="T38" s="38"/>
      <c r="U38" s="68" t="s">
        <v>49</v>
      </c>
      <c r="V38" s="73">
        <v>113161</v>
      </c>
      <c r="W38" s="46">
        <v>10965</v>
      </c>
      <c r="X38" s="46">
        <v>12098</v>
      </c>
      <c r="Y38" s="47">
        <v>11844</v>
      </c>
      <c r="Z38" s="45">
        <f t="shared" si="18"/>
        <v>1</v>
      </c>
      <c r="AA38" s="37">
        <f t="shared" si="19"/>
        <v>0</v>
      </c>
      <c r="AB38" s="37">
        <f t="shared" si="20"/>
        <v>0</v>
      </c>
      <c r="AC38" s="37">
        <f t="shared" si="21"/>
        <v>0</v>
      </c>
      <c r="AD38" s="38" t="str">
        <f t="shared" si="22"/>
        <v>-</v>
      </c>
      <c r="AE38" s="37">
        <f t="shared" si="23"/>
        <v>0</v>
      </c>
      <c r="AF38" s="37">
        <f t="shared" si="24"/>
        <v>0</v>
      </c>
      <c r="AG38" s="37">
        <f t="shared" si="25"/>
        <v>0</v>
      </c>
      <c r="AH38" s="37">
        <f t="shared" si="26"/>
        <v>0</v>
      </c>
      <c r="AI38" s="37">
        <f t="shared" si="27"/>
        <v>1</v>
      </c>
      <c r="AJ38" s="37">
        <f t="shared" si="28"/>
        <v>0</v>
      </c>
      <c r="AK38" s="37">
        <f t="shared" si="29"/>
        <v>0</v>
      </c>
      <c r="AL38" s="38" t="str">
        <f t="shared" si="30"/>
        <v>-</v>
      </c>
      <c r="AM38" s="37">
        <f t="shared" si="31"/>
        <v>0</v>
      </c>
      <c r="AN38" s="37">
        <f t="shared" si="32"/>
        <v>0</v>
      </c>
      <c r="AO38" s="37">
        <f t="shared" si="33"/>
        <v>0</v>
      </c>
    </row>
    <row r="39" spans="1:41" ht="12.75">
      <c r="A39" s="32">
        <v>100930</v>
      </c>
      <c r="B39" s="33">
        <v>20</v>
      </c>
      <c r="C39" s="34" t="s">
        <v>159</v>
      </c>
      <c r="D39" s="34" t="s">
        <v>160</v>
      </c>
      <c r="E39" s="34" t="s">
        <v>68</v>
      </c>
      <c r="F39" s="35">
        <v>36420</v>
      </c>
      <c r="G39" s="36">
        <v>460</v>
      </c>
      <c r="H39" s="39">
        <v>3342227571</v>
      </c>
      <c r="I39" s="69" t="s">
        <v>48</v>
      </c>
      <c r="J39" s="38" t="s">
        <v>49</v>
      </c>
      <c r="K39" s="34"/>
      <c r="L39" s="40" t="s">
        <v>50</v>
      </c>
      <c r="M39" s="71">
        <v>3221.62</v>
      </c>
      <c r="N39" s="40"/>
      <c r="O39" s="74" t="s">
        <v>49</v>
      </c>
      <c r="P39" s="41">
        <v>18.662241511360737</v>
      </c>
      <c r="Q39" s="38" t="str">
        <f t="shared" si="17"/>
        <v>NO</v>
      </c>
      <c r="R39" s="38" t="s">
        <v>52</v>
      </c>
      <c r="S39" s="38" t="s">
        <v>52</v>
      </c>
      <c r="T39" s="38"/>
      <c r="U39" s="68" t="s">
        <v>49</v>
      </c>
      <c r="V39" s="73">
        <v>213264</v>
      </c>
      <c r="W39" s="46">
        <v>23023</v>
      </c>
      <c r="X39" s="46">
        <v>24445</v>
      </c>
      <c r="Y39" s="47">
        <v>19720</v>
      </c>
      <c r="Z39" s="45">
        <f t="shared" si="18"/>
        <v>0</v>
      </c>
      <c r="AA39" s="37">
        <f t="shared" si="19"/>
        <v>0</v>
      </c>
      <c r="AB39" s="37">
        <f t="shared" si="20"/>
        <v>0</v>
      </c>
      <c r="AC39" s="37">
        <f t="shared" si="21"/>
        <v>0</v>
      </c>
      <c r="AD39" s="38" t="str">
        <f t="shared" si="22"/>
        <v>-</v>
      </c>
      <c r="AE39" s="37">
        <f t="shared" si="23"/>
        <v>0</v>
      </c>
      <c r="AF39" s="37">
        <f t="shared" si="24"/>
        <v>0</v>
      </c>
      <c r="AG39" s="37">
        <f t="shared" si="25"/>
        <v>0</v>
      </c>
      <c r="AH39" s="37">
        <f t="shared" si="26"/>
        <v>0</v>
      </c>
      <c r="AI39" s="37">
        <f t="shared" si="27"/>
        <v>1</v>
      </c>
      <c r="AJ39" s="37">
        <f t="shared" si="28"/>
        <v>0</v>
      </c>
      <c r="AK39" s="37">
        <f t="shared" si="29"/>
        <v>0</v>
      </c>
      <c r="AL39" s="38" t="str">
        <f t="shared" si="30"/>
        <v>-</v>
      </c>
      <c r="AM39" s="37">
        <f t="shared" si="31"/>
        <v>0</v>
      </c>
      <c r="AN39" s="37">
        <f t="shared" si="32"/>
        <v>0</v>
      </c>
      <c r="AO39" s="37">
        <f t="shared" si="33"/>
        <v>0</v>
      </c>
    </row>
    <row r="40" spans="1:41" ht="12.75">
      <c r="A40" s="32">
        <v>100960</v>
      </c>
      <c r="B40" s="33">
        <v>21</v>
      </c>
      <c r="C40" s="34" t="s">
        <v>161</v>
      </c>
      <c r="D40" s="34" t="s">
        <v>162</v>
      </c>
      <c r="E40" s="34" t="s">
        <v>163</v>
      </c>
      <c r="F40" s="35">
        <v>36049</v>
      </c>
      <c r="G40" s="36">
        <v>72</v>
      </c>
      <c r="H40" s="39">
        <v>3343356519</v>
      </c>
      <c r="I40" s="69">
        <v>7</v>
      </c>
      <c r="J40" s="38" t="s">
        <v>52</v>
      </c>
      <c r="K40" s="34"/>
      <c r="L40" s="40" t="s">
        <v>50</v>
      </c>
      <c r="M40" s="71">
        <v>2377.32</v>
      </c>
      <c r="N40" s="40"/>
      <c r="O40" s="74" t="s">
        <v>49</v>
      </c>
      <c r="P40" s="41">
        <v>24.471901155838978</v>
      </c>
      <c r="Q40" s="38" t="str">
        <f t="shared" si="17"/>
        <v>YES</v>
      </c>
      <c r="R40" s="38" t="s">
        <v>49</v>
      </c>
      <c r="S40" s="38" t="s">
        <v>52</v>
      </c>
      <c r="T40" s="38"/>
      <c r="U40" s="68" t="s">
        <v>52</v>
      </c>
      <c r="V40" s="73">
        <v>177856</v>
      </c>
      <c r="W40" s="46">
        <v>19263</v>
      </c>
      <c r="X40" s="46">
        <v>20094</v>
      </c>
      <c r="Y40" s="47">
        <v>15708</v>
      </c>
      <c r="Z40" s="45">
        <f t="shared" si="18"/>
        <v>1</v>
      </c>
      <c r="AA40" s="37">
        <f t="shared" si="19"/>
        <v>0</v>
      </c>
      <c r="AB40" s="37">
        <f t="shared" si="20"/>
        <v>0</v>
      </c>
      <c r="AC40" s="37">
        <f t="shared" si="21"/>
        <v>0</v>
      </c>
      <c r="AD40" s="38" t="str">
        <f t="shared" si="22"/>
        <v>-</v>
      </c>
      <c r="AE40" s="37">
        <f t="shared" si="23"/>
        <v>0</v>
      </c>
      <c r="AF40" s="37">
        <f t="shared" si="24"/>
        <v>0</v>
      </c>
      <c r="AG40" s="37">
        <f t="shared" si="25"/>
        <v>0</v>
      </c>
      <c r="AH40" s="37">
        <f t="shared" si="26"/>
        <v>0</v>
      </c>
      <c r="AI40" s="37">
        <f t="shared" si="27"/>
        <v>1</v>
      </c>
      <c r="AJ40" s="37">
        <f t="shared" si="28"/>
        <v>1</v>
      </c>
      <c r="AK40" s="37" t="str">
        <f t="shared" si="29"/>
        <v>Initial</v>
      </c>
      <c r="AL40" s="38" t="str">
        <f t="shared" si="30"/>
        <v>RLIS</v>
      </c>
      <c r="AM40" s="37">
        <f t="shared" si="31"/>
        <v>0</v>
      </c>
      <c r="AN40" s="37">
        <f t="shared" si="32"/>
        <v>0</v>
      </c>
      <c r="AO40" s="37">
        <f t="shared" si="33"/>
        <v>0</v>
      </c>
    </row>
    <row r="41" spans="1:41" ht="12.75">
      <c r="A41" s="32">
        <v>100990</v>
      </c>
      <c r="B41" s="33">
        <v>125</v>
      </c>
      <c r="C41" s="34" t="s">
        <v>164</v>
      </c>
      <c r="D41" s="34" t="s">
        <v>165</v>
      </c>
      <c r="E41" s="34" t="s">
        <v>166</v>
      </c>
      <c r="F41" s="35">
        <v>35055</v>
      </c>
      <c r="G41" s="36">
        <v>3514</v>
      </c>
      <c r="H41" s="39">
        <v>2567342233</v>
      </c>
      <c r="I41" s="69">
        <v>6</v>
      </c>
      <c r="J41" s="38" t="s">
        <v>49</v>
      </c>
      <c r="K41" s="34"/>
      <c r="L41" s="40" t="s">
        <v>50</v>
      </c>
      <c r="M41" s="71">
        <v>2660.8</v>
      </c>
      <c r="N41" s="40"/>
      <c r="O41" s="74" t="s">
        <v>49</v>
      </c>
      <c r="P41" s="41">
        <v>13.827383642114777</v>
      </c>
      <c r="Q41" s="38" t="str">
        <f t="shared" si="17"/>
        <v>NO</v>
      </c>
      <c r="R41" s="38" t="s">
        <v>49</v>
      </c>
      <c r="S41" s="38" t="s">
        <v>52</v>
      </c>
      <c r="T41" s="38"/>
      <c r="U41" s="68" t="s">
        <v>49</v>
      </c>
      <c r="V41" s="73">
        <v>116411</v>
      </c>
      <c r="W41" s="46">
        <v>10300</v>
      </c>
      <c r="X41" s="46">
        <v>15343</v>
      </c>
      <c r="Y41" s="47">
        <v>18517</v>
      </c>
      <c r="Z41" s="45">
        <f t="shared" si="18"/>
        <v>0</v>
      </c>
      <c r="AA41" s="37">
        <f t="shared" si="19"/>
        <v>0</v>
      </c>
      <c r="AB41" s="37">
        <f t="shared" si="20"/>
        <v>0</v>
      </c>
      <c r="AC41" s="37">
        <f t="shared" si="21"/>
        <v>0</v>
      </c>
      <c r="AD41" s="38" t="str">
        <f t="shared" si="22"/>
        <v>-</v>
      </c>
      <c r="AE41" s="37">
        <f t="shared" si="23"/>
        <v>0</v>
      </c>
      <c r="AF41" s="37">
        <f t="shared" si="24"/>
        <v>0</v>
      </c>
      <c r="AG41" s="37">
        <f t="shared" si="25"/>
        <v>0</v>
      </c>
      <c r="AH41" s="37">
        <f t="shared" si="26"/>
        <v>0</v>
      </c>
      <c r="AI41" s="37">
        <f t="shared" si="27"/>
        <v>1</v>
      </c>
      <c r="AJ41" s="37">
        <f t="shared" si="28"/>
        <v>0</v>
      </c>
      <c r="AK41" s="37">
        <f t="shared" si="29"/>
        <v>0</v>
      </c>
      <c r="AL41" s="38" t="str">
        <f t="shared" si="30"/>
        <v>-</v>
      </c>
      <c r="AM41" s="37">
        <f t="shared" si="31"/>
        <v>0</v>
      </c>
      <c r="AN41" s="37">
        <f t="shared" si="32"/>
        <v>0</v>
      </c>
      <c r="AO41" s="37">
        <f t="shared" si="33"/>
        <v>0</v>
      </c>
    </row>
    <row r="42" spans="1:41" ht="12.75">
      <c r="A42" s="32">
        <v>101020</v>
      </c>
      <c r="B42" s="33">
        <v>22</v>
      </c>
      <c r="C42" s="34" t="s">
        <v>167</v>
      </c>
      <c r="D42" s="34" t="s">
        <v>168</v>
      </c>
      <c r="E42" s="34" t="s">
        <v>166</v>
      </c>
      <c r="F42" s="35">
        <v>35056</v>
      </c>
      <c r="G42" s="36">
        <v>1590</v>
      </c>
      <c r="H42" s="39">
        <v>2567342933</v>
      </c>
      <c r="I42" s="69" t="s">
        <v>48</v>
      </c>
      <c r="J42" s="38" t="s">
        <v>49</v>
      </c>
      <c r="K42" s="34"/>
      <c r="L42" s="40" t="s">
        <v>50</v>
      </c>
      <c r="M42" s="71">
        <v>9756.98</v>
      </c>
      <c r="N42" s="40"/>
      <c r="O42" s="74" t="s">
        <v>49</v>
      </c>
      <c r="P42" s="41">
        <v>16.70071955227858</v>
      </c>
      <c r="Q42" s="38" t="str">
        <f t="shared" si="17"/>
        <v>NO</v>
      </c>
      <c r="R42" s="38" t="s">
        <v>49</v>
      </c>
      <c r="S42" s="38" t="s">
        <v>52</v>
      </c>
      <c r="T42" s="38"/>
      <c r="U42" s="68" t="s">
        <v>49</v>
      </c>
      <c r="V42" s="73">
        <v>512923</v>
      </c>
      <c r="W42" s="46">
        <v>48436</v>
      </c>
      <c r="X42" s="46">
        <v>59189</v>
      </c>
      <c r="Y42" s="47">
        <v>58560</v>
      </c>
      <c r="Z42" s="45">
        <f t="shared" si="18"/>
        <v>0</v>
      </c>
      <c r="AA42" s="37">
        <f t="shared" si="19"/>
        <v>0</v>
      </c>
      <c r="AB42" s="37">
        <f t="shared" si="20"/>
        <v>0</v>
      </c>
      <c r="AC42" s="37">
        <f t="shared" si="21"/>
        <v>0</v>
      </c>
      <c r="AD42" s="38" t="str">
        <f t="shared" si="22"/>
        <v>-</v>
      </c>
      <c r="AE42" s="37">
        <f t="shared" si="23"/>
        <v>0</v>
      </c>
      <c r="AF42" s="37">
        <f t="shared" si="24"/>
        <v>0</v>
      </c>
      <c r="AG42" s="37">
        <f t="shared" si="25"/>
        <v>0</v>
      </c>
      <c r="AH42" s="37">
        <f t="shared" si="26"/>
        <v>0</v>
      </c>
      <c r="AI42" s="37">
        <f t="shared" si="27"/>
        <v>1</v>
      </c>
      <c r="AJ42" s="37">
        <f t="shared" si="28"/>
        <v>0</v>
      </c>
      <c r="AK42" s="37">
        <f t="shared" si="29"/>
        <v>0</v>
      </c>
      <c r="AL42" s="38" t="str">
        <f t="shared" si="30"/>
        <v>-</v>
      </c>
      <c r="AM42" s="37">
        <f t="shared" si="31"/>
        <v>0</v>
      </c>
      <c r="AN42" s="37">
        <f t="shared" si="32"/>
        <v>0</v>
      </c>
      <c r="AO42" s="37">
        <f t="shared" si="33"/>
        <v>0</v>
      </c>
    </row>
    <row r="43" spans="1:41" ht="12.75">
      <c r="A43" s="32">
        <v>101050</v>
      </c>
      <c r="B43" s="33">
        <v>23</v>
      </c>
      <c r="C43" s="34" t="s">
        <v>169</v>
      </c>
      <c r="D43" s="34" t="s">
        <v>170</v>
      </c>
      <c r="E43" s="34" t="s">
        <v>171</v>
      </c>
      <c r="F43" s="35">
        <v>36361</v>
      </c>
      <c r="G43" s="36">
        <v>948</v>
      </c>
      <c r="H43" s="39">
        <v>3347742355</v>
      </c>
      <c r="I43" s="69">
        <v>7</v>
      </c>
      <c r="J43" s="38" t="s">
        <v>52</v>
      </c>
      <c r="K43" s="34"/>
      <c r="L43" s="40" t="s">
        <v>50</v>
      </c>
      <c r="M43" s="71">
        <v>2730.02</v>
      </c>
      <c r="N43" s="40"/>
      <c r="O43" s="74" t="s">
        <v>49</v>
      </c>
      <c r="P43" s="41">
        <v>19.216954022988507</v>
      </c>
      <c r="Q43" s="38" t="str">
        <f t="shared" si="17"/>
        <v>NO</v>
      </c>
      <c r="R43" s="38" t="s">
        <v>52</v>
      </c>
      <c r="S43" s="38" t="s">
        <v>52</v>
      </c>
      <c r="T43" s="38"/>
      <c r="U43" s="68" t="s">
        <v>49</v>
      </c>
      <c r="V43" s="73">
        <v>158904</v>
      </c>
      <c r="W43" s="46">
        <v>16024</v>
      </c>
      <c r="X43" s="46">
        <v>18198</v>
      </c>
      <c r="Y43" s="47">
        <v>16329</v>
      </c>
      <c r="Z43" s="45">
        <f t="shared" si="18"/>
        <v>1</v>
      </c>
      <c r="AA43" s="37">
        <f t="shared" si="19"/>
        <v>0</v>
      </c>
      <c r="AB43" s="37">
        <f t="shared" si="20"/>
        <v>0</v>
      </c>
      <c r="AC43" s="37">
        <f t="shared" si="21"/>
        <v>0</v>
      </c>
      <c r="AD43" s="38" t="str">
        <f t="shared" si="22"/>
        <v>-</v>
      </c>
      <c r="AE43" s="37">
        <f t="shared" si="23"/>
        <v>0</v>
      </c>
      <c r="AF43" s="37">
        <f t="shared" si="24"/>
        <v>0</v>
      </c>
      <c r="AG43" s="37">
        <f t="shared" si="25"/>
        <v>0</v>
      </c>
      <c r="AH43" s="37">
        <f t="shared" si="26"/>
        <v>0</v>
      </c>
      <c r="AI43" s="37">
        <f t="shared" si="27"/>
        <v>1</v>
      </c>
      <c r="AJ43" s="37">
        <f t="shared" si="28"/>
        <v>0</v>
      </c>
      <c r="AK43" s="37">
        <f t="shared" si="29"/>
        <v>0</v>
      </c>
      <c r="AL43" s="38" t="str">
        <f t="shared" si="30"/>
        <v>-</v>
      </c>
      <c r="AM43" s="37">
        <f t="shared" si="31"/>
        <v>0</v>
      </c>
      <c r="AN43" s="37">
        <f t="shared" si="32"/>
        <v>0</v>
      </c>
      <c r="AO43" s="37">
        <f t="shared" si="33"/>
        <v>0</v>
      </c>
    </row>
    <row r="44" spans="1:41" ht="12.75">
      <c r="A44" s="32">
        <v>101080</v>
      </c>
      <c r="B44" s="33">
        <v>126</v>
      </c>
      <c r="C44" s="34" t="s">
        <v>172</v>
      </c>
      <c r="D44" s="34" t="s">
        <v>173</v>
      </c>
      <c r="E44" s="34" t="s">
        <v>174</v>
      </c>
      <c r="F44" s="35">
        <v>36322</v>
      </c>
      <c r="G44" s="36">
        <v>2006</v>
      </c>
      <c r="H44" s="39">
        <v>3345982456</v>
      </c>
      <c r="I44" s="69">
        <v>7</v>
      </c>
      <c r="J44" s="38" t="s">
        <v>52</v>
      </c>
      <c r="K44" s="34"/>
      <c r="L44" s="40" t="s">
        <v>50</v>
      </c>
      <c r="M44" s="71">
        <v>1589.87</v>
      </c>
      <c r="N44" s="40"/>
      <c r="O44" s="74" t="s">
        <v>49</v>
      </c>
      <c r="P44" s="41">
        <v>18.4720041862899</v>
      </c>
      <c r="Q44" s="38" t="str">
        <f t="shared" si="17"/>
        <v>NO</v>
      </c>
      <c r="R44" s="38" t="s">
        <v>49</v>
      </c>
      <c r="S44" s="38" t="s">
        <v>52</v>
      </c>
      <c r="T44" s="38"/>
      <c r="U44" s="68" t="s">
        <v>49</v>
      </c>
      <c r="V44" s="73">
        <v>105647</v>
      </c>
      <c r="W44" s="46">
        <v>10956</v>
      </c>
      <c r="X44" s="46">
        <v>12000</v>
      </c>
      <c r="Y44" s="47">
        <v>10192</v>
      </c>
      <c r="Z44" s="45">
        <f t="shared" si="18"/>
        <v>1</v>
      </c>
      <c r="AA44" s="37">
        <f t="shared" si="19"/>
        <v>0</v>
      </c>
      <c r="AB44" s="37">
        <f t="shared" si="20"/>
        <v>0</v>
      </c>
      <c r="AC44" s="37">
        <f t="shared" si="21"/>
        <v>0</v>
      </c>
      <c r="AD44" s="38" t="str">
        <f t="shared" si="22"/>
        <v>-</v>
      </c>
      <c r="AE44" s="37">
        <f t="shared" si="23"/>
        <v>0</v>
      </c>
      <c r="AF44" s="37">
        <f t="shared" si="24"/>
        <v>0</v>
      </c>
      <c r="AG44" s="37">
        <f t="shared" si="25"/>
        <v>0</v>
      </c>
      <c r="AH44" s="37">
        <f t="shared" si="26"/>
        <v>0</v>
      </c>
      <c r="AI44" s="37">
        <f t="shared" si="27"/>
        <v>1</v>
      </c>
      <c r="AJ44" s="37">
        <f t="shared" si="28"/>
        <v>0</v>
      </c>
      <c r="AK44" s="37">
        <f t="shared" si="29"/>
        <v>0</v>
      </c>
      <c r="AL44" s="38" t="str">
        <f t="shared" si="30"/>
        <v>-</v>
      </c>
      <c r="AM44" s="37">
        <f t="shared" si="31"/>
        <v>0</v>
      </c>
      <c r="AN44" s="37">
        <f t="shared" si="32"/>
        <v>0</v>
      </c>
      <c r="AO44" s="37">
        <f t="shared" si="33"/>
        <v>0</v>
      </c>
    </row>
    <row r="45" spans="1:41" ht="12.75">
      <c r="A45" s="32">
        <v>101110</v>
      </c>
      <c r="B45" s="33">
        <v>24</v>
      </c>
      <c r="C45" s="34" t="s">
        <v>175</v>
      </c>
      <c r="D45" s="34" t="s">
        <v>176</v>
      </c>
      <c r="E45" s="34" t="s">
        <v>177</v>
      </c>
      <c r="F45" s="35">
        <v>36702</v>
      </c>
      <c r="G45" s="36">
        <v>1056</v>
      </c>
      <c r="H45" s="39">
        <v>3348753440</v>
      </c>
      <c r="I45" s="69" t="s">
        <v>48</v>
      </c>
      <c r="J45" s="38" t="s">
        <v>49</v>
      </c>
      <c r="K45" s="34"/>
      <c r="L45" s="40" t="s">
        <v>50</v>
      </c>
      <c r="M45" s="71">
        <v>4529.5</v>
      </c>
      <c r="N45" s="40"/>
      <c r="O45" s="74" t="s">
        <v>49</v>
      </c>
      <c r="P45" s="41">
        <v>27.551579331750958</v>
      </c>
      <c r="Q45" s="38" t="str">
        <f t="shared" si="17"/>
        <v>YES</v>
      </c>
      <c r="R45" s="38" t="s">
        <v>49</v>
      </c>
      <c r="S45" s="38" t="s">
        <v>52</v>
      </c>
      <c r="T45" s="38"/>
      <c r="U45" s="68" t="s">
        <v>52</v>
      </c>
      <c r="V45" s="73">
        <v>436417</v>
      </c>
      <c r="W45" s="46">
        <v>60930</v>
      </c>
      <c r="X45" s="46">
        <v>53636</v>
      </c>
      <c r="Y45" s="47">
        <v>32470</v>
      </c>
      <c r="Z45" s="45">
        <f t="shared" si="18"/>
        <v>0</v>
      </c>
      <c r="AA45" s="37">
        <f t="shared" si="19"/>
        <v>0</v>
      </c>
      <c r="AB45" s="37">
        <f t="shared" si="20"/>
        <v>0</v>
      </c>
      <c r="AC45" s="37">
        <f t="shared" si="21"/>
        <v>0</v>
      </c>
      <c r="AD45" s="38" t="str">
        <f t="shared" si="22"/>
        <v>-</v>
      </c>
      <c r="AE45" s="37">
        <f t="shared" si="23"/>
        <v>0</v>
      </c>
      <c r="AF45" s="37">
        <f t="shared" si="24"/>
        <v>0</v>
      </c>
      <c r="AG45" s="37">
        <f t="shared" si="25"/>
        <v>0</v>
      </c>
      <c r="AH45" s="37">
        <f t="shared" si="26"/>
        <v>0</v>
      </c>
      <c r="AI45" s="37">
        <f t="shared" si="27"/>
        <v>1</v>
      </c>
      <c r="AJ45" s="37">
        <f t="shared" si="28"/>
        <v>1</v>
      </c>
      <c r="AK45" s="37" t="str">
        <f t="shared" si="29"/>
        <v>Initial</v>
      </c>
      <c r="AL45" s="38" t="str">
        <f t="shared" si="30"/>
        <v>RLIS</v>
      </c>
      <c r="AM45" s="37">
        <f t="shared" si="31"/>
        <v>0</v>
      </c>
      <c r="AN45" s="37">
        <f t="shared" si="32"/>
        <v>0</v>
      </c>
      <c r="AO45" s="37">
        <f t="shared" si="33"/>
        <v>0</v>
      </c>
    </row>
    <row r="46" spans="1:41" ht="12.75">
      <c r="A46" s="32">
        <v>101170</v>
      </c>
      <c r="B46" s="33">
        <v>127</v>
      </c>
      <c r="C46" s="34" t="s">
        <v>178</v>
      </c>
      <c r="D46" s="34" t="s">
        <v>179</v>
      </c>
      <c r="E46" s="34" t="s">
        <v>180</v>
      </c>
      <c r="F46" s="35">
        <v>35601</v>
      </c>
      <c r="G46" s="36">
        <v>1972</v>
      </c>
      <c r="H46" s="39">
        <v>2565523000</v>
      </c>
      <c r="I46" s="69">
        <v>2</v>
      </c>
      <c r="J46" s="38" t="s">
        <v>49</v>
      </c>
      <c r="K46" s="34"/>
      <c r="L46" s="40" t="s">
        <v>50</v>
      </c>
      <c r="M46" s="71">
        <v>8805.6</v>
      </c>
      <c r="N46" s="40"/>
      <c r="O46" s="74" t="s">
        <v>49</v>
      </c>
      <c r="P46" s="41">
        <v>19.173803526448363</v>
      </c>
      <c r="Q46" s="38" t="str">
        <f t="shared" si="17"/>
        <v>NO</v>
      </c>
      <c r="R46" s="38" t="s">
        <v>49</v>
      </c>
      <c r="S46" s="38" t="s">
        <v>49</v>
      </c>
      <c r="T46" s="38"/>
      <c r="U46" s="68" t="s">
        <v>49</v>
      </c>
      <c r="V46" s="73">
        <v>473250</v>
      </c>
      <c r="W46" s="46">
        <v>40652</v>
      </c>
      <c r="X46" s="46">
        <v>52366</v>
      </c>
      <c r="Y46" s="47">
        <v>55063</v>
      </c>
      <c r="Z46" s="45">
        <f t="shared" si="18"/>
        <v>0</v>
      </c>
      <c r="AA46" s="37">
        <f t="shared" si="19"/>
        <v>0</v>
      </c>
      <c r="AB46" s="37">
        <f t="shared" si="20"/>
        <v>0</v>
      </c>
      <c r="AC46" s="37">
        <f t="shared" si="21"/>
        <v>0</v>
      </c>
      <c r="AD46" s="38" t="str">
        <f t="shared" si="22"/>
        <v>-</v>
      </c>
      <c r="AE46" s="37">
        <f t="shared" si="23"/>
        <v>0</v>
      </c>
      <c r="AF46" s="37">
        <f t="shared" si="24"/>
        <v>0</v>
      </c>
      <c r="AG46" s="37">
        <f t="shared" si="25"/>
        <v>0</v>
      </c>
      <c r="AH46" s="37">
        <f t="shared" si="26"/>
        <v>0</v>
      </c>
      <c r="AI46" s="37">
        <f t="shared" si="27"/>
        <v>0</v>
      </c>
      <c r="AJ46" s="37">
        <f t="shared" si="28"/>
        <v>0</v>
      </c>
      <c r="AK46" s="37">
        <f t="shared" si="29"/>
        <v>0</v>
      </c>
      <c r="AL46" s="38" t="str">
        <f t="shared" si="30"/>
        <v>-</v>
      </c>
      <c r="AM46" s="37">
        <f t="shared" si="31"/>
        <v>0</v>
      </c>
      <c r="AN46" s="37">
        <f t="shared" si="32"/>
        <v>0</v>
      </c>
      <c r="AO46" s="37">
        <f t="shared" si="33"/>
        <v>0</v>
      </c>
    </row>
    <row r="47" spans="1:41" ht="12.75">
      <c r="A47" s="32">
        <v>101140</v>
      </c>
      <c r="B47" s="33">
        <v>25</v>
      </c>
      <c r="C47" s="34" t="s">
        <v>181</v>
      </c>
      <c r="D47" s="34" t="s">
        <v>182</v>
      </c>
      <c r="E47" s="34" t="s">
        <v>183</v>
      </c>
      <c r="F47" s="35">
        <v>35986</v>
      </c>
      <c r="G47" s="36">
        <v>1668</v>
      </c>
      <c r="H47" s="39">
        <v>2566386921</v>
      </c>
      <c r="I47" s="69" t="s">
        <v>48</v>
      </c>
      <c r="J47" s="38" t="s">
        <v>49</v>
      </c>
      <c r="K47" s="34"/>
      <c r="L47" s="40" t="s">
        <v>50</v>
      </c>
      <c r="M47" s="71">
        <v>8110.97</v>
      </c>
      <c r="N47" s="40"/>
      <c r="O47" s="74" t="s">
        <v>49</v>
      </c>
      <c r="P47" s="41">
        <v>20.759520526148297</v>
      </c>
      <c r="Q47" s="38" t="str">
        <f t="shared" si="17"/>
        <v>YES</v>
      </c>
      <c r="R47" s="38" t="s">
        <v>49</v>
      </c>
      <c r="S47" s="38" t="s">
        <v>52</v>
      </c>
      <c r="T47" s="38"/>
      <c r="U47" s="68" t="s">
        <v>52</v>
      </c>
      <c r="V47" s="73">
        <v>470173</v>
      </c>
      <c r="W47" s="46">
        <v>44952</v>
      </c>
      <c r="X47" s="46">
        <v>52275</v>
      </c>
      <c r="Y47" s="47">
        <v>48504</v>
      </c>
      <c r="Z47" s="45">
        <f t="shared" si="18"/>
        <v>0</v>
      </c>
      <c r="AA47" s="37">
        <f t="shared" si="19"/>
        <v>0</v>
      </c>
      <c r="AB47" s="37">
        <f t="shared" si="20"/>
        <v>0</v>
      </c>
      <c r="AC47" s="37">
        <f t="shared" si="21"/>
        <v>0</v>
      </c>
      <c r="AD47" s="38" t="str">
        <f t="shared" si="22"/>
        <v>-</v>
      </c>
      <c r="AE47" s="37">
        <f t="shared" si="23"/>
        <v>0</v>
      </c>
      <c r="AF47" s="37">
        <f t="shared" si="24"/>
        <v>0</v>
      </c>
      <c r="AG47" s="37">
        <f t="shared" si="25"/>
        <v>0</v>
      </c>
      <c r="AH47" s="37">
        <f t="shared" si="26"/>
        <v>0</v>
      </c>
      <c r="AI47" s="37">
        <f t="shared" si="27"/>
        <v>1</v>
      </c>
      <c r="AJ47" s="37">
        <f t="shared" si="28"/>
        <v>1</v>
      </c>
      <c r="AK47" s="37" t="str">
        <f t="shared" si="29"/>
        <v>Initial</v>
      </c>
      <c r="AL47" s="38" t="str">
        <f t="shared" si="30"/>
        <v>RLIS</v>
      </c>
      <c r="AM47" s="37">
        <f t="shared" si="31"/>
        <v>0</v>
      </c>
      <c r="AN47" s="37">
        <f t="shared" si="32"/>
        <v>0</v>
      </c>
      <c r="AO47" s="37">
        <f t="shared" si="33"/>
        <v>0</v>
      </c>
    </row>
    <row r="48" spans="1:41" ht="12.75">
      <c r="A48" s="32">
        <v>101200</v>
      </c>
      <c r="B48" s="33">
        <v>128</v>
      </c>
      <c r="C48" s="34" t="s">
        <v>184</v>
      </c>
      <c r="D48" s="34" t="s">
        <v>185</v>
      </c>
      <c r="E48" s="34" t="s">
        <v>186</v>
      </c>
      <c r="F48" s="35">
        <v>36732</v>
      </c>
      <c r="G48" s="36">
        <v>759</v>
      </c>
      <c r="H48" s="39">
        <v>3342891670</v>
      </c>
      <c r="I48" s="69">
        <v>6</v>
      </c>
      <c r="J48" s="38" t="s">
        <v>49</v>
      </c>
      <c r="K48" s="34"/>
      <c r="L48" s="40" t="s">
        <v>50</v>
      </c>
      <c r="M48" s="71">
        <v>2246.4</v>
      </c>
      <c r="N48" s="40"/>
      <c r="O48" s="74" t="s">
        <v>49</v>
      </c>
      <c r="P48" s="41">
        <v>26.00250626566416</v>
      </c>
      <c r="Q48" s="38" t="str">
        <f t="shared" si="17"/>
        <v>YES</v>
      </c>
      <c r="R48" s="38" t="s">
        <v>49</v>
      </c>
      <c r="S48" s="38" t="s">
        <v>52</v>
      </c>
      <c r="T48" s="38"/>
      <c r="U48" s="68" t="s">
        <v>52</v>
      </c>
      <c r="V48" s="73">
        <v>129361</v>
      </c>
      <c r="W48" s="46">
        <v>15728</v>
      </c>
      <c r="X48" s="46">
        <v>17071</v>
      </c>
      <c r="Y48" s="47">
        <v>14289</v>
      </c>
      <c r="Z48" s="45">
        <f t="shared" si="18"/>
        <v>0</v>
      </c>
      <c r="AA48" s="37">
        <f t="shared" si="19"/>
        <v>0</v>
      </c>
      <c r="AB48" s="37">
        <f t="shared" si="20"/>
        <v>0</v>
      </c>
      <c r="AC48" s="37">
        <f t="shared" si="21"/>
        <v>0</v>
      </c>
      <c r="AD48" s="38" t="str">
        <f t="shared" si="22"/>
        <v>-</v>
      </c>
      <c r="AE48" s="37">
        <f t="shared" si="23"/>
        <v>0</v>
      </c>
      <c r="AF48" s="37">
        <f t="shared" si="24"/>
        <v>0</v>
      </c>
      <c r="AG48" s="37">
        <f t="shared" si="25"/>
        <v>0</v>
      </c>
      <c r="AH48" s="37">
        <f t="shared" si="26"/>
        <v>0</v>
      </c>
      <c r="AI48" s="37">
        <f t="shared" si="27"/>
        <v>1</v>
      </c>
      <c r="AJ48" s="37">
        <f t="shared" si="28"/>
        <v>1</v>
      </c>
      <c r="AK48" s="37" t="str">
        <f t="shared" si="29"/>
        <v>Initial</v>
      </c>
      <c r="AL48" s="38" t="str">
        <f t="shared" si="30"/>
        <v>RLIS</v>
      </c>
      <c r="AM48" s="37">
        <f t="shared" si="31"/>
        <v>0</v>
      </c>
      <c r="AN48" s="37">
        <f t="shared" si="32"/>
        <v>0</v>
      </c>
      <c r="AO48" s="37">
        <f t="shared" si="33"/>
        <v>0</v>
      </c>
    </row>
    <row r="49" spans="1:41" ht="12.75">
      <c r="A49" s="32">
        <v>101230</v>
      </c>
      <c r="B49" s="33">
        <v>130</v>
      </c>
      <c r="C49" s="34" t="s">
        <v>187</v>
      </c>
      <c r="D49" s="34" t="s">
        <v>188</v>
      </c>
      <c r="E49" s="34" t="s">
        <v>189</v>
      </c>
      <c r="F49" s="35">
        <v>36301</v>
      </c>
      <c r="G49" s="36">
        <v>2500</v>
      </c>
      <c r="H49" s="39">
        <v>3347941407</v>
      </c>
      <c r="I49" s="69" t="s">
        <v>85</v>
      </c>
      <c r="J49" s="38" t="s">
        <v>49</v>
      </c>
      <c r="K49" s="34"/>
      <c r="L49" s="40" t="s">
        <v>50</v>
      </c>
      <c r="M49" s="71">
        <v>9011.6</v>
      </c>
      <c r="N49" s="40"/>
      <c r="O49" s="74" t="s">
        <v>49</v>
      </c>
      <c r="P49" s="41">
        <v>20.437412750116334</v>
      </c>
      <c r="Q49" s="38" t="str">
        <f t="shared" si="17"/>
        <v>YES</v>
      </c>
      <c r="R49" s="38" t="s">
        <v>49</v>
      </c>
      <c r="S49" s="38" t="s">
        <v>49</v>
      </c>
      <c r="T49" s="38"/>
      <c r="U49" s="68" t="s">
        <v>49</v>
      </c>
      <c r="V49" s="73">
        <v>654119</v>
      </c>
      <c r="W49" s="46">
        <v>67436</v>
      </c>
      <c r="X49" s="46">
        <v>70432</v>
      </c>
      <c r="Y49" s="47">
        <v>54438</v>
      </c>
      <c r="Z49" s="45">
        <f t="shared" si="18"/>
        <v>0</v>
      </c>
      <c r="AA49" s="37">
        <f t="shared" si="19"/>
        <v>0</v>
      </c>
      <c r="AB49" s="37">
        <f t="shared" si="20"/>
        <v>0</v>
      </c>
      <c r="AC49" s="37">
        <f t="shared" si="21"/>
        <v>0</v>
      </c>
      <c r="AD49" s="38" t="str">
        <f t="shared" si="22"/>
        <v>-</v>
      </c>
      <c r="AE49" s="37">
        <f t="shared" si="23"/>
        <v>0</v>
      </c>
      <c r="AF49" s="37">
        <f t="shared" si="24"/>
        <v>0</v>
      </c>
      <c r="AG49" s="37">
        <f t="shared" si="25"/>
        <v>0</v>
      </c>
      <c r="AH49" s="37">
        <f t="shared" si="26"/>
        <v>0</v>
      </c>
      <c r="AI49" s="37">
        <f t="shared" si="27"/>
        <v>0</v>
      </c>
      <c r="AJ49" s="37">
        <f t="shared" si="28"/>
        <v>1</v>
      </c>
      <c r="AK49" s="37">
        <f t="shared" si="29"/>
        <v>0</v>
      </c>
      <c r="AL49" s="38" t="str">
        <f t="shared" si="30"/>
        <v>-</v>
      </c>
      <c r="AM49" s="37">
        <f t="shared" si="31"/>
        <v>0</v>
      </c>
      <c r="AN49" s="37">
        <f t="shared" si="32"/>
        <v>0</v>
      </c>
      <c r="AO49" s="37">
        <f t="shared" si="33"/>
        <v>0</v>
      </c>
    </row>
    <row r="50" spans="1:41" ht="12.75">
      <c r="A50" s="32">
        <v>101260</v>
      </c>
      <c r="B50" s="33">
        <v>131</v>
      </c>
      <c r="C50" s="34" t="s">
        <v>190</v>
      </c>
      <c r="D50" s="34" t="s">
        <v>191</v>
      </c>
      <c r="E50" s="34" t="s">
        <v>149</v>
      </c>
      <c r="F50" s="35">
        <v>36323</v>
      </c>
      <c r="G50" s="36">
        <v>4019</v>
      </c>
      <c r="H50" s="39">
        <v>3348972801</v>
      </c>
      <c r="I50" s="69">
        <v>7</v>
      </c>
      <c r="J50" s="38" t="s">
        <v>52</v>
      </c>
      <c r="K50" s="34"/>
      <c r="L50" s="40" t="s">
        <v>50</v>
      </c>
      <c r="M50" s="71">
        <v>986.95</v>
      </c>
      <c r="N50" s="40"/>
      <c r="O50" s="74" t="s">
        <v>49</v>
      </c>
      <c r="P50" s="41">
        <v>31.893004115226336</v>
      </c>
      <c r="Q50" s="38" t="str">
        <f t="shared" si="17"/>
        <v>YES</v>
      </c>
      <c r="R50" s="38" t="s">
        <v>49</v>
      </c>
      <c r="S50" s="38" t="s">
        <v>52</v>
      </c>
      <c r="T50" s="38"/>
      <c r="U50" s="68" t="s">
        <v>52</v>
      </c>
      <c r="V50" s="73">
        <v>77538</v>
      </c>
      <c r="W50" s="46">
        <v>8283</v>
      </c>
      <c r="X50" s="46">
        <v>8303</v>
      </c>
      <c r="Y50" s="47">
        <v>6014</v>
      </c>
      <c r="Z50" s="45">
        <f t="shared" si="18"/>
        <v>1</v>
      </c>
      <c r="AA50" s="37">
        <f t="shared" si="19"/>
        <v>0</v>
      </c>
      <c r="AB50" s="37">
        <f t="shared" si="20"/>
        <v>0</v>
      </c>
      <c r="AC50" s="37">
        <f t="shared" si="21"/>
        <v>0</v>
      </c>
      <c r="AD50" s="38" t="str">
        <f t="shared" si="22"/>
        <v>-</v>
      </c>
      <c r="AE50" s="37">
        <f t="shared" si="23"/>
        <v>0</v>
      </c>
      <c r="AF50" s="37">
        <f t="shared" si="24"/>
        <v>0</v>
      </c>
      <c r="AG50" s="37">
        <f t="shared" si="25"/>
        <v>0</v>
      </c>
      <c r="AH50" s="37">
        <f t="shared" si="26"/>
        <v>0</v>
      </c>
      <c r="AI50" s="37">
        <f t="shared" si="27"/>
        <v>1</v>
      </c>
      <c r="AJ50" s="37">
        <f t="shared" si="28"/>
        <v>1</v>
      </c>
      <c r="AK50" s="37" t="str">
        <f t="shared" si="29"/>
        <v>Initial</v>
      </c>
      <c r="AL50" s="38" t="str">
        <f t="shared" si="30"/>
        <v>RLIS</v>
      </c>
      <c r="AM50" s="37">
        <f t="shared" si="31"/>
        <v>0</v>
      </c>
      <c r="AN50" s="37">
        <f t="shared" si="32"/>
        <v>0</v>
      </c>
      <c r="AO50" s="37">
        <f t="shared" si="33"/>
        <v>0</v>
      </c>
    </row>
    <row r="51" spans="1:41" ht="12.75">
      <c r="A51" s="32">
        <v>101290</v>
      </c>
      <c r="B51" s="33">
        <v>26</v>
      </c>
      <c r="C51" s="34" t="s">
        <v>192</v>
      </c>
      <c r="D51" s="34" t="s">
        <v>193</v>
      </c>
      <c r="E51" s="34" t="s">
        <v>194</v>
      </c>
      <c r="F51" s="35">
        <v>36092</v>
      </c>
      <c r="G51" s="36">
        <v>14</v>
      </c>
      <c r="H51" s="39">
        <v>3345671200</v>
      </c>
      <c r="I51" s="69" t="s">
        <v>89</v>
      </c>
      <c r="J51" s="38" t="s">
        <v>49</v>
      </c>
      <c r="K51" s="34"/>
      <c r="L51" s="40" t="s">
        <v>50</v>
      </c>
      <c r="M51" s="71">
        <v>10684.45</v>
      </c>
      <c r="N51" s="40"/>
      <c r="O51" s="74" t="s">
        <v>49</v>
      </c>
      <c r="P51" s="41">
        <v>13.90728476821192</v>
      </c>
      <c r="Q51" s="38" t="str">
        <f t="shared" si="17"/>
        <v>NO</v>
      </c>
      <c r="R51" s="38" t="s">
        <v>49</v>
      </c>
      <c r="S51" s="38" t="s">
        <v>49</v>
      </c>
      <c r="T51" s="38"/>
      <c r="U51" s="68" t="s">
        <v>49</v>
      </c>
      <c r="V51" s="73">
        <v>471913</v>
      </c>
      <c r="W51" s="46">
        <v>40355</v>
      </c>
      <c r="X51" s="46">
        <v>57091</v>
      </c>
      <c r="Y51" s="47">
        <v>65432</v>
      </c>
      <c r="Z51" s="45">
        <f t="shared" si="18"/>
        <v>0</v>
      </c>
      <c r="AA51" s="37">
        <f t="shared" si="19"/>
        <v>0</v>
      </c>
      <c r="AB51" s="37">
        <f t="shared" si="20"/>
        <v>0</v>
      </c>
      <c r="AC51" s="37">
        <f t="shared" si="21"/>
        <v>0</v>
      </c>
      <c r="AD51" s="38" t="str">
        <f t="shared" si="22"/>
        <v>-</v>
      </c>
      <c r="AE51" s="37">
        <f t="shared" si="23"/>
        <v>0</v>
      </c>
      <c r="AF51" s="37">
        <f t="shared" si="24"/>
        <v>0</v>
      </c>
      <c r="AG51" s="37">
        <f t="shared" si="25"/>
        <v>0</v>
      </c>
      <c r="AH51" s="37">
        <f t="shared" si="26"/>
        <v>0</v>
      </c>
      <c r="AI51" s="37">
        <f t="shared" si="27"/>
        <v>0</v>
      </c>
      <c r="AJ51" s="37">
        <f t="shared" si="28"/>
        <v>0</v>
      </c>
      <c r="AK51" s="37">
        <f t="shared" si="29"/>
        <v>0</v>
      </c>
      <c r="AL51" s="38" t="str">
        <f t="shared" si="30"/>
        <v>-</v>
      </c>
      <c r="AM51" s="37">
        <f t="shared" si="31"/>
        <v>0</v>
      </c>
      <c r="AN51" s="37">
        <f t="shared" si="32"/>
        <v>0</v>
      </c>
      <c r="AO51" s="37">
        <f t="shared" si="33"/>
        <v>0</v>
      </c>
    </row>
    <row r="52" spans="1:41" ht="12.75">
      <c r="A52" s="32">
        <v>101320</v>
      </c>
      <c r="B52" s="33">
        <v>132</v>
      </c>
      <c r="C52" s="34" t="s">
        <v>195</v>
      </c>
      <c r="D52" s="34" t="s">
        <v>196</v>
      </c>
      <c r="E52" s="34" t="s">
        <v>197</v>
      </c>
      <c r="F52" s="35">
        <v>36331</v>
      </c>
      <c r="G52" s="36">
        <v>1790</v>
      </c>
      <c r="H52" s="39">
        <v>3343479531</v>
      </c>
      <c r="I52" s="69">
        <v>6</v>
      </c>
      <c r="J52" s="38" t="s">
        <v>49</v>
      </c>
      <c r="K52" s="34"/>
      <c r="L52" s="40" t="s">
        <v>50</v>
      </c>
      <c r="M52" s="71">
        <v>5382.3</v>
      </c>
      <c r="N52" s="40"/>
      <c r="O52" s="74" t="s">
        <v>49</v>
      </c>
      <c r="P52" s="41">
        <v>18.79566083683861</v>
      </c>
      <c r="Q52" s="38" t="str">
        <f t="shared" si="17"/>
        <v>NO</v>
      </c>
      <c r="R52" s="38" t="s">
        <v>49</v>
      </c>
      <c r="S52" s="38" t="s">
        <v>52</v>
      </c>
      <c r="T52" s="38"/>
      <c r="U52" s="68" t="s">
        <v>49</v>
      </c>
      <c r="V52" s="73">
        <v>238484</v>
      </c>
      <c r="W52" s="46">
        <v>21078</v>
      </c>
      <c r="X52" s="46">
        <v>28679</v>
      </c>
      <c r="Y52" s="47">
        <v>31910</v>
      </c>
      <c r="Z52" s="45">
        <f t="shared" si="18"/>
        <v>0</v>
      </c>
      <c r="AA52" s="37">
        <f t="shared" si="19"/>
        <v>0</v>
      </c>
      <c r="AB52" s="37">
        <f t="shared" si="20"/>
        <v>0</v>
      </c>
      <c r="AC52" s="37">
        <f t="shared" si="21"/>
        <v>0</v>
      </c>
      <c r="AD52" s="38" t="str">
        <f t="shared" si="22"/>
        <v>-</v>
      </c>
      <c r="AE52" s="37">
        <f t="shared" si="23"/>
        <v>0</v>
      </c>
      <c r="AF52" s="37">
        <f t="shared" si="24"/>
        <v>0</v>
      </c>
      <c r="AG52" s="37">
        <f t="shared" si="25"/>
        <v>0</v>
      </c>
      <c r="AH52" s="37">
        <f t="shared" si="26"/>
        <v>0</v>
      </c>
      <c r="AI52" s="37">
        <f t="shared" si="27"/>
        <v>1</v>
      </c>
      <c r="AJ52" s="37">
        <f t="shared" si="28"/>
        <v>0</v>
      </c>
      <c r="AK52" s="37">
        <f t="shared" si="29"/>
        <v>0</v>
      </c>
      <c r="AL52" s="38" t="str">
        <f t="shared" si="30"/>
        <v>-</v>
      </c>
      <c r="AM52" s="37">
        <f t="shared" si="31"/>
        <v>0</v>
      </c>
      <c r="AN52" s="37">
        <f t="shared" si="32"/>
        <v>0</v>
      </c>
      <c r="AO52" s="37">
        <f t="shared" si="33"/>
        <v>0</v>
      </c>
    </row>
    <row r="53" spans="1:41" ht="12.75">
      <c r="A53" s="32">
        <v>101350</v>
      </c>
      <c r="B53" s="33">
        <v>27</v>
      </c>
      <c r="C53" s="34" t="s">
        <v>198</v>
      </c>
      <c r="D53" s="34" t="s">
        <v>199</v>
      </c>
      <c r="E53" s="34" t="s">
        <v>116</v>
      </c>
      <c r="F53" s="35">
        <v>36427</v>
      </c>
      <c r="G53" s="36">
        <v>307</v>
      </c>
      <c r="H53" s="39">
        <v>3348676251</v>
      </c>
      <c r="I53" s="69" t="s">
        <v>48</v>
      </c>
      <c r="J53" s="38" t="s">
        <v>49</v>
      </c>
      <c r="K53" s="34"/>
      <c r="L53" s="40" t="s">
        <v>50</v>
      </c>
      <c r="M53" s="71">
        <v>4612.55</v>
      </c>
      <c r="N53" s="40"/>
      <c r="O53" s="74" t="s">
        <v>49</v>
      </c>
      <c r="P53" s="41">
        <v>21.182008368200837</v>
      </c>
      <c r="Q53" s="38" t="str">
        <f t="shared" si="17"/>
        <v>YES</v>
      </c>
      <c r="R53" s="38" t="s">
        <v>49</v>
      </c>
      <c r="S53" s="38" t="s">
        <v>52</v>
      </c>
      <c r="T53" s="38"/>
      <c r="U53" s="68" t="s">
        <v>52</v>
      </c>
      <c r="V53" s="73">
        <v>358737</v>
      </c>
      <c r="W53" s="46">
        <v>47479</v>
      </c>
      <c r="X53" s="46">
        <v>45157</v>
      </c>
      <c r="Y53" s="47">
        <v>33401</v>
      </c>
      <c r="Z53" s="45">
        <f t="shared" si="18"/>
        <v>0</v>
      </c>
      <c r="AA53" s="37">
        <f t="shared" si="19"/>
        <v>0</v>
      </c>
      <c r="AB53" s="37">
        <f t="shared" si="20"/>
        <v>0</v>
      </c>
      <c r="AC53" s="37">
        <f t="shared" si="21"/>
        <v>0</v>
      </c>
      <c r="AD53" s="38" t="str">
        <f t="shared" si="22"/>
        <v>-</v>
      </c>
      <c r="AE53" s="37">
        <f t="shared" si="23"/>
        <v>0</v>
      </c>
      <c r="AF53" s="37">
        <f t="shared" si="24"/>
        <v>0</v>
      </c>
      <c r="AG53" s="37">
        <f t="shared" si="25"/>
        <v>0</v>
      </c>
      <c r="AH53" s="37">
        <f t="shared" si="26"/>
        <v>0</v>
      </c>
      <c r="AI53" s="37">
        <f t="shared" si="27"/>
        <v>1</v>
      </c>
      <c r="AJ53" s="37">
        <f t="shared" si="28"/>
        <v>1</v>
      </c>
      <c r="AK53" s="37" t="str">
        <f t="shared" si="29"/>
        <v>Initial</v>
      </c>
      <c r="AL53" s="38" t="str">
        <f t="shared" si="30"/>
        <v>RLIS</v>
      </c>
      <c r="AM53" s="37">
        <f t="shared" si="31"/>
        <v>0</v>
      </c>
      <c r="AN53" s="37">
        <f t="shared" si="32"/>
        <v>0</v>
      </c>
      <c r="AO53" s="37">
        <f t="shared" si="33"/>
        <v>0</v>
      </c>
    </row>
    <row r="54" spans="1:41" ht="12.75">
      <c r="A54" s="32">
        <v>101380</v>
      </c>
      <c r="B54" s="33">
        <v>28</v>
      </c>
      <c r="C54" s="34" t="s">
        <v>200</v>
      </c>
      <c r="D54" s="34" t="s">
        <v>201</v>
      </c>
      <c r="E54" s="34" t="s">
        <v>202</v>
      </c>
      <c r="F54" s="35">
        <v>35904</v>
      </c>
      <c r="G54" s="36">
        <v>1732</v>
      </c>
      <c r="H54" s="39">
        <v>2565497578</v>
      </c>
      <c r="I54" s="69" t="s">
        <v>89</v>
      </c>
      <c r="J54" s="38" t="s">
        <v>49</v>
      </c>
      <c r="K54" s="34"/>
      <c r="L54" s="40" t="s">
        <v>50</v>
      </c>
      <c r="M54" s="71">
        <v>8524.4</v>
      </c>
      <c r="N54" s="40"/>
      <c r="O54" s="74" t="s">
        <v>49</v>
      </c>
      <c r="P54" s="41">
        <v>13.512728680669827</v>
      </c>
      <c r="Q54" s="38" t="str">
        <f t="shared" si="17"/>
        <v>NO</v>
      </c>
      <c r="R54" s="38" t="s">
        <v>49</v>
      </c>
      <c r="S54" s="38" t="s">
        <v>49</v>
      </c>
      <c r="T54" s="38"/>
      <c r="U54" s="68" t="s">
        <v>49</v>
      </c>
      <c r="V54" s="73">
        <v>431145</v>
      </c>
      <c r="W54" s="46">
        <v>39812</v>
      </c>
      <c r="X54" s="46">
        <v>51829</v>
      </c>
      <c r="Y54" s="47">
        <v>55125</v>
      </c>
      <c r="Z54" s="45">
        <f t="shared" si="18"/>
        <v>0</v>
      </c>
      <c r="AA54" s="37">
        <f t="shared" si="19"/>
        <v>0</v>
      </c>
      <c r="AB54" s="37">
        <f t="shared" si="20"/>
        <v>0</v>
      </c>
      <c r="AC54" s="37">
        <f t="shared" si="21"/>
        <v>0</v>
      </c>
      <c r="AD54" s="38" t="str">
        <f t="shared" si="22"/>
        <v>-</v>
      </c>
      <c r="AE54" s="37">
        <f t="shared" si="23"/>
        <v>0</v>
      </c>
      <c r="AF54" s="37">
        <f t="shared" si="24"/>
        <v>0</v>
      </c>
      <c r="AG54" s="37">
        <f t="shared" si="25"/>
        <v>0</v>
      </c>
      <c r="AH54" s="37">
        <f t="shared" si="26"/>
        <v>0</v>
      </c>
      <c r="AI54" s="37">
        <f t="shared" si="27"/>
        <v>0</v>
      </c>
      <c r="AJ54" s="37">
        <f t="shared" si="28"/>
        <v>0</v>
      </c>
      <c r="AK54" s="37">
        <f t="shared" si="29"/>
        <v>0</v>
      </c>
      <c r="AL54" s="38" t="str">
        <f t="shared" si="30"/>
        <v>-</v>
      </c>
      <c r="AM54" s="37">
        <f t="shared" si="31"/>
        <v>0</v>
      </c>
      <c r="AN54" s="37">
        <f t="shared" si="32"/>
        <v>0</v>
      </c>
      <c r="AO54" s="37">
        <f t="shared" si="33"/>
        <v>0</v>
      </c>
    </row>
    <row r="55" spans="1:41" ht="12.75">
      <c r="A55" s="32">
        <v>101410</v>
      </c>
      <c r="B55" s="33">
        <v>133</v>
      </c>
      <c r="C55" s="34" t="s">
        <v>203</v>
      </c>
      <c r="D55" s="34" t="s">
        <v>204</v>
      </c>
      <c r="E55" s="34" t="s">
        <v>205</v>
      </c>
      <c r="F55" s="35">
        <v>36027</v>
      </c>
      <c r="G55" s="36">
        <v>1450</v>
      </c>
      <c r="H55" s="39">
        <v>3346871100</v>
      </c>
      <c r="I55" s="69" t="s">
        <v>48</v>
      </c>
      <c r="J55" s="38" t="s">
        <v>49</v>
      </c>
      <c r="K55" s="34"/>
      <c r="L55" s="40" t="s">
        <v>50</v>
      </c>
      <c r="M55" s="71">
        <v>2871.92</v>
      </c>
      <c r="N55" s="40"/>
      <c r="O55" s="74" t="s">
        <v>49</v>
      </c>
      <c r="P55" s="41">
        <v>21.759890859481583</v>
      </c>
      <c r="Q55" s="38" t="str">
        <f t="shared" si="17"/>
        <v>YES</v>
      </c>
      <c r="R55" s="38" t="s">
        <v>49</v>
      </c>
      <c r="S55" s="38" t="s">
        <v>52</v>
      </c>
      <c r="T55" s="38"/>
      <c r="U55" s="68" t="s">
        <v>52</v>
      </c>
      <c r="V55" s="73">
        <v>183086</v>
      </c>
      <c r="W55" s="46">
        <v>17285</v>
      </c>
      <c r="X55" s="46">
        <v>19674</v>
      </c>
      <c r="Y55" s="47">
        <v>17710</v>
      </c>
      <c r="Z55" s="45">
        <f t="shared" si="18"/>
        <v>0</v>
      </c>
      <c r="AA55" s="37">
        <f t="shared" si="19"/>
        <v>0</v>
      </c>
      <c r="AB55" s="37">
        <f t="shared" si="20"/>
        <v>0</v>
      </c>
      <c r="AC55" s="37">
        <f t="shared" si="21"/>
        <v>0</v>
      </c>
      <c r="AD55" s="38" t="str">
        <f t="shared" si="22"/>
        <v>-</v>
      </c>
      <c r="AE55" s="37">
        <f t="shared" si="23"/>
        <v>0</v>
      </c>
      <c r="AF55" s="37">
        <f t="shared" si="24"/>
        <v>0</v>
      </c>
      <c r="AG55" s="37">
        <f t="shared" si="25"/>
        <v>0</v>
      </c>
      <c r="AH55" s="37">
        <f t="shared" si="26"/>
        <v>0</v>
      </c>
      <c r="AI55" s="37">
        <f t="shared" si="27"/>
        <v>1</v>
      </c>
      <c r="AJ55" s="37">
        <f t="shared" si="28"/>
        <v>1</v>
      </c>
      <c r="AK55" s="37" t="str">
        <f t="shared" si="29"/>
        <v>Initial</v>
      </c>
      <c r="AL55" s="38" t="str">
        <f t="shared" si="30"/>
        <v>RLIS</v>
      </c>
      <c r="AM55" s="37">
        <f t="shared" si="31"/>
        <v>0</v>
      </c>
      <c r="AN55" s="37">
        <f t="shared" si="32"/>
        <v>0</v>
      </c>
      <c r="AO55" s="37">
        <f t="shared" si="33"/>
        <v>0</v>
      </c>
    </row>
    <row r="56" spans="1:41" ht="12.75">
      <c r="A56" s="32">
        <v>101440</v>
      </c>
      <c r="B56" s="33">
        <v>137</v>
      </c>
      <c r="C56" s="34" t="s">
        <v>206</v>
      </c>
      <c r="D56" s="34" t="s">
        <v>207</v>
      </c>
      <c r="E56" s="34" t="s">
        <v>208</v>
      </c>
      <c r="F56" s="35">
        <v>35064</v>
      </c>
      <c r="G56" s="36">
        <v>110</v>
      </c>
      <c r="H56" s="39">
        <v>2057836850</v>
      </c>
      <c r="I56" s="69">
        <v>3</v>
      </c>
      <c r="J56" s="38" t="s">
        <v>49</v>
      </c>
      <c r="K56" s="34"/>
      <c r="L56" s="40" t="s">
        <v>50</v>
      </c>
      <c r="M56" s="71">
        <v>2317.87</v>
      </c>
      <c r="N56" s="40"/>
      <c r="O56" s="74" t="s">
        <v>49</v>
      </c>
      <c r="P56" s="41">
        <v>20.99490795142969</v>
      </c>
      <c r="Q56" s="38" t="str">
        <f aca="true" t="shared" si="34" ref="Q56:Q82">IF(ISNUMBER(P56),IF(P56&gt;=20,"YES","NO"),"M")</f>
        <v>YES</v>
      </c>
      <c r="R56" s="38" t="s">
        <v>49</v>
      </c>
      <c r="S56" s="38" t="s">
        <v>49</v>
      </c>
      <c r="T56" s="38"/>
      <c r="U56" s="68" t="s">
        <v>49</v>
      </c>
      <c r="V56" s="73">
        <v>145856</v>
      </c>
      <c r="W56" s="46">
        <v>15339</v>
      </c>
      <c r="X56" s="46">
        <v>17267</v>
      </c>
      <c r="Y56" s="47">
        <v>16184</v>
      </c>
      <c r="Z56" s="45">
        <f t="shared" si="18"/>
        <v>0</v>
      </c>
      <c r="AA56" s="37">
        <f t="shared" si="19"/>
        <v>0</v>
      </c>
      <c r="AB56" s="37">
        <f t="shared" si="20"/>
        <v>0</v>
      </c>
      <c r="AC56" s="37">
        <f t="shared" si="21"/>
        <v>0</v>
      </c>
      <c r="AD56" s="38" t="str">
        <f t="shared" si="22"/>
        <v>-</v>
      </c>
      <c r="AE56" s="37">
        <f t="shared" si="23"/>
        <v>0</v>
      </c>
      <c r="AF56" s="37">
        <f t="shared" si="24"/>
        <v>0</v>
      </c>
      <c r="AG56" s="37">
        <f t="shared" si="25"/>
        <v>0</v>
      </c>
      <c r="AH56" s="37">
        <f t="shared" si="26"/>
        <v>0</v>
      </c>
      <c r="AI56" s="37">
        <f t="shared" si="27"/>
        <v>0</v>
      </c>
      <c r="AJ56" s="37">
        <f t="shared" si="28"/>
        <v>1</v>
      </c>
      <c r="AK56" s="37">
        <f t="shared" si="29"/>
        <v>0</v>
      </c>
      <c r="AL56" s="38" t="str">
        <f t="shared" si="30"/>
        <v>-</v>
      </c>
      <c r="AM56" s="37">
        <f t="shared" si="31"/>
        <v>0</v>
      </c>
      <c r="AN56" s="37">
        <f t="shared" si="32"/>
        <v>0</v>
      </c>
      <c r="AO56" s="37">
        <f t="shared" si="33"/>
        <v>0</v>
      </c>
    </row>
    <row r="57" spans="1:41" ht="12.75">
      <c r="A57" s="32">
        <v>101470</v>
      </c>
      <c r="B57" s="33">
        <v>29</v>
      </c>
      <c r="C57" s="34" t="s">
        <v>209</v>
      </c>
      <c r="D57" s="34" t="s">
        <v>210</v>
      </c>
      <c r="E57" s="34" t="s">
        <v>211</v>
      </c>
      <c r="F57" s="35">
        <v>35555</v>
      </c>
      <c r="G57" s="36">
        <v>599</v>
      </c>
      <c r="H57" s="39">
        <v>2059324611</v>
      </c>
      <c r="I57" s="69" t="s">
        <v>48</v>
      </c>
      <c r="J57" s="38" t="s">
        <v>49</v>
      </c>
      <c r="K57" s="34"/>
      <c r="L57" s="40" t="s">
        <v>50</v>
      </c>
      <c r="M57" s="71">
        <v>2658.4</v>
      </c>
      <c r="N57" s="40"/>
      <c r="O57" s="74" t="s">
        <v>49</v>
      </c>
      <c r="P57" s="41">
        <v>18.462594371997255</v>
      </c>
      <c r="Q57" s="38" t="str">
        <f t="shared" si="34"/>
        <v>NO</v>
      </c>
      <c r="R57" s="38" t="s">
        <v>52</v>
      </c>
      <c r="S57" s="38" t="s">
        <v>52</v>
      </c>
      <c r="T57" s="38"/>
      <c r="U57" s="68" t="s">
        <v>49</v>
      </c>
      <c r="V57" s="73">
        <v>164559</v>
      </c>
      <c r="W57" s="46">
        <v>15843</v>
      </c>
      <c r="X57" s="46">
        <v>18088</v>
      </c>
      <c r="Y57" s="47">
        <v>16357</v>
      </c>
      <c r="Z57" s="45">
        <f t="shared" si="18"/>
        <v>0</v>
      </c>
      <c r="AA57" s="37">
        <f t="shared" si="19"/>
        <v>0</v>
      </c>
      <c r="AB57" s="37">
        <f t="shared" si="20"/>
        <v>0</v>
      </c>
      <c r="AC57" s="37">
        <f t="shared" si="21"/>
        <v>0</v>
      </c>
      <c r="AD57" s="38" t="str">
        <f t="shared" si="22"/>
        <v>-</v>
      </c>
      <c r="AE57" s="37">
        <f t="shared" si="23"/>
        <v>0</v>
      </c>
      <c r="AF57" s="37">
        <f t="shared" si="24"/>
        <v>0</v>
      </c>
      <c r="AG57" s="37">
        <f t="shared" si="25"/>
        <v>0</v>
      </c>
      <c r="AH57" s="37">
        <f t="shared" si="26"/>
        <v>0</v>
      </c>
      <c r="AI57" s="37">
        <f t="shared" si="27"/>
        <v>1</v>
      </c>
      <c r="AJ57" s="37">
        <f t="shared" si="28"/>
        <v>0</v>
      </c>
      <c r="AK57" s="37">
        <f t="shared" si="29"/>
        <v>0</v>
      </c>
      <c r="AL57" s="38" t="str">
        <f t="shared" si="30"/>
        <v>-</v>
      </c>
      <c r="AM57" s="37">
        <f t="shared" si="31"/>
        <v>0</v>
      </c>
      <c r="AN57" s="37">
        <f t="shared" si="32"/>
        <v>0</v>
      </c>
      <c r="AO57" s="37">
        <f t="shared" si="33"/>
        <v>0</v>
      </c>
    </row>
    <row r="58" spans="1:41" ht="12.75">
      <c r="A58" s="32">
        <v>101530</v>
      </c>
      <c r="B58" s="33">
        <v>141</v>
      </c>
      <c r="C58" s="34" t="s">
        <v>212</v>
      </c>
      <c r="D58" s="34" t="s">
        <v>213</v>
      </c>
      <c r="E58" s="34" t="s">
        <v>214</v>
      </c>
      <c r="F58" s="35">
        <v>35630</v>
      </c>
      <c r="G58" s="36">
        <v>6024</v>
      </c>
      <c r="H58" s="39">
        <v>2567683015</v>
      </c>
      <c r="I58" s="69">
        <v>2</v>
      </c>
      <c r="J58" s="38" t="s">
        <v>49</v>
      </c>
      <c r="K58" s="34"/>
      <c r="L58" s="40" t="s">
        <v>50</v>
      </c>
      <c r="M58" s="71">
        <v>4145.4</v>
      </c>
      <c r="N58" s="40"/>
      <c r="O58" s="74" t="s">
        <v>49</v>
      </c>
      <c r="P58" s="41">
        <v>20.54054054054054</v>
      </c>
      <c r="Q58" s="38" t="str">
        <f t="shared" si="34"/>
        <v>YES</v>
      </c>
      <c r="R58" s="38" t="s">
        <v>49</v>
      </c>
      <c r="S58" s="38" t="s">
        <v>49</v>
      </c>
      <c r="T58" s="38"/>
      <c r="U58" s="68" t="s">
        <v>49</v>
      </c>
      <c r="V58" s="73">
        <v>342879</v>
      </c>
      <c r="W58" s="46">
        <v>34071</v>
      </c>
      <c r="X58" s="46">
        <v>37200</v>
      </c>
      <c r="Y58" s="47">
        <v>30434</v>
      </c>
      <c r="Z58" s="45">
        <f t="shared" si="18"/>
        <v>0</v>
      </c>
      <c r="AA58" s="37">
        <f t="shared" si="19"/>
        <v>0</v>
      </c>
      <c r="AB58" s="37">
        <f t="shared" si="20"/>
        <v>0</v>
      </c>
      <c r="AC58" s="37">
        <f t="shared" si="21"/>
        <v>0</v>
      </c>
      <c r="AD58" s="38" t="str">
        <f t="shared" si="22"/>
        <v>-</v>
      </c>
      <c r="AE58" s="37">
        <f t="shared" si="23"/>
        <v>0</v>
      </c>
      <c r="AF58" s="37">
        <f t="shared" si="24"/>
        <v>0</v>
      </c>
      <c r="AG58" s="37">
        <f t="shared" si="25"/>
        <v>0</v>
      </c>
      <c r="AH58" s="37">
        <f t="shared" si="26"/>
        <v>0</v>
      </c>
      <c r="AI58" s="37">
        <f t="shared" si="27"/>
        <v>0</v>
      </c>
      <c r="AJ58" s="37">
        <f t="shared" si="28"/>
        <v>1</v>
      </c>
      <c r="AK58" s="37">
        <f t="shared" si="29"/>
        <v>0</v>
      </c>
      <c r="AL58" s="38" t="str">
        <f t="shared" si="30"/>
        <v>-</v>
      </c>
      <c r="AM58" s="37">
        <f t="shared" si="31"/>
        <v>0</v>
      </c>
      <c r="AN58" s="37">
        <f t="shared" si="32"/>
        <v>0</v>
      </c>
      <c r="AO58" s="37">
        <f t="shared" si="33"/>
        <v>0</v>
      </c>
    </row>
    <row r="59" spans="1:41" ht="12.75">
      <c r="A59" s="32">
        <v>101560</v>
      </c>
      <c r="B59" s="33">
        <v>143</v>
      </c>
      <c r="C59" s="34" t="s">
        <v>215</v>
      </c>
      <c r="D59" s="34" t="s">
        <v>216</v>
      </c>
      <c r="E59" s="34" t="s">
        <v>217</v>
      </c>
      <c r="F59" s="35">
        <v>35968</v>
      </c>
      <c r="G59" s="36">
        <v>1611</v>
      </c>
      <c r="H59" s="39">
        <v>2568450915</v>
      </c>
      <c r="I59" s="69">
        <v>6</v>
      </c>
      <c r="J59" s="38" t="s">
        <v>49</v>
      </c>
      <c r="K59" s="34"/>
      <c r="L59" s="40" t="s">
        <v>50</v>
      </c>
      <c r="M59" s="71">
        <v>2723.65</v>
      </c>
      <c r="N59" s="40"/>
      <c r="O59" s="74" t="s">
        <v>49</v>
      </c>
      <c r="P59" s="41">
        <v>15.20254893035958</v>
      </c>
      <c r="Q59" s="38" t="str">
        <f t="shared" si="34"/>
        <v>NO</v>
      </c>
      <c r="R59" s="38" t="s">
        <v>49</v>
      </c>
      <c r="S59" s="38" t="s">
        <v>52</v>
      </c>
      <c r="T59" s="38"/>
      <c r="U59" s="68" t="s">
        <v>49</v>
      </c>
      <c r="V59" s="73">
        <v>102114</v>
      </c>
      <c r="W59" s="46">
        <v>9137</v>
      </c>
      <c r="X59" s="46">
        <v>13637</v>
      </c>
      <c r="Y59" s="47">
        <v>16484</v>
      </c>
      <c r="Z59" s="45">
        <f t="shared" si="18"/>
        <v>0</v>
      </c>
      <c r="AA59" s="37">
        <f t="shared" si="19"/>
        <v>0</v>
      </c>
      <c r="AB59" s="37">
        <f t="shared" si="20"/>
        <v>0</v>
      </c>
      <c r="AC59" s="37">
        <f t="shared" si="21"/>
        <v>0</v>
      </c>
      <c r="AD59" s="38" t="str">
        <f t="shared" si="22"/>
        <v>-</v>
      </c>
      <c r="AE59" s="37">
        <f t="shared" si="23"/>
        <v>0</v>
      </c>
      <c r="AF59" s="37">
        <f t="shared" si="24"/>
        <v>0</v>
      </c>
      <c r="AG59" s="37">
        <f t="shared" si="25"/>
        <v>0</v>
      </c>
      <c r="AH59" s="37">
        <f t="shared" si="26"/>
        <v>0</v>
      </c>
      <c r="AI59" s="37">
        <f t="shared" si="27"/>
        <v>1</v>
      </c>
      <c r="AJ59" s="37">
        <f t="shared" si="28"/>
        <v>0</v>
      </c>
      <c r="AK59" s="37">
        <f t="shared" si="29"/>
        <v>0</v>
      </c>
      <c r="AL59" s="38" t="str">
        <f t="shared" si="30"/>
        <v>-</v>
      </c>
      <c r="AM59" s="37">
        <f t="shared" si="31"/>
        <v>0</v>
      </c>
      <c r="AN59" s="37">
        <f t="shared" si="32"/>
        <v>0</v>
      </c>
      <c r="AO59" s="37">
        <f t="shared" si="33"/>
        <v>0</v>
      </c>
    </row>
    <row r="60" spans="1:41" ht="12.75">
      <c r="A60" s="32">
        <v>101590</v>
      </c>
      <c r="B60" s="33">
        <v>30</v>
      </c>
      <c r="C60" s="34" t="s">
        <v>218</v>
      </c>
      <c r="D60" s="34" t="s">
        <v>219</v>
      </c>
      <c r="E60" s="34" t="s">
        <v>220</v>
      </c>
      <c r="F60" s="35">
        <v>35653</v>
      </c>
      <c r="G60" s="36">
        <v>610</v>
      </c>
      <c r="H60" s="39">
        <v>2563321360</v>
      </c>
      <c r="I60" s="69" t="s">
        <v>48</v>
      </c>
      <c r="J60" s="38" t="s">
        <v>49</v>
      </c>
      <c r="K60" s="34"/>
      <c r="L60" s="40" t="s">
        <v>50</v>
      </c>
      <c r="M60" s="71">
        <v>3013.77</v>
      </c>
      <c r="N60" s="40"/>
      <c r="O60" s="74" t="s">
        <v>49</v>
      </c>
      <c r="P60" s="41">
        <v>22.291562656015977</v>
      </c>
      <c r="Q60" s="38" t="str">
        <f t="shared" si="34"/>
        <v>YES</v>
      </c>
      <c r="R60" s="38" t="s">
        <v>49</v>
      </c>
      <c r="S60" s="38" t="s">
        <v>52</v>
      </c>
      <c r="T60" s="38"/>
      <c r="U60" s="68" t="s">
        <v>52</v>
      </c>
      <c r="V60" s="73">
        <v>218168</v>
      </c>
      <c r="W60" s="46">
        <v>21284</v>
      </c>
      <c r="X60" s="46">
        <v>22684</v>
      </c>
      <c r="Y60" s="47">
        <v>18417</v>
      </c>
      <c r="Z60" s="45">
        <f t="shared" si="18"/>
        <v>0</v>
      </c>
      <c r="AA60" s="37">
        <f t="shared" si="19"/>
        <v>0</v>
      </c>
      <c r="AB60" s="37">
        <f t="shared" si="20"/>
        <v>0</v>
      </c>
      <c r="AC60" s="37">
        <f t="shared" si="21"/>
        <v>0</v>
      </c>
      <c r="AD60" s="38" t="str">
        <f t="shared" si="22"/>
        <v>-</v>
      </c>
      <c r="AE60" s="37">
        <f t="shared" si="23"/>
        <v>0</v>
      </c>
      <c r="AF60" s="37">
        <f t="shared" si="24"/>
        <v>0</v>
      </c>
      <c r="AG60" s="37">
        <f t="shared" si="25"/>
        <v>0</v>
      </c>
      <c r="AH60" s="37">
        <f t="shared" si="26"/>
        <v>0</v>
      </c>
      <c r="AI60" s="37">
        <f t="shared" si="27"/>
        <v>1</v>
      </c>
      <c r="AJ60" s="37">
        <f t="shared" si="28"/>
        <v>1</v>
      </c>
      <c r="AK60" s="37" t="str">
        <f t="shared" si="29"/>
        <v>Initial</v>
      </c>
      <c r="AL60" s="38" t="str">
        <f t="shared" si="30"/>
        <v>RLIS</v>
      </c>
      <c r="AM60" s="37">
        <f t="shared" si="31"/>
        <v>0</v>
      </c>
      <c r="AN60" s="37">
        <f t="shared" si="32"/>
        <v>0</v>
      </c>
      <c r="AO60" s="37">
        <f t="shared" si="33"/>
        <v>0</v>
      </c>
    </row>
    <row r="61" spans="1:41" ht="12.75">
      <c r="A61" s="32">
        <v>101620</v>
      </c>
      <c r="B61" s="33">
        <v>144</v>
      </c>
      <c r="C61" s="34" t="s">
        <v>221</v>
      </c>
      <c r="D61" s="34" t="s">
        <v>222</v>
      </c>
      <c r="E61" s="34" t="s">
        <v>202</v>
      </c>
      <c r="F61" s="35">
        <v>35902</v>
      </c>
      <c r="G61" s="36">
        <v>184</v>
      </c>
      <c r="H61" s="39">
        <v>2565433512</v>
      </c>
      <c r="I61" s="69">
        <v>2</v>
      </c>
      <c r="J61" s="38" t="s">
        <v>49</v>
      </c>
      <c r="K61" s="34"/>
      <c r="L61" s="40" t="s">
        <v>50</v>
      </c>
      <c r="M61" s="71">
        <v>5544.65</v>
      </c>
      <c r="N61" s="40"/>
      <c r="O61" s="74" t="s">
        <v>49</v>
      </c>
      <c r="P61" s="41">
        <v>30.621630193466544</v>
      </c>
      <c r="Q61" s="38" t="str">
        <f t="shared" si="34"/>
        <v>YES</v>
      </c>
      <c r="R61" s="38" t="s">
        <v>49</v>
      </c>
      <c r="S61" s="38" t="s">
        <v>49</v>
      </c>
      <c r="T61" s="38"/>
      <c r="U61" s="68" t="s">
        <v>49</v>
      </c>
      <c r="V61" s="73">
        <v>516875</v>
      </c>
      <c r="W61" s="46">
        <v>59026</v>
      </c>
      <c r="X61" s="46">
        <v>56238</v>
      </c>
      <c r="Y61" s="47">
        <v>39486</v>
      </c>
      <c r="Z61" s="45">
        <f t="shared" si="18"/>
        <v>0</v>
      </c>
      <c r="AA61" s="37">
        <f t="shared" si="19"/>
        <v>0</v>
      </c>
      <c r="AB61" s="37">
        <f t="shared" si="20"/>
        <v>0</v>
      </c>
      <c r="AC61" s="37">
        <f t="shared" si="21"/>
        <v>0</v>
      </c>
      <c r="AD61" s="38" t="str">
        <f t="shared" si="22"/>
        <v>-</v>
      </c>
      <c r="AE61" s="37">
        <f t="shared" si="23"/>
        <v>0</v>
      </c>
      <c r="AF61" s="37">
        <f t="shared" si="24"/>
        <v>0</v>
      </c>
      <c r="AG61" s="37">
        <f t="shared" si="25"/>
        <v>0</v>
      </c>
      <c r="AH61" s="37">
        <f t="shared" si="26"/>
        <v>0</v>
      </c>
      <c r="AI61" s="37">
        <f t="shared" si="27"/>
        <v>0</v>
      </c>
      <c r="AJ61" s="37">
        <f t="shared" si="28"/>
        <v>1</v>
      </c>
      <c r="AK61" s="37">
        <f t="shared" si="29"/>
        <v>0</v>
      </c>
      <c r="AL61" s="38" t="str">
        <f t="shared" si="30"/>
        <v>-</v>
      </c>
      <c r="AM61" s="37">
        <f t="shared" si="31"/>
        <v>0</v>
      </c>
      <c r="AN61" s="37">
        <f t="shared" si="32"/>
        <v>0</v>
      </c>
      <c r="AO61" s="37">
        <f t="shared" si="33"/>
        <v>0</v>
      </c>
    </row>
    <row r="62" spans="1:41" ht="12.75">
      <c r="A62" s="32">
        <v>101640</v>
      </c>
      <c r="B62" s="33">
        <v>146</v>
      </c>
      <c r="C62" s="34" t="s">
        <v>223</v>
      </c>
      <c r="D62" s="34" t="s">
        <v>224</v>
      </c>
      <c r="E62" s="34" t="s">
        <v>225</v>
      </c>
      <c r="F62" s="35">
        <v>36340</v>
      </c>
      <c r="G62" s="36">
        <v>1407</v>
      </c>
      <c r="H62" s="39">
        <v>3346847757</v>
      </c>
      <c r="I62" s="69">
        <v>4</v>
      </c>
      <c r="J62" s="38" t="s">
        <v>49</v>
      </c>
      <c r="K62" s="34"/>
      <c r="L62" s="40" t="s">
        <v>50</v>
      </c>
      <c r="M62" s="71">
        <v>1278.45</v>
      </c>
      <c r="N62" s="40"/>
      <c r="O62" s="74" t="s">
        <v>49</v>
      </c>
      <c r="P62" s="41">
        <v>34.61178671655753</v>
      </c>
      <c r="Q62" s="38" t="str">
        <f t="shared" si="34"/>
        <v>YES</v>
      </c>
      <c r="R62" s="38" t="s">
        <v>49</v>
      </c>
      <c r="S62" s="38" t="s">
        <v>49</v>
      </c>
      <c r="T62" s="38"/>
      <c r="U62" s="68" t="s">
        <v>49</v>
      </c>
      <c r="V62" s="73">
        <v>82282</v>
      </c>
      <c r="W62" s="46">
        <v>7461</v>
      </c>
      <c r="X62" s="46">
        <v>8637</v>
      </c>
      <c r="Y62" s="47">
        <v>7964</v>
      </c>
      <c r="Z62" s="45">
        <f t="shared" si="18"/>
        <v>0</v>
      </c>
      <c r="AA62" s="37">
        <f t="shared" si="19"/>
        <v>0</v>
      </c>
      <c r="AB62" s="37">
        <f t="shared" si="20"/>
        <v>0</v>
      </c>
      <c r="AC62" s="37">
        <f t="shared" si="21"/>
        <v>0</v>
      </c>
      <c r="AD62" s="38" t="str">
        <f t="shared" si="22"/>
        <v>-</v>
      </c>
      <c r="AE62" s="37">
        <f t="shared" si="23"/>
        <v>0</v>
      </c>
      <c r="AF62" s="37">
        <f t="shared" si="24"/>
        <v>0</v>
      </c>
      <c r="AG62" s="37">
        <f t="shared" si="25"/>
        <v>0</v>
      </c>
      <c r="AH62" s="37">
        <f t="shared" si="26"/>
        <v>0</v>
      </c>
      <c r="AI62" s="37">
        <f t="shared" si="27"/>
        <v>0</v>
      </c>
      <c r="AJ62" s="37">
        <f t="shared" si="28"/>
        <v>1</v>
      </c>
      <c r="AK62" s="37">
        <f t="shared" si="29"/>
        <v>0</v>
      </c>
      <c r="AL62" s="38" t="str">
        <f t="shared" si="30"/>
        <v>-</v>
      </c>
      <c r="AM62" s="37">
        <f t="shared" si="31"/>
        <v>0</v>
      </c>
      <c r="AN62" s="37">
        <f t="shared" si="32"/>
        <v>0</v>
      </c>
      <c r="AO62" s="37">
        <f t="shared" si="33"/>
        <v>0</v>
      </c>
    </row>
    <row r="63" spans="1:41" ht="12.75">
      <c r="A63" s="32">
        <v>101660</v>
      </c>
      <c r="B63" s="33">
        <v>31</v>
      </c>
      <c r="C63" s="34" t="s">
        <v>226</v>
      </c>
      <c r="D63" s="34" t="s">
        <v>227</v>
      </c>
      <c r="E63" s="34" t="s">
        <v>225</v>
      </c>
      <c r="F63" s="35">
        <v>36340</v>
      </c>
      <c r="G63" s="36">
        <v>250</v>
      </c>
      <c r="H63" s="39">
        <v>3346845690</v>
      </c>
      <c r="I63" s="69">
        <v>8</v>
      </c>
      <c r="J63" s="38" t="s">
        <v>52</v>
      </c>
      <c r="K63" s="34"/>
      <c r="L63" s="40" t="s">
        <v>50</v>
      </c>
      <c r="M63" s="71">
        <v>2729.4</v>
      </c>
      <c r="N63" s="40"/>
      <c r="O63" s="74" t="s">
        <v>49</v>
      </c>
      <c r="P63" s="41">
        <v>21.883098186006332</v>
      </c>
      <c r="Q63" s="38" t="str">
        <f t="shared" si="34"/>
        <v>YES</v>
      </c>
      <c r="R63" s="38" t="s">
        <v>49</v>
      </c>
      <c r="S63" s="38" t="s">
        <v>52</v>
      </c>
      <c r="T63" s="38"/>
      <c r="U63" s="68" t="s">
        <v>52</v>
      </c>
      <c r="V63" s="73">
        <v>204624</v>
      </c>
      <c r="W63" s="46">
        <v>21517</v>
      </c>
      <c r="X63" s="46">
        <v>21947</v>
      </c>
      <c r="Y63" s="47">
        <v>16453</v>
      </c>
      <c r="Z63" s="45">
        <f t="shared" si="18"/>
        <v>1</v>
      </c>
      <c r="AA63" s="37">
        <f t="shared" si="19"/>
        <v>0</v>
      </c>
      <c r="AB63" s="37">
        <f t="shared" si="20"/>
        <v>0</v>
      </c>
      <c r="AC63" s="37">
        <f t="shared" si="21"/>
        <v>0</v>
      </c>
      <c r="AD63" s="38" t="str">
        <f t="shared" si="22"/>
        <v>-</v>
      </c>
      <c r="AE63" s="37">
        <f t="shared" si="23"/>
        <v>0</v>
      </c>
      <c r="AF63" s="37">
        <f t="shared" si="24"/>
        <v>0</v>
      </c>
      <c r="AG63" s="37">
        <f t="shared" si="25"/>
        <v>0</v>
      </c>
      <c r="AH63" s="37">
        <f t="shared" si="26"/>
        <v>0</v>
      </c>
      <c r="AI63" s="37">
        <f t="shared" si="27"/>
        <v>1</v>
      </c>
      <c r="AJ63" s="37">
        <f t="shared" si="28"/>
        <v>1</v>
      </c>
      <c r="AK63" s="37" t="str">
        <f t="shared" si="29"/>
        <v>Initial</v>
      </c>
      <c r="AL63" s="38" t="str">
        <f t="shared" si="30"/>
        <v>RLIS</v>
      </c>
      <c r="AM63" s="37">
        <f t="shared" si="31"/>
        <v>0</v>
      </c>
      <c r="AN63" s="37">
        <f t="shared" si="32"/>
        <v>0</v>
      </c>
      <c r="AO63" s="37">
        <f t="shared" si="33"/>
        <v>0</v>
      </c>
    </row>
    <row r="64" spans="1:41" ht="12.75">
      <c r="A64" s="32">
        <v>101680</v>
      </c>
      <c r="B64" s="33">
        <v>32</v>
      </c>
      <c r="C64" s="34" t="s">
        <v>228</v>
      </c>
      <c r="D64" s="34" t="s">
        <v>229</v>
      </c>
      <c r="E64" s="34" t="s">
        <v>230</v>
      </c>
      <c r="F64" s="35">
        <v>35462</v>
      </c>
      <c r="G64" s="36">
        <v>569</v>
      </c>
      <c r="H64" s="39">
        <v>2053723114</v>
      </c>
      <c r="I64" s="69">
        <v>8</v>
      </c>
      <c r="J64" s="38" t="s">
        <v>52</v>
      </c>
      <c r="K64" s="34"/>
      <c r="L64" s="40" t="s">
        <v>50</v>
      </c>
      <c r="M64" s="71">
        <v>1634.8</v>
      </c>
      <c r="N64" s="40"/>
      <c r="O64" s="74" t="s">
        <v>49</v>
      </c>
      <c r="P64" s="41">
        <v>31.04448742746615</v>
      </c>
      <c r="Q64" s="38" t="str">
        <f t="shared" si="34"/>
        <v>YES</v>
      </c>
      <c r="R64" s="38" t="s">
        <v>49</v>
      </c>
      <c r="S64" s="38" t="s">
        <v>52</v>
      </c>
      <c r="T64" s="38"/>
      <c r="U64" s="68" t="s">
        <v>52</v>
      </c>
      <c r="V64" s="73">
        <v>207454</v>
      </c>
      <c r="W64" s="46">
        <v>34483</v>
      </c>
      <c r="X64" s="46">
        <v>28020</v>
      </c>
      <c r="Y64" s="47">
        <v>12792</v>
      </c>
      <c r="Z64" s="45">
        <f t="shared" si="18"/>
        <v>1</v>
      </c>
      <c r="AA64" s="37">
        <f t="shared" si="19"/>
        <v>0</v>
      </c>
      <c r="AB64" s="37">
        <f t="shared" si="20"/>
        <v>0</v>
      </c>
      <c r="AC64" s="37">
        <f t="shared" si="21"/>
        <v>0</v>
      </c>
      <c r="AD64" s="38" t="str">
        <f t="shared" si="22"/>
        <v>-</v>
      </c>
      <c r="AE64" s="37">
        <f t="shared" si="23"/>
        <v>0</v>
      </c>
      <c r="AF64" s="37">
        <f t="shared" si="24"/>
        <v>0</v>
      </c>
      <c r="AG64" s="37">
        <f t="shared" si="25"/>
        <v>0</v>
      </c>
      <c r="AH64" s="37">
        <f t="shared" si="26"/>
        <v>0</v>
      </c>
      <c r="AI64" s="37">
        <f t="shared" si="27"/>
        <v>1</v>
      </c>
      <c r="AJ64" s="37">
        <f t="shared" si="28"/>
        <v>1</v>
      </c>
      <c r="AK64" s="37" t="str">
        <f t="shared" si="29"/>
        <v>Initial</v>
      </c>
      <c r="AL64" s="38" t="str">
        <f t="shared" si="30"/>
        <v>RLIS</v>
      </c>
      <c r="AM64" s="37">
        <f t="shared" si="31"/>
        <v>0</v>
      </c>
      <c r="AN64" s="37">
        <f t="shared" si="32"/>
        <v>0</v>
      </c>
      <c r="AO64" s="37">
        <f t="shared" si="33"/>
        <v>0</v>
      </c>
    </row>
    <row r="65" spans="1:41" ht="12.75">
      <c r="A65" s="32">
        <v>101690</v>
      </c>
      <c r="B65" s="33">
        <v>154</v>
      </c>
      <c r="C65" s="34" t="s">
        <v>231</v>
      </c>
      <c r="D65" s="34" t="s">
        <v>232</v>
      </c>
      <c r="E65" s="34" t="s">
        <v>233</v>
      </c>
      <c r="F65" s="35">
        <v>35976</v>
      </c>
      <c r="G65" s="36">
        <v>129</v>
      </c>
      <c r="H65" s="39">
        <v>2565823159</v>
      </c>
      <c r="I65" s="69">
        <v>6</v>
      </c>
      <c r="J65" s="38" t="s">
        <v>49</v>
      </c>
      <c r="K65" s="34"/>
      <c r="L65" s="40" t="s">
        <v>50</v>
      </c>
      <c r="M65" s="71">
        <v>1819.45</v>
      </c>
      <c r="N65" s="40"/>
      <c r="O65" s="74" t="s">
        <v>49</v>
      </c>
      <c r="P65" s="41">
        <v>16.585760517799354</v>
      </c>
      <c r="Q65" s="38" t="str">
        <f t="shared" si="34"/>
        <v>NO</v>
      </c>
      <c r="R65" s="38" t="s">
        <v>49</v>
      </c>
      <c r="S65" s="38" t="s">
        <v>52</v>
      </c>
      <c r="T65" s="38"/>
      <c r="U65" s="68" t="s">
        <v>49</v>
      </c>
      <c r="V65" s="73">
        <v>79738</v>
      </c>
      <c r="W65" s="46">
        <v>8355</v>
      </c>
      <c r="X65" s="46">
        <v>10636</v>
      </c>
      <c r="Y65" s="47">
        <v>11039</v>
      </c>
      <c r="Z65" s="45">
        <f t="shared" si="18"/>
        <v>0</v>
      </c>
      <c r="AA65" s="37">
        <f t="shared" si="19"/>
        <v>0</v>
      </c>
      <c r="AB65" s="37">
        <f t="shared" si="20"/>
        <v>0</v>
      </c>
      <c r="AC65" s="37">
        <f t="shared" si="21"/>
        <v>0</v>
      </c>
      <c r="AD65" s="38" t="str">
        <f t="shared" si="22"/>
        <v>-</v>
      </c>
      <c r="AE65" s="37">
        <f t="shared" si="23"/>
        <v>0</v>
      </c>
      <c r="AF65" s="37">
        <f t="shared" si="24"/>
        <v>0</v>
      </c>
      <c r="AG65" s="37">
        <f t="shared" si="25"/>
        <v>0</v>
      </c>
      <c r="AH65" s="37">
        <f t="shared" si="26"/>
        <v>0</v>
      </c>
      <c r="AI65" s="37">
        <f t="shared" si="27"/>
        <v>1</v>
      </c>
      <c r="AJ65" s="37">
        <f t="shared" si="28"/>
        <v>0</v>
      </c>
      <c r="AK65" s="37">
        <f t="shared" si="29"/>
        <v>0</v>
      </c>
      <c r="AL65" s="38" t="str">
        <f t="shared" si="30"/>
        <v>-</v>
      </c>
      <c r="AM65" s="37">
        <f t="shared" si="31"/>
        <v>0</v>
      </c>
      <c r="AN65" s="37">
        <f t="shared" si="32"/>
        <v>0</v>
      </c>
      <c r="AO65" s="37">
        <f t="shared" si="33"/>
        <v>0</v>
      </c>
    </row>
    <row r="66" spans="1:41" ht="12.75">
      <c r="A66" s="32">
        <v>101710</v>
      </c>
      <c r="B66" s="33">
        <v>33</v>
      </c>
      <c r="C66" s="34" t="s">
        <v>234</v>
      </c>
      <c r="D66" s="34" t="s">
        <v>235</v>
      </c>
      <c r="E66" s="34" t="s">
        <v>236</v>
      </c>
      <c r="F66" s="35">
        <v>36744</v>
      </c>
      <c r="G66" s="36">
        <v>360</v>
      </c>
      <c r="H66" s="39">
        <v>3346248836</v>
      </c>
      <c r="I66" s="69" t="s">
        <v>89</v>
      </c>
      <c r="J66" s="38" t="s">
        <v>49</v>
      </c>
      <c r="K66" s="34"/>
      <c r="L66" s="40" t="s">
        <v>50</v>
      </c>
      <c r="M66" s="71">
        <v>3319.08</v>
      </c>
      <c r="N66" s="40"/>
      <c r="O66" s="74" t="s">
        <v>49</v>
      </c>
      <c r="P66" s="41">
        <v>26.208229770781553</v>
      </c>
      <c r="Q66" s="38" t="str">
        <f t="shared" si="34"/>
        <v>YES</v>
      </c>
      <c r="R66" s="38" t="s">
        <v>49</v>
      </c>
      <c r="S66" s="38" t="s">
        <v>49</v>
      </c>
      <c r="T66" s="38"/>
      <c r="U66" s="68" t="s">
        <v>49</v>
      </c>
      <c r="V66" s="73">
        <v>284411</v>
      </c>
      <c r="W66" s="46">
        <v>39129</v>
      </c>
      <c r="X66" s="46">
        <v>36088</v>
      </c>
      <c r="Y66" s="47">
        <v>23889</v>
      </c>
      <c r="Z66" s="45">
        <f t="shared" si="18"/>
        <v>0</v>
      </c>
      <c r="AA66" s="37">
        <f t="shared" si="19"/>
        <v>0</v>
      </c>
      <c r="AB66" s="37">
        <f t="shared" si="20"/>
        <v>0</v>
      </c>
      <c r="AC66" s="37">
        <f t="shared" si="21"/>
        <v>0</v>
      </c>
      <c r="AD66" s="38" t="str">
        <f t="shared" si="22"/>
        <v>-</v>
      </c>
      <c r="AE66" s="37">
        <f t="shared" si="23"/>
        <v>0</v>
      </c>
      <c r="AF66" s="37">
        <f t="shared" si="24"/>
        <v>0</v>
      </c>
      <c r="AG66" s="37">
        <f t="shared" si="25"/>
        <v>0</v>
      </c>
      <c r="AH66" s="37">
        <f t="shared" si="26"/>
        <v>0</v>
      </c>
      <c r="AI66" s="37">
        <f t="shared" si="27"/>
        <v>0</v>
      </c>
      <c r="AJ66" s="37">
        <f t="shared" si="28"/>
        <v>1</v>
      </c>
      <c r="AK66" s="37">
        <f t="shared" si="29"/>
        <v>0</v>
      </c>
      <c r="AL66" s="38" t="str">
        <f t="shared" si="30"/>
        <v>-</v>
      </c>
      <c r="AM66" s="37">
        <f t="shared" si="31"/>
        <v>0</v>
      </c>
      <c r="AN66" s="37">
        <f t="shared" si="32"/>
        <v>0</v>
      </c>
      <c r="AO66" s="37">
        <f t="shared" si="33"/>
        <v>0</v>
      </c>
    </row>
    <row r="67" spans="1:41" ht="12.75">
      <c r="A67" s="32">
        <v>101720</v>
      </c>
      <c r="B67" s="33">
        <v>155</v>
      </c>
      <c r="C67" s="34" t="s">
        <v>237</v>
      </c>
      <c r="D67" s="34" t="s">
        <v>238</v>
      </c>
      <c r="E67" s="34" t="s">
        <v>239</v>
      </c>
      <c r="F67" s="35">
        <v>35565</v>
      </c>
      <c r="G67" s="36">
        <v>1959</v>
      </c>
      <c r="H67" s="39">
        <v>2054869231</v>
      </c>
      <c r="I67" s="69">
        <v>6</v>
      </c>
      <c r="J67" s="38" t="s">
        <v>49</v>
      </c>
      <c r="K67" s="34"/>
      <c r="L67" s="40" t="s">
        <v>50</v>
      </c>
      <c r="M67" s="71">
        <v>1707.75</v>
      </c>
      <c r="N67" s="40"/>
      <c r="O67" s="74" t="s">
        <v>49</v>
      </c>
      <c r="P67" s="41">
        <v>26.221079691516707</v>
      </c>
      <c r="Q67" s="38" t="str">
        <f t="shared" si="34"/>
        <v>YES</v>
      </c>
      <c r="R67" s="38" t="s">
        <v>49</v>
      </c>
      <c r="S67" s="38" t="s">
        <v>52</v>
      </c>
      <c r="T67" s="38"/>
      <c r="U67" s="68" t="s">
        <v>52</v>
      </c>
      <c r="V67" s="73">
        <v>90827</v>
      </c>
      <c r="W67" s="46">
        <v>8290</v>
      </c>
      <c r="X67" s="46">
        <v>10331</v>
      </c>
      <c r="Y67" s="47">
        <v>10462</v>
      </c>
      <c r="Z67" s="45">
        <f t="shared" si="18"/>
        <v>0</v>
      </c>
      <c r="AA67" s="37">
        <f t="shared" si="19"/>
        <v>0</v>
      </c>
      <c r="AB67" s="37">
        <f t="shared" si="20"/>
        <v>0</v>
      </c>
      <c r="AC67" s="37">
        <f t="shared" si="21"/>
        <v>0</v>
      </c>
      <c r="AD67" s="38" t="str">
        <f t="shared" si="22"/>
        <v>-</v>
      </c>
      <c r="AE67" s="37">
        <f t="shared" si="23"/>
        <v>0</v>
      </c>
      <c r="AF67" s="37">
        <f t="shared" si="24"/>
        <v>0</v>
      </c>
      <c r="AG67" s="37">
        <f t="shared" si="25"/>
        <v>0</v>
      </c>
      <c r="AH67" s="37">
        <f t="shared" si="26"/>
        <v>0</v>
      </c>
      <c r="AI67" s="37">
        <f t="shared" si="27"/>
        <v>1</v>
      </c>
      <c r="AJ67" s="37">
        <f t="shared" si="28"/>
        <v>1</v>
      </c>
      <c r="AK67" s="37" t="str">
        <f t="shared" si="29"/>
        <v>Initial</v>
      </c>
      <c r="AL67" s="38" t="str">
        <f t="shared" si="30"/>
        <v>RLIS</v>
      </c>
      <c r="AM67" s="37">
        <f t="shared" si="31"/>
        <v>0</v>
      </c>
      <c r="AN67" s="37">
        <f t="shared" si="32"/>
        <v>0</v>
      </c>
      <c r="AO67" s="37">
        <f t="shared" si="33"/>
        <v>0</v>
      </c>
    </row>
    <row r="68" spans="1:41" ht="12.75">
      <c r="A68" s="32">
        <v>101730</v>
      </c>
      <c r="B68" s="33">
        <v>156</v>
      </c>
      <c r="C68" s="34" t="s">
        <v>240</v>
      </c>
      <c r="D68" s="34" t="s">
        <v>241</v>
      </c>
      <c r="E68" s="34" t="s">
        <v>242</v>
      </c>
      <c r="F68" s="35">
        <v>35640</v>
      </c>
      <c r="G68" s="36">
        <v>2357</v>
      </c>
      <c r="H68" s="39">
        <v>2567735419</v>
      </c>
      <c r="I68" s="69" t="s">
        <v>89</v>
      </c>
      <c r="J68" s="38" t="s">
        <v>49</v>
      </c>
      <c r="K68" s="34"/>
      <c r="L68" s="40" t="s">
        <v>50</v>
      </c>
      <c r="M68" s="71">
        <v>3082.23</v>
      </c>
      <c r="N68" s="40"/>
      <c r="O68" s="74" t="s">
        <v>49</v>
      </c>
      <c r="P68" s="41">
        <v>7.0228349849202925</v>
      </c>
      <c r="Q68" s="38" t="str">
        <f t="shared" si="34"/>
        <v>NO</v>
      </c>
      <c r="R68" s="38" t="s">
        <v>49</v>
      </c>
      <c r="S68" s="38" t="s">
        <v>49</v>
      </c>
      <c r="T68" s="38"/>
      <c r="U68" s="68" t="s">
        <v>49</v>
      </c>
      <c r="V68" s="73">
        <v>83655</v>
      </c>
      <c r="W68" s="46">
        <v>5728</v>
      </c>
      <c r="X68" s="46">
        <v>12335</v>
      </c>
      <c r="Y68" s="47">
        <v>18661</v>
      </c>
      <c r="Z68" s="45">
        <f t="shared" si="18"/>
        <v>0</v>
      </c>
      <c r="AA68" s="37">
        <f t="shared" si="19"/>
        <v>0</v>
      </c>
      <c r="AB68" s="37">
        <f t="shared" si="20"/>
        <v>0</v>
      </c>
      <c r="AC68" s="37">
        <f t="shared" si="21"/>
        <v>0</v>
      </c>
      <c r="AD68" s="38" t="str">
        <f t="shared" si="22"/>
        <v>-</v>
      </c>
      <c r="AE68" s="37">
        <f t="shared" si="23"/>
        <v>0</v>
      </c>
      <c r="AF68" s="37">
        <f t="shared" si="24"/>
        <v>0</v>
      </c>
      <c r="AG68" s="37">
        <f t="shared" si="25"/>
        <v>0</v>
      </c>
      <c r="AH68" s="37">
        <f t="shared" si="26"/>
        <v>0</v>
      </c>
      <c r="AI68" s="37">
        <f t="shared" si="27"/>
        <v>0</v>
      </c>
      <c r="AJ68" s="37">
        <f t="shared" si="28"/>
        <v>0</v>
      </c>
      <c r="AK68" s="37">
        <f t="shared" si="29"/>
        <v>0</v>
      </c>
      <c r="AL68" s="38" t="str">
        <f t="shared" si="30"/>
        <v>-</v>
      </c>
      <c r="AM68" s="37">
        <f t="shared" si="31"/>
        <v>0</v>
      </c>
      <c r="AN68" s="37">
        <f t="shared" si="32"/>
        <v>0</v>
      </c>
      <c r="AO68" s="37">
        <f t="shared" si="33"/>
        <v>0</v>
      </c>
    </row>
    <row r="69" spans="1:41" ht="12.75">
      <c r="A69" s="32">
        <v>101740</v>
      </c>
      <c r="B69" s="33">
        <v>34</v>
      </c>
      <c r="C69" s="34" t="s">
        <v>243</v>
      </c>
      <c r="D69" s="34" t="s">
        <v>244</v>
      </c>
      <c r="E69" s="34" t="s">
        <v>245</v>
      </c>
      <c r="F69" s="35">
        <v>36310</v>
      </c>
      <c r="G69" s="36">
        <v>635</v>
      </c>
      <c r="H69" s="39">
        <v>3345852206</v>
      </c>
      <c r="I69" s="69">
        <v>8</v>
      </c>
      <c r="J69" s="38" t="s">
        <v>52</v>
      </c>
      <c r="K69" s="34"/>
      <c r="L69" s="40" t="s">
        <v>50</v>
      </c>
      <c r="M69" s="71">
        <v>2735.95</v>
      </c>
      <c r="N69" s="40"/>
      <c r="O69" s="74" t="s">
        <v>49</v>
      </c>
      <c r="P69" s="41">
        <v>21.15992970123023</v>
      </c>
      <c r="Q69" s="38" t="str">
        <f t="shared" si="34"/>
        <v>YES</v>
      </c>
      <c r="R69" s="38" t="s">
        <v>49</v>
      </c>
      <c r="S69" s="38" t="s">
        <v>52</v>
      </c>
      <c r="T69" s="38"/>
      <c r="U69" s="68" t="s">
        <v>52</v>
      </c>
      <c r="V69" s="73">
        <v>186671</v>
      </c>
      <c r="W69" s="46">
        <v>19288</v>
      </c>
      <c r="X69" s="46">
        <v>20451</v>
      </c>
      <c r="Y69" s="47">
        <v>18841</v>
      </c>
      <c r="Z69" s="45">
        <f t="shared" si="18"/>
        <v>1</v>
      </c>
      <c r="AA69" s="37">
        <f t="shared" si="19"/>
        <v>0</v>
      </c>
      <c r="AB69" s="37">
        <f t="shared" si="20"/>
        <v>0</v>
      </c>
      <c r="AC69" s="37">
        <f t="shared" si="21"/>
        <v>0</v>
      </c>
      <c r="AD69" s="38" t="str">
        <f t="shared" si="22"/>
        <v>-</v>
      </c>
      <c r="AE69" s="37">
        <f>IF(AND(AD69="-",O69="YES"),"Trouble",0)</f>
        <v>0</v>
      </c>
      <c r="AF69" s="37">
        <f t="shared" si="24"/>
        <v>0</v>
      </c>
      <c r="AG69" s="37">
        <f t="shared" si="25"/>
        <v>0</v>
      </c>
      <c r="AH69" s="37">
        <f t="shared" si="26"/>
        <v>0</v>
      </c>
      <c r="AI69" s="37">
        <f t="shared" si="27"/>
        <v>1</v>
      </c>
      <c r="AJ69" s="37">
        <f t="shared" si="28"/>
        <v>1</v>
      </c>
      <c r="AK69" s="37" t="str">
        <f>IF(AND(AI69=1,AJ69=1),"Initial",0)</f>
        <v>Initial</v>
      </c>
      <c r="AL69" s="38" t="str">
        <f>IF(AND(AND(AK69="Initial",AM69=0),ISNUMBER(M69)),"RLIS","-")</f>
        <v>RLIS</v>
      </c>
      <c r="AM69" s="37">
        <f t="shared" si="31"/>
        <v>0</v>
      </c>
      <c r="AN69" s="37">
        <f t="shared" si="32"/>
        <v>0</v>
      </c>
      <c r="AO69" s="37">
        <f t="shared" si="33"/>
        <v>0</v>
      </c>
    </row>
    <row r="70" spans="1:41" ht="12.75">
      <c r="A70" s="32">
        <v>101760</v>
      </c>
      <c r="B70" s="33">
        <v>157</v>
      </c>
      <c r="C70" s="34" t="s">
        <v>246</v>
      </c>
      <c r="D70" s="34" t="s">
        <v>247</v>
      </c>
      <c r="E70" s="34" t="s">
        <v>248</v>
      </c>
      <c r="F70" s="35">
        <v>35259</v>
      </c>
      <c r="G70" s="36">
        <v>9366</v>
      </c>
      <c r="H70" s="39">
        <v>2058704203</v>
      </c>
      <c r="I70" s="69">
        <v>3</v>
      </c>
      <c r="J70" s="38" t="s">
        <v>49</v>
      </c>
      <c r="K70" s="34"/>
      <c r="L70" s="40" t="s">
        <v>50</v>
      </c>
      <c r="M70" s="71">
        <v>3268.3</v>
      </c>
      <c r="N70" s="40"/>
      <c r="O70" s="74" t="s">
        <v>49</v>
      </c>
      <c r="P70" s="41">
        <v>2.9565217391304346</v>
      </c>
      <c r="Q70" s="38" t="str">
        <f t="shared" si="34"/>
        <v>NO</v>
      </c>
      <c r="R70" s="38" t="s">
        <v>49</v>
      </c>
      <c r="S70" s="38" t="s">
        <v>49</v>
      </c>
      <c r="T70" s="38"/>
      <c r="U70" s="68" t="s">
        <v>49</v>
      </c>
      <c r="V70" s="73">
        <v>70611</v>
      </c>
      <c r="W70" s="46">
        <v>3341</v>
      </c>
      <c r="X70" s="46">
        <v>11144</v>
      </c>
      <c r="Y70" s="47">
        <v>22956</v>
      </c>
      <c r="Z70" s="45">
        <f aca="true" t="shared" si="35" ref="Z70:Z133">IF(OR(J70="YES",L70="YES"),1,0)</f>
        <v>0</v>
      </c>
      <c r="AA70" s="37">
        <f aca="true" t="shared" si="36" ref="AA70:AA133">IF(OR(AND(ISNUMBER(M70),AND(M70&gt;0,M70&lt;600)),AND(M70&gt;0,N70="YES")),1,0)</f>
        <v>0</v>
      </c>
      <c r="AB70" s="37">
        <f aca="true" t="shared" si="37" ref="AB70:AB133">IF(AND(OR(J70="YES",L70="YES"),(Z70=0)),"Trouble",0)</f>
        <v>0</v>
      </c>
      <c r="AC70" s="37">
        <f aca="true" t="shared" si="38" ref="AC70:AC133">IF(AND(OR(AND(ISNUMBER(M70),AND(M70&gt;0,M70&lt;600)),AND(M70&gt;0,N70="YES")),(AA70=0)),"Trouble",0)</f>
        <v>0</v>
      </c>
      <c r="AD70" s="38" t="str">
        <f aca="true" t="shared" si="39" ref="AD70:AD133">IF(AND(Z70=1,AA70=1),"SRSA","-")</f>
        <v>-</v>
      </c>
      <c r="AE70" s="37">
        <f aca="true" t="shared" si="40" ref="AE70:AE133">IF(AND(AD70="-",O70="YES"),"Trouble",0)</f>
        <v>0</v>
      </c>
      <c r="AF70" s="37">
        <f aca="true" t="shared" si="41" ref="AF70:AF133">IF(AND(AND(J70="NO",L70&lt;&gt;"YES"),(O70="YES")),"Trouble",0)</f>
        <v>0</v>
      </c>
      <c r="AG70" s="37">
        <f aca="true" t="shared" si="42" ref="AG70:AG133">IF(OR(AND(OR(AND(ISNUMBER(M70),AND(M70&gt;0,M70&lt;600)),AND(AND(M70&gt;0,N70="YES"),ISNUMBER(M70))),(O70="YES")),O70&lt;&gt;"YES"),0,"Trouble")</f>
        <v>0</v>
      </c>
      <c r="AH70" s="37">
        <f aca="true" t="shared" si="43" ref="AH70:AH133">IF(AND(AD70="SRSA",O70&lt;&gt;"YES"),"Trouble",0)</f>
        <v>0</v>
      </c>
      <c r="AI70" s="37">
        <f aca="true" t="shared" si="44" ref="AI70:AI133">IF(S70="YES",1,0)</f>
        <v>0</v>
      </c>
      <c r="AJ70" s="37">
        <f aca="true" t="shared" si="45" ref="AJ70:AJ133">IF(AND(ISNUMBER(P70),P70&gt;=20),1,0)</f>
        <v>0</v>
      </c>
      <c r="AK70" s="37">
        <f aca="true" t="shared" si="46" ref="AK70:AK133">IF(AND(AI70=1,AJ70=1),"Initial",0)</f>
        <v>0</v>
      </c>
      <c r="AL70" s="38" t="str">
        <f aca="true" t="shared" si="47" ref="AL70:AL133">IF(AND(AND(AK70="Initial",AM70=0),ISNUMBER(M70)),"RLIS","-")</f>
        <v>-</v>
      </c>
      <c r="AM70" s="37">
        <f aca="true" t="shared" si="48" ref="AM70:AM133">IF(AND(AD70="SRSA",AK70="Initial"),"SRSA",0)</f>
        <v>0</v>
      </c>
      <c r="AN70" s="37">
        <f aca="true" t="shared" si="49" ref="AN70:AN133">IF(AND(AL70="-",U70="YES"),"Trouble",0)</f>
        <v>0</v>
      </c>
      <c r="AO70" s="37">
        <f aca="true" t="shared" si="50" ref="AO70:AO133">IF(AND(U70&lt;&gt;"YES",AL70="RLIS"),"Trouble",0)</f>
        <v>0</v>
      </c>
    </row>
    <row r="71" spans="1:41" ht="12.75">
      <c r="A71" s="32">
        <v>100007</v>
      </c>
      <c r="B71" s="33">
        <v>158</v>
      </c>
      <c r="C71" s="34" t="s">
        <v>249</v>
      </c>
      <c r="D71" s="34" t="s">
        <v>250</v>
      </c>
      <c r="E71" s="34" t="s">
        <v>251</v>
      </c>
      <c r="F71" s="35">
        <v>35243</v>
      </c>
      <c r="G71" s="36">
        <v>5500</v>
      </c>
      <c r="H71" s="66">
        <v>2054391015</v>
      </c>
      <c r="I71" s="69" t="s">
        <v>252</v>
      </c>
      <c r="J71" s="38" t="s">
        <v>49</v>
      </c>
      <c r="K71" s="34"/>
      <c r="L71" s="40" t="s">
        <v>50</v>
      </c>
      <c r="M71" s="71">
        <v>11134.77</v>
      </c>
      <c r="N71" s="40"/>
      <c r="O71" s="74" t="s">
        <v>49</v>
      </c>
      <c r="P71" s="41">
        <v>2.025539409951563</v>
      </c>
      <c r="Q71" s="38" t="str">
        <f t="shared" si="34"/>
        <v>NO</v>
      </c>
      <c r="R71" s="38" t="s">
        <v>49</v>
      </c>
      <c r="S71" s="38" t="s">
        <v>49</v>
      </c>
      <c r="T71" s="38"/>
      <c r="U71" s="68" t="s">
        <v>49</v>
      </c>
      <c r="V71" s="73">
        <v>175829</v>
      </c>
      <c r="W71" s="46">
        <v>3801</v>
      </c>
      <c r="X71" s="46">
        <v>32165</v>
      </c>
      <c r="Y71" s="47">
        <v>65136</v>
      </c>
      <c r="Z71" s="45">
        <f t="shared" si="35"/>
        <v>0</v>
      </c>
      <c r="AA71" s="37">
        <f t="shared" si="36"/>
        <v>0</v>
      </c>
      <c r="AB71" s="37">
        <f t="shared" si="37"/>
        <v>0</v>
      </c>
      <c r="AC71" s="37">
        <f t="shared" si="38"/>
        <v>0</v>
      </c>
      <c r="AD71" s="38" t="str">
        <f t="shared" si="39"/>
        <v>-</v>
      </c>
      <c r="AE71" s="37">
        <f t="shared" si="40"/>
        <v>0</v>
      </c>
      <c r="AF71" s="37">
        <f t="shared" si="41"/>
        <v>0</v>
      </c>
      <c r="AG71" s="37">
        <f t="shared" si="42"/>
        <v>0</v>
      </c>
      <c r="AH71" s="37">
        <f t="shared" si="43"/>
        <v>0</v>
      </c>
      <c r="AI71" s="37">
        <f t="shared" si="44"/>
        <v>0</v>
      </c>
      <c r="AJ71" s="37">
        <f t="shared" si="45"/>
        <v>0</v>
      </c>
      <c r="AK71" s="37">
        <f t="shared" si="46"/>
        <v>0</v>
      </c>
      <c r="AL71" s="38" t="str">
        <f t="shared" si="47"/>
        <v>-</v>
      </c>
      <c r="AM71" s="37">
        <f t="shared" si="48"/>
        <v>0</v>
      </c>
      <c r="AN71" s="37">
        <f t="shared" si="49"/>
        <v>0</v>
      </c>
      <c r="AO71" s="37">
        <f t="shared" si="50"/>
        <v>0</v>
      </c>
    </row>
    <row r="72" spans="1:41" ht="12.75">
      <c r="A72" s="32">
        <v>101770</v>
      </c>
      <c r="B72" s="33">
        <v>35</v>
      </c>
      <c r="C72" s="34" t="s">
        <v>253</v>
      </c>
      <c r="D72" s="34" t="s">
        <v>254</v>
      </c>
      <c r="E72" s="34" t="s">
        <v>189</v>
      </c>
      <c r="F72" s="35">
        <v>36302</v>
      </c>
      <c r="G72" s="36">
        <v>1688</v>
      </c>
      <c r="H72" s="39">
        <v>3347928331</v>
      </c>
      <c r="I72" s="69" t="s">
        <v>85</v>
      </c>
      <c r="J72" s="38" t="s">
        <v>49</v>
      </c>
      <c r="K72" s="34"/>
      <c r="L72" s="40" t="s">
        <v>50</v>
      </c>
      <c r="M72" s="71">
        <v>6197.58</v>
      </c>
      <c r="N72" s="40"/>
      <c r="O72" s="74" t="s">
        <v>49</v>
      </c>
      <c r="P72" s="41">
        <v>16.003943476832074</v>
      </c>
      <c r="Q72" s="38" t="str">
        <f t="shared" si="34"/>
        <v>NO</v>
      </c>
      <c r="R72" s="38" t="s">
        <v>49</v>
      </c>
      <c r="S72" s="38" t="s">
        <v>49</v>
      </c>
      <c r="T72" s="38"/>
      <c r="U72" s="68" t="s">
        <v>49</v>
      </c>
      <c r="V72" s="73">
        <v>302454</v>
      </c>
      <c r="W72" s="46">
        <v>28593</v>
      </c>
      <c r="X72" s="46">
        <v>36558</v>
      </c>
      <c r="Y72" s="47">
        <v>37628</v>
      </c>
      <c r="Z72" s="45">
        <f t="shared" si="35"/>
        <v>0</v>
      </c>
      <c r="AA72" s="37">
        <f t="shared" si="36"/>
        <v>0</v>
      </c>
      <c r="AB72" s="37">
        <f t="shared" si="37"/>
        <v>0</v>
      </c>
      <c r="AC72" s="37">
        <f t="shared" si="38"/>
        <v>0</v>
      </c>
      <c r="AD72" s="38" t="str">
        <f t="shared" si="39"/>
        <v>-</v>
      </c>
      <c r="AE72" s="37">
        <f t="shared" si="40"/>
        <v>0</v>
      </c>
      <c r="AF72" s="37">
        <f t="shared" si="41"/>
        <v>0</v>
      </c>
      <c r="AG72" s="37">
        <f t="shared" si="42"/>
        <v>0</v>
      </c>
      <c r="AH72" s="37">
        <f t="shared" si="43"/>
        <v>0</v>
      </c>
      <c r="AI72" s="37">
        <f t="shared" si="44"/>
        <v>0</v>
      </c>
      <c r="AJ72" s="37">
        <f t="shared" si="45"/>
        <v>0</v>
      </c>
      <c r="AK72" s="37">
        <f t="shared" si="46"/>
        <v>0</v>
      </c>
      <c r="AL72" s="38" t="str">
        <f t="shared" si="47"/>
        <v>-</v>
      </c>
      <c r="AM72" s="37">
        <f t="shared" si="48"/>
        <v>0</v>
      </c>
      <c r="AN72" s="37">
        <f t="shared" si="49"/>
        <v>0</v>
      </c>
      <c r="AO72" s="37">
        <f t="shared" si="50"/>
        <v>0</v>
      </c>
    </row>
    <row r="73" spans="1:41" ht="12.75">
      <c r="A73" s="32">
        <v>101800</v>
      </c>
      <c r="B73" s="33">
        <v>159</v>
      </c>
      <c r="C73" s="34" t="s">
        <v>255</v>
      </c>
      <c r="D73" s="34" t="s">
        <v>256</v>
      </c>
      <c r="E73" s="34" t="s">
        <v>257</v>
      </c>
      <c r="F73" s="35">
        <v>35807</v>
      </c>
      <c r="G73" s="36">
        <v>4801</v>
      </c>
      <c r="H73" s="39">
        <v>2564286810</v>
      </c>
      <c r="I73" s="69" t="s">
        <v>125</v>
      </c>
      <c r="J73" s="38" t="s">
        <v>49</v>
      </c>
      <c r="K73" s="34"/>
      <c r="L73" s="40" t="s">
        <v>50</v>
      </c>
      <c r="M73" s="71">
        <v>22573.02</v>
      </c>
      <c r="N73" s="40"/>
      <c r="O73" s="74" t="s">
        <v>49</v>
      </c>
      <c r="P73" s="41">
        <v>16.005645219656945</v>
      </c>
      <c r="Q73" s="38" t="str">
        <f t="shared" si="34"/>
        <v>NO</v>
      </c>
      <c r="R73" s="38" t="s">
        <v>49</v>
      </c>
      <c r="S73" s="38" t="s">
        <v>49</v>
      </c>
      <c r="T73" s="38"/>
      <c r="U73" s="68" t="s">
        <v>49</v>
      </c>
      <c r="V73" s="73">
        <v>1362159</v>
      </c>
      <c r="W73" s="46">
        <v>135862</v>
      </c>
      <c r="X73" s="46">
        <v>159078</v>
      </c>
      <c r="Y73" s="47">
        <v>148305</v>
      </c>
      <c r="Z73" s="45">
        <f t="shared" si="35"/>
        <v>0</v>
      </c>
      <c r="AA73" s="37">
        <f t="shared" si="36"/>
        <v>0</v>
      </c>
      <c r="AB73" s="37">
        <f t="shared" si="37"/>
        <v>0</v>
      </c>
      <c r="AC73" s="37">
        <f t="shared" si="38"/>
        <v>0</v>
      </c>
      <c r="AD73" s="38" t="str">
        <f t="shared" si="39"/>
        <v>-</v>
      </c>
      <c r="AE73" s="37">
        <f t="shared" si="40"/>
        <v>0</v>
      </c>
      <c r="AF73" s="37">
        <f t="shared" si="41"/>
        <v>0</v>
      </c>
      <c r="AG73" s="37">
        <f t="shared" si="42"/>
        <v>0</v>
      </c>
      <c r="AH73" s="37">
        <f t="shared" si="43"/>
        <v>0</v>
      </c>
      <c r="AI73" s="37">
        <f t="shared" si="44"/>
        <v>0</v>
      </c>
      <c r="AJ73" s="37">
        <f t="shared" si="45"/>
        <v>0</v>
      </c>
      <c r="AK73" s="37">
        <f t="shared" si="46"/>
        <v>0</v>
      </c>
      <c r="AL73" s="38" t="str">
        <f t="shared" si="47"/>
        <v>-</v>
      </c>
      <c r="AM73" s="37">
        <f t="shared" si="48"/>
        <v>0</v>
      </c>
      <c r="AN73" s="37">
        <f t="shared" si="49"/>
        <v>0</v>
      </c>
      <c r="AO73" s="37">
        <f t="shared" si="50"/>
        <v>0</v>
      </c>
    </row>
    <row r="74" spans="1:41" ht="12.75">
      <c r="A74" s="32">
        <v>101830</v>
      </c>
      <c r="B74" s="33">
        <v>36</v>
      </c>
      <c r="C74" s="34" t="s">
        <v>258</v>
      </c>
      <c r="D74" s="34" t="s">
        <v>259</v>
      </c>
      <c r="E74" s="34" t="s">
        <v>260</v>
      </c>
      <c r="F74" s="35">
        <v>35768</v>
      </c>
      <c r="G74" s="36">
        <v>490</v>
      </c>
      <c r="H74" s="39">
        <v>2562599500</v>
      </c>
      <c r="I74" s="69" t="s">
        <v>48</v>
      </c>
      <c r="J74" s="38" t="s">
        <v>49</v>
      </c>
      <c r="K74" s="34"/>
      <c r="L74" s="40" t="s">
        <v>50</v>
      </c>
      <c r="M74" s="71">
        <v>6125.4</v>
      </c>
      <c r="N74" s="40"/>
      <c r="O74" s="74" t="s">
        <v>49</v>
      </c>
      <c r="P74" s="41">
        <v>16.60732089445948</v>
      </c>
      <c r="Q74" s="38" t="str">
        <f t="shared" si="34"/>
        <v>NO</v>
      </c>
      <c r="R74" s="38" t="s">
        <v>49</v>
      </c>
      <c r="S74" s="38" t="s">
        <v>52</v>
      </c>
      <c r="T74" s="38"/>
      <c r="U74" s="68" t="s">
        <v>49</v>
      </c>
      <c r="V74" s="73">
        <v>365219</v>
      </c>
      <c r="W74" s="46">
        <v>33090</v>
      </c>
      <c r="X74" s="46">
        <v>42070</v>
      </c>
      <c r="Y74" s="47">
        <v>38457</v>
      </c>
      <c r="Z74" s="45">
        <f t="shared" si="35"/>
        <v>0</v>
      </c>
      <c r="AA74" s="37">
        <f t="shared" si="36"/>
        <v>0</v>
      </c>
      <c r="AB74" s="37">
        <f t="shared" si="37"/>
        <v>0</v>
      </c>
      <c r="AC74" s="37">
        <f t="shared" si="38"/>
        <v>0</v>
      </c>
      <c r="AD74" s="38" t="str">
        <f t="shared" si="39"/>
        <v>-</v>
      </c>
      <c r="AE74" s="37">
        <f t="shared" si="40"/>
        <v>0</v>
      </c>
      <c r="AF74" s="37">
        <f t="shared" si="41"/>
        <v>0</v>
      </c>
      <c r="AG74" s="37">
        <f t="shared" si="42"/>
        <v>0</v>
      </c>
      <c r="AH74" s="37">
        <f t="shared" si="43"/>
        <v>0</v>
      </c>
      <c r="AI74" s="37">
        <f t="shared" si="44"/>
        <v>1</v>
      </c>
      <c r="AJ74" s="37">
        <f t="shared" si="45"/>
        <v>0</v>
      </c>
      <c r="AK74" s="37">
        <f t="shared" si="46"/>
        <v>0</v>
      </c>
      <c r="AL74" s="38" t="str">
        <f t="shared" si="47"/>
        <v>-</v>
      </c>
      <c r="AM74" s="37">
        <f t="shared" si="48"/>
        <v>0</v>
      </c>
      <c r="AN74" s="37">
        <f t="shared" si="49"/>
        <v>0</v>
      </c>
      <c r="AO74" s="37">
        <f t="shared" si="50"/>
        <v>0</v>
      </c>
    </row>
    <row r="75" spans="1:41" ht="12.75">
      <c r="A75" s="32">
        <v>101860</v>
      </c>
      <c r="B75" s="33">
        <v>162</v>
      </c>
      <c r="C75" s="34" t="s">
        <v>261</v>
      </c>
      <c r="D75" s="34" t="s">
        <v>262</v>
      </c>
      <c r="E75" s="34" t="s">
        <v>263</v>
      </c>
      <c r="F75" s="35">
        <v>36265</v>
      </c>
      <c r="G75" s="36">
        <v>2165</v>
      </c>
      <c r="H75" s="39">
        <v>2567825682</v>
      </c>
      <c r="I75" s="69">
        <v>4</v>
      </c>
      <c r="J75" s="38" t="s">
        <v>49</v>
      </c>
      <c r="K75" s="34"/>
      <c r="L75" s="40" t="s">
        <v>50</v>
      </c>
      <c r="M75" s="71">
        <v>1702.7</v>
      </c>
      <c r="N75" s="40"/>
      <c r="O75" s="74" t="s">
        <v>49</v>
      </c>
      <c r="P75" s="41">
        <v>17.0061099796334</v>
      </c>
      <c r="Q75" s="38" t="str">
        <f t="shared" si="34"/>
        <v>NO</v>
      </c>
      <c r="R75" s="38" t="s">
        <v>49</v>
      </c>
      <c r="S75" s="38" t="s">
        <v>49</v>
      </c>
      <c r="T75" s="38"/>
      <c r="U75" s="68" t="s">
        <v>49</v>
      </c>
      <c r="V75" s="73">
        <v>57117</v>
      </c>
      <c r="W75" s="46">
        <v>5219</v>
      </c>
      <c r="X75" s="46">
        <v>8228</v>
      </c>
      <c r="Y75" s="47">
        <v>10381</v>
      </c>
      <c r="Z75" s="45">
        <f t="shared" si="35"/>
        <v>0</v>
      </c>
      <c r="AA75" s="37">
        <f t="shared" si="36"/>
        <v>0</v>
      </c>
      <c r="AB75" s="37">
        <f t="shared" si="37"/>
        <v>0</v>
      </c>
      <c r="AC75" s="37">
        <f t="shared" si="38"/>
        <v>0</v>
      </c>
      <c r="AD75" s="38" t="str">
        <f t="shared" si="39"/>
        <v>-</v>
      </c>
      <c r="AE75" s="37">
        <f t="shared" si="40"/>
        <v>0</v>
      </c>
      <c r="AF75" s="37">
        <f t="shared" si="41"/>
        <v>0</v>
      </c>
      <c r="AG75" s="37">
        <f t="shared" si="42"/>
        <v>0</v>
      </c>
      <c r="AH75" s="37">
        <f t="shared" si="43"/>
        <v>0</v>
      </c>
      <c r="AI75" s="37">
        <f t="shared" si="44"/>
        <v>0</v>
      </c>
      <c r="AJ75" s="37">
        <f t="shared" si="45"/>
        <v>0</v>
      </c>
      <c r="AK75" s="37">
        <f t="shared" si="46"/>
        <v>0</v>
      </c>
      <c r="AL75" s="38" t="str">
        <f t="shared" si="47"/>
        <v>-</v>
      </c>
      <c r="AM75" s="37">
        <f t="shared" si="48"/>
        <v>0</v>
      </c>
      <c r="AN75" s="37">
        <f t="shared" si="49"/>
        <v>0</v>
      </c>
      <c r="AO75" s="37">
        <f t="shared" si="50"/>
        <v>0</v>
      </c>
    </row>
    <row r="76" spans="1:41" ht="12.75">
      <c r="A76" s="32">
        <v>101890</v>
      </c>
      <c r="B76" s="33">
        <v>163</v>
      </c>
      <c r="C76" s="34" t="s">
        <v>264</v>
      </c>
      <c r="D76" s="34" t="s">
        <v>265</v>
      </c>
      <c r="E76" s="34" t="s">
        <v>266</v>
      </c>
      <c r="F76" s="35">
        <v>35502</v>
      </c>
      <c r="G76" s="36">
        <v>500</v>
      </c>
      <c r="H76" s="39">
        <v>2053846021</v>
      </c>
      <c r="I76" s="69">
        <v>3</v>
      </c>
      <c r="J76" s="38" t="s">
        <v>49</v>
      </c>
      <c r="K76" s="34"/>
      <c r="L76" s="40" t="s">
        <v>50</v>
      </c>
      <c r="M76" s="71">
        <v>2689.02</v>
      </c>
      <c r="N76" s="40"/>
      <c r="O76" s="74" t="s">
        <v>49</v>
      </c>
      <c r="P76" s="41">
        <v>17.039355992844367</v>
      </c>
      <c r="Q76" s="38" t="str">
        <f t="shared" si="34"/>
        <v>NO</v>
      </c>
      <c r="R76" s="38" t="s">
        <v>49</v>
      </c>
      <c r="S76" s="38" t="s">
        <v>49</v>
      </c>
      <c r="T76" s="38"/>
      <c r="U76" s="68" t="s">
        <v>49</v>
      </c>
      <c r="V76" s="73">
        <v>126203</v>
      </c>
      <c r="W76" s="46">
        <v>12413</v>
      </c>
      <c r="X76" s="46">
        <v>15845</v>
      </c>
      <c r="Y76" s="47">
        <v>16495</v>
      </c>
      <c r="Z76" s="45">
        <f t="shared" si="35"/>
        <v>0</v>
      </c>
      <c r="AA76" s="37">
        <f t="shared" si="36"/>
        <v>0</v>
      </c>
      <c r="AB76" s="37">
        <f t="shared" si="37"/>
        <v>0</v>
      </c>
      <c r="AC76" s="37">
        <f t="shared" si="38"/>
        <v>0</v>
      </c>
      <c r="AD76" s="38" t="str">
        <f t="shared" si="39"/>
        <v>-</v>
      </c>
      <c r="AE76" s="37">
        <f t="shared" si="40"/>
        <v>0</v>
      </c>
      <c r="AF76" s="37">
        <f t="shared" si="41"/>
        <v>0</v>
      </c>
      <c r="AG76" s="37">
        <f t="shared" si="42"/>
        <v>0</v>
      </c>
      <c r="AH76" s="37">
        <f t="shared" si="43"/>
        <v>0</v>
      </c>
      <c r="AI76" s="37">
        <f t="shared" si="44"/>
        <v>0</v>
      </c>
      <c r="AJ76" s="37">
        <f t="shared" si="45"/>
        <v>0</v>
      </c>
      <c r="AK76" s="37">
        <f t="shared" si="46"/>
        <v>0</v>
      </c>
      <c r="AL76" s="38" t="str">
        <f t="shared" si="47"/>
        <v>-</v>
      </c>
      <c r="AM76" s="37">
        <f t="shared" si="48"/>
        <v>0</v>
      </c>
      <c r="AN76" s="37">
        <f t="shared" si="49"/>
        <v>0</v>
      </c>
      <c r="AO76" s="37">
        <f t="shared" si="50"/>
        <v>0</v>
      </c>
    </row>
    <row r="77" spans="1:41" ht="12.75">
      <c r="A77" s="32">
        <v>101920</v>
      </c>
      <c r="B77" s="33">
        <v>37</v>
      </c>
      <c r="C77" s="34" t="s">
        <v>267</v>
      </c>
      <c r="D77" s="34" t="s">
        <v>268</v>
      </c>
      <c r="E77" s="34" t="s">
        <v>106</v>
      </c>
      <c r="F77" s="35">
        <v>35209</v>
      </c>
      <c r="G77" s="36">
        <v>1848</v>
      </c>
      <c r="H77" s="39">
        <v>2053792000</v>
      </c>
      <c r="I77" s="69" t="s">
        <v>269</v>
      </c>
      <c r="J77" s="38" t="s">
        <v>49</v>
      </c>
      <c r="K77" s="34"/>
      <c r="L77" s="40" t="s">
        <v>50</v>
      </c>
      <c r="M77" s="71">
        <v>38599.22</v>
      </c>
      <c r="N77" s="40"/>
      <c r="O77" s="74" t="s">
        <v>49</v>
      </c>
      <c r="P77" s="41">
        <v>7.852866865454214</v>
      </c>
      <c r="Q77" s="38" t="str">
        <f t="shared" si="34"/>
        <v>NO</v>
      </c>
      <c r="R77" s="38" t="s">
        <v>49</v>
      </c>
      <c r="S77" s="38" t="s">
        <v>49</v>
      </c>
      <c r="T77" s="38"/>
      <c r="U77" s="68" t="s">
        <v>49</v>
      </c>
      <c r="V77" s="73">
        <v>1279540</v>
      </c>
      <c r="W77" s="46">
        <v>109115</v>
      </c>
      <c r="X77" s="46">
        <v>180479</v>
      </c>
      <c r="Y77" s="47">
        <v>236787</v>
      </c>
      <c r="Z77" s="45">
        <f t="shared" si="35"/>
        <v>0</v>
      </c>
      <c r="AA77" s="37">
        <f t="shared" si="36"/>
        <v>0</v>
      </c>
      <c r="AB77" s="37">
        <f t="shared" si="37"/>
        <v>0</v>
      </c>
      <c r="AC77" s="37">
        <f t="shared" si="38"/>
        <v>0</v>
      </c>
      <c r="AD77" s="38" t="str">
        <f t="shared" si="39"/>
        <v>-</v>
      </c>
      <c r="AE77" s="37">
        <f t="shared" si="40"/>
        <v>0</v>
      </c>
      <c r="AF77" s="37">
        <f t="shared" si="41"/>
        <v>0</v>
      </c>
      <c r="AG77" s="37">
        <f t="shared" si="42"/>
        <v>0</v>
      </c>
      <c r="AH77" s="37">
        <f t="shared" si="43"/>
        <v>0</v>
      </c>
      <c r="AI77" s="37">
        <f t="shared" si="44"/>
        <v>0</v>
      </c>
      <c r="AJ77" s="37">
        <f t="shared" si="45"/>
        <v>0</v>
      </c>
      <c r="AK77" s="37">
        <f t="shared" si="46"/>
        <v>0</v>
      </c>
      <c r="AL77" s="38" t="str">
        <f t="shared" si="47"/>
        <v>-</v>
      </c>
      <c r="AM77" s="37">
        <f t="shared" si="48"/>
        <v>0</v>
      </c>
      <c r="AN77" s="37">
        <f t="shared" si="49"/>
        <v>0</v>
      </c>
      <c r="AO77" s="37">
        <f t="shared" si="50"/>
        <v>0</v>
      </c>
    </row>
    <row r="78" spans="1:41" ht="12.75">
      <c r="A78" s="32">
        <v>101950</v>
      </c>
      <c r="B78" s="33">
        <v>38</v>
      </c>
      <c r="C78" s="34" t="s">
        <v>270</v>
      </c>
      <c r="D78" s="34" t="s">
        <v>271</v>
      </c>
      <c r="E78" s="34" t="s">
        <v>272</v>
      </c>
      <c r="F78" s="35">
        <v>35592</v>
      </c>
      <c r="G78" s="36">
        <v>1379</v>
      </c>
      <c r="H78" s="39">
        <v>2056957615</v>
      </c>
      <c r="I78" s="69">
        <v>7</v>
      </c>
      <c r="J78" s="38" t="s">
        <v>52</v>
      </c>
      <c r="K78" s="34"/>
      <c r="L78" s="40" t="s">
        <v>50</v>
      </c>
      <c r="M78" s="71">
        <v>2483.7</v>
      </c>
      <c r="N78" s="40"/>
      <c r="O78" s="74" t="s">
        <v>49</v>
      </c>
      <c r="P78" s="41">
        <v>19.246549794852665</v>
      </c>
      <c r="Q78" s="38" t="str">
        <f t="shared" si="34"/>
        <v>NO</v>
      </c>
      <c r="R78" s="38" t="s">
        <v>52</v>
      </c>
      <c r="S78" s="38" t="s">
        <v>52</v>
      </c>
      <c r="T78" s="38"/>
      <c r="U78" s="68" t="s">
        <v>49</v>
      </c>
      <c r="V78" s="73">
        <v>167958</v>
      </c>
      <c r="W78" s="46">
        <v>17821</v>
      </c>
      <c r="X78" s="46">
        <v>19145</v>
      </c>
      <c r="Y78" s="47">
        <v>15755</v>
      </c>
      <c r="Z78" s="45">
        <f t="shared" si="35"/>
        <v>1</v>
      </c>
      <c r="AA78" s="37">
        <f t="shared" si="36"/>
        <v>0</v>
      </c>
      <c r="AB78" s="37">
        <f t="shared" si="37"/>
        <v>0</v>
      </c>
      <c r="AC78" s="37">
        <f t="shared" si="38"/>
        <v>0</v>
      </c>
      <c r="AD78" s="38" t="str">
        <f t="shared" si="39"/>
        <v>-</v>
      </c>
      <c r="AE78" s="37">
        <f t="shared" si="40"/>
        <v>0</v>
      </c>
      <c r="AF78" s="37">
        <f t="shared" si="41"/>
        <v>0</v>
      </c>
      <c r="AG78" s="37">
        <f t="shared" si="42"/>
        <v>0</v>
      </c>
      <c r="AH78" s="37">
        <f t="shared" si="43"/>
        <v>0</v>
      </c>
      <c r="AI78" s="37">
        <f t="shared" si="44"/>
        <v>1</v>
      </c>
      <c r="AJ78" s="37">
        <f t="shared" si="45"/>
        <v>0</v>
      </c>
      <c r="AK78" s="37">
        <f t="shared" si="46"/>
        <v>0</v>
      </c>
      <c r="AL78" s="38" t="str">
        <f t="shared" si="47"/>
        <v>-</v>
      </c>
      <c r="AM78" s="37">
        <f t="shared" si="48"/>
        <v>0</v>
      </c>
      <c r="AN78" s="37">
        <f t="shared" si="49"/>
        <v>0</v>
      </c>
      <c r="AO78" s="37">
        <f t="shared" si="50"/>
        <v>0</v>
      </c>
    </row>
    <row r="79" spans="1:41" ht="12.75">
      <c r="A79" s="32">
        <v>101980</v>
      </c>
      <c r="B79" s="33">
        <v>165</v>
      </c>
      <c r="C79" s="34" t="s">
        <v>273</v>
      </c>
      <c r="D79" s="34" t="s">
        <v>274</v>
      </c>
      <c r="E79" s="34" t="s">
        <v>275</v>
      </c>
      <c r="F79" s="35">
        <v>36863</v>
      </c>
      <c r="G79" s="36">
        <v>2455</v>
      </c>
      <c r="H79" s="39">
        <v>3346445900</v>
      </c>
      <c r="I79" s="69">
        <v>6</v>
      </c>
      <c r="J79" s="38" t="s">
        <v>49</v>
      </c>
      <c r="K79" s="34"/>
      <c r="L79" s="40" t="s">
        <v>50</v>
      </c>
      <c r="M79" s="71">
        <v>1016.42</v>
      </c>
      <c r="N79" s="40"/>
      <c r="O79" s="74" t="s">
        <v>49</v>
      </c>
      <c r="P79" s="41">
        <v>19.022103148024115</v>
      </c>
      <c r="Q79" s="38" t="str">
        <f t="shared" si="34"/>
        <v>NO</v>
      </c>
      <c r="R79" s="38" t="s">
        <v>52</v>
      </c>
      <c r="S79" s="38" t="s">
        <v>52</v>
      </c>
      <c r="T79" s="38"/>
      <c r="U79" s="68" t="s">
        <v>49</v>
      </c>
      <c r="V79" s="73">
        <v>103500</v>
      </c>
      <c r="W79" s="46">
        <v>11544</v>
      </c>
      <c r="X79" s="46">
        <v>10732</v>
      </c>
      <c r="Y79" s="47">
        <v>7635</v>
      </c>
      <c r="Z79" s="45">
        <f t="shared" si="35"/>
        <v>0</v>
      </c>
      <c r="AA79" s="37">
        <f t="shared" si="36"/>
        <v>0</v>
      </c>
      <c r="AB79" s="37">
        <f t="shared" si="37"/>
        <v>0</v>
      </c>
      <c r="AC79" s="37">
        <f t="shared" si="38"/>
        <v>0</v>
      </c>
      <c r="AD79" s="38" t="str">
        <f t="shared" si="39"/>
        <v>-</v>
      </c>
      <c r="AE79" s="37">
        <f t="shared" si="40"/>
        <v>0</v>
      </c>
      <c r="AF79" s="37">
        <f t="shared" si="41"/>
        <v>0</v>
      </c>
      <c r="AG79" s="37">
        <f t="shared" si="42"/>
        <v>0</v>
      </c>
      <c r="AH79" s="37">
        <f t="shared" si="43"/>
        <v>0</v>
      </c>
      <c r="AI79" s="37">
        <f t="shared" si="44"/>
        <v>1</v>
      </c>
      <c r="AJ79" s="37">
        <f t="shared" si="45"/>
        <v>0</v>
      </c>
      <c r="AK79" s="37">
        <f t="shared" si="46"/>
        <v>0</v>
      </c>
      <c r="AL79" s="38" t="str">
        <f t="shared" si="47"/>
        <v>-</v>
      </c>
      <c r="AM79" s="37">
        <f t="shared" si="48"/>
        <v>0</v>
      </c>
      <c r="AN79" s="37">
        <f t="shared" si="49"/>
        <v>0</v>
      </c>
      <c r="AO79" s="37">
        <f t="shared" si="50"/>
        <v>0</v>
      </c>
    </row>
    <row r="80" spans="1:41" ht="12.75">
      <c r="A80" s="32">
        <v>102010</v>
      </c>
      <c r="B80" s="33">
        <v>39</v>
      </c>
      <c r="C80" s="34" t="s">
        <v>276</v>
      </c>
      <c r="D80" s="34" t="s">
        <v>142</v>
      </c>
      <c r="E80" s="34" t="s">
        <v>214</v>
      </c>
      <c r="F80" s="35">
        <v>35631</v>
      </c>
      <c r="G80" s="36">
        <v>278</v>
      </c>
      <c r="H80" s="39">
        <v>2567601300</v>
      </c>
      <c r="I80" s="69" t="s">
        <v>125</v>
      </c>
      <c r="J80" s="38" t="s">
        <v>49</v>
      </c>
      <c r="K80" s="34"/>
      <c r="L80" s="40" t="s">
        <v>50</v>
      </c>
      <c r="M80" s="71">
        <v>8911.08</v>
      </c>
      <c r="N80" s="40"/>
      <c r="O80" s="74" t="s">
        <v>49</v>
      </c>
      <c r="P80" s="41">
        <v>12.388124863566908</v>
      </c>
      <c r="Q80" s="38" t="str">
        <f t="shared" si="34"/>
        <v>NO</v>
      </c>
      <c r="R80" s="38" t="s">
        <v>49</v>
      </c>
      <c r="S80" s="38" t="s">
        <v>49</v>
      </c>
      <c r="T80" s="38"/>
      <c r="U80" s="68" t="s">
        <v>49</v>
      </c>
      <c r="V80" s="73">
        <v>362135</v>
      </c>
      <c r="W80" s="46">
        <v>30248</v>
      </c>
      <c r="X80" s="46">
        <v>44863</v>
      </c>
      <c r="Y80" s="47">
        <v>55036</v>
      </c>
      <c r="Z80" s="45">
        <f t="shared" si="35"/>
        <v>0</v>
      </c>
      <c r="AA80" s="37">
        <f t="shared" si="36"/>
        <v>0</v>
      </c>
      <c r="AB80" s="37">
        <f t="shared" si="37"/>
        <v>0</v>
      </c>
      <c r="AC80" s="37">
        <f t="shared" si="38"/>
        <v>0</v>
      </c>
      <c r="AD80" s="38" t="str">
        <f t="shared" si="39"/>
        <v>-</v>
      </c>
      <c r="AE80" s="37">
        <f t="shared" si="40"/>
        <v>0</v>
      </c>
      <c r="AF80" s="37">
        <f t="shared" si="41"/>
        <v>0</v>
      </c>
      <c r="AG80" s="37">
        <f t="shared" si="42"/>
        <v>0</v>
      </c>
      <c r="AH80" s="37">
        <f t="shared" si="43"/>
        <v>0</v>
      </c>
      <c r="AI80" s="37">
        <f t="shared" si="44"/>
        <v>0</v>
      </c>
      <c r="AJ80" s="37">
        <f t="shared" si="45"/>
        <v>0</v>
      </c>
      <c r="AK80" s="37">
        <f t="shared" si="46"/>
        <v>0</v>
      </c>
      <c r="AL80" s="38" t="str">
        <f t="shared" si="47"/>
        <v>-</v>
      </c>
      <c r="AM80" s="37">
        <f t="shared" si="48"/>
        <v>0</v>
      </c>
      <c r="AN80" s="37">
        <f t="shared" si="49"/>
        <v>0</v>
      </c>
      <c r="AO80" s="37">
        <f t="shared" si="50"/>
        <v>0</v>
      </c>
    </row>
    <row r="81" spans="1:41" ht="12.75">
      <c r="A81" s="32">
        <v>102040</v>
      </c>
      <c r="B81" s="33">
        <v>40</v>
      </c>
      <c r="C81" s="34" t="s">
        <v>277</v>
      </c>
      <c r="D81" s="34" t="s">
        <v>278</v>
      </c>
      <c r="E81" s="34" t="s">
        <v>279</v>
      </c>
      <c r="F81" s="35">
        <v>35650</v>
      </c>
      <c r="G81" s="36">
        <v>1407</v>
      </c>
      <c r="H81" s="39">
        <v>2569052400</v>
      </c>
      <c r="I81" s="69" t="s">
        <v>89</v>
      </c>
      <c r="J81" s="38" t="s">
        <v>49</v>
      </c>
      <c r="K81" s="34"/>
      <c r="L81" s="40" t="s">
        <v>50</v>
      </c>
      <c r="M81" s="71">
        <v>5786.67</v>
      </c>
      <c r="N81" s="40"/>
      <c r="O81" s="74" t="s">
        <v>49</v>
      </c>
      <c r="P81" s="41">
        <v>16.81442524417731</v>
      </c>
      <c r="Q81" s="38" t="str">
        <f t="shared" si="34"/>
        <v>NO</v>
      </c>
      <c r="R81" s="38" t="s">
        <v>49</v>
      </c>
      <c r="S81" s="38" t="s">
        <v>49</v>
      </c>
      <c r="T81" s="38"/>
      <c r="U81" s="68" t="s">
        <v>49</v>
      </c>
      <c r="V81" s="73">
        <v>347826</v>
      </c>
      <c r="W81" s="46">
        <v>34796</v>
      </c>
      <c r="X81" s="46">
        <v>40306</v>
      </c>
      <c r="Y81" s="47">
        <v>36195</v>
      </c>
      <c r="Z81" s="45">
        <f t="shared" si="35"/>
        <v>0</v>
      </c>
      <c r="AA81" s="37">
        <f t="shared" si="36"/>
        <v>0</v>
      </c>
      <c r="AB81" s="37">
        <f t="shared" si="37"/>
        <v>0</v>
      </c>
      <c r="AC81" s="37">
        <f t="shared" si="38"/>
        <v>0</v>
      </c>
      <c r="AD81" s="38" t="str">
        <f t="shared" si="39"/>
        <v>-</v>
      </c>
      <c r="AE81" s="37">
        <f t="shared" si="40"/>
        <v>0</v>
      </c>
      <c r="AF81" s="37">
        <f t="shared" si="41"/>
        <v>0</v>
      </c>
      <c r="AG81" s="37">
        <f t="shared" si="42"/>
        <v>0</v>
      </c>
      <c r="AH81" s="37">
        <f t="shared" si="43"/>
        <v>0</v>
      </c>
      <c r="AI81" s="37">
        <f t="shared" si="44"/>
        <v>0</v>
      </c>
      <c r="AJ81" s="37">
        <f t="shared" si="45"/>
        <v>0</v>
      </c>
      <c r="AK81" s="37">
        <f t="shared" si="46"/>
        <v>0</v>
      </c>
      <c r="AL81" s="38" t="str">
        <f t="shared" si="47"/>
        <v>-</v>
      </c>
      <c r="AM81" s="37">
        <f t="shared" si="48"/>
        <v>0</v>
      </c>
      <c r="AN81" s="37">
        <f t="shared" si="49"/>
        <v>0</v>
      </c>
      <c r="AO81" s="37">
        <f t="shared" si="50"/>
        <v>0</v>
      </c>
    </row>
    <row r="82" spans="1:41" ht="12.75">
      <c r="A82" s="32">
        <v>102070</v>
      </c>
      <c r="B82" s="33">
        <v>41</v>
      </c>
      <c r="C82" s="34" t="s">
        <v>280</v>
      </c>
      <c r="D82" s="34" t="s">
        <v>281</v>
      </c>
      <c r="E82" s="34" t="s">
        <v>282</v>
      </c>
      <c r="F82" s="35">
        <v>36803</v>
      </c>
      <c r="G82" s="36">
        <v>120</v>
      </c>
      <c r="H82" s="39">
        <v>3347459770</v>
      </c>
      <c r="I82" s="69" t="s">
        <v>283</v>
      </c>
      <c r="J82" s="38" t="s">
        <v>49</v>
      </c>
      <c r="K82" s="34"/>
      <c r="L82" s="40" t="s">
        <v>50</v>
      </c>
      <c r="M82" s="71">
        <v>9301.7</v>
      </c>
      <c r="N82" s="40"/>
      <c r="O82" s="74" t="s">
        <v>49</v>
      </c>
      <c r="P82" s="41">
        <v>11.297027644980254</v>
      </c>
      <c r="Q82" s="38" t="str">
        <f t="shared" si="34"/>
        <v>NO</v>
      </c>
      <c r="R82" s="38" t="s">
        <v>49</v>
      </c>
      <c r="S82" s="38" t="s">
        <v>49</v>
      </c>
      <c r="T82" s="38"/>
      <c r="U82" s="68" t="s">
        <v>49</v>
      </c>
      <c r="V82" s="73">
        <v>305712</v>
      </c>
      <c r="W82" s="46">
        <v>23304</v>
      </c>
      <c r="X82" s="46">
        <v>41241</v>
      </c>
      <c r="Y82" s="47">
        <v>56252</v>
      </c>
      <c r="Z82" s="45">
        <f t="shared" si="35"/>
        <v>0</v>
      </c>
      <c r="AA82" s="37">
        <f t="shared" si="36"/>
        <v>0</v>
      </c>
      <c r="AB82" s="37">
        <f t="shared" si="37"/>
        <v>0</v>
      </c>
      <c r="AC82" s="37">
        <f t="shared" si="38"/>
        <v>0</v>
      </c>
      <c r="AD82" s="38" t="str">
        <f t="shared" si="39"/>
        <v>-</v>
      </c>
      <c r="AE82" s="37">
        <f t="shared" si="40"/>
        <v>0</v>
      </c>
      <c r="AF82" s="37">
        <f t="shared" si="41"/>
        <v>0</v>
      </c>
      <c r="AG82" s="37">
        <f t="shared" si="42"/>
        <v>0</v>
      </c>
      <c r="AH82" s="37">
        <f t="shared" si="43"/>
        <v>0</v>
      </c>
      <c r="AI82" s="37">
        <f t="shared" si="44"/>
        <v>0</v>
      </c>
      <c r="AJ82" s="37">
        <f t="shared" si="45"/>
        <v>0</v>
      </c>
      <c r="AK82" s="37">
        <f t="shared" si="46"/>
        <v>0</v>
      </c>
      <c r="AL82" s="38" t="str">
        <f t="shared" si="47"/>
        <v>-</v>
      </c>
      <c r="AM82" s="37">
        <f t="shared" si="48"/>
        <v>0</v>
      </c>
      <c r="AN82" s="37">
        <f t="shared" si="49"/>
        <v>0</v>
      </c>
      <c r="AO82" s="37">
        <f t="shared" si="50"/>
        <v>0</v>
      </c>
    </row>
    <row r="83" spans="1:41" ht="12.75">
      <c r="A83" s="32"/>
      <c r="B83" s="33">
        <v>167</v>
      </c>
      <c r="C83" s="34" t="s">
        <v>284</v>
      </c>
      <c r="D83" s="34" t="s">
        <v>285</v>
      </c>
      <c r="E83" s="34" t="s">
        <v>286</v>
      </c>
      <c r="F83" s="35">
        <v>35094</v>
      </c>
      <c r="G83" s="36"/>
      <c r="H83" s="67" t="s">
        <v>287</v>
      </c>
      <c r="I83" s="69"/>
      <c r="J83" s="38"/>
      <c r="K83" s="34"/>
      <c r="L83" s="40" t="s">
        <v>50</v>
      </c>
      <c r="M83" s="71">
        <v>1282.7</v>
      </c>
      <c r="N83" s="40"/>
      <c r="O83" s="74" t="s">
        <v>49</v>
      </c>
      <c r="P83" s="41"/>
      <c r="Q83" s="38"/>
      <c r="R83" s="38"/>
      <c r="S83" s="38"/>
      <c r="T83" s="38"/>
      <c r="U83" s="68"/>
      <c r="V83" s="73">
        <v>0</v>
      </c>
      <c r="W83" s="46">
        <v>0</v>
      </c>
      <c r="X83" s="46">
        <v>0</v>
      </c>
      <c r="Y83" s="47">
        <v>0</v>
      </c>
      <c r="Z83" s="45">
        <f t="shared" si="35"/>
        <v>0</v>
      </c>
      <c r="AA83" s="37">
        <f t="shared" si="36"/>
        <v>0</v>
      </c>
      <c r="AB83" s="37">
        <f t="shared" si="37"/>
        <v>0</v>
      </c>
      <c r="AC83" s="37">
        <f t="shared" si="38"/>
        <v>0</v>
      </c>
      <c r="AD83" s="38" t="str">
        <f t="shared" si="39"/>
        <v>-</v>
      </c>
      <c r="AE83" s="37">
        <f t="shared" si="40"/>
        <v>0</v>
      </c>
      <c r="AF83" s="37">
        <f t="shared" si="41"/>
        <v>0</v>
      </c>
      <c r="AG83" s="37">
        <f t="shared" si="42"/>
        <v>0</v>
      </c>
      <c r="AH83" s="37">
        <f t="shared" si="43"/>
        <v>0</v>
      </c>
      <c r="AI83" s="37">
        <f t="shared" si="44"/>
        <v>0</v>
      </c>
      <c r="AJ83" s="37">
        <f t="shared" si="45"/>
        <v>0</v>
      </c>
      <c r="AK83" s="37">
        <f t="shared" si="46"/>
        <v>0</v>
      </c>
      <c r="AL83" s="38" t="str">
        <f t="shared" si="47"/>
        <v>-</v>
      </c>
      <c r="AM83" s="37">
        <f t="shared" si="48"/>
        <v>0</v>
      </c>
      <c r="AN83" s="37">
        <f t="shared" si="49"/>
        <v>0</v>
      </c>
      <c r="AO83" s="37">
        <f t="shared" si="50"/>
        <v>0</v>
      </c>
    </row>
    <row r="84" spans="1:41" ht="12.75">
      <c r="A84" s="32">
        <v>102100</v>
      </c>
      <c r="B84" s="33">
        <v>42</v>
      </c>
      <c r="C84" s="34" t="s">
        <v>288</v>
      </c>
      <c r="D84" s="34" t="s">
        <v>289</v>
      </c>
      <c r="E84" s="34" t="s">
        <v>77</v>
      </c>
      <c r="F84" s="35">
        <v>35611</v>
      </c>
      <c r="G84" s="36">
        <v>2549</v>
      </c>
      <c r="H84" s="39">
        <v>2562325353</v>
      </c>
      <c r="I84" s="69" t="s">
        <v>89</v>
      </c>
      <c r="J84" s="38" t="s">
        <v>49</v>
      </c>
      <c r="K84" s="34"/>
      <c r="L84" s="40" t="s">
        <v>50</v>
      </c>
      <c r="M84" s="71">
        <v>8055.02</v>
      </c>
      <c r="N84" s="40"/>
      <c r="O84" s="74" t="s">
        <v>49</v>
      </c>
      <c r="P84" s="41">
        <v>12.566107151069211</v>
      </c>
      <c r="Q84" s="38" t="str">
        <f aca="true" t="shared" si="51" ref="Q84:Q115">IF(ISNUMBER(P84),IF(P84&gt;=20,"YES","NO"),"M")</f>
        <v>NO</v>
      </c>
      <c r="R84" s="38" t="s">
        <v>49</v>
      </c>
      <c r="S84" s="38" t="s">
        <v>49</v>
      </c>
      <c r="T84" s="38"/>
      <c r="U84" s="68" t="s">
        <v>49</v>
      </c>
      <c r="V84" s="73">
        <v>351148</v>
      </c>
      <c r="W84" s="46">
        <v>31262</v>
      </c>
      <c r="X84" s="46">
        <v>43166</v>
      </c>
      <c r="Y84" s="47">
        <v>48716</v>
      </c>
      <c r="Z84" s="45">
        <f t="shared" si="35"/>
        <v>0</v>
      </c>
      <c r="AA84" s="37">
        <f t="shared" si="36"/>
        <v>0</v>
      </c>
      <c r="AB84" s="37">
        <f t="shared" si="37"/>
        <v>0</v>
      </c>
      <c r="AC84" s="37">
        <f t="shared" si="38"/>
        <v>0</v>
      </c>
      <c r="AD84" s="38" t="str">
        <f t="shared" si="39"/>
        <v>-</v>
      </c>
      <c r="AE84" s="37">
        <f t="shared" si="40"/>
        <v>0</v>
      </c>
      <c r="AF84" s="37">
        <f t="shared" si="41"/>
        <v>0</v>
      </c>
      <c r="AG84" s="37">
        <f t="shared" si="42"/>
        <v>0</v>
      </c>
      <c r="AH84" s="37">
        <f t="shared" si="43"/>
        <v>0</v>
      </c>
      <c r="AI84" s="37">
        <f t="shared" si="44"/>
        <v>0</v>
      </c>
      <c r="AJ84" s="37">
        <f t="shared" si="45"/>
        <v>0</v>
      </c>
      <c r="AK84" s="37">
        <f t="shared" si="46"/>
        <v>0</v>
      </c>
      <c r="AL84" s="38" t="str">
        <f t="shared" si="47"/>
        <v>-</v>
      </c>
      <c r="AM84" s="37">
        <f t="shared" si="48"/>
        <v>0</v>
      </c>
      <c r="AN84" s="37">
        <f t="shared" si="49"/>
        <v>0</v>
      </c>
      <c r="AO84" s="37">
        <f t="shared" si="50"/>
        <v>0</v>
      </c>
    </row>
    <row r="85" spans="1:41" ht="12.75">
      <c r="A85" s="32">
        <v>102130</v>
      </c>
      <c r="B85" s="33">
        <v>168</v>
      </c>
      <c r="C85" s="34" t="s">
        <v>290</v>
      </c>
      <c r="D85" s="34" t="s">
        <v>291</v>
      </c>
      <c r="E85" s="34" t="s">
        <v>292</v>
      </c>
      <c r="F85" s="35">
        <v>36748</v>
      </c>
      <c r="G85" s="36">
        <v>609</v>
      </c>
      <c r="H85" s="39">
        <v>3342958802</v>
      </c>
      <c r="I85" s="69">
        <v>7</v>
      </c>
      <c r="J85" s="38" t="s">
        <v>52</v>
      </c>
      <c r="K85" s="34"/>
      <c r="L85" s="40" t="s">
        <v>50</v>
      </c>
      <c r="M85" s="71">
        <v>579.6</v>
      </c>
      <c r="N85" s="40"/>
      <c r="O85" s="74" t="s">
        <v>52</v>
      </c>
      <c r="P85" s="41">
        <v>23.98843930635838</v>
      </c>
      <c r="Q85" s="38" t="str">
        <f t="shared" si="51"/>
        <v>YES</v>
      </c>
      <c r="R85" s="38" t="s">
        <v>49</v>
      </c>
      <c r="S85" s="38" t="s">
        <v>52</v>
      </c>
      <c r="T85" s="38"/>
      <c r="U85" s="68" t="s">
        <v>49</v>
      </c>
      <c r="V85" s="73">
        <v>74094</v>
      </c>
      <c r="W85" s="46">
        <v>8452</v>
      </c>
      <c r="X85" s="46">
        <v>7390</v>
      </c>
      <c r="Y85" s="47">
        <v>4507</v>
      </c>
      <c r="Z85" s="45">
        <f t="shared" si="35"/>
        <v>1</v>
      </c>
      <c r="AA85" s="37">
        <f t="shared" si="36"/>
        <v>1</v>
      </c>
      <c r="AB85" s="37">
        <f t="shared" si="37"/>
        <v>0</v>
      </c>
      <c r="AC85" s="37">
        <f t="shared" si="38"/>
        <v>0</v>
      </c>
      <c r="AD85" s="38" t="str">
        <f t="shared" si="39"/>
        <v>SRSA</v>
      </c>
      <c r="AE85" s="37">
        <f t="shared" si="40"/>
        <v>0</v>
      </c>
      <c r="AF85" s="37">
        <f t="shared" si="41"/>
        <v>0</v>
      </c>
      <c r="AG85" s="37">
        <f t="shared" si="42"/>
        <v>0</v>
      </c>
      <c r="AH85" s="37">
        <f t="shared" si="43"/>
        <v>0</v>
      </c>
      <c r="AI85" s="37">
        <f t="shared" si="44"/>
        <v>1</v>
      </c>
      <c r="AJ85" s="37">
        <f t="shared" si="45"/>
        <v>1</v>
      </c>
      <c r="AK85" s="37" t="str">
        <f t="shared" si="46"/>
        <v>Initial</v>
      </c>
      <c r="AL85" s="38" t="str">
        <f t="shared" si="47"/>
        <v>-</v>
      </c>
      <c r="AM85" s="37" t="str">
        <f t="shared" si="48"/>
        <v>SRSA</v>
      </c>
      <c r="AN85" s="37">
        <f t="shared" si="49"/>
        <v>0</v>
      </c>
      <c r="AO85" s="37">
        <f t="shared" si="50"/>
        <v>0</v>
      </c>
    </row>
    <row r="86" spans="1:41" ht="12.75">
      <c r="A86" s="32">
        <v>102160</v>
      </c>
      <c r="B86" s="33">
        <v>43</v>
      </c>
      <c r="C86" s="34" t="s">
        <v>293</v>
      </c>
      <c r="D86" s="34" t="s">
        <v>294</v>
      </c>
      <c r="E86" s="34" t="s">
        <v>295</v>
      </c>
      <c r="F86" s="35">
        <v>36040</v>
      </c>
      <c r="G86" s="36">
        <v>755</v>
      </c>
      <c r="H86" s="39">
        <v>3345482131</v>
      </c>
      <c r="I86" s="69">
        <v>8</v>
      </c>
      <c r="J86" s="38" t="s">
        <v>52</v>
      </c>
      <c r="K86" s="34"/>
      <c r="L86" s="40" t="s">
        <v>50</v>
      </c>
      <c r="M86" s="71">
        <v>2451.7</v>
      </c>
      <c r="N86" s="40"/>
      <c r="O86" s="74" t="s">
        <v>49</v>
      </c>
      <c r="P86" s="41">
        <v>27.781569965870307</v>
      </c>
      <c r="Q86" s="38" t="str">
        <f t="shared" si="51"/>
        <v>YES</v>
      </c>
      <c r="R86" s="38" t="s">
        <v>49</v>
      </c>
      <c r="S86" s="38" t="s">
        <v>52</v>
      </c>
      <c r="T86" s="38"/>
      <c r="U86" s="68" t="s">
        <v>52</v>
      </c>
      <c r="V86" s="73">
        <v>269184</v>
      </c>
      <c r="W86" s="46">
        <v>41456</v>
      </c>
      <c r="X86" s="46">
        <v>35037</v>
      </c>
      <c r="Y86" s="47">
        <v>18871</v>
      </c>
      <c r="Z86" s="45">
        <f t="shared" si="35"/>
        <v>1</v>
      </c>
      <c r="AA86" s="37">
        <f t="shared" si="36"/>
        <v>0</v>
      </c>
      <c r="AB86" s="37">
        <f t="shared" si="37"/>
        <v>0</v>
      </c>
      <c r="AC86" s="37">
        <f t="shared" si="38"/>
        <v>0</v>
      </c>
      <c r="AD86" s="38" t="str">
        <f t="shared" si="39"/>
        <v>-</v>
      </c>
      <c r="AE86" s="37">
        <f t="shared" si="40"/>
        <v>0</v>
      </c>
      <c r="AF86" s="37">
        <f t="shared" si="41"/>
        <v>0</v>
      </c>
      <c r="AG86" s="37">
        <f t="shared" si="42"/>
        <v>0</v>
      </c>
      <c r="AH86" s="37">
        <f t="shared" si="43"/>
        <v>0</v>
      </c>
      <c r="AI86" s="37">
        <f t="shared" si="44"/>
        <v>1</v>
      </c>
      <c r="AJ86" s="37">
        <f t="shared" si="45"/>
        <v>1</v>
      </c>
      <c r="AK86" s="37" t="str">
        <f t="shared" si="46"/>
        <v>Initial</v>
      </c>
      <c r="AL86" s="38" t="str">
        <f t="shared" si="47"/>
        <v>RLIS</v>
      </c>
      <c r="AM86" s="37">
        <f t="shared" si="48"/>
        <v>0</v>
      </c>
      <c r="AN86" s="37">
        <f t="shared" si="49"/>
        <v>0</v>
      </c>
      <c r="AO86" s="37">
        <f t="shared" si="50"/>
        <v>0</v>
      </c>
    </row>
    <row r="87" spans="1:41" ht="12.75">
      <c r="A87" s="32">
        <v>102190</v>
      </c>
      <c r="B87" s="33">
        <v>44</v>
      </c>
      <c r="C87" s="34" t="s">
        <v>296</v>
      </c>
      <c r="D87" s="34" t="s">
        <v>297</v>
      </c>
      <c r="E87" s="34" t="s">
        <v>298</v>
      </c>
      <c r="F87" s="35">
        <v>36083</v>
      </c>
      <c r="G87" s="36">
        <v>90</v>
      </c>
      <c r="H87" s="39">
        <v>3347271600</v>
      </c>
      <c r="I87" s="69" t="s">
        <v>48</v>
      </c>
      <c r="J87" s="38" t="s">
        <v>49</v>
      </c>
      <c r="K87" s="34"/>
      <c r="L87" s="40" t="s">
        <v>50</v>
      </c>
      <c r="M87" s="71">
        <v>3815.95</v>
      </c>
      <c r="N87" s="40"/>
      <c r="O87" s="74" t="s">
        <v>49</v>
      </c>
      <c r="P87" s="41">
        <v>28.564940962761128</v>
      </c>
      <c r="Q87" s="38" t="str">
        <f t="shared" si="51"/>
        <v>YES</v>
      </c>
      <c r="R87" s="38" t="s">
        <v>49</v>
      </c>
      <c r="S87" s="38" t="s">
        <v>52</v>
      </c>
      <c r="T87" s="38"/>
      <c r="U87" s="68" t="s">
        <v>52</v>
      </c>
      <c r="V87" s="73">
        <v>366669</v>
      </c>
      <c r="W87" s="46">
        <v>48129</v>
      </c>
      <c r="X87" s="46">
        <v>44042</v>
      </c>
      <c r="Y87" s="47">
        <v>28865</v>
      </c>
      <c r="Z87" s="45">
        <f t="shared" si="35"/>
        <v>0</v>
      </c>
      <c r="AA87" s="37">
        <f t="shared" si="36"/>
        <v>0</v>
      </c>
      <c r="AB87" s="37">
        <f t="shared" si="37"/>
        <v>0</v>
      </c>
      <c r="AC87" s="37">
        <f t="shared" si="38"/>
        <v>0</v>
      </c>
      <c r="AD87" s="38" t="str">
        <f t="shared" si="39"/>
        <v>-</v>
      </c>
      <c r="AE87" s="37">
        <f t="shared" si="40"/>
        <v>0</v>
      </c>
      <c r="AF87" s="37">
        <f t="shared" si="41"/>
        <v>0</v>
      </c>
      <c r="AG87" s="37">
        <f t="shared" si="42"/>
        <v>0</v>
      </c>
      <c r="AH87" s="37">
        <f t="shared" si="43"/>
        <v>0</v>
      </c>
      <c r="AI87" s="37">
        <f t="shared" si="44"/>
        <v>1</v>
      </c>
      <c r="AJ87" s="37">
        <f t="shared" si="45"/>
        <v>1</v>
      </c>
      <c r="AK87" s="37" t="str">
        <f t="shared" si="46"/>
        <v>Initial</v>
      </c>
      <c r="AL87" s="38" t="str">
        <f t="shared" si="47"/>
        <v>RLIS</v>
      </c>
      <c r="AM87" s="37">
        <f t="shared" si="48"/>
        <v>0</v>
      </c>
      <c r="AN87" s="37">
        <f t="shared" si="49"/>
        <v>0</v>
      </c>
      <c r="AO87" s="37">
        <f t="shared" si="50"/>
        <v>0</v>
      </c>
    </row>
    <row r="88" spans="1:41" ht="12.75">
      <c r="A88" s="32">
        <v>100008</v>
      </c>
      <c r="B88" s="33">
        <v>169</v>
      </c>
      <c r="C88" s="34" t="s">
        <v>299</v>
      </c>
      <c r="D88" s="34" t="s">
        <v>300</v>
      </c>
      <c r="E88" s="34" t="s">
        <v>301</v>
      </c>
      <c r="F88" s="35">
        <v>35758</v>
      </c>
      <c r="G88" s="36">
        <v>1615</v>
      </c>
      <c r="H88" s="66">
        <v>2564648370</v>
      </c>
      <c r="I88" s="69" t="s">
        <v>89</v>
      </c>
      <c r="J88" s="38" t="s">
        <v>49</v>
      </c>
      <c r="K88" s="34"/>
      <c r="L88" s="40" t="s">
        <v>50</v>
      </c>
      <c r="M88" s="71">
        <v>6934.75</v>
      </c>
      <c r="N88" s="40"/>
      <c r="O88" s="74" t="s">
        <v>49</v>
      </c>
      <c r="P88" s="41">
        <v>7.004830917874397</v>
      </c>
      <c r="Q88" s="38" t="str">
        <f t="shared" si="51"/>
        <v>NO</v>
      </c>
      <c r="R88" s="38" t="s">
        <v>49</v>
      </c>
      <c r="S88" s="38" t="s">
        <v>49</v>
      </c>
      <c r="T88" s="38"/>
      <c r="U88" s="68" t="s">
        <v>49</v>
      </c>
      <c r="V88" s="73">
        <v>143726</v>
      </c>
      <c r="W88" s="46">
        <v>7021</v>
      </c>
      <c r="X88" s="46">
        <v>25318</v>
      </c>
      <c r="Y88" s="47">
        <v>43419</v>
      </c>
      <c r="Z88" s="45">
        <f t="shared" si="35"/>
        <v>0</v>
      </c>
      <c r="AA88" s="37">
        <f t="shared" si="36"/>
        <v>0</v>
      </c>
      <c r="AB88" s="37">
        <f t="shared" si="37"/>
        <v>0</v>
      </c>
      <c r="AC88" s="37">
        <f t="shared" si="38"/>
        <v>0</v>
      </c>
      <c r="AD88" s="38" t="str">
        <f t="shared" si="39"/>
        <v>-</v>
      </c>
      <c r="AE88" s="37">
        <f t="shared" si="40"/>
        <v>0</v>
      </c>
      <c r="AF88" s="37">
        <f t="shared" si="41"/>
        <v>0</v>
      </c>
      <c r="AG88" s="37">
        <f t="shared" si="42"/>
        <v>0</v>
      </c>
      <c r="AH88" s="37">
        <f t="shared" si="43"/>
        <v>0</v>
      </c>
      <c r="AI88" s="37">
        <f t="shared" si="44"/>
        <v>0</v>
      </c>
      <c r="AJ88" s="37">
        <f t="shared" si="45"/>
        <v>0</v>
      </c>
      <c r="AK88" s="37">
        <f t="shared" si="46"/>
        <v>0</v>
      </c>
      <c r="AL88" s="38" t="str">
        <f t="shared" si="47"/>
        <v>-</v>
      </c>
      <c r="AM88" s="37">
        <f t="shared" si="48"/>
        <v>0</v>
      </c>
      <c r="AN88" s="37">
        <f t="shared" si="49"/>
        <v>0</v>
      </c>
      <c r="AO88" s="37">
        <f t="shared" si="50"/>
        <v>0</v>
      </c>
    </row>
    <row r="89" spans="1:41" ht="12.75">
      <c r="A89" s="32">
        <v>102220</v>
      </c>
      <c r="B89" s="33">
        <v>45</v>
      </c>
      <c r="C89" s="34" t="s">
        <v>302</v>
      </c>
      <c r="D89" s="34" t="s">
        <v>303</v>
      </c>
      <c r="E89" s="34" t="s">
        <v>257</v>
      </c>
      <c r="F89" s="35">
        <v>35804</v>
      </c>
      <c r="G89" s="36">
        <v>226</v>
      </c>
      <c r="H89" s="39">
        <v>2568522557</v>
      </c>
      <c r="I89" s="69" t="s">
        <v>304</v>
      </c>
      <c r="J89" s="38" t="s">
        <v>49</v>
      </c>
      <c r="K89" s="34"/>
      <c r="L89" s="40" t="s">
        <v>50</v>
      </c>
      <c r="M89" s="71">
        <v>17078.42</v>
      </c>
      <c r="N89" s="40"/>
      <c r="O89" s="74" t="s">
        <v>49</v>
      </c>
      <c r="P89" s="41">
        <v>9.123176751150796</v>
      </c>
      <c r="Q89" s="38" t="str">
        <f t="shared" si="51"/>
        <v>NO</v>
      </c>
      <c r="R89" s="38" t="s">
        <v>49</v>
      </c>
      <c r="S89" s="38" t="s">
        <v>49</v>
      </c>
      <c r="T89" s="38"/>
      <c r="U89" s="68" t="s">
        <v>49</v>
      </c>
      <c r="V89" s="73">
        <v>561022</v>
      </c>
      <c r="W89" s="46">
        <v>39139</v>
      </c>
      <c r="X89" s="46">
        <v>73197</v>
      </c>
      <c r="Y89" s="47">
        <v>101806</v>
      </c>
      <c r="Z89" s="45">
        <f t="shared" si="35"/>
        <v>0</v>
      </c>
      <c r="AA89" s="37">
        <f t="shared" si="36"/>
        <v>0</v>
      </c>
      <c r="AB89" s="37">
        <f t="shared" si="37"/>
        <v>0</v>
      </c>
      <c r="AC89" s="37">
        <f t="shared" si="38"/>
        <v>0</v>
      </c>
      <c r="AD89" s="38" t="str">
        <f t="shared" si="39"/>
        <v>-</v>
      </c>
      <c r="AE89" s="37">
        <f t="shared" si="40"/>
        <v>0</v>
      </c>
      <c r="AF89" s="37">
        <f t="shared" si="41"/>
        <v>0</v>
      </c>
      <c r="AG89" s="37">
        <f t="shared" si="42"/>
        <v>0</v>
      </c>
      <c r="AH89" s="37">
        <f t="shared" si="43"/>
        <v>0</v>
      </c>
      <c r="AI89" s="37">
        <f t="shared" si="44"/>
        <v>0</v>
      </c>
      <c r="AJ89" s="37">
        <f t="shared" si="45"/>
        <v>0</v>
      </c>
      <c r="AK89" s="37">
        <f t="shared" si="46"/>
        <v>0</v>
      </c>
      <c r="AL89" s="38" t="str">
        <f t="shared" si="47"/>
        <v>-</v>
      </c>
      <c r="AM89" s="37">
        <f t="shared" si="48"/>
        <v>0</v>
      </c>
      <c r="AN89" s="37">
        <f t="shared" si="49"/>
        <v>0</v>
      </c>
      <c r="AO89" s="37">
        <f t="shared" si="50"/>
        <v>0</v>
      </c>
    </row>
    <row r="90" spans="1:41" ht="12.75">
      <c r="A90" s="32">
        <v>102250</v>
      </c>
      <c r="B90" s="33">
        <v>46</v>
      </c>
      <c r="C90" s="34" t="s">
        <v>305</v>
      </c>
      <c r="D90" s="34" t="s">
        <v>306</v>
      </c>
      <c r="E90" s="34" t="s">
        <v>292</v>
      </c>
      <c r="F90" s="35">
        <v>36748</v>
      </c>
      <c r="G90" s="36">
        <v>339</v>
      </c>
      <c r="H90" s="39">
        <v>3342954123</v>
      </c>
      <c r="I90" s="69" t="s">
        <v>48</v>
      </c>
      <c r="J90" s="38" t="s">
        <v>49</v>
      </c>
      <c r="K90" s="34"/>
      <c r="L90" s="40" t="s">
        <v>50</v>
      </c>
      <c r="M90" s="71">
        <v>1678.6</v>
      </c>
      <c r="N90" s="40"/>
      <c r="O90" s="74" t="s">
        <v>49</v>
      </c>
      <c r="P90" s="41">
        <v>24.772835963653755</v>
      </c>
      <c r="Q90" s="38" t="str">
        <f t="shared" si="51"/>
        <v>YES</v>
      </c>
      <c r="R90" s="38" t="s">
        <v>49</v>
      </c>
      <c r="S90" s="38" t="s">
        <v>52</v>
      </c>
      <c r="T90" s="38"/>
      <c r="U90" s="68" t="s">
        <v>52</v>
      </c>
      <c r="V90" s="73">
        <v>160439</v>
      </c>
      <c r="W90" s="46">
        <v>21442</v>
      </c>
      <c r="X90" s="46">
        <v>19161</v>
      </c>
      <c r="Y90" s="47">
        <v>12422</v>
      </c>
      <c r="Z90" s="45">
        <f t="shared" si="35"/>
        <v>0</v>
      </c>
      <c r="AA90" s="37">
        <f t="shared" si="36"/>
        <v>0</v>
      </c>
      <c r="AB90" s="37">
        <f t="shared" si="37"/>
        <v>0</v>
      </c>
      <c r="AC90" s="37">
        <f t="shared" si="38"/>
        <v>0</v>
      </c>
      <c r="AD90" s="38" t="str">
        <f t="shared" si="39"/>
        <v>-</v>
      </c>
      <c r="AE90" s="37">
        <f t="shared" si="40"/>
        <v>0</v>
      </c>
      <c r="AF90" s="37">
        <f t="shared" si="41"/>
        <v>0</v>
      </c>
      <c r="AG90" s="37">
        <f t="shared" si="42"/>
        <v>0</v>
      </c>
      <c r="AH90" s="37">
        <f t="shared" si="43"/>
        <v>0</v>
      </c>
      <c r="AI90" s="37">
        <f t="shared" si="44"/>
        <v>1</v>
      </c>
      <c r="AJ90" s="37">
        <f t="shared" si="45"/>
        <v>1</v>
      </c>
      <c r="AK90" s="37" t="str">
        <f t="shared" si="46"/>
        <v>Initial</v>
      </c>
      <c r="AL90" s="38" t="str">
        <f t="shared" si="47"/>
        <v>RLIS</v>
      </c>
      <c r="AM90" s="37">
        <f t="shared" si="48"/>
        <v>0</v>
      </c>
      <c r="AN90" s="37">
        <f t="shared" si="49"/>
        <v>0</v>
      </c>
      <c r="AO90" s="37">
        <f t="shared" si="50"/>
        <v>0</v>
      </c>
    </row>
    <row r="91" spans="1:41" ht="12.75">
      <c r="A91" s="32">
        <v>102310</v>
      </c>
      <c r="B91" s="33">
        <v>47</v>
      </c>
      <c r="C91" s="34" t="s">
        <v>307</v>
      </c>
      <c r="D91" s="34" t="s">
        <v>308</v>
      </c>
      <c r="E91" s="34" t="s">
        <v>309</v>
      </c>
      <c r="F91" s="35">
        <v>35570</v>
      </c>
      <c r="G91" s="36">
        <v>6626</v>
      </c>
      <c r="H91" s="39">
        <v>2059219319</v>
      </c>
      <c r="I91" s="69">
        <v>7</v>
      </c>
      <c r="J91" s="38" t="s">
        <v>52</v>
      </c>
      <c r="K91" s="34"/>
      <c r="L91" s="40" t="s">
        <v>50</v>
      </c>
      <c r="M91" s="71">
        <v>3668.95</v>
      </c>
      <c r="N91" s="40"/>
      <c r="O91" s="74" t="s">
        <v>49</v>
      </c>
      <c r="P91" s="41">
        <v>21.761786600496276</v>
      </c>
      <c r="Q91" s="38" t="str">
        <f t="shared" si="51"/>
        <v>YES</v>
      </c>
      <c r="R91" s="38" t="s">
        <v>49</v>
      </c>
      <c r="S91" s="38" t="s">
        <v>52</v>
      </c>
      <c r="T91" s="38"/>
      <c r="U91" s="68" t="s">
        <v>52</v>
      </c>
      <c r="V91" s="73">
        <v>239010</v>
      </c>
      <c r="W91" s="46">
        <v>24276</v>
      </c>
      <c r="X91" s="46">
        <v>26783</v>
      </c>
      <c r="Y91" s="47">
        <v>23008</v>
      </c>
      <c r="Z91" s="45">
        <f t="shared" si="35"/>
        <v>1</v>
      </c>
      <c r="AA91" s="37">
        <f t="shared" si="36"/>
        <v>0</v>
      </c>
      <c r="AB91" s="37">
        <f t="shared" si="37"/>
        <v>0</v>
      </c>
      <c r="AC91" s="37">
        <f t="shared" si="38"/>
        <v>0</v>
      </c>
      <c r="AD91" s="38" t="str">
        <f t="shared" si="39"/>
        <v>-</v>
      </c>
      <c r="AE91" s="37">
        <f t="shared" si="40"/>
        <v>0</v>
      </c>
      <c r="AF91" s="37">
        <f t="shared" si="41"/>
        <v>0</v>
      </c>
      <c r="AG91" s="37">
        <f t="shared" si="42"/>
        <v>0</v>
      </c>
      <c r="AH91" s="37">
        <f t="shared" si="43"/>
        <v>0</v>
      </c>
      <c r="AI91" s="37">
        <f t="shared" si="44"/>
        <v>1</v>
      </c>
      <c r="AJ91" s="37">
        <f t="shared" si="45"/>
        <v>1</v>
      </c>
      <c r="AK91" s="37" t="str">
        <f t="shared" si="46"/>
        <v>Initial</v>
      </c>
      <c r="AL91" s="38" t="str">
        <f t="shared" si="47"/>
        <v>RLIS</v>
      </c>
      <c r="AM91" s="37">
        <f t="shared" si="48"/>
        <v>0</v>
      </c>
      <c r="AN91" s="37">
        <f t="shared" si="49"/>
        <v>0</v>
      </c>
      <c r="AO91" s="37">
        <f t="shared" si="50"/>
        <v>0</v>
      </c>
    </row>
    <row r="92" spans="1:41" ht="12.75">
      <c r="A92" s="32">
        <v>100006</v>
      </c>
      <c r="B92" s="33">
        <v>48</v>
      </c>
      <c r="C92" s="34" t="s">
        <v>310</v>
      </c>
      <c r="D92" s="34" t="s">
        <v>311</v>
      </c>
      <c r="E92" s="34" t="s">
        <v>233</v>
      </c>
      <c r="F92" s="35">
        <v>35976</v>
      </c>
      <c r="G92" s="36">
        <v>9351</v>
      </c>
      <c r="H92" s="66">
        <v>2565823171</v>
      </c>
      <c r="I92" s="69" t="s">
        <v>48</v>
      </c>
      <c r="J92" s="38" t="s">
        <v>49</v>
      </c>
      <c r="K92" s="34"/>
      <c r="L92" s="40" t="s">
        <v>50</v>
      </c>
      <c r="M92" s="71">
        <v>7064.75</v>
      </c>
      <c r="N92" s="40"/>
      <c r="O92" s="74" t="s">
        <v>49</v>
      </c>
      <c r="P92" s="41">
        <v>19.297096703776468</v>
      </c>
      <c r="Q92" s="38" t="str">
        <f t="shared" si="51"/>
        <v>NO</v>
      </c>
      <c r="R92" s="38" t="s">
        <v>49</v>
      </c>
      <c r="S92" s="38" t="s">
        <v>52</v>
      </c>
      <c r="T92" s="38"/>
      <c r="U92" s="68" t="s">
        <v>49</v>
      </c>
      <c r="V92" s="73">
        <v>446027</v>
      </c>
      <c r="W92" s="46">
        <v>43790</v>
      </c>
      <c r="X92" s="46">
        <v>48795</v>
      </c>
      <c r="Y92" s="47">
        <v>42567</v>
      </c>
      <c r="Z92" s="45">
        <f t="shared" si="35"/>
        <v>0</v>
      </c>
      <c r="AA92" s="37">
        <f t="shared" si="36"/>
        <v>0</v>
      </c>
      <c r="AB92" s="37">
        <f t="shared" si="37"/>
        <v>0</v>
      </c>
      <c r="AC92" s="37">
        <f t="shared" si="38"/>
        <v>0</v>
      </c>
      <c r="AD92" s="38" t="str">
        <f t="shared" si="39"/>
        <v>-</v>
      </c>
      <c r="AE92" s="37">
        <f t="shared" si="40"/>
        <v>0</v>
      </c>
      <c r="AF92" s="37">
        <f t="shared" si="41"/>
        <v>0</v>
      </c>
      <c r="AG92" s="37">
        <f t="shared" si="42"/>
        <v>0</v>
      </c>
      <c r="AH92" s="37">
        <f t="shared" si="43"/>
        <v>0</v>
      </c>
      <c r="AI92" s="37">
        <f t="shared" si="44"/>
        <v>1</v>
      </c>
      <c r="AJ92" s="37">
        <f t="shared" si="45"/>
        <v>0</v>
      </c>
      <c r="AK92" s="37">
        <f t="shared" si="46"/>
        <v>0</v>
      </c>
      <c r="AL92" s="38" t="str">
        <f t="shared" si="47"/>
        <v>-</v>
      </c>
      <c r="AM92" s="37">
        <f t="shared" si="48"/>
        <v>0</v>
      </c>
      <c r="AN92" s="37">
        <f t="shared" si="49"/>
        <v>0</v>
      </c>
      <c r="AO92" s="37">
        <f t="shared" si="50"/>
        <v>0</v>
      </c>
    </row>
    <row r="93" spans="1:41" ht="12.75">
      <c r="A93" s="32">
        <v>102350</v>
      </c>
      <c r="B93" s="33">
        <v>171</v>
      </c>
      <c r="C93" s="34" t="s">
        <v>312</v>
      </c>
      <c r="D93" s="34" t="s">
        <v>313</v>
      </c>
      <c r="E93" s="34" t="s">
        <v>314</v>
      </c>
      <c r="F93" s="35">
        <v>35228</v>
      </c>
      <c r="G93" s="36">
        <v>2230</v>
      </c>
      <c r="H93" s="39">
        <v>2059232262</v>
      </c>
      <c r="I93" s="69">
        <v>3</v>
      </c>
      <c r="J93" s="38" t="s">
        <v>49</v>
      </c>
      <c r="K93" s="34"/>
      <c r="L93" s="40" t="s">
        <v>50</v>
      </c>
      <c r="M93" s="71">
        <v>1171.43</v>
      </c>
      <c r="N93" s="40"/>
      <c r="O93" s="74" t="s">
        <v>49</v>
      </c>
      <c r="P93" s="41">
        <v>16.568544995794785</v>
      </c>
      <c r="Q93" s="38" t="str">
        <f t="shared" si="51"/>
        <v>NO</v>
      </c>
      <c r="R93" s="38" t="s">
        <v>49</v>
      </c>
      <c r="S93" s="38" t="s">
        <v>49</v>
      </c>
      <c r="T93" s="38"/>
      <c r="U93" s="68" t="s">
        <v>49</v>
      </c>
      <c r="V93" s="73">
        <v>43164</v>
      </c>
      <c r="W93" s="46">
        <v>9191</v>
      </c>
      <c r="X93" s="46">
        <v>9420</v>
      </c>
      <c r="Y93" s="47">
        <v>8087</v>
      </c>
      <c r="Z93" s="45">
        <f t="shared" si="35"/>
        <v>0</v>
      </c>
      <c r="AA93" s="37">
        <f t="shared" si="36"/>
        <v>0</v>
      </c>
      <c r="AB93" s="37">
        <f t="shared" si="37"/>
        <v>0</v>
      </c>
      <c r="AC93" s="37">
        <f t="shared" si="38"/>
        <v>0</v>
      </c>
      <c r="AD93" s="38" t="str">
        <f t="shared" si="39"/>
        <v>-</v>
      </c>
      <c r="AE93" s="37">
        <f t="shared" si="40"/>
        <v>0</v>
      </c>
      <c r="AF93" s="37">
        <f t="shared" si="41"/>
        <v>0</v>
      </c>
      <c r="AG93" s="37">
        <f t="shared" si="42"/>
        <v>0</v>
      </c>
      <c r="AH93" s="37">
        <f t="shared" si="43"/>
        <v>0</v>
      </c>
      <c r="AI93" s="37">
        <f t="shared" si="44"/>
        <v>0</v>
      </c>
      <c r="AJ93" s="37">
        <f t="shared" si="45"/>
        <v>0</v>
      </c>
      <c r="AK93" s="37">
        <f t="shared" si="46"/>
        <v>0</v>
      </c>
      <c r="AL93" s="38" t="str">
        <f t="shared" si="47"/>
        <v>-</v>
      </c>
      <c r="AM93" s="37">
        <f t="shared" si="48"/>
        <v>0</v>
      </c>
      <c r="AN93" s="37">
        <f t="shared" si="49"/>
        <v>0</v>
      </c>
      <c r="AO93" s="37">
        <f t="shared" si="50"/>
        <v>0</v>
      </c>
    </row>
    <row r="94" spans="1:41" ht="12.75">
      <c r="A94" s="32">
        <v>102370</v>
      </c>
      <c r="B94" s="33">
        <v>49</v>
      </c>
      <c r="C94" s="34" t="s">
        <v>315</v>
      </c>
      <c r="D94" s="34" t="s">
        <v>316</v>
      </c>
      <c r="E94" s="34" t="s">
        <v>55</v>
      </c>
      <c r="F94" s="35">
        <v>36633</v>
      </c>
      <c r="G94" s="36">
        <v>1327</v>
      </c>
      <c r="H94" s="39">
        <v>3346908227</v>
      </c>
      <c r="I94" s="69" t="s">
        <v>317</v>
      </c>
      <c r="J94" s="38" t="s">
        <v>49</v>
      </c>
      <c r="K94" s="34"/>
      <c r="L94" s="40" t="s">
        <v>50</v>
      </c>
      <c r="M94" s="71">
        <v>65037.07</v>
      </c>
      <c r="N94" s="40"/>
      <c r="O94" s="74" t="s">
        <v>49</v>
      </c>
      <c r="P94" s="41">
        <v>21.326637477445647</v>
      </c>
      <c r="Q94" s="38" t="str">
        <f t="shared" si="51"/>
        <v>YES</v>
      </c>
      <c r="R94" s="38" t="s">
        <v>49</v>
      </c>
      <c r="S94" s="38" t="s">
        <v>49</v>
      </c>
      <c r="T94" s="38"/>
      <c r="U94" s="68" t="s">
        <v>49</v>
      </c>
      <c r="V94" s="73">
        <v>4947666</v>
      </c>
      <c r="W94" s="46">
        <v>564421</v>
      </c>
      <c r="X94" s="46">
        <v>581708</v>
      </c>
      <c r="Y94" s="47">
        <v>490202</v>
      </c>
      <c r="Z94" s="45">
        <f t="shared" si="35"/>
        <v>0</v>
      </c>
      <c r="AA94" s="37">
        <f t="shared" si="36"/>
        <v>0</v>
      </c>
      <c r="AB94" s="37">
        <f t="shared" si="37"/>
        <v>0</v>
      </c>
      <c r="AC94" s="37">
        <f t="shared" si="38"/>
        <v>0</v>
      </c>
      <c r="AD94" s="38" t="str">
        <f t="shared" si="39"/>
        <v>-</v>
      </c>
      <c r="AE94" s="37">
        <f t="shared" si="40"/>
        <v>0</v>
      </c>
      <c r="AF94" s="37">
        <f t="shared" si="41"/>
        <v>0</v>
      </c>
      <c r="AG94" s="37">
        <f t="shared" si="42"/>
        <v>0</v>
      </c>
      <c r="AH94" s="37">
        <f t="shared" si="43"/>
        <v>0</v>
      </c>
      <c r="AI94" s="37">
        <f t="shared" si="44"/>
        <v>0</v>
      </c>
      <c r="AJ94" s="37">
        <f t="shared" si="45"/>
        <v>1</v>
      </c>
      <c r="AK94" s="37">
        <f t="shared" si="46"/>
        <v>0</v>
      </c>
      <c r="AL94" s="38" t="str">
        <f t="shared" si="47"/>
        <v>-</v>
      </c>
      <c r="AM94" s="37">
        <f t="shared" si="48"/>
        <v>0</v>
      </c>
      <c r="AN94" s="37">
        <f t="shared" si="49"/>
        <v>0</v>
      </c>
      <c r="AO94" s="37">
        <f t="shared" si="50"/>
        <v>0</v>
      </c>
    </row>
    <row r="95" spans="1:41" ht="12.75">
      <c r="A95" s="32">
        <v>102400</v>
      </c>
      <c r="B95" s="33">
        <v>50</v>
      </c>
      <c r="C95" s="34" t="s">
        <v>318</v>
      </c>
      <c r="D95" s="34" t="s">
        <v>319</v>
      </c>
      <c r="E95" s="34" t="s">
        <v>320</v>
      </c>
      <c r="F95" s="35">
        <v>36461</v>
      </c>
      <c r="G95" s="36">
        <v>967</v>
      </c>
      <c r="H95" s="39">
        <v>3345752168</v>
      </c>
      <c r="I95" s="69" t="s">
        <v>48</v>
      </c>
      <c r="J95" s="38" t="s">
        <v>49</v>
      </c>
      <c r="K95" s="34"/>
      <c r="L95" s="40" t="s">
        <v>50</v>
      </c>
      <c r="M95" s="71">
        <v>4394.3</v>
      </c>
      <c r="N95" s="40"/>
      <c r="O95" s="74" t="s">
        <v>49</v>
      </c>
      <c r="P95" s="41">
        <v>22.343717763565092</v>
      </c>
      <c r="Q95" s="38" t="str">
        <f t="shared" si="51"/>
        <v>YES</v>
      </c>
      <c r="R95" s="38" t="s">
        <v>49</v>
      </c>
      <c r="S95" s="38" t="s">
        <v>52</v>
      </c>
      <c r="T95" s="38"/>
      <c r="U95" s="68" t="s">
        <v>52</v>
      </c>
      <c r="V95" s="73">
        <v>343745</v>
      </c>
      <c r="W95" s="46">
        <v>37204</v>
      </c>
      <c r="X95" s="46">
        <v>37182</v>
      </c>
      <c r="Y95" s="47">
        <v>30504</v>
      </c>
      <c r="Z95" s="45">
        <f t="shared" si="35"/>
        <v>0</v>
      </c>
      <c r="AA95" s="37">
        <f t="shared" si="36"/>
        <v>0</v>
      </c>
      <c r="AB95" s="37">
        <f t="shared" si="37"/>
        <v>0</v>
      </c>
      <c r="AC95" s="37">
        <f t="shared" si="38"/>
        <v>0</v>
      </c>
      <c r="AD95" s="38" t="str">
        <f t="shared" si="39"/>
        <v>-</v>
      </c>
      <c r="AE95" s="37">
        <f t="shared" si="40"/>
        <v>0</v>
      </c>
      <c r="AF95" s="37">
        <f t="shared" si="41"/>
        <v>0</v>
      </c>
      <c r="AG95" s="37">
        <f t="shared" si="42"/>
        <v>0</v>
      </c>
      <c r="AH95" s="37">
        <f t="shared" si="43"/>
        <v>0</v>
      </c>
      <c r="AI95" s="37">
        <f t="shared" si="44"/>
        <v>1</v>
      </c>
      <c r="AJ95" s="37">
        <f t="shared" si="45"/>
        <v>1</v>
      </c>
      <c r="AK95" s="37" t="str">
        <f t="shared" si="46"/>
        <v>Initial</v>
      </c>
      <c r="AL95" s="38" t="str">
        <f t="shared" si="47"/>
        <v>RLIS</v>
      </c>
      <c r="AM95" s="37">
        <f t="shared" si="48"/>
        <v>0</v>
      </c>
      <c r="AN95" s="37">
        <f t="shared" si="49"/>
        <v>0</v>
      </c>
      <c r="AO95" s="37">
        <f t="shared" si="50"/>
        <v>0</v>
      </c>
    </row>
    <row r="96" spans="1:41" ht="12.75">
      <c r="A96" s="32">
        <v>102430</v>
      </c>
      <c r="B96" s="33">
        <v>51</v>
      </c>
      <c r="C96" s="34" t="s">
        <v>321</v>
      </c>
      <c r="D96" s="34" t="s">
        <v>322</v>
      </c>
      <c r="E96" s="34" t="s">
        <v>323</v>
      </c>
      <c r="F96" s="35">
        <v>36102</v>
      </c>
      <c r="G96" s="36">
        <v>1991</v>
      </c>
      <c r="H96" s="39">
        <v>3342236710</v>
      </c>
      <c r="I96" s="69" t="s">
        <v>317</v>
      </c>
      <c r="J96" s="38" t="s">
        <v>49</v>
      </c>
      <c r="K96" s="34"/>
      <c r="L96" s="40" t="s">
        <v>50</v>
      </c>
      <c r="M96" s="71">
        <v>32691.03</v>
      </c>
      <c r="N96" s="40"/>
      <c r="O96" s="74" t="s">
        <v>49</v>
      </c>
      <c r="P96" s="41">
        <v>19.687545913120132</v>
      </c>
      <c r="Q96" s="38" t="str">
        <f t="shared" si="51"/>
        <v>NO</v>
      </c>
      <c r="R96" s="38" t="s">
        <v>52</v>
      </c>
      <c r="S96" s="38" t="s">
        <v>49</v>
      </c>
      <c r="T96" s="38"/>
      <c r="U96" s="68" t="s">
        <v>49</v>
      </c>
      <c r="V96" s="73">
        <v>2380615</v>
      </c>
      <c r="W96" s="46">
        <v>246664</v>
      </c>
      <c r="X96" s="46">
        <v>262258</v>
      </c>
      <c r="Y96" s="47">
        <v>238333</v>
      </c>
      <c r="Z96" s="45">
        <f t="shared" si="35"/>
        <v>0</v>
      </c>
      <c r="AA96" s="37">
        <f t="shared" si="36"/>
        <v>0</v>
      </c>
      <c r="AB96" s="37">
        <f t="shared" si="37"/>
        <v>0</v>
      </c>
      <c r="AC96" s="37">
        <f t="shared" si="38"/>
        <v>0</v>
      </c>
      <c r="AD96" s="38" t="str">
        <f t="shared" si="39"/>
        <v>-</v>
      </c>
      <c r="AE96" s="37">
        <f t="shared" si="40"/>
        <v>0</v>
      </c>
      <c r="AF96" s="37">
        <f t="shared" si="41"/>
        <v>0</v>
      </c>
      <c r="AG96" s="37">
        <f t="shared" si="42"/>
        <v>0</v>
      </c>
      <c r="AH96" s="37">
        <f t="shared" si="43"/>
        <v>0</v>
      </c>
      <c r="AI96" s="37">
        <f t="shared" si="44"/>
        <v>0</v>
      </c>
      <c r="AJ96" s="37">
        <f t="shared" si="45"/>
        <v>0</v>
      </c>
      <c r="AK96" s="37">
        <f t="shared" si="46"/>
        <v>0</v>
      </c>
      <c r="AL96" s="38" t="str">
        <f t="shared" si="47"/>
        <v>-</v>
      </c>
      <c r="AM96" s="37">
        <f t="shared" si="48"/>
        <v>0</v>
      </c>
      <c r="AN96" s="37">
        <f t="shared" si="49"/>
        <v>0</v>
      </c>
      <c r="AO96" s="37">
        <f t="shared" si="50"/>
        <v>0</v>
      </c>
    </row>
    <row r="97" spans="1:41" ht="12.75">
      <c r="A97" s="32">
        <v>102480</v>
      </c>
      <c r="B97" s="33">
        <v>52</v>
      </c>
      <c r="C97" s="34" t="s">
        <v>324</v>
      </c>
      <c r="D97" s="34" t="s">
        <v>325</v>
      </c>
      <c r="E97" s="34" t="s">
        <v>180</v>
      </c>
      <c r="F97" s="35">
        <v>35601</v>
      </c>
      <c r="G97" s="36">
        <v>6542</v>
      </c>
      <c r="H97" s="39">
        <v>2563536442</v>
      </c>
      <c r="I97" s="69" t="s">
        <v>125</v>
      </c>
      <c r="J97" s="38" t="s">
        <v>49</v>
      </c>
      <c r="K97" s="34"/>
      <c r="L97" s="40" t="s">
        <v>50</v>
      </c>
      <c r="M97" s="71">
        <v>7574.45</v>
      </c>
      <c r="N97" s="40"/>
      <c r="O97" s="74" t="s">
        <v>49</v>
      </c>
      <c r="P97" s="41">
        <v>11.811307166006483</v>
      </c>
      <c r="Q97" s="38" t="str">
        <f t="shared" si="51"/>
        <v>NO</v>
      </c>
      <c r="R97" s="38" t="s">
        <v>49</v>
      </c>
      <c r="S97" s="38" t="s">
        <v>49</v>
      </c>
      <c r="T97" s="38"/>
      <c r="U97" s="68" t="s">
        <v>49</v>
      </c>
      <c r="V97" s="73">
        <v>319267</v>
      </c>
      <c r="W97" s="46">
        <v>27925</v>
      </c>
      <c r="X97" s="46">
        <v>39317</v>
      </c>
      <c r="Y97" s="47">
        <v>45182</v>
      </c>
      <c r="Z97" s="45">
        <f t="shared" si="35"/>
        <v>0</v>
      </c>
      <c r="AA97" s="37">
        <f t="shared" si="36"/>
        <v>0</v>
      </c>
      <c r="AB97" s="37">
        <f t="shared" si="37"/>
        <v>0</v>
      </c>
      <c r="AC97" s="37">
        <f t="shared" si="38"/>
        <v>0</v>
      </c>
      <c r="AD97" s="38" t="str">
        <f t="shared" si="39"/>
        <v>-</v>
      </c>
      <c r="AE97" s="37">
        <f t="shared" si="40"/>
        <v>0</v>
      </c>
      <c r="AF97" s="37">
        <f t="shared" si="41"/>
        <v>0</v>
      </c>
      <c r="AG97" s="37">
        <f t="shared" si="42"/>
        <v>0</v>
      </c>
      <c r="AH97" s="37">
        <f t="shared" si="43"/>
        <v>0</v>
      </c>
      <c r="AI97" s="37">
        <f t="shared" si="44"/>
        <v>0</v>
      </c>
      <c r="AJ97" s="37">
        <f t="shared" si="45"/>
        <v>0</v>
      </c>
      <c r="AK97" s="37">
        <f t="shared" si="46"/>
        <v>0</v>
      </c>
      <c r="AL97" s="38" t="str">
        <f t="shared" si="47"/>
        <v>-</v>
      </c>
      <c r="AM97" s="37">
        <f t="shared" si="48"/>
        <v>0</v>
      </c>
      <c r="AN97" s="37">
        <f t="shared" si="49"/>
        <v>0</v>
      </c>
      <c r="AO97" s="37">
        <f t="shared" si="50"/>
        <v>0</v>
      </c>
    </row>
    <row r="98" spans="1:41" ht="12.75">
      <c r="A98" s="32">
        <v>102490</v>
      </c>
      <c r="B98" s="33">
        <v>175</v>
      </c>
      <c r="C98" s="34" t="s">
        <v>326</v>
      </c>
      <c r="D98" s="34" t="s">
        <v>327</v>
      </c>
      <c r="E98" s="34" t="s">
        <v>328</v>
      </c>
      <c r="F98" s="35">
        <v>35213</v>
      </c>
      <c r="G98" s="36">
        <v>40</v>
      </c>
      <c r="H98" s="39">
        <v>2058714608</v>
      </c>
      <c r="I98" s="69">
        <v>3</v>
      </c>
      <c r="J98" s="38" t="s">
        <v>49</v>
      </c>
      <c r="K98" s="34"/>
      <c r="L98" s="40" t="s">
        <v>50</v>
      </c>
      <c r="M98" s="71">
        <v>4150.35</v>
      </c>
      <c r="N98" s="40"/>
      <c r="O98" s="74" t="s">
        <v>49</v>
      </c>
      <c r="P98" s="41">
        <v>2.0209059233449476</v>
      </c>
      <c r="Q98" s="38" t="str">
        <f t="shared" si="51"/>
        <v>NO</v>
      </c>
      <c r="R98" s="38" t="s">
        <v>49</v>
      </c>
      <c r="S98" s="38" t="s">
        <v>49</v>
      </c>
      <c r="T98" s="38"/>
      <c r="U98" s="68" t="s">
        <v>49</v>
      </c>
      <c r="V98" s="73">
        <v>69020</v>
      </c>
      <c r="W98" s="46">
        <v>0</v>
      </c>
      <c r="X98" s="46">
        <v>11243</v>
      </c>
      <c r="Y98" s="47">
        <v>24732</v>
      </c>
      <c r="Z98" s="45">
        <f t="shared" si="35"/>
        <v>0</v>
      </c>
      <c r="AA98" s="37">
        <f t="shared" si="36"/>
        <v>0</v>
      </c>
      <c r="AB98" s="37">
        <f t="shared" si="37"/>
        <v>0</v>
      </c>
      <c r="AC98" s="37">
        <f t="shared" si="38"/>
        <v>0</v>
      </c>
      <c r="AD98" s="38" t="str">
        <f t="shared" si="39"/>
        <v>-</v>
      </c>
      <c r="AE98" s="37">
        <f t="shared" si="40"/>
        <v>0</v>
      </c>
      <c r="AF98" s="37">
        <f t="shared" si="41"/>
        <v>0</v>
      </c>
      <c r="AG98" s="37">
        <f t="shared" si="42"/>
        <v>0</v>
      </c>
      <c r="AH98" s="37">
        <f t="shared" si="43"/>
        <v>0</v>
      </c>
      <c r="AI98" s="37">
        <f t="shared" si="44"/>
        <v>0</v>
      </c>
      <c r="AJ98" s="37">
        <f t="shared" si="45"/>
        <v>0</v>
      </c>
      <c r="AK98" s="37">
        <f t="shared" si="46"/>
        <v>0</v>
      </c>
      <c r="AL98" s="38" t="str">
        <f t="shared" si="47"/>
        <v>-</v>
      </c>
      <c r="AM98" s="37">
        <f t="shared" si="48"/>
        <v>0</v>
      </c>
      <c r="AN98" s="37">
        <f t="shared" si="49"/>
        <v>0</v>
      </c>
      <c r="AO98" s="37">
        <f t="shared" si="50"/>
        <v>0</v>
      </c>
    </row>
    <row r="99" spans="1:41" ht="12.75">
      <c r="A99" s="32">
        <v>102520</v>
      </c>
      <c r="B99" s="33">
        <v>176</v>
      </c>
      <c r="C99" s="34" t="s">
        <v>329</v>
      </c>
      <c r="D99" s="34" t="s">
        <v>330</v>
      </c>
      <c r="E99" s="34" t="s">
        <v>331</v>
      </c>
      <c r="F99" s="35">
        <v>35662</v>
      </c>
      <c r="G99" s="36">
        <v>2610</v>
      </c>
      <c r="H99" s="39">
        <v>2563892600</v>
      </c>
      <c r="I99" s="69" t="s">
        <v>89</v>
      </c>
      <c r="J99" s="38" t="s">
        <v>49</v>
      </c>
      <c r="K99" s="34"/>
      <c r="L99" s="40" t="s">
        <v>50</v>
      </c>
      <c r="M99" s="71">
        <v>2549.32</v>
      </c>
      <c r="N99" s="40"/>
      <c r="O99" s="74" t="s">
        <v>49</v>
      </c>
      <c r="P99" s="41">
        <v>8.170676350431231</v>
      </c>
      <c r="Q99" s="38" t="str">
        <f t="shared" si="51"/>
        <v>NO</v>
      </c>
      <c r="R99" s="38" t="s">
        <v>49</v>
      </c>
      <c r="S99" s="38" t="s">
        <v>49</v>
      </c>
      <c r="T99" s="38"/>
      <c r="U99" s="68" t="s">
        <v>49</v>
      </c>
      <c r="V99" s="73">
        <v>65573</v>
      </c>
      <c r="W99" s="46">
        <v>3825</v>
      </c>
      <c r="X99" s="46">
        <v>9414</v>
      </c>
      <c r="Y99" s="47">
        <v>15051</v>
      </c>
      <c r="Z99" s="45">
        <f t="shared" si="35"/>
        <v>0</v>
      </c>
      <c r="AA99" s="37">
        <f t="shared" si="36"/>
        <v>0</v>
      </c>
      <c r="AB99" s="37">
        <f t="shared" si="37"/>
        <v>0</v>
      </c>
      <c r="AC99" s="37">
        <f t="shared" si="38"/>
        <v>0</v>
      </c>
      <c r="AD99" s="38" t="str">
        <f t="shared" si="39"/>
        <v>-</v>
      </c>
      <c r="AE99" s="37">
        <f t="shared" si="40"/>
        <v>0</v>
      </c>
      <c r="AF99" s="37">
        <f t="shared" si="41"/>
        <v>0</v>
      </c>
      <c r="AG99" s="37">
        <f t="shared" si="42"/>
        <v>0</v>
      </c>
      <c r="AH99" s="37">
        <f t="shared" si="43"/>
        <v>0</v>
      </c>
      <c r="AI99" s="37">
        <f t="shared" si="44"/>
        <v>0</v>
      </c>
      <c r="AJ99" s="37">
        <f t="shared" si="45"/>
        <v>0</v>
      </c>
      <c r="AK99" s="37">
        <f t="shared" si="46"/>
        <v>0</v>
      </c>
      <c r="AL99" s="38" t="str">
        <f t="shared" si="47"/>
        <v>-</v>
      </c>
      <c r="AM99" s="37">
        <f t="shared" si="48"/>
        <v>0</v>
      </c>
      <c r="AN99" s="37">
        <f t="shared" si="49"/>
        <v>0</v>
      </c>
      <c r="AO99" s="37">
        <f t="shared" si="50"/>
        <v>0</v>
      </c>
    </row>
    <row r="100" spans="1:41" ht="12.75">
      <c r="A100" s="32">
        <v>102550</v>
      </c>
      <c r="B100" s="33">
        <v>178</v>
      </c>
      <c r="C100" s="34" t="s">
        <v>332</v>
      </c>
      <c r="D100" s="34" t="s">
        <v>333</v>
      </c>
      <c r="E100" s="34" t="s">
        <v>109</v>
      </c>
      <c r="F100" s="35">
        <v>35121</v>
      </c>
      <c r="G100" s="36">
        <v>3228</v>
      </c>
      <c r="H100" s="39">
        <v>2056254106</v>
      </c>
      <c r="I100" s="69">
        <v>3</v>
      </c>
      <c r="J100" s="38" t="s">
        <v>49</v>
      </c>
      <c r="K100" s="34"/>
      <c r="L100" s="40" t="s">
        <v>50</v>
      </c>
      <c r="M100" s="71">
        <v>1298.6</v>
      </c>
      <c r="N100" s="40"/>
      <c r="O100" s="74" t="s">
        <v>49</v>
      </c>
      <c r="P100" s="41">
        <v>13.785310734463277</v>
      </c>
      <c r="Q100" s="38" t="str">
        <f t="shared" si="51"/>
        <v>NO</v>
      </c>
      <c r="R100" s="38" t="s">
        <v>49</v>
      </c>
      <c r="S100" s="38" t="s">
        <v>49</v>
      </c>
      <c r="T100" s="38"/>
      <c r="U100" s="68" t="s">
        <v>49</v>
      </c>
      <c r="V100" s="73">
        <v>42712</v>
      </c>
      <c r="W100" s="46">
        <v>3542</v>
      </c>
      <c r="X100" s="46">
        <v>5944</v>
      </c>
      <c r="Y100" s="47">
        <v>7835</v>
      </c>
      <c r="Z100" s="45">
        <f t="shared" si="35"/>
        <v>0</v>
      </c>
      <c r="AA100" s="37">
        <f t="shared" si="36"/>
        <v>0</v>
      </c>
      <c r="AB100" s="37">
        <f t="shared" si="37"/>
        <v>0</v>
      </c>
      <c r="AC100" s="37">
        <f t="shared" si="38"/>
        <v>0</v>
      </c>
      <c r="AD100" s="38" t="str">
        <f t="shared" si="39"/>
        <v>-</v>
      </c>
      <c r="AE100" s="37">
        <f t="shared" si="40"/>
        <v>0</v>
      </c>
      <c r="AF100" s="37">
        <f t="shared" si="41"/>
        <v>0</v>
      </c>
      <c r="AG100" s="37">
        <f t="shared" si="42"/>
        <v>0</v>
      </c>
      <c r="AH100" s="37">
        <f t="shared" si="43"/>
        <v>0</v>
      </c>
      <c r="AI100" s="37">
        <f t="shared" si="44"/>
        <v>0</v>
      </c>
      <c r="AJ100" s="37">
        <f t="shared" si="45"/>
        <v>0</v>
      </c>
      <c r="AK100" s="37">
        <f t="shared" si="46"/>
        <v>0</v>
      </c>
      <c r="AL100" s="38" t="str">
        <f t="shared" si="47"/>
        <v>-</v>
      </c>
      <c r="AM100" s="37">
        <f t="shared" si="48"/>
        <v>0</v>
      </c>
      <c r="AN100" s="37">
        <f t="shared" si="49"/>
        <v>0</v>
      </c>
      <c r="AO100" s="37">
        <f t="shared" si="50"/>
        <v>0</v>
      </c>
    </row>
    <row r="101" spans="1:41" ht="12.75">
      <c r="A101" s="32">
        <v>102580</v>
      </c>
      <c r="B101" s="33">
        <v>179</v>
      </c>
      <c r="C101" s="34" t="s">
        <v>334</v>
      </c>
      <c r="D101" s="34" t="s">
        <v>335</v>
      </c>
      <c r="E101" s="34" t="s">
        <v>282</v>
      </c>
      <c r="F101" s="35">
        <v>36803</v>
      </c>
      <c r="G101" s="36">
        <v>2469</v>
      </c>
      <c r="H101" s="39">
        <v>3347459700</v>
      </c>
      <c r="I101" s="69" t="s">
        <v>85</v>
      </c>
      <c r="J101" s="38" t="s">
        <v>49</v>
      </c>
      <c r="K101" s="34"/>
      <c r="L101" s="40" t="s">
        <v>50</v>
      </c>
      <c r="M101" s="71">
        <v>4372.62</v>
      </c>
      <c r="N101" s="40"/>
      <c r="O101" s="74" t="s">
        <v>49</v>
      </c>
      <c r="P101" s="41">
        <v>23.737802291047945</v>
      </c>
      <c r="Q101" s="38" t="str">
        <f t="shared" si="51"/>
        <v>YES</v>
      </c>
      <c r="R101" s="38" t="s">
        <v>49</v>
      </c>
      <c r="S101" s="38" t="s">
        <v>49</v>
      </c>
      <c r="T101" s="38"/>
      <c r="U101" s="68" t="s">
        <v>49</v>
      </c>
      <c r="V101" s="73">
        <v>310892</v>
      </c>
      <c r="W101" s="46">
        <v>30933</v>
      </c>
      <c r="X101" s="46">
        <v>34070</v>
      </c>
      <c r="Y101" s="47">
        <v>27157</v>
      </c>
      <c r="Z101" s="45">
        <f t="shared" si="35"/>
        <v>0</v>
      </c>
      <c r="AA101" s="37">
        <f t="shared" si="36"/>
        <v>0</v>
      </c>
      <c r="AB101" s="37">
        <f t="shared" si="37"/>
        <v>0</v>
      </c>
      <c r="AC101" s="37">
        <f t="shared" si="38"/>
        <v>0</v>
      </c>
      <c r="AD101" s="38" t="str">
        <f t="shared" si="39"/>
        <v>-</v>
      </c>
      <c r="AE101" s="37">
        <f t="shared" si="40"/>
        <v>0</v>
      </c>
      <c r="AF101" s="37">
        <f t="shared" si="41"/>
        <v>0</v>
      </c>
      <c r="AG101" s="37">
        <f t="shared" si="42"/>
        <v>0</v>
      </c>
      <c r="AH101" s="37">
        <f t="shared" si="43"/>
        <v>0</v>
      </c>
      <c r="AI101" s="37">
        <f t="shared" si="44"/>
        <v>0</v>
      </c>
      <c r="AJ101" s="37">
        <f t="shared" si="45"/>
        <v>1</v>
      </c>
      <c r="AK101" s="37">
        <f t="shared" si="46"/>
        <v>0</v>
      </c>
      <c r="AL101" s="38" t="str">
        <f t="shared" si="47"/>
        <v>-</v>
      </c>
      <c r="AM101" s="37">
        <f t="shared" si="48"/>
        <v>0</v>
      </c>
      <c r="AN101" s="37">
        <f t="shared" si="49"/>
        <v>0</v>
      </c>
      <c r="AO101" s="37">
        <f t="shared" si="50"/>
        <v>0</v>
      </c>
    </row>
    <row r="102" spans="1:41" ht="12.75">
      <c r="A102" s="32">
        <v>102610</v>
      </c>
      <c r="B102" s="33">
        <v>180</v>
      </c>
      <c r="C102" s="34" t="s">
        <v>336</v>
      </c>
      <c r="D102" s="34" t="s">
        <v>337</v>
      </c>
      <c r="E102" s="34" t="s">
        <v>338</v>
      </c>
      <c r="F102" s="35">
        <v>36467</v>
      </c>
      <c r="G102" s="36">
        <v>840</v>
      </c>
      <c r="H102" s="39">
        <v>3344933173</v>
      </c>
      <c r="I102" s="69">
        <v>6</v>
      </c>
      <c r="J102" s="38" t="s">
        <v>49</v>
      </c>
      <c r="K102" s="34"/>
      <c r="L102" s="40" t="s">
        <v>50</v>
      </c>
      <c r="M102" s="71">
        <v>1389.35</v>
      </c>
      <c r="N102" s="40"/>
      <c r="O102" s="74" t="s">
        <v>49</v>
      </c>
      <c r="P102" s="41">
        <v>23.112767940354146</v>
      </c>
      <c r="Q102" s="38" t="str">
        <f t="shared" si="51"/>
        <v>YES</v>
      </c>
      <c r="R102" s="38" t="s">
        <v>49</v>
      </c>
      <c r="S102" s="38" t="s">
        <v>52</v>
      </c>
      <c r="T102" s="38"/>
      <c r="U102" s="68" t="s">
        <v>52</v>
      </c>
      <c r="V102" s="73">
        <v>88957</v>
      </c>
      <c r="W102" s="46">
        <v>10100</v>
      </c>
      <c r="X102" s="46">
        <v>10596</v>
      </c>
      <c r="Y102" s="47">
        <v>8369</v>
      </c>
      <c r="Z102" s="45">
        <f t="shared" si="35"/>
        <v>0</v>
      </c>
      <c r="AA102" s="37">
        <f t="shared" si="36"/>
        <v>0</v>
      </c>
      <c r="AB102" s="37">
        <f t="shared" si="37"/>
        <v>0</v>
      </c>
      <c r="AC102" s="37">
        <f t="shared" si="38"/>
        <v>0</v>
      </c>
      <c r="AD102" s="38" t="str">
        <f t="shared" si="39"/>
        <v>-</v>
      </c>
      <c r="AE102" s="37">
        <f t="shared" si="40"/>
        <v>0</v>
      </c>
      <c r="AF102" s="37">
        <f t="shared" si="41"/>
        <v>0</v>
      </c>
      <c r="AG102" s="37">
        <f t="shared" si="42"/>
        <v>0</v>
      </c>
      <c r="AH102" s="37">
        <f t="shared" si="43"/>
        <v>0</v>
      </c>
      <c r="AI102" s="37">
        <f t="shared" si="44"/>
        <v>1</v>
      </c>
      <c r="AJ102" s="37">
        <f t="shared" si="45"/>
        <v>1</v>
      </c>
      <c r="AK102" s="37" t="str">
        <f t="shared" si="46"/>
        <v>Initial</v>
      </c>
      <c r="AL102" s="38" t="str">
        <f t="shared" si="47"/>
        <v>RLIS</v>
      </c>
      <c r="AM102" s="37">
        <f t="shared" si="48"/>
        <v>0</v>
      </c>
      <c r="AN102" s="37">
        <f t="shared" si="49"/>
        <v>0</v>
      </c>
      <c r="AO102" s="37">
        <f t="shared" si="50"/>
        <v>0</v>
      </c>
    </row>
    <row r="103" spans="1:41" ht="12.75">
      <c r="A103" s="32">
        <v>102635</v>
      </c>
      <c r="B103" s="33">
        <v>181</v>
      </c>
      <c r="C103" s="34" t="s">
        <v>339</v>
      </c>
      <c r="D103" s="34" t="s">
        <v>340</v>
      </c>
      <c r="E103" s="34" t="s">
        <v>341</v>
      </c>
      <c r="F103" s="35">
        <v>36203</v>
      </c>
      <c r="G103" s="36">
        <v>1704</v>
      </c>
      <c r="H103" s="39">
        <v>2568310243</v>
      </c>
      <c r="I103" s="69" t="s">
        <v>342</v>
      </c>
      <c r="J103" s="38" t="s">
        <v>49</v>
      </c>
      <c r="K103" s="34"/>
      <c r="L103" s="40" t="s">
        <v>50</v>
      </c>
      <c r="M103" s="71">
        <v>3735.27</v>
      </c>
      <c r="N103" s="40"/>
      <c r="O103" s="74" t="s">
        <v>49</v>
      </c>
      <c r="P103" s="41">
        <v>13.994273443092343</v>
      </c>
      <c r="Q103" s="38" t="str">
        <f t="shared" si="51"/>
        <v>NO</v>
      </c>
      <c r="R103" s="38" t="s">
        <v>49</v>
      </c>
      <c r="S103" s="38" t="s">
        <v>49</v>
      </c>
      <c r="T103" s="38"/>
      <c r="U103" s="68" t="s">
        <v>49</v>
      </c>
      <c r="V103" s="73">
        <v>145679</v>
      </c>
      <c r="W103" s="46">
        <v>15810</v>
      </c>
      <c r="X103" s="46">
        <v>18028</v>
      </c>
      <c r="Y103" s="47">
        <v>22021</v>
      </c>
      <c r="Z103" s="45">
        <f t="shared" si="35"/>
        <v>0</v>
      </c>
      <c r="AA103" s="37">
        <f t="shared" si="36"/>
        <v>0</v>
      </c>
      <c r="AB103" s="37">
        <f t="shared" si="37"/>
        <v>0</v>
      </c>
      <c r="AC103" s="37">
        <f t="shared" si="38"/>
        <v>0</v>
      </c>
      <c r="AD103" s="38" t="str">
        <f t="shared" si="39"/>
        <v>-</v>
      </c>
      <c r="AE103" s="37">
        <f t="shared" si="40"/>
        <v>0</v>
      </c>
      <c r="AF103" s="37">
        <f t="shared" si="41"/>
        <v>0</v>
      </c>
      <c r="AG103" s="37">
        <f t="shared" si="42"/>
        <v>0</v>
      </c>
      <c r="AH103" s="37">
        <f t="shared" si="43"/>
        <v>0</v>
      </c>
      <c r="AI103" s="37">
        <f t="shared" si="44"/>
        <v>0</v>
      </c>
      <c r="AJ103" s="37">
        <f t="shared" si="45"/>
        <v>0</v>
      </c>
      <c r="AK103" s="37">
        <f t="shared" si="46"/>
        <v>0</v>
      </c>
      <c r="AL103" s="38" t="str">
        <f t="shared" si="47"/>
        <v>-</v>
      </c>
      <c r="AM103" s="37">
        <f t="shared" si="48"/>
        <v>0</v>
      </c>
      <c r="AN103" s="37">
        <f t="shared" si="49"/>
        <v>0</v>
      </c>
      <c r="AO103" s="37">
        <f t="shared" si="50"/>
        <v>0</v>
      </c>
    </row>
    <row r="104" spans="1:41" ht="12.75">
      <c r="A104" s="32">
        <v>102640</v>
      </c>
      <c r="B104" s="33">
        <v>182</v>
      </c>
      <c r="C104" s="34" t="s">
        <v>343</v>
      </c>
      <c r="D104" s="34" t="s">
        <v>344</v>
      </c>
      <c r="E104" s="34" t="s">
        <v>171</v>
      </c>
      <c r="F104" s="35">
        <v>36360</v>
      </c>
      <c r="G104" s="36">
        <v>1739</v>
      </c>
      <c r="H104" s="39">
        <v>3347745197</v>
      </c>
      <c r="I104" s="69" t="s">
        <v>48</v>
      </c>
      <c r="J104" s="38" t="s">
        <v>49</v>
      </c>
      <c r="K104" s="34"/>
      <c r="L104" s="40" t="s">
        <v>50</v>
      </c>
      <c r="M104" s="71">
        <v>2789.77</v>
      </c>
      <c r="N104" s="40"/>
      <c r="O104" s="74" t="s">
        <v>49</v>
      </c>
      <c r="P104" s="41">
        <v>21.037911746426353</v>
      </c>
      <c r="Q104" s="38" t="str">
        <f t="shared" si="51"/>
        <v>YES</v>
      </c>
      <c r="R104" s="38" t="s">
        <v>49</v>
      </c>
      <c r="S104" s="38" t="s">
        <v>52</v>
      </c>
      <c r="T104" s="38"/>
      <c r="U104" s="68" t="s">
        <v>52</v>
      </c>
      <c r="V104" s="73">
        <v>216249</v>
      </c>
      <c r="W104" s="46">
        <v>24223</v>
      </c>
      <c r="X104" s="46">
        <v>24074</v>
      </c>
      <c r="Y104" s="47">
        <v>17128</v>
      </c>
      <c r="Z104" s="45">
        <f t="shared" si="35"/>
        <v>0</v>
      </c>
      <c r="AA104" s="37">
        <f t="shared" si="36"/>
        <v>0</v>
      </c>
      <c r="AB104" s="37">
        <f t="shared" si="37"/>
        <v>0</v>
      </c>
      <c r="AC104" s="37">
        <f t="shared" si="38"/>
        <v>0</v>
      </c>
      <c r="AD104" s="38" t="str">
        <f t="shared" si="39"/>
        <v>-</v>
      </c>
      <c r="AE104" s="37">
        <f t="shared" si="40"/>
        <v>0</v>
      </c>
      <c r="AF104" s="37">
        <f t="shared" si="41"/>
        <v>0</v>
      </c>
      <c r="AG104" s="37">
        <f t="shared" si="42"/>
        <v>0</v>
      </c>
      <c r="AH104" s="37">
        <f t="shared" si="43"/>
        <v>0</v>
      </c>
      <c r="AI104" s="37">
        <f t="shared" si="44"/>
        <v>1</v>
      </c>
      <c r="AJ104" s="37">
        <f t="shared" si="45"/>
        <v>1</v>
      </c>
      <c r="AK104" s="37" t="str">
        <f t="shared" si="46"/>
        <v>Initial</v>
      </c>
      <c r="AL104" s="38" t="str">
        <f t="shared" si="47"/>
        <v>RLIS</v>
      </c>
      <c r="AM104" s="37">
        <f t="shared" si="48"/>
        <v>0</v>
      </c>
      <c r="AN104" s="37">
        <f t="shared" si="49"/>
        <v>0</v>
      </c>
      <c r="AO104" s="37">
        <f t="shared" si="50"/>
        <v>0</v>
      </c>
    </row>
    <row r="105" spans="1:41" ht="12.75">
      <c r="A105" s="32">
        <v>102650</v>
      </c>
      <c r="B105" s="33">
        <v>183</v>
      </c>
      <c r="C105" s="34" t="s">
        <v>345</v>
      </c>
      <c r="D105" s="34" t="s">
        <v>346</v>
      </c>
      <c r="E105" s="34" t="s">
        <v>347</v>
      </c>
      <c r="F105" s="35">
        <v>35125</v>
      </c>
      <c r="G105" s="36">
        <v>1227</v>
      </c>
      <c r="H105" s="39">
        <v>2058844440</v>
      </c>
      <c r="I105" s="69" t="s">
        <v>100</v>
      </c>
      <c r="J105" s="38" t="s">
        <v>49</v>
      </c>
      <c r="K105" s="34"/>
      <c r="L105" s="40" t="s">
        <v>50</v>
      </c>
      <c r="M105" s="71">
        <v>4015.02</v>
      </c>
      <c r="N105" s="40"/>
      <c r="O105" s="74" t="s">
        <v>49</v>
      </c>
      <c r="P105" s="41">
        <v>16.2618551931529</v>
      </c>
      <c r="Q105" s="38" t="str">
        <f t="shared" si="51"/>
        <v>NO</v>
      </c>
      <c r="R105" s="38" t="s">
        <v>49</v>
      </c>
      <c r="S105" s="38" t="s">
        <v>49</v>
      </c>
      <c r="T105" s="38"/>
      <c r="U105" s="68" t="s">
        <v>49</v>
      </c>
      <c r="V105" s="73">
        <v>250506</v>
      </c>
      <c r="W105" s="46">
        <v>27833</v>
      </c>
      <c r="X105" s="46">
        <v>29636</v>
      </c>
      <c r="Y105" s="47">
        <v>24025</v>
      </c>
      <c r="Z105" s="45">
        <f t="shared" si="35"/>
        <v>0</v>
      </c>
      <c r="AA105" s="37">
        <f t="shared" si="36"/>
        <v>0</v>
      </c>
      <c r="AB105" s="37">
        <f t="shared" si="37"/>
        <v>0</v>
      </c>
      <c r="AC105" s="37">
        <f t="shared" si="38"/>
        <v>0</v>
      </c>
      <c r="AD105" s="38" t="str">
        <f t="shared" si="39"/>
        <v>-</v>
      </c>
      <c r="AE105" s="37">
        <f t="shared" si="40"/>
        <v>0</v>
      </c>
      <c r="AF105" s="37">
        <f t="shared" si="41"/>
        <v>0</v>
      </c>
      <c r="AG105" s="37">
        <f t="shared" si="42"/>
        <v>0</v>
      </c>
      <c r="AH105" s="37">
        <f t="shared" si="43"/>
        <v>0</v>
      </c>
      <c r="AI105" s="37">
        <f t="shared" si="44"/>
        <v>0</v>
      </c>
      <c r="AJ105" s="37">
        <f t="shared" si="45"/>
        <v>0</v>
      </c>
      <c r="AK105" s="37">
        <f t="shared" si="46"/>
        <v>0</v>
      </c>
      <c r="AL105" s="38" t="str">
        <f t="shared" si="47"/>
        <v>-</v>
      </c>
      <c r="AM105" s="37">
        <f t="shared" si="48"/>
        <v>0</v>
      </c>
      <c r="AN105" s="37">
        <f t="shared" si="49"/>
        <v>0</v>
      </c>
      <c r="AO105" s="37">
        <f t="shared" si="50"/>
        <v>0</v>
      </c>
    </row>
    <row r="106" spans="1:41" ht="12.75">
      <c r="A106" s="32">
        <v>102670</v>
      </c>
      <c r="B106" s="33">
        <v>53</v>
      </c>
      <c r="C106" s="34" t="s">
        <v>348</v>
      </c>
      <c r="D106" s="34" t="s">
        <v>349</v>
      </c>
      <c r="E106" s="34" t="s">
        <v>350</v>
      </c>
      <c r="F106" s="35">
        <v>36756</v>
      </c>
      <c r="G106" s="36">
        <v>900</v>
      </c>
      <c r="H106" s="39">
        <v>3346836528</v>
      </c>
      <c r="I106" s="69">
        <v>7</v>
      </c>
      <c r="J106" s="38" t="s">
        <v>52</v>
      </c>
      <c r="K106" s="34"/>
      <c r="L106" s="40" t="s">
        <v>50</v>
      </c>
      <c r="M106" s="71">
        <v>2155.23</v>
      </c>
      <c r="N106" s="40"/>
      <c r="O106" s="74" t="s">
        <v>49</v>
      </c>
      <c r="P106" s="41">
        <v>35.072577481365244</v>
      </c>
      <c r="Q106" s="38" t="str">
        <f t="shared" si="51"/>
        <v>YES</v>
      </c>
      <c r="R106" s="38" t="s">
        <v>49</v>
      </c>
      <c r="S106" s="38" t="s">
        <v>52</v>
      </c>
      <c r="T106" s="38"/>
      <c r="U106" s="68" t="s">
        <v>52</v>
      </c>
      <c r="V106" s="73">
        <v>268739</v>
      </c>
      <c r="W106" s="46">
        <v>39179</v>
      </c>
      <c r="X106" s="46">
        <v>32842</v>
      </c>
      <c r="Y106" s="47">
        <v>17088</v>
      </c>
      <c r="Z106" s="45">
        <f t="shared" si="35"/>
        <v>1</v>
      </c>
      <c r="AA106" s="37">
        <f t="shared" si="36"/>
        <v>0</v>
      </c>
      <c r="AB106" s="37">
        <f t="shared" si="37"/>
        <v>0</v>
      </c>
      <c r="AC106" s="37">
        <f t="shared" si="38"/>
        <v>0</v>
      </c>
      <c r="AD106" s="38" t="str">
        <f t="shared" si="39"/>
        <v>-</v>
      </c>
      <c r="AE106" s="37">
        <f t="shared" si="40"/>
        <v>0</v>
      </c>
      <c r="AF106" s="37">
        <f t="shared" si="41"/>
        <v>0</v>
      </c>
      <c r="AG106" s="37">
        <f t="shared" si="42"/>
        <v>0</v>
      </c>
      <c r="AH106" s="37">
        <f t="shared" si="43"/>
        <v>0</v>
      </c>
      <c r="AI106" s="37">
        <f t="shared" si="44"/>
        <v>1</v>
      </c>
      <c r="AJ106" s="37">
        <f t="shared" si="45"/>
        <v>1</v>
      </c>
      <c r="AK106" s="37" t="str">
        <f t="shared" si="46"/>
        <v>Initial</v>
      </c>
      <c r="AL106" s="38" t="str">
        <f t="shared" si="47"/>
        <v>RLIS</v>
      </c>
      <c r="AM106" s="37">
        <f t="shared" si="48"/>
        <v>0</v>
      </c>
      <c r="AN106" s="37">
        <f t="shared" si="49"/>
        <v>0</v>
      </c>
      <c r="AO106" s="37">
        <f t="shared" si="50"/>
        <v>0</v>
      </c>
    </row>
    <row r="107" spans="1:41" ht="12.75">
      <c r="A107" s="32">
        <v>102700</v>
      </c>
      <c r="B107" s="33">
        <v>184</v>
      </c>
      <c r="C107" s="34" t="s">
        <v>351</v>
      </c>
      <c r="D107" s="34" t="s">
        <v>160</v>
      </c>
      <c r="E107" s="34" t="s">
        <v>352</v>
      </c>
      <c r="F107" s="35">
        <v>36868</v>
      </c>
      <c r="G107" s="36">
        <v>460</v>
      </c>
      <c r="H107" s="39">
        <v>3342980534</v>
      </c>
      <c r="I107" s="69" t="s">
        <v>304</v>
      </c>
      <c r="J107" s="38" t="s">
        <v>49</v>
      </c>
      <c r="K107" s="34"/>
      <c r="L107" s="40" t="s">
        <v>50</v>
      </c>
      <c r="M107" s="71">
        <v>5318.7</v>
      </c>
      <c r="N107" s="40"/>
      <c r="O107" s="74" t="s">
        <v>49</v>
      </c>
      <c r="P107" s="41">
        <v>24.435739600820742</v>
      </c>
      <c r="Q107" s="38" t="str">
        <f t="shared" si="51"/>
        <v>YES</v>
      </c>
      <c r="R107" s="38" t="s">
        <v>49</v>
      </c>
      <c r="S107" s="38" t="s">
        <v>49</v>
      </c>
      <c r="T107" s="38"/>
      <c r="U107" s="68" t="s">
        <v>49</v>
      </c>
      <c r="V107" s="73">
        <v>349738</v>
      </c>
      <c r="W107" s="46">
        <v>35183</v>
      </c>
      <c r="X107" s="46">
        <v>37882</v>
      </c>
      <c r="Y107" s="47">
        <v>35550</v>
      </c>
      <c r="Z107" s="45">
        <f t="shared" si="35"/>
        <v>0</v>
      </c>
      <c r="AA107" s="37">
        <f t="shared" si="36"/>
        <v>0</v>
      </c>
      <c r="AB107" s="37">
        <f t="shared" si="37"/>
        <v>0</v>
      </c>
      <c r="AC107" s="37">
        <f t="shared" si="38"/>
        <v>0</v>
      </c>
      <c r="AD107" s="38" t="str">
        <f t="shared" si="39"/>
        <v>-</v>
      </c>
      <c r="AE107" s="37">
        <f t="shared" si="40"/>
        <v>0</v>
      </c>
      <c r="AF107" s="37">
        <f t="shared" si="41"/>
        <v>0</v>
      </c>
      <c r="AG107" s="37">
        <f t="shared" si="42"/>
        <v>0</v>
      </c>
      <c r="AH107" s="37">
        <f t="shared" si="43"/>
        <v>0</v>
      </c>
      <c r="AI107" s="37">
        <f t="shared" si="44"/>
        <v>0</v>
      </c>
      <c r="AJ107" s="37">
        <f t="shared" si="45"/>
        <v>1</v>
      </c>
      <c r="AK107" s="37">
        <f t="shared" si="46"/>
        <v>0</v>
      </c>
      <c r="AL107" s="38" t="str">
        <f t="shared" si="47"/>
        <v>-</v>
      </c>
      <c r="AM107" s="37">
        <f t="shared" si="48"/>
        <v>0</v>
      </c>
      <c r="AN107" s="37">
        <f t="shared" si="49"/>
        <v>0</v>
      </c>
      <c r="AO107" s="37">
        <f t="shared" si="50"/>
        <v>0</v>
      </c>
    </row>
    <row r="108" spans="1:41" ht="12.75">
      <c r="A108" s="32">
        <v>102730</v>
      </c>
      <c r="B108" s="33">
        <v>54</v>
      </c>
      <c r="C108" s="34" t="s">
        <v>353</v>
      </c>
      <c r="D108" s="34" t="s">
        <v>354</v>
      </c>
      <c r="E108" s="34" t="s">
        <v>355</v>
      </c>
      <c r="F108" s="35">
        <v>35447</v>
      </c>
      <c r="G108" s="36">
        <v>32</v>
      </c>
      <c r="H108" s="39">
        <v>2053672080</v>
      </c>
      <c r="I108" s="69">
        <v>7</v>
      </c>
      <c r="J108" s="38" t="s">
        <v>52</v>
      </c>
      <c r="K108" s="34"/>
      <c r="L108" s="40" t="s">
        <v>50</v>
      </c>
      <c r="M108" s="71">
        <v>3317.35</v>
      </c>
      <c r="N108" s="40"/>
      <c r="O108" s="74" t="s">
        <v>49</v>
      </c>
      <c r="P108" s="41">
        <v>25.430210325047803</v>
      </c>
      <c r="Q108" s="38" t="str">
        <f t="shared" si="51"/>
        <v>YES</v>
      </c>
      <c r="R108" s="38" t="s">
        <v>49</v>
      </c>
      <c r="S108" s="38" t="s">
        <v>52</v>
      </c>
      <c r="T108" s="38"/>
      <c r="U108" s="68" t="s">
        <v>52</v>
      </c>
      <c r="V108" s="73">
        <v>312344</v>
      </c>
      <c r="W108" s="46">
        <v>38797</v>
      </c>
      <c r="X108" s="46">
        <v>36487</v>
      </c>
      <c r="Y108" s="47">
        <v>23728</v>
      </c>
      <c r="Z108" s="45">
        <f t="shared" si="35"/>
        <v>1</v>
      </c>
      <c r="AA108" s="37">
        <f t="shared" si="36"/>
        <v>0</v>
      </c>
      <c r="AB108" s="37">
        <f t="shared" si="37"/>
        <v>0</v>
      </c>
      <c r="AC108" s="37">
        <f t="shared" si="38"/>
        <v>0</v>
      </c>
      <c r="AD108" s="38" t="str">
        <f t="shared" si="39"/>
        <v>-</v>
      </c>
      <c r="AE108" s="37">
        <f t="shared" si="40"/>
        <v>0</v>
      </c>
      <c r="AF108" s="37">
        <f t="shared" si="41"/>
        <v>0</v>
      </c>
      <c r="AG108" s="37">
        <f t="shared" si="42"/>
        <v>0</v>
      </c>
      <c r="AH108" s="37">
        <f t="shared" si="43"/>
        <v>0</v>
      </c>
      <c r="AI108" s="37">
        <f t="shared" si="44"/>
        <v>1</v>
      </c>
      <c r="AJ108" s="37">
        <f t="shared" si="45"/>
        <v>1</v>
      </c>
      <c r="AK108" s="37" t="str">
        <f t="shared" si="46"/>
        <v>Initial</v>
      </c>
      <c r="AL108" s="38" t="str">
        <f t="shared" si="47"/>
        <v>RLIS</v>
      </c>
      <c r="AM108" s="37">
        <f t="shared" si="48"/>
        <v>0</v>
      </c>
      <c r="AN108" s="37">
        <f t="shared" si="49"/>
        <v>0</v>
      </c>
      <c r="AO108" s="37">
        <f t="shared" si="50"/>
        <v>0</v>
      </c>
    </row>
    <row r="109" spans="1:41" ht="12.75">
      <c r="A109" s="32">
        <v>102760</v>
      </c>
      <c r="B109" s="33">
        <v>185</v>
      </c>
      <c r="C109" s="34" t="s">
        <v>356</v>
      </c>
      <c r="D109" s="34" t="s">
        <v>357</v>
      </c>
      <c r="E109" s="34" t="s">
        <v>358</v>
      </c>
      <c r="F109" s="35">
        <v>36272</v>
      </c>
      <c r="G109" s="36">
        <v>232</v>
      </c>
      <c r="H109" s="39">
        <v>2564478831</v>
      </c>
      <c r="I109" s="69">
        <v>4</v>
      </c>
      <c r="J109" s="38" t="s">
        <v>49</v>
      </c>
      <c r="K109" s="34"/>
      <c r="L109" s="40" t="s">
        <v>50</v>
      </c>
      <c r="M109" s="71">
        <v>1048.95</v>
      </c>
      <c r="N109" s="40"/>
      <c r="O109" s="74" t="s">
        <v>49</v>
      </c>
      <c r="P109" s="41">
        <v>28.161434977578477</v>
      </c>
      <c r="Q109" s="38" t="str">
        <f t="shared" si="51"/>
        <v>YES</v>
      </c>
      <c r="R109" s="38" t="s">
        <v>49</v>
      </c>
      <c r="S109" s="38" t="s">
        <v>49</v>
      </c>
      <c r="T109" s="38"/>
      <c r="U109" s="68" t="s">
        <v>49</v>
      </c>
      <c r="V109" s="73">
        <v>85536</v>
      </c>
      <c r="W109" s="46">
        <v>8929</v>
      </c>
      <c r="X109" s="46">
        <v>8969</v>
      </c>
      <c r="Y109" s="47">
        <v>6522</v>
      </c>
      <c r="Z109" s="45">
        <f t="shared" si="35"/>
        <v>0</v>
      </c>
      <c r="AA109" s="37">
        <f t="shared" si="36"/>
        <v>0</v>
      </c>
      <c r="AB109" s="37">
        <f t="shared" si="37"/>
        <v>0</v>
      </c>
      <c r="AC109" s="37">
        <f t="shared" si="38"/>
        <v>0</v>
      </c>
      <c r="AD109" s="38" t="str">
        <f t="shared" si="39"/>
        <v>-</v>
      </c>
      <c r="AE109" s="37">
        <f t="shared" si="40"/>
        <v>0</v>
      </c>
      <c r="AF109" s="37">
        <f t="shared" si="41"/>
        <v>0</v>
      </c>
      <c r="AG109" s="37">
        <f t="shared" si="42"/>
        <v>0</v>
      </c>
      <c r="AH109" s="37">
        <f t="shared" si="43"/>
        <v>0</v>
      </c>
      <c r="AI109" s="37">
        <f t="shared" si="44"/>
        <v>0</v>
      </c>
      <c r="AJ109" s="37">
        <f t="shared" si="45"/>
        <v>1</v>
      </c>
      <c r="AK109" s="37">
        <f t="shared" si="46"/>
        <v>0</v>
      </c>
      <c r="AL109" s="38" t="str">
        <f t="shared" si="47"/>
        <v>-</v>
      </c>
      <c r="AM109" s="37">
        <f t="shared" si="48"/>
        <v>0</v>
      </c>
      <c r="AN109" s="37">
        <f t="shared" si="49"/>
        <v>0</v>
      </c>
      <c r="AO109" s="37">
        <f t="shared" si="50"/>
        <v>0</v>
      </c>
    </row>
    <row r="110" spans="1:41" ht="12.75">
      <c r="A110" s="32">
        <v>102790</v>
      </c>
      <c r="B110" s="33">
        <v>55</v>
      </c>
      <c r="C110" s="34" t="s">
        <v>359</v>
      </c>
      <c r="D110" s="34" t="s">
        <v>360</v>
      </c>
      <c r="E110" s="34" t="s">
        <v>361</v>
      </c>
      <c r="F110" s="35">
        <v>36081</v>
      </c>
      <c r="G110" s="36">
        <v>2613</v>
      </c>
      <c r="H110" s="39">
        <v>3345661850</v>
      </c>
      <c r="I110" s="69" t="s">
        <v>48</v>
      </c>
      <c r="J110" s="38" t="s">
        <v>49</v>
      </c>
      <c r="K110" s="34"/>
      <c r="L110" s="40" t="s">
        <v>50</v>
      </c>
      <c r="M110" s="71">
        <v>2135.12</v>
      </c>
      <c r="N110" s="40"/>
      <c r="O110" s="74" t="s">
        <v>49</v>
      </c>
      <c r="P110" s="41">
        <v>29.411764705882355</v>
      </c>
      <c r="Q110" s="38" t="str">
        <f t="shared" si="51"/>
        <v>YES</v>
      </c>
      <c r="R110" s="38" t="s">
        <v>49</v>
      </c>
      <c r="S110" s="38" t="s">
        <v>52</v>
      </c>
      <c r="T110" s="38"/>
      <c r="U110" s="68" t="s">
        <v>52</v>
      </c>
      <c r="V110" s="73">
        <v>207460</v>
      </c>
      <c r="W110" s="46">
        <v>22250</v>
      </c>
      <c r="X110" s="46">
        <v>20851</v>
      </c>
      <c r="Y110" s="47">
        <v>15331</v>
      </c>
      <c r="Z110" s="45">
        <f t="shared" si="35"/>
        <v>0</v>
      </c>
      <c r="AA110" s="37">
        <f t="shared" si="36"/>
        <v>0</v>
      </c>
      <c r="AB110" s="37">
        <f t="shared" si="37"/>
        <v>0</v>
      </c>
      <c r="AC110" s="37">
        <f t="shared" si="38"/>
        <v>0</v>
      </c>
      <c r="AD110" s="38" t="str">
        <f t="shared" si="39"/>
        <v>-</v>
      </c>
      <c r="AE110" s="37">
        <f t="shared" si="40"/>
        <v>0</v>
      </c>
      <c r="AF110" s="37">
        <f t="shared" si="41"/>
        <v>0</v>
      </c>
      <c r="AG110" s="37">
        <f t="shared" si="42"/>
        <v>0</v>
      </c>
      <c r="AH110" s="37">
        <f t="shared" si="43"/>
        <v>0</v>
      </c>
      <c r="AI110" s="37">
        <f t="shared" si="44"/>
        <v>1</v>
      </c>
      <c r="AJ110" s="37">
        <f t="shared" si="45"/>
        <v>1</v>
      </c>
      <c r="AK110" s="37" t="str">
        <f t="shared" si="46"/>
        <v>Initial</v>
      </c>
      <c r="AL110" s="38" t="str">
        <f t="shared" si="47"/>
        <v>RLIS</v>
      </c>
      <c r="AM110" s="37">
        <f t="shared" si="48"/>
        <v>0</v>
      </c>
      <c r="AN110" s="37">
        <f t="shared" si="49"/>
        <v>0</v>
      </c>
      <c r="AO110" s="37">
        <f t="shared" si="50"/>
        <v>0</v>
      </c>
    </row>
    <row r="111" spans="1:41" ht="12.75">
      <c r="A111" s="32">
        <v>102820</v>
      </c>
      <c r="B111" s="33">
        <v>56</v>
      </c>
      <c r="C111" s="34" t="s">
        <v>362</v>
      </c>
      <c r="D111" s="34" t="s">
        <v>363</v>
      </c>
      <c r="E111" s="34" t="s">
        <v>364</v>
      </c>
      <c r="F111" s="35">
        <v>36278</v>
      </c>
      <c r="G111" s="36">
        <v>288</v>
      </c>
      <c r="H111" s="39">
        <v>2563574611</v>
      </c>
      <c r="I111" s="69">
        <v>7</v>
      </c>
      <c r="J111" s="38" t="s">
        <v>52</v>
      </c>
      <c r="K111" s="34"/>
      <c r="L111" s="40" t="s">
        <v>50</v>
      </c>
      <c r="M111" s="71">
        <v>2273.42</v>
      </c>
      <c r="N111" s="40"/>
      <c r="O111" s="74" t="s">
        <v>49</v>
      </c>
      <c r="P111" s="41">
        <v>20.527961097603335</v>
      </c>
      <c r="Q111" s="38" t="str">
        <f t="shared" si="51"/>
        <v>YES</v>
      </c>
      <c r="R111" s="38" t="s">
        <v>49</v>
      </c>
      <c r="S111" s="38" t="s">
        <v>52</v>
      </c>
      <c r="T111" s="38"/>
      <c r="U111" s="68" t="s">
        <v>52</v>
      </c>
      <c r="V111" s="73">
        <v>151390</v>
      </c>
      <c r="W111" s="46">
        <v>15000</v>
      </c>
      <c r="X111" s="46">
        <v>16456</v>
      </c>
      <c r="Y111" s="47">
        <v>14013</v>
      </c>
      <c r="Z111" s="45">
        <f t="shared" si="35"/>
        <v>1</v>
      </c>
      <c r="AA111" s="37">
        <f t="shared" si="36"/>
        <v>0</v>
      </c>
      <c r="AB111" s="37">
        <f t="shared" si="37"/>
        <v>0</v>
      </c>
      <c r="AC111" s="37">
        <f t="shared" si="38"/>
        <v>0</v>
      </c>
      <c r="AD111" s="38" t="str">
        <f t="shared" si="39"/>
        <v>-</v>
      </c>
      <c r="AE111" s="37">
        <f t="shared" si="40"/>
        <v>0</v>
      </c>
      <c r="AF111" s="37">
        <f t="shared" si="41"/>
        <v>0</v>
      </c>
      <c r="AG111" s="37">
        <f t="shared" si="42"/>
        <v>0</v>
      </c>
      <c r="AH111" s="37">
        <f t="shared" si="43"/>
        <v>0</v>
      </c>
      <c r="AI111" s="37">
        <f t="shared" si="44"/>
        <v>1</v>
      </c>
      <c r="AJ111" s="37">
        <f t="shared" si="45"/>
        <v>1</v>
      </c>
      <c r="AK111" s="37" t="str">
        <f t="shared" si="46"/>
        <v>Initial</v>
      </c>
      <c r="AL111" s="38" t="str">
        <f t="shared" si="47"/>
        <v>RLIS</v>
      </c>
      <c r="AM111" s="37">
        <f t="shared" si="48"/>
        <v>0</v>
      </c>
      <c r="AN111" s="37">
        <f t="shared" si="49"/>
        <v>0</v>
      </c>
      <c r="AO111" s="37">
        <f t="shared" si="50"/>
        <v>0</v>
      </c>
    </row>
    <row r="112" spans="1:41" ht="12.75">
      <c r="A112" s="32">
        <v>102850</v>
      </c>
      <c r="B112" s="33">
        <v>188</v>
      </c>
      <c r="C112" s="34" t="s">
        <v>365</v>
      </c>
      <c r="D112" s="34" t="s">
        <v>366</v>
      </c>
      <c r="E112" s="34" t="s">
        <v>367</v>
      </c>
      <c r="F112" s="35">
        <v>36274</v>
      </c>
      <c r="G112" s="36">
        <v>9067</v>
      </c>
      <c r="H112" s="39">
        <v>3348632628</v>
      </c>
      <c r="I112" s="69" t="s">
        <v>48</v>
      </c>
      <c r="J112" s="38" t="s">
        <v>49</v>
      </c>
      <c r="K112" s="34"/>
      <c r="L112" s="40" t="s">
        <v>50</v>
      </c>
      <c r="M112" s="71">
        <v>1440.65</v>
      </c>
      <c r="N112" s="40"/>
      <c r="O112" s="74" t="s">
        <v>49</v>
      </c>
      <c r="P112" s="41">
        <v>23.5</v>
      </c>
      <c r="Q112" s="38" t="str">
        <f t="shared" si="51"/>
        <v>YES</v>
      </c>
      <c r="R112" s="38" t="s">
        <v>49</v>
      </c>
      <c r="S112" s="38" t="s">
        <v>52</v>
      </c>
      <c r="T112" s="38"/>
      <c r="U112" s="68" t="s">
        <v>52</v>
      </c>
      <c r="V112" s="73">
        <v>86043</v>
      </c>
      <c r="W112" s="46">
        <v>8821</v>
      </c>
      <c r="X112" s="46">
        <v>9996</v>
      </c>
      <c r="Y112" s="47">
        <v>8941</v>
      </c>
      <c r="Z112" s="45">
        <f t="shared" si="35"/>
        <v>0</v>
      </c>
      <c r="AA112" s="37">
        <f t="shared" si="36"/>
        <v>0</v>
      </c>
      <c r="AB112" s="37">
        <f t="shared" si="37"/>
        <v>0</v>
      </c>
      <c r="AC112" s="37">
        <f t="shared" si="38"/>
        <v>0</v>
      </c>
      <c r="AD112" s="38" t="str">
        <f t="shared" si="39"/>
        <v>-</v>
      </c>
      <c r="AE112" s="37">
        <f t="shared" si="40"/>
        <v>0</v>
      </c>
      <c r="AF112" s="37">
        <f t="shared" si="41"/>
        <v>0</v>
      </c>
      <c r="AG112" s="37">
        <f t="shared" si="42"/>
        <v>0</v>
      </c>
      <c r="AH112" s="37">
        <f t="shared" si="43"/>
        <v>0</v>
      </c>
      <c r="AI112" s="37">
        <f t="shared" si="44"/>
        <v>1</v>
      </c>
      <c r="AJ112" s="37">
        <f t="shared" si="45"/>
        <v>1</v>
      </c>
      <c r="AK112" s="37" t="str">
        <f t="shared" si="46"/>
        <v>Initial</v>
      </c>
      <c r="AL112" s="38" t="str">
        <f t="shared" si="47"/>
        <v>RLIS</v>
      </c>
      <c r="AM112" s="37">
        <f t="shared" si="48"/>
        <v>0</v>
      </c>
      <c r="AN112" s="37">
        <f t="shared" si="49"/>
        <v>0</v>
      </c>
      <c r="AO112" s="37">
        <f t="shared" si="50"/>
        <v>0</v>
      </c>
    </row>
    <row r="113" spans="1:41" ht="12.75">
      <c r="A113" s="32">
        <v>102880</v>
      </c>
      <c r="B113" s="33">
        <v>57</v>
      </c>
      <c r="C113" s="34" t="s">
        <v>368</v>
      </c>
      <c r="D113" s="34" t="s">
        <v>369</v>
      </c>
      <c r="E113" s="34" t="s">
        <v>352</v>
      </c>
      <c r="F113" s="35">
        <v>36868</v>
      </c>
      <c r="G113" s="36">
        <v>400</v>
      </c>
      <c r="H113" s="39">
        <v>3342988791</v>
      </c>
      <c r="I113" s="69" t="s">
        <v>89</v>
      </c>
      <c r="J113" s="38" t="s">
        <v>49</v>
      </c>
      <c r="K113" s="34"/>
      <c r="L113" s="40" t="s">
        <v>50</v>
      </c>
      <c r="M113" s="71">
        <v>3660.72</v>
      </c>
      <c r="N113" s="40"/>
      <c r="O113" s="74" t="s">
        <v>49</v>
      </c>
      <c r="P113" s="41">
        <v>17.55574989068649</v>
      </c>
      <c r="Q113" s="38" t="str">
        <f t="shared" si="51"/>
        <v>NO</v>
      </c>
      <c r="R113" s="38" t="s">
        <v>49</v>
      </c>
      <c r="S113" s="38" t="s">
        <v>49</v>
      </c>
      <c r="T113" s="38"/>
      <c r="U113" s="68" t="s">
        <v>49</v>
      </c>
      <c r="V113" s="73">
        <v>246963</v>
      </c>
      <c r="W113" s="46">
        <v>26276</v>
      </c>
      <c r="X113" s="46">
        <v>27981</v>
      </c>
      <c r="Y113" s="47">
        <v>26109</v>
      </c>
      <c r="Z113" s="45">
        <f t="shared" si="35"/>
        <v>0</v>
      </c>
      <c r="AA113" s="37">
        <f t="shared" si="36"/>
        <v>0</v>
      </c>
      <c r="AB113" s="37">
        <f t="shared" si="37"/>
        <v>0</v>
      </c>
      <c r="AC113" s="37">
        <f t="shared" si="38"/>
        <v>0</v>
      </c>
      <c r="AD113" s="38" t="str">
        <f t="shared" si="39"/>
        <v>-</v>
      </c>
      <c r="AE113" s="37">
        <f t="shared" si="40"/>
        <v>0</v>
      </c>
      <c r="AF113" s="37">
        <f t="shared" si="41"/>
        <v>0</v>
      </c>
      <c r="AG113" s="37">
        <f t="shared" si="42"/>
        <v>0</v>
      </c>
      <c r="AH113" s="37">
        <f t="shared" si="43"/>
        <v>0</v>
      </c>
      <c r="AI113" s="37">
        <f t="shared" si="44"/>
        <v>0</v>
      </c>
      <c r="AJ113" s="37">
        <f t="shared" si="45"/>
        <v>0</v>
      </c>
      <c r="AK113" s="37">
        <f t="shared" si="46"/>
        <v>0</v>
      </c>
      <c r="AL113" s="38" t="str">
        <f t="shared" si="47"/>
        <v>-</v>
      </c>
      <c r="AM113" s="37">
        <f t="shared" si="48"/>
        <v>0</v>
      </c>
      <c r="AN113" s="37">
        <f t="shared" si="49"/>
        <v>0</v>
      </c>
      <c r="AO113" s="37">
        <f t="shared" si="50"/>
        <v>0</v>
      </c>
    </row>
    <row r="114" spans="1:41" ht="12.75">
      <c r="A114" s="32">
        <v>102910</v>
      </c>
      <c r="B114" s="33">
        <v>189</v>
      </c>
      <c r="C114" s="34" t="s">
        <v>370</v>
      </c>
      <c r="D114" s="34" t="s">
        <v>371</v>
      </c>
      <c r="E114" s="34" t="s">
        <v>220</v>
      </c>
      <c r="F114" s="35">
        <v>35653</v>
      </c>
      <c r="G114" s="36">
        <v>880</v>
      </c>
      <c r="H114" s="39">
        <v>2563328440</v>
      </c>
      <c r="I114" s="69">
        <v>6</v>
      </c>
      <c r="J114" s="38" t="s">
        <v>49</v>
      </c>
      <c r="K114" s="34"/>
      <c r="L114" s="40" t="s">
        <v>50</v>
      </c>
      <c r="M114" s="71">
        <v>2348.82</v>
      </c>
      <c r="N114" s="40"/>
      <c r="O114" s="74" t="s">
        <v>49</v>
      </c>
      <c r="P114" s="41">
        <v>22.519083969465647</v>
      </c>
      <c r="Q114" s="38" t="str">
        <f t="shared" si="51"/>
        <v>YES</v>
      </c>
      <c r="R114" s="38" t="s">
        <v>49</v>
      </c>
      <c r="S114" s="38" t="s">
        <v>52</v>
      </c>
      <c r="T114" s="38"/>
      <c r="U114" s="68" t="s">
        <v>52</v>
      </c>
      <c r="V114" s="73">
        <v>94740</v>
      </c>
      <c r="W114" s="46">
        <v>8630</v>
      </c>
      <c r="X114" s="46">
        <v>12286</v>
      </c>
      <c r="Y114" s="47">
        <v>14261</v>
      </c>
      <c r="Z114" s="45">
        <f t="shared" si="35"/>
        <v>0</v>
      </c>
      <c r="AA114" s="37">
        <f t="shared" si="36"/>
        <v>0</v>
      </c>
      <c r="AB114" s="37">
        <f t="shared" si="37"/>
        <v>0</v>
      </c>
      <c r="AC114" s="37">
        <f t="shared" si="38"/>
        <v>0</v>
      </c>
      <c r="AD114" s="38" t="str">
        <f t="shared" si="39"/>
        <v>-</v>
      </c>
      <c r="AE114" s="37">
        <f t="shared" si="40"/>
        <v>0</v>
      </c>
      <c r="AF114" s="37">
        <f t="shared" si="41"/>
        <v>0</v>
      </c>
      <c r="AG114" s="37">
        <f t="shared" si="42"/>
        <v>0</v>
      </c>
      <c r="AH114" s="37">
        <f t="shared" si="43"/>
        <v>0</v>
      </c>
      <c r="AI114" s="37">
        <f t="shared" si="44"/>
        <v>1</v>
      </c>
      <c r="AJ114" s="37">
        <f t="shared" si="45"/>
        <v>1</v>
      </c>
      <c r="AK114" s="37" t="str">
        <f t="shared" si="46"/>
        <v>Initial</v>
      </c>
      <c r="AL114" s="38" t="str">
        <f t="shared" si="47"/>
        <v>RLIS</v>
      </c>
      <c r="AM114" s="37">
        <f t="shared" si="48"/>
        <v>0</v>
      </c>
      <c r="AN114" s="37">
        <f t="shared" si="49"/>
        <v>0</v>
      </c>
      <c r="AO114" s="37">
        <f t="shared" si="50"/>
        <v>0</v>
      </c>
    </row>
    <row r="115" spans="1:41" ht="12.75">
      <c r="A115" s="32">
        <v>103062</v>
      </c>
      <c r="B115" s="33">
        <v>58</v>
      </c>
      <c r="C115" s="34" t="s">
        <v>372</v>
      </c>
      <c r="D115" s="34" t="s">
        <v>373</v>
      </c>
      <c r="E115" s="34" t="s">
        <v>374</v>
      </c>
      <c r="F115" s="35">
        <v>35953</v>
      </c>
      <c r="G115" s="36">
        <v>6254</v>
      </c>
      <c r="H115" s="39">
        <v>2055947131</v>
      </c>
      <c r="I115" s="69" t="s">
        <v>100</v>
      </c>
      <c r="J115" s="38" t="s">
        <v>49</v>
      </c>
      <c r="K115" s="34"/>
      <c r="L115" s="40" t="s">
        <v>50</v>
      </c>
      <c r="M115" s="71">
        <v>7355.25</v>
      </c>
      <c r="N115" s="40"/>
      <c r="O115" s="74" t="s">
        <v>49</v>
      </c>
      <c r="P115" s="41">
        <v>15.392354124748492</v>
      </c>
      <c r="Q115" s="38" t="str">
        <f t="shared" si="51"/>
        <v>NO</v>
      </c>
      <c r="R115" s="38" t="s">
        <v>49</v>
      </c>
      <c r="S115" s="38" t="s">
        <v>49</v>
      </c>
      <c r="T115" s="38"/>
      <c r="U115" s="68" t="s">
        <v>49</v>
      </c>
      <c r="V115" s="73">
        <v>332009</v>
      </c>
      <c r="W115" s="46">
        <v>27950</v>
      </c>
      <c r="X115" s="46">
        <v>38569</v>
      </c>
      <c r="Y115" s="47">
        <v>43501</v>
      </c>
      <c r="Z115" s="45">
        <f t="shared" si="35"/>
        <v>0</v>
      </c>
      <c r="AA115" s="37">
        <f t="shared" si="36"/>
        <v>0</v>
      </c>
      <c r="AB115" s="37">
        <f t="shared" si="37"/>
        <v>0</v>
      </c>
      <c r="AC115" s="37">
        <f t="shared" si="38"/>
        <v>0</v>
      </c>
      <c r="AD115" s="38" t="str">
        <f t="shared" si="39"/>
        <v>-</v>
      </c>
      <c r="AE115" s="37">
        <f t="shared" si="40"/>
        <v>0</v>
      </c>
      <c r="AF115" s="37">
        <f t="shared" si="41"/>
        <v>0</v>
      </c>
      <c r="AG115" s="37">
        <f t="shared" si="42"/>
        <v>0</v>
      </c>
      <c r="AH115" s="37">
        <f t="shared" si="43"/>
        <v>0</v>
      </c>
      <c r="AI115" s="37">
        <f t="shared" si="44"/>
        <v>0</v>
      </c>
      <c r="AJ115" s="37">
        <f t="shared" si="45"/>
        <v>0</v>
      </c>
      <c r="AK115" s="37">
        <f t="shared" si="46"/>
        <v>0</v>
      </c>
      <c r="AL115" s="38" t="str">
        <f t="shared" si="47"/>
        <v>-</v>
      </c>
      <c r="AM115" s="37">
        <f t="shared" si="48"/>
        <v>0</v>
      </c>
      <c r="AN115" s="37">
        <f t="shared" si="49"/>
        <v>0</v>
      </c>
      <c r="AO115" s="37">
        <f t="shared" si="50"/>
        <v>0</v>
      </c>
    </row>
    <row r="116" spans="1:41" ht="12.75">
      <c r="A116" s="32">
        <v>102940</v>
      </c>
      <c r="B116" s="33">
        <v>190</v>
      </c>
      <c r="C116" s="34" t="s">
        <v>375</v>
      </c>
      <c r="D116" s="34" t="s">
        <v>376</v>
      </c>
      <c r="E116" s="34" t="s">
        <v>260</v>
      </c>
      <c r="F116" s="35">
        <v>35768</v>
      </c>
      <c r="G116" s="36">
        <v>2642</v>
      </c>
      <c r="H116" s="39">
        <v>2562182100</v>
      </c>
      <c r="I116" s="69">
        <v>6</v>
      </c>
      <c r="J116" s="38" t="s">
        <v>49</v>
      </c>
      <c r="K116" s="34"/>
      <c r="L116" s="40" t="s">
        <v>50</v>
      </c>
      <c r="M116" s="71">
        <v>2772.95</v>
      </c>
      <c r="N116" s="40"/>
      <c r="O116" s="74" t="s">
        <v>49</v>
      </c>
      <c r="P116" s="41">
        <v>17.076117599677808</v>
      </c>
      <c r="Q116" s="38" t="str">
        <f aca="true" t="shared" si="52" ref="Q116:Q137">IF(ISNUMBER(P116),IF(P116&gt;=20,"YES","NO"),"M")</f>
        <v>NO</v>
      </c>
      <c r="R116" s="38" t="s">
        <v>49</v>
      </c>
      <c r="S116" s="38" t="s">
        <v>52</v>
      </c>
      <c r="T116" s="38"/>
      <c r="U116" s="68" t="s">
        <v>49</v>
      </c>
      <c r="V116" s="73">
        <v>131754</v>
      </c>
      <c r="W116" s="46">
        <v>12201</v>
      </c>
      <c r="X116" s="46">
        <v>15724</v>
      </c>
      <c r="Y116" s="47">
        <v>16544</v>
      </c>
      <c r="Z116" s="45">
        <f t="shared" si="35"/>
        <v>0</v>
      </c>
      <c r="AA116" s="37">
        <f t="shared" si="36"/>
        <v>0</v>
      </c>
      <c r="AB116" s="37">
        <f t="shared" si="37"/>
        <v>0</v>
      </c>
      <c r="AC116" s="37">
        <f t="shared" si="38"/>
        <v>0</v>
      </c>
      <c r="AD116" s="38" t="str">
        <f t="shared" si="39"/>
        <v>-</v>
      </c>
      <c r="AE116" s="37">
        <f t="shared" si="40"/>
        <v>0</v>
      </c>
      <c r="AF116" s="37">
        <f t="shared" si="41"/>
        <v>0</v>
      </c>
      <c r="AG116" s="37">
        <f t="shared" si="42"/>
        <v>0</v>
      </c>
      <c r="AH116" s="37">
        <f t="shared" si="43"/>
        <v>0</v>
      </c>
      <c r="AI116" s="37">
        <f t="shared" si="44"/>
        <v>1</v>
      </c>
      <c r="AJ116" s="37">
        <f t="shared" si="45"/>
        <v>0</v>
      </c>
      <c r="AK116" s="37">
        <f t="shared" si="46"/>
        <v>0</v>
      </c>
      <c r="AL116" s="38" t="str">
        <f t="shared" si="47"/>
        <v>-</v>
      </c>
      <c r="AM116" s="37">
        <f t="shared" si="48"/>
        <v>0</v>
      </c>
      <c r="AN116" s="37">
        <f t="shared" si="49"/>
        <v>0</v>
      </c>
      <c r="AO116" s="37">
        <f t="shared" si="50"/>
        <v>0</v>
      </c>
    </row>
    <row r="117" spans="1:41" ht="12.75">
      <c r="A117" s="32">
        <v>102970</v>
      </c>
      <c r="B117" s="33">
        <v>191</v>
      </c>
      <c r="C117" s="34" t="s">
        <v>377</v>
      </c>
      <c r="D117" s="34" t="s">
        <v>378</v>
      </c>
      <c r="E117" s="34" t="s">
        <v>177</v>
      </c>
      <c r="F117" s="35">
        <v>36702</v>
      </c>
      <c r="G117" s="36">
        <v>350</v>
      </c>
      <c r="H117" s="39">
        <v>3348741600</v>
      </c>
      <c r="I117" s="69">
        <v>6</v>
      </c>
      <c r="J117" s="38" t="s">
        <v>49</v>
      </c>
      <c r="K117" s="34"/>
      <c r="L117" s="40" t="s">
        <v>50</v>
      </c>
      <c r="M117" s="71">
        <v>4079.35</v>
      </c>
      <c r="N117" s="40"/>
      <c r="O117" s="74" t="s">
        <v>49</v>
      </c>
      <c r="P117" s="41">
        <v>27.91108865875221</v>
      </c>
      <c r="Q117" s="38" t="str">
        <f t="shared" si="52"/>
        <v>YES</v>
      </c>
      <c r="R117" s="38" t="s">
        <v>49</v>
      </c>
      <c r="S117" s="38" t="s">
        <v>52</v>
      </c>
      <c r="T117" s="38"/>
      <c r="U117" s="68" t="s">
        <v>52</v>
      </c>
      <c r="V117" s="73">
        <v>386139</v>
      </c>
      <c r="W117" s="46">
        <v>63157</v>
      </c>
      <c r="X117" s="46">
        <v>53888</v>
      </c>
      <c r="Y117" s="47">
        <v>29696</v>
      </c>
      <c r="Z117" s="45">
        <f t="shared" si="35"/>
        <v>0</v>
      </c>
      <c r="AA117" s="37">
        <f t="shared" si="36"/>
        <v>0</v>
      </c>
      <c r="AB117" s="37">
        <f t="shared" si="37"/>
        <v>0</v>
      </c>
      <c r="AC117" s="37">
        <f t="shared" si="38"/>
        <v>0</v>
      </c>
      <c r="AD117" s="38" t="str">
        <f t="shared" si="39"/>
        <v>-</v>
      </c>
      <c r="AE117" s="37">
        <f t="shared" si="40"/>
        <v>0</v>
      </c>
      <c r="AF117" s="37">
        <f t="shared" si="41"/>
        <v>0</v>
      </c>
      <c r="AG117" s="37">
        <f t="shared" si="42"/>
        <v>0</v>
      </c>
      <c r="AH117" s="37">
        <f t="shared" si="43"/>
        <v>0</v>
      </c>
      <c r="AI117" s="37">
        <f t="shared" si="44"/>
        <v>1</v>
      </c>
      <c r="AJ117" s="37">
        <f t="shared" si="45"/>
        <v>1</v>
      </c>
      <c r="AK117" s="37" t="str">
        <f t="shared" si="46"/>
        <v>Initial</v>
      </c>
      <c r="AL117" s="38" t="str">
        <f t="shared" si="47"/>
        <v>RLIS</v>
      </c>
      <c r="AM117" s="37">
        <f t="shared" si="48"/>
        <v>0</v>
      </c>
      <c r="AN117" s="37">
        <f t="shared" si="49"/>
        <v>0</v>
      </c>
      <c r="AO117" s="37">
        <f t="shared" si="50"/>
        <v>0</v>
      </c>
    </row>
    <row r="118" spans="1:41" ht="12.75">
      <c r="A118" s="32">
        <v>103000</v>
      </c>
      <c r="B118" s="33">
        <v>192</v>
      </c>
      <c r="C118" s="34" t="s">
        <v>379</v>
      </c>
      <c r="D118" s="34" t="s">
        <v>380</v>
      </c>
      <c r="E118" s="34" t="s">
        <v>381</v>
      </c>
      <c r="F118" s="35">
        <v>35660</v>
      </c>
      <c r="G118" s="36">
        <v>2802</v>
      </c>
      <c r="H118" s="39">
        <v>2563830400</v>
      </c>
      <c r="I118" s="69">
        <v>4</v>
      </c>
      <c r="J118" s="38" t="s">
        <v>49</v>
      </c>
      <c r="K118" s="34"/>
      <c r="L118" s="40" t="s">
        <v>50</v>
      </c>
      <c r="M118" s="71">
        <v>1305.97</v>
      </c>
      <c r="N118" s="40"/>
      <c r="O118" s="74" t="s">
        <v>49</v>
      </c>
      <c r="P118" s="41">
        <v>26.946472019464718</v>
      </c>
      <c r="Q118" s="38" t="str">
        <f t="shared" si="52"/>
        <v>YES</v>
      </c>
      <c r="R118" s="38" t="s">
        <v>49</v>
      </c>
      <c r="S118" s="38" t="s">
        <v>49</v>
      </c>
      <c r="T118" s="38"/>
      <c r="U118" s="68" t="s">
        <v>49</v>
      </c>
      <c r="V118" s="73">
        <v>113314</v>
      </c>
      <c r="W118" s="46">
        <v>12134</v>
      </c>
      <c r="X118" s="46">
        <v>11858</v>
      </c>
      <c r="Y118" s="47">
        <v>9348</v>
      </c>
      <c r="Z118" s="45">
        <f t="shared" si="35"/>
        <v>0</v>
      </c>
      <c r="AA118" s="37">
        <f t="shared" si="36"/>
        <v>0</v>
      </c>
      <c r="AB118" s="37">
        <f t="shared" si="37"/>
        <v>0</v>
      </c>
      <c r="AC118" s="37">
        <f t="shared" si="38"/>
        <v>0</v>
      </c>
      <c r="AD118" s="38" t="str">
        <f t="shared" si="39"/>
        <v>-</v>
      </c>
      <c r="AE118" s="37">
        <f t="shared" si="40"/>
        <v>0</v>
      </c>
      <c r="AF118" s="37">
        <f t="shared" si="41"/>
        <v>0</v>
      </c>
      <c r="AG118" s="37">
        <f t="shared" si="42"/>
        <v>0</v>
      </c>
      <c r="AH118" s="37">
        <f t="shared" si="43"/>
        <v>0</v>
      </c>
      <c r="AI118" s="37">
        <f t="shared" si="44"/>
        <v>0</v>
      </c>
      <c r="AJ118" s="37">
        <f t="shared" si="45"/>
        <v>1</v>
      </c>
      <c r="AK118" s="37">
        <f t="shared" si="46"/>
        <v>0</v>
      </c>
      <c r="AL118" s="38" t="str">
        <f t="shared" si="47"/>
        <v>-</v>
      </c>
      <c r="AM118" s="37">
        <f t="shared" si="48"/>
        <v>0</v>
      </c>
      <c r="AN118" s="37">
        <f t="shared" si="49"/>
        <v>0</v>
      </c>
      <c r="AO118" s="37">
        <f t="shared" si="50"/>
        <v>0</v>
      </c>
    </row>
    <row r="119" spans="1:41" ht="12.75">
      <c r="A119" s="32">
        <v>103030</v>
      </c>
      <c r="B119" s="33">
        <v>59</v>
      </c>
      <c r="C119" s="34" t="s">
        <v>382</v>
      </c>
      <c r="D119" s="34" t="s">
        <v>383</v>
      </c>
      <c r="E119" s="34" t="s">
        <v>384</v>
      </c>
      <c r="F119" s="35">
        <v>35051</v>
      </c>
      <c r="G119" s="36">
        <v>429</v>
      </c>
      <c r="H119" s="39">
        <v>2056827000</v>
      </c>
      <c r="I119" s="69" t="s">
        <v>252</v>
      </c>
      <c r="J119" s="38" t="s">
        <v>49</v>
      </c>
      <c r="K119" s="34"/>
      <c r="L119" s="40" t="s">
        <v>50</v>
      </c>
      <c r="M119" s="71">
        <v>22697.2</v>
      </c>
      <c r="N119" s="40"/>
      <c r="O119" s="74" t="s">
        <v>49</v>
      </c>
      <c r="P119" s="41">
        <v>8.463631563984892</v>
      </c>
      <c r="Q119" s="38" t="str">
        <f t="shared" si="52"/>
        <v>NO</v>
      </c>
      <c r="R119" s="38" t="s">
        <v>49</v>
      </c>
      <c r="S119" s="38" t="s">
        <v>49</v>
      </c>
      <c r="T119" s="38"/>
      <c r="U119" s="68" t="s">
        <v>49</v>
      </c>
      <c r="V119" s="73">
        <v>810270</v>
      </c>
      <c r="W119" s="46">
        <v>56249</v>
      </c>
      <c r="X119" s="46">
        <v>102793</v>
      </c>
      <c r="Y119" s="47">
        <v>139432</v>
      </c>
      <c r="Z119" s="45">
        <f t="shared" si="35"/>
        <v>0</v>
      </c>
      <c r="AA119" s="37">
        <f t="shared" si="36"/>
        <v>0</v>
      </c>
      <c r="AB119" s="37">
        <f t="shared" si="37"/>
        <v>0</v>
      </c>
      <c r="AC119" s="37">
        <f t="shared" si="38"/>
        <v>0</v>
      </c>
      <c r="AD119" s="38" t="str">
        <f t="shared" si="39"/>
        <v>-</v>
      </c>
      <c r="AE119" s="37">
        <f t="shared" si="40"/>
        <v>0</v>
      </c>
      <c r="AF119" s="37">
        <f t="shared" si="41"/>
        <v>0</v>
      </c>
      <c r="AG119" s="37">
        <f t="shared" si="42"/>
        <v>0</v>
      </c>
      <c r="AH119" s="37">
        <f t="shared" si="43"/>
        <v>0</v>
      </c>
      <c r="AI119" s="37">
        <f t="shared" si="44"/>
        <v>0</v>
      </c>
      <c r="AJ119" s="37">
        <f t="shared" si="45"/>
        <v>0</v>
      </c>
      <c r="AK119" s="37">
        <f t="shared" si="46"/>
        <v>0</v>
      </c>
      <c r="AL119" s="38" t="str">
        <f t="shared" si="47"/>
        <v>-</v>
      </c>
      <c r="AM119" s="37">
        <f t="shared" si="48"/>
        <v>0</v>
      </c>
      <c r="AN119" s="37">
        <f t="shared" si="49"/>
        <v>0</v>
      </c>
      <c r="AO119" s="37">
        <f t="shared" si="50"/>
        <v>0</v>
      </c>
    </row>
    <row r="120" spans="1:41" ht="12.75">
      <c r="A120" s="32">
        <v>103090</v>
      </c>
      <c r="B120" s="33">
        <v>60</v>
      </c>
      <c r="C120" s="34" t="s">
        <v>385</v>
      </c>
      <c r="D120" s="34" t="s">
        <v>386</v>
      </c>
      <c r="E120" s="34" t="s">
        <v>387</v>
      </c>
      <c r="F120" s="35">
        <v>35470</v>
      </c>
      <c r="G120" s="36">
        <v>10</v>
      </c>
      <c r="H120" s="39">
        <v>2056529605</v>
      </c>
      <c r="I120" s="69">
        <v>7</v>
      </c>
      <c r="J120" s="38" t="s">
        <v>52</v>
      </c>
      <c r="K120" s="34"/>
      <c r="L120" s="40" t="s">
        <v>50</v>
      </c>
      <c r="M120" s="71">
        <v>2623.92</v>
      </c>
      <c r="N120" s="40"/>
      <c r="O120" s="74" t="s">
        <v>49</v>
      </c>
      <c r="P120" s="41">
        <v>32.57527226137091</v>
      </c>
      <c r="Q120" s="38" t="str">
        <f t="shared" si="52"/>
        <v>YES</v>
      </c>
      <c r="R120" s="38" t="s">
        <v>49</v>
      </c>
      <c r="S120" s="38" t="s">
        <v>52</v>
      </c>
      <c r="T120" s="38"/>
      <c r="U120" s="68" t="s">
        <v>52</v>
      </c>
      <c r="V120" s="73">
        <v>295086</v>
      </c>
      <c r="W120" s="46">
        <v>42310</v>
      </c>
      <c r="X120" s="46">
        <v>35874</v>
      </c>
      <c r="Y120" s="47">
        <v>19778</v>
      </c>
      <c r="Z120" s="45">
        <f t="shared" si="35"/>
        <v>1</v>
      </c>
      <c r="AA120" s="37">
        <f t="shared" si="36"/>
        <v>0</v>
      </c>
      <c r="AB120" s="37">
        <f t="shared" si="37"/>
        <v>0</v>
      </c>
      <c r="AC120" s="37">
        <f t="shared" si="38"/>
        <v>0</v>
      </c>
      <c r="AD120" s="38" t="str">
        <f t="shared" si="39"/>
        <v>-</v>
      </c>
      <c r="AE120" s="37">
        <f t="shared" si="40"/>
        <v>0</v>
      </c>
      <c r="AF120" s="37">
        <f t="shared" si="41"/>
        <v>0</v>
      </c>
      <c r="AG120" s="37">
        <f t="shared" si="42"/>
        <v>0</v>
      </c>
      <c r="AH120" s="37">
        <f t="shared" si="43"/>
        <v>0</v>
      </c>
      <c r="AI120" s="37">
        <f t="shared" si="44"/>
        <v>1</v>
      </c>
      <c r="AJ120" s="37">
        <f t="shared" si="45"/>
        <v>1</v>
      </c>
      <c r="AK120" s="37" t="str">
        <f t="shared" si="46"/>
        <v>Initial</v>
      </c>
      <c r="AL120" s="38" t="str">
        <f t="shared" si="47"/>
        <v>RLIS</v>
      </c>
      <c r="AM120" s="37">
        <f t="shared" si="48"/>
        <v>0</v>
      </c>
      <c r="AN120" s="37">
        <f t="shared" si="49"/>
        <v>0</v>
      </c>
      <c r="AO120" s="37">
        <f t="shared" si="50"/>
        <v>0</v>
      </c>
    </row>
    <row r="121" spans="1:41" ht="12.75">
      <c r="A121" s="32">
        <v>103120</v>
      </c>
      <c r="B121" s="33">
        <v>193</v>
      </c>
      <c r="C121" s="34" t="s">
        <v>388</v>
      </c>
      <c r="D121" s="34" t="s">
        <v>389</v>
      </c>
      <c r="E121" s="34" t="s">
        <v>390</v>
      </c>
      <c r="F121" s="35">
        <v>35150</v>
      </c>
      <c r="G121" s="36">
        <v>1941</v>
      </c>
      <c r="H121" s="39">
        <v>2562455256</v>
      </c>
      <c r="I121" s="69" t="s">
        <v>48</v>
      </c>
      <c r="J121" s="38" t="s">
        <v>49</v>
      </c>
      <c r="K121" s="34"/>
      <c r="L121" s="40" t="s">
        <v>50</v>
      </c>
      <c r="M121" s="71">
        <v>2317.65</v>
      </c>
      <c r="N121" s="40"/>
      <c r="O121" s="74" t="s">
        <v>49</v>
      </c>
      <c r="P121" s="41">
        <v>26.325010950503724</v>
      </c>
      <c r="Q121" s="38" t="str">
        <f t="shared" si="52"/>
        <v>YES</v>
      </c>
      <c r="R121" s="38" t="s">
        <v>49</v>
      </c>
      <c r="S121" s="38" t="s">
        <v>52</v>
      </c>
      <c r="T121" s="38"/>
      <c r="U121" s="68" t="s">
        <v>52</v>
      </c>
      <c r="V121" s="73">
        <v>148320</v>
      </c>
      <c r="W121" s="46">
        <v>13701</v>
      </c>
      <c r="X121" s="46">
        <v>15520</v>
      </c>
      <c r="Y121" s="47">
        <v>13875</v>
      </c>
      <c r="Z121" s="45">
        <f t="shared" si="35"/>
        <v>0</v>
      </c>
      <c r="AA121" s="37">
        <f t="shared" si="36"/>
        <v>0</v>
      </c>
      <c r="AB121" s="37">
        <f t="shared" si="37"/>
        <v>0</v>
      </c>
      <c r="AC121" s="37">
        <f t="shared" si="38"/>
        <v>0</v>
      </c>
      <c r="AD121" s="38" t="str">
        <f t="shared" si="39"/>
        <v>-</v>
      </c>
      <c r="AE121" s="37">
        <f t="shared" si="40"/>
        <v>0</v>
      </c>
      <c r="AF121" s="37">
        <f t="shared" si="41"/>
        <v>0</v>
      </c>
      <c r="AG121" s="37">
        <f t="shared" si="42"/>
        <v>0</v>
      </c>
      <c r="AH121" s="37">
        <f t="shared" si="43"/>
        <v>0</v>
      </c>
      <c r="AI121" s="37">
        <f t="shared" si="44"/>
        <v>1</v>
      </c>
      <c r="AJ121" s="37">
        <f t="shared" si="45"/>
        <v>1</v>
      </c>
      <c r="AK121" s="37" t="str">
        <f t="shared" si="46"/>
        <v>Initial</v>
      </c>
      <c r="AL121" s="38" t="str">
        <f t="shared" si="47"/>
        <v>RLIS</v>
      </c>
      <c r="AM121" s="37">
        <f t="shared" si="48"/>
        <v>0</v>
      </c>
      <c r="AN121" s="37">
        <f t="shared" si="49"/>
        <v>0</v>
      </c>
      <c r="AO121" s="37">
        <f t="shared" si="50"/>
        <v>0</v>
      </c>
    </row>
    <row r="122" spans="1:41" ht="12.75">
      <c r="A122" s="32">
        <v>103150</v>
      </c>
      <c r="B122" s="33">
        <v>194</v>
      </c>
      <c r="C122" s="34" t="s">
        <v>391</v>
      </c>
      <c r="D122" s="34" t="s">
        <v>392</v>
      </c>
      <c r="E122" s="34" t="s">
        <v>47</v>
      </c>
      <c r="F122" s="35">
        <v>35160</v>
      </c>
      <c r="G122" s="36">
        <v>2532</v>
      </c>
      <c r="H122" s="39">
        <v>2563155600</v>
      </c>
      <c r="I122" s="69" t="s">
        <v>48</v>
      </c>
      <c r="J122" s="38" t="s">
        <v>49</v>
      </c>
      <c r="K122" s="34"/>
      <c r="L122" s="40" t="s">
        <v>50</v>
      </c>
      <c r="M122" s="71">
        <v>2920</v>
      </c>
      <c r="N122" s="40"/>
      <c r="O122" s="74" t="s">
        <v>49</v>
      </c>
      <c r="P122" s="41">
        <v>21.571963252807077</v>
      </c>
      <c r="Q122" s="38" t="str">
        <f t="shared" si="52"/>
        <v>YES</v>
      </c>
      <c r="R122" s="38" t="s">
        <v>49</v>
      </c>
      <c r="S122" s="38" t="s">
        <v>52</v>
      </c>
      <c r="T122" s="38"/>
      <c r="U122" s="68" t="s">
        <v>52</v>
      </c>
      <c r="V122" s="73">
        <v>229146</v>
      </c>
      <c r="W122" s="46">
        <v>26717</v>
      </c>
      <c r="X122" s="46">
        <v>26085</v>
      </c>
      <c r="Y122" s="47">
        <v>20398</v>
      </c>
      <c r="Z122" s="45">
        <f t="shared" si="35"/>
        <v>0</v>
      </c>
      <c r="AA122" s="37">
        <f t="shared" si="36"/>
        <v>0</v>
      </c>
      <c r="AB122" s="37">
        <f t="shared" si="37"/>
        <v>0</v>
      </c>
      <c r="AC122" s="37">
        <f t="shared" si="38"/>
        <v>0</v>
      </c>
      <c r="AD122" s="38" t="str">
        <f t="shared" si="39"/>
        <v>-</v>
      </c>
      <c r="AE122" s="37">
        <f t="shared" si="40"/>
        <v>0</v>
      </c>
      <c r="AF122" s="37">
        <f t="shared" si="41"/>
        <v>0</v>
      </c>
      <c r="AG122" s="37">
        <f t="shared" si="42"/>
        <v>0</v>
      </c>
      <c r="AH122" s="37">
        <f t="shared" si="43"/>
        <v>0</v>
      </c>
      <c r="AI122" s="37">
        <f t="shared" si="44"/>
        <v>1</v>
      </c>
      <c r="AJ122" s="37">
        <f t="shared" si="45"/>
        <v>1</v>
      </c>
      <c r="AK122" s="37" t="str">
        <f t="shared" si="46"/>
        <v>Initial</v>
      </c>
      <c r="AL122" s="38" t="str">
        <f t="shared" si="47"/>
        <v>RLIS</v>
      </c>
      <c r="AM122" s="37">
        <f t="shared" si="48"/>
        <v>0</v>
      </c>
      <c r="AN122" s="37">
        <f t="shared" si="49"/>
        <v>0</v>
      </c>
      <c r="AO122" s="37">
        <f t="shared" si="50"/>
        <v>0</v>
      </c>
    </row>
    <row r="123" spans="1:41" ht="12.75">
      <c r="A123" s="32">
        <v>103180</v>
      </c>
      <c r="B123" s="33">
        <v>61</v>
      </c>
      <c r="C123" s="34" t="s">
        <v>393</v>
      </c>
      <c r="D123" s="34" t="s">
        <v>394</v>
      </c>
      <c r="E123" s="34" t="s">
        <v>47</v>
      </c>
      <c r="F123" s="35">
        <v>35161</v>
      </c>
      <c r="G123" s="36">
        <v>887</v>
      </c>
      <c r="H123" s="39">
        <v>2563155100</v>
      </c>
      <c r="I123" s="69" t="s">
        <v>48</v>
      </c>
      <c r="J123" s="38" t="s">
        <v>49</v>
      </c>
      <c r="K123" s="34"/>
      <c r="L123" s="40" t="s">
        <v>50</v>
      </c>
      <c r="M123" s="71">
        <v>7701.97</v>
      </c>
      <c r="N123" s="40"/>
      <c r="O123" s="74" t="s">
        <v>49</v>
      </c>
      <c r="P123" s="41">
        <v>19.20387911592242</v>
      </c>
      <c r="Q123" s="38" t="str">
        <f t="shared" si="52"/>
        <v>NO</v>
      </c>
      <c r="R123" s="38" t="s">
        <v>52</v>
      </c>
      <c r="S123" s="38" t="s">
        <v>52</v>
      </c>
      <c r="T123" s="38"/>
      <c r="U123" s="68" t="s">
        <v>49</v>
      </c>
      <c r="V123" s="73">
        <v>514999</v>
      </c>
      <c r="W123" s="46">
        <v>52986</v>
      </c>
      <c r="X123" s="46">
        <v>57154</v>
      </c>
      <c r="Y123" s="47">
        <v>53984</v>
      </c>
      <c r="Z123" s="45">
        <f t="shared" si="35"/>
        <v>0</v>
      </c>
      <c r="AA123" s="37">
        <f t="shared" si="36"/>
        <v>0</v>
      </c>
      <c r="AB123" s="37">
        <f t="shared" si="37"/>
        <v>0</v>
      </c>
      <c r="AC123" s="37">
        <f t="shared" si="38"/>
        <v>0</v>
      </c>
      <c r="AD123" s="38" t="str">
        <f t="shared" si="39"/>
        <v>-</v>
      </c>
      <c r="AE123" s="37">
        <f t="shared" si="40"/>
        <v>0</v>
      </c>
      <c r="AF123" s="37">
        <f t="shared" si="41"/>
        <v>0</v>
      </c>
      <c r="AG123" s="37">
        <f t="shared" si="42"/>
        <v>0</v>
      </c>
      <c r="AH123" s="37">
        <f t="shared" si="43"/>
        <v>0</v>
      </c>
      <c r="AI123" s="37">
        <f t="shared" si="44"/>
        <v>1</v>
      </c>
      <c r="AJ123" s="37">
        <f t="shared" si="45"/>
        <v>0</v>
      </c>
      <c r="AK123" s="37">
        <f t="shared" si="46"/>
        <v>0</v>
      </c>
      <c r="AL123" s="38" t="str">
        <f t="shared" si="47"/>
        <v>-</v>
      </c>
      <c r="AM123" s="37">
        <f t="shared" si="48"/>
        <v>0</v>
      </c>
      <c r="AN123" s="37">
        <f t="shared" si="49"/>
        <v>0</v>
      </c>
      <c r="AO123" s="37">
        <f t="shared" si="50"/>
        <v>0</v>
      </c>
    </row>
    <row r="124" spans="1:41" ht="12.75">
      <c r="A124" s="32">
        <v>103210</v>
      </c>
      <c r="B124" s="33">
        <v>62</v>
      </c>
      <c r="C124" s="34" t="s">
        <v>395</v>
      </c>
      <c r="D124" s="34" t="s">
        <v>396</v>
      </c>
      <c r="E124" s="34" t="s">
        <v>397</v>
      </c>
      <c r="F124" s="35">
        <v>36853</v>
      </c>
      <c r="G124" s="36">
        <v>1371</v>
      </c>
      <c r="H124" s="39">
        <v>2568251020</v>
      </c>
      <c r="I124" s="69" t="s">
        <v>48</v>
      </c>
      <c r="J124" s="38" t="s">
        <v>49</v>
      </c>
      <c r="K124" s="34"/>
      <c r="L124" s="40" t="s">
        <v>50</v>
      </c>
      <c r="M124" s="71">
        <v>3400.38</v>
      </c>
      <c r="N124" s="40"/>
      <c r="O124" s="74" t="s">
        <v>49</v>
      </c>
      <c r="P124" s="41">
        <v>23.694171082513247</v>
      </c>
      <c r="Q124" s="38" t="str">
        <f t="shared" si="52"/>
        <v>YES</v>
      </c>
      <c r="R124" s="38" t="s">
        <v>49</v>
      </c>
      <c r="S124" s="38" t="s">
        <v>52</v>
      </c>
      <c r="T124" s="38"/>
      <c r="U124" s="68" t="s">
        <v>52</v>
      </c>
      <c r="V124" s="73">
        <v>222268</v>
      </c>
      <c r="W124" s="46">
        <v>20101</v>
      </c>
      <c r="X124" s="46">
        <v>22879</v>
      </c>
      <c r="Y124" s="47">
        <v>21485</v>
      </c>
      <c r="Z124" s="45">
        <f t="shared" si="35"/>
        <v>0</v>
      </c>
      <c r="AA124" s="37">
        <f t="shared" si="36"/>
        <v>0</v>
      </c>
      <c r="AB124" s="37">
        <f t="shared" si="37"/>
        <v>0</v>
      </c>
      <c r="AC124" s="37">
        <f t="shared" si="38"/>
        <v>0</v>
      </c>
      <c r="AD124" s="38" t="str">
        <f t="shared" si="39"/>
        <v>-</v>
      </c>
      <c r="AE124" s="37">
        <f t="shared" si="40"/>
        <v>0</v>
      </c>
      <c r="AF124" s="37">
        <f t="shared" si="41"/>
        <v>0</v>
      </c>
      <c r="AG124" s="37">
        <f t="shared" si="42"/>
        <v>0</v>
      </c>
      <c r="AH124" s="37">
        <f t="shared" si="43"/>
        <v>0</v>
      </c>
      <c r="AI124" s="37">
        <f t="shared" si="44"/>
        <v>1</v>
      </c>
      <c r="AJ124" s="37">
        <f t="shared" si="45"/>
        <v>1</v>
      </c>
      <c r="AK124" s="37" t="str">
        <f t="shared" si="46"/>
        <v>Initial</v>
      </c>
      <c r="AL124" s="38" t="str">
        <f t="shared" si="47"/>
        <v>RLIS</v>
      </c>
      <c r="AM124" s="37">
        <f t="shared" si="48"/>
        <v>0</v>
      </c>
      <c r="AN124" s="37">
        <f t="shared" si="49"/>
        <v>0</v>
      </c>
      <c r="AO124" s="37">
        <f t="shared" si="50"/>
        <v>0</v>
      </c>
    </row>
    <row r="125" spans="1:41" ht="12.75">
      <c r="A125" s="32">
        <v>103240</v>
      </c>
      <c r="B125" s="33">
        <v>195</v>
      </c>
      <c r="C125" s="34" t="s">
        <v>398</v>
      </c>
      <c r="D125" s="34" t="s">
        <v>399</v>
      </c>
      <c r="E125" s="34" t="s">
        <v>400</v>
      </c>
      <c r="F125" s="35">
        <v>36078</v>
      </c>
      <c r="G125" s="36">
        <v>1316</v>
      </c>
      <c r="H125" s="39">
        <v>3342836864</v>
      </c>
      <c r="I125" s="69" t="s">
        <v>89</v>
      </c>
      <c r="J125" s="38" t="s">
        <v>49</v>
      </c>
      <c r="K125" s="34"/>
      <c r="L125" s="40" t="s">
        <v>50</v>
      </c>
      <c r="M125" s="71">
        <v>1891.1</v>
      </c>
      <c r="N125" s="40"/>
      <c r="O125" s="74" t="s">
        <v>49</v>
      </c>
      <c r="P125" s="41">
        <v>18.758002560819463</v>
      </c>
      <c r="Q125" s="38" t="str">
        <f t="shared" si="52"/>
        <v>NO</v>
      </c>
      <c r="R125" s="38" t="s">
        <v>52</v>
      </c>
      <c r="S125" s="38" t="s">
        <v>49</v>
      </c>
      <c r="T125" s="38"/>
      <c r="U125" s="68" t="s">
        <v>49</v>
      </c>
      <c r="V125" s="73">
        <v>98079</v>
      </c>
      <c r="W125" s="46">
        <v>10152</v>
      </c>
      <c r="X125" s="46">
        <v>12045</v>
      </c>
      <c r="Y125" s="47">
        <v>11481</v>
      </c>
      <c r="Z125" s="45">
        <f t="shared" si="35"/>
        <v>0</v>
      </c>
      <c r="AA125" s="37">
        <f t="shared" si="36"/>
        <v>0</v>
      </c>
      <c r="AB125" s="37">
        <f t="shared" si="37"/>
        <v>0</v>
      </c>
      <c r="AC125" s="37">
        <f t="shared" si="38"/>
        <v>0</v>
      </c>
      <c r="AD125" s="38" t="str">
        <f t="shared" si="39"/>
        <v>-</v>
      </c>
      <c r="AE125" s="37">
        <f t="shared" si="40"/>
        <v>0</v>
      </c>
      <c r="AF125" s="37">
        <f t="shared" si="41"/>
        <v>0</v>
      </c>
      <c r="AG125" s="37">
        <f t="shared" si="42"/>
        <v>0</v>
      </c>
      <c r="AH125" s="37">
        <f t="shared" si="43"/>
        <v>0</v>
      </c>
      <c r="AI125" s="37">
        <f t="shared" si="44"/>
        <v>0</v>
      </c>
      <c r="AJ125" s="37">
        <f t="shared" si="45"/>
        <v>0</v>
      </c>
      <c r="AK125" s="37">
        <f t="shared" si="46"/>
        <v>0</v>
      </c>
      <c r="AL125" s="38" t="str">
        <f t="shared" si="47"/>
        <v>-</v>
      </c>
      <c r="AM125" s="37">
        <f t="shared" si="48"/>
        <v>0</v>
      </c>
      <c r="AN125" s="37">
        <f t="shared" si="49"/>
        <v>0</v>
      </c>
      <c r="AO125" s="37">
        <f t="shared" si="50"/>
        <v>0</v>
      </c>
    </row>
    <row r="126" spans="1:41" ht="12.75">
      <c r="A126" s="32">
        <v>103270</v>
      </c>
      <c r="B126" s="33">
        <v>197</v>
      </c>
      <c r="C126" s="34" t="s">
        <v>401</v>
      </c>
      <c r="D126" s="34" t="s">
        <v>402</v>
      </c>
      <c r="E126" s="34" t="s">
        <v>403</v>
      </c>
      <c r="F126" s="35">
        <v>35217</v>
      </c>
      <c r="G126" s="36">
        <v>3035</v>
      </c>
      <c r="H126" s="39">
        <v>2058493700</v>
      </c>
      <c r="I126" s="69">
        <v>3</v>
      </c>
      <c r="J126" s="38" t="s">
        <v>49</v>
      </c>
      <c r="K126" s="34"/>
      <c r="L126" s="40" t="s">
        <v>50</v>
      </c>
      <c r="M126" s="71">
        <v>1374.55</v>
      </c>
      <c r="N126" s="40"/>
      <c r="O126" s="74" t="s">
        <v>49</v>
      </c>
      <c r="P126" s="41">
        <v>15.612489991993595</v>
      </c>
      <c r="Q126" s="38" t="str">
        <f t="shared" si="52"/>
        <v>NO</v>
      </c>
      <c r="R126" s="38" t="s">
        <v>49</v>
      </c>
      <c r="S126" s="38" t="s">
        <v>49</v>
      </c>
      <c r="T126" s="38"/>
      <c r="U126" s="68" t="s">
        <v>49</v>
      </c>
      <c r="V126" s="73">
        <v>66358</v>
      </c>
      <c r="W126" s="46">
        <v>6871</v>
      </c>
      <c r="X126" s="46">
        <v>8571</v>
      </c>
      <c r="Y126" s="47">
        <v>8691</v>
      </c>
      <c r="Z126" s="45">
        <f t="shared" si="35"/>
        <v>0</v>
      </c>
      <c r="AA126" s="37">
        <f t="shared" si="36"/>
        <v>0</v>
      </c>
      <c r="AB126" s="37">
        <f t="shared" si="37"/>
        <v>0</v>
      </c>
      <c r="AC126" s="37">
        <f t="shared" si="38"/>
        <v>0</v>
      </c>
      <c r="AD126" s="38" t="str">
        <f t="shared" si="39"/>
        <v>-</v>
      </c>
      <c r="AE126" s="37">
        <f t="shared" si="40"/>
        <v>0</v>
      </c>
      <c r="AF126" s="37">
        <f t="shared" si="41"/>
        <v>0</v>
      </c>
      <c r="AG126" s="37">
        <f t="shared" si="42"/>
        <v>0</v>
      </c>
      <c r="AH126" s="37">
        <f t="shared" si="43"/>
        <v>0</v>
      </c>
      <c r="AI126" s="37">
        <f t="shared" si="44"/>
        <v>0</v>
      </c>
      <c r="AJ126" s="37">
        <f t="shared" si="45"/>
        <v>0</v>
      </c>
      <c r="AK126" s="37">
        <f t="shared" si="46"/>
        <v>0</v>
      </c>
      <c r="AL126" s="38" t="str">
        <f t="shared" si="47"/>
        <v>-</v>
      </c>
      <c r="AM126" s="37">
        <f t="shared" si="48"/>
        <v>0</v>
      </c>
      <c r="AN126" s="37">
        <f t="shared" si="49"/>
        <v>0</v>
      </c>
      <c r="AO126" s="37">
        <f t="shared" si="50"/>
        <v>0</v>
      </c>
    </row>
    <row r="127" spans="1:41" ht="12.75">
      <c r="A127" s="32">
        <v>103300</v>
      </c>
      <c r="B127" s="33">
        <v>198</v>
      </c>
      <c r="C127" s="34" t="s">
        <v>404</v>
      </c>
      <c r="D127" s="34" t="s">
        <v>405</v>
      </c>
      <c r="E127" s="34" t="s">
        <v>406</v>
      </c>
      <c r="F127" s="35">
        <v>36784</v>
      </c>
      <c r="G127" s="36">
        <v>458</v>
      </c>
      <c r="H127" s="39">
        <v>3346369955</v>
      </c>
      <c r="I127" s="69">
        <v>6</v>
      </c>
      <c r="J127" s="38" t="s">
        <v>49</v>
      </c>
      <c r="K127" s="34"/>
      <c r="L127" s="40" t="s">
        <v>50</v>
      </c>
      <c r="M127" s="71">
        <v>1646.48</v>
      </c>
      <c r="N127" s="40"/>
      <c r="O127" s="74" t="s">
        <v>49</v>
      </c>
      <c r="P127" s="41">
        <v>22.796352583586625</v>
      </c>
      <c r="Q127" s="38" t="str">
        <f t="shared" si="52"/>
        <v>YES</v>
      </c>
      <c r="R127" s="38" t="s">
        <v>49</v>
      </c>
      <c r="S127" s="38" t="s">
        <v>52</v>
      </c>
      <c r="T127" s="38"/>
      <c r="U127" s="68" t="s">
        <v>52</v>
      </c>
      <c r="V127" s="73">
        <v>89527</v>
      </c>
      <c r="W127" s="46">
        <v>9669</v>
      </c>
      <c r="X127" s="46">
        <v>11097</v>
      </c>
      <c r="Y127" s="47">
        <v>10111</v>
      </c>
      <c r="Z127" s="45">
        <f t="shared" si="35"/>
        <v>0</v>
      </c>
      <c r="AA127" s="37">
        <f t="shared" si="36"/>
        <v>0</v>
      </c>
      <c r="AB127" s="37">
        <f t="shared" si="37"/>
        <v>0</v>
      </c>
      <c r="AC127" s="37">
        <f t="shared" si="38"/>
        <v>0</v>
      </c>
      <c r="AD127" s="38" t="str">
        <f t="shared" si="39"/>
        <v>-</v>
      </c>
      <c r="AE127" s="37">
        <f t="shared" si="40"/>
        <v>0</v>
      </c>
      <c r="AF127" s="37">
        <f t="shared" si="41"/>
        <v>0</v>
      </c>
      <c r="AG127" s="37">
        <f t="shared" si="42"/>
        <v>0</v>
      </c>
      <c r="AH127" s="37">
        <f t="shared" si="43"/>
        <v>0</v>
      </c>
      <c r="AI127" s="37">
        <f t="shared" si="44"/>
        <v>1</v>
      </c>
      <c r="AJ127" s="37">
        <f t="shared" si="45"/>
        <v>1</v>
      </c>
      <c r="AK127" s="37" t="str">
        <f t="shared" si="46"/>
        <v>Initial</v>
      </c>
      <c r="AL127" s="38" t="str">
        <f t="shared" si="47"/>
        <v>RLIS</v>
      </c>
      <c r="AM127" s="37">
        <f t="shared" si="48"/>
        <v>0</v>
      </c>
      <c r="AN127" s="37">
        <f t="shared" si="49"/>
        <v>0</v>
      </c>
      <c r="AO127" s="37">
        <f t="shared" si="50"/>
        <v>0</v>
      </c>
    </row>
    <row r="128" spans="1:41" ht="12.75">
      <c r="A128" s="32">
        <v>103330</v>
      </c>
      <c r="B128" s="33">
        <v>199</v>
      </c>
      <c r="C128" s="34" t="s">
        <v>407</v>
      </c>
      <c r="D128" s="34" t="s">
        <v>408</v>
      </c>
      <c r="E128" s="34" t="s">
        <v>361</v>
      </c>
      <c r="F128" s="35">
        <v>36081</v>
      </c>
      <c r="G128" s="36">
        <v>529</v>
      </c>
      <c r="H128" s="39">
        <v>3345663741</v>
      </c>
      <c r="I128" s="69" t="s">
        <v>409</v>
      </c>
      <c r="J128" s="38" t="s">
        <v>49</v>
      </c>
      <c r="K128" s="34"/>
      <c r="L128" s="40" t="s">
        <v>50</v>
      </c>
      <c r="M128" s="71">
        <v>2402.1</v>
      </c>
      <c r="N128" s="40"/>
      <c r="O128" s="74" t="s">
        <v>49</v>
      </c>
      <c r="P128" s="41">
        <v>19.881710646041856</v>
      </c>
      <c r="Q128" s="38" t="str">
        <f t="shared" si="52"/>
        <v>NO</v>
      </c>
      <c r="R128" s="38" t="s">
        <v>49</v>
      </c>
      <c r="S128" s="38" t="s">
        <v>52</v>
      </c>
      <c r="T128" s="38"/>
      <c r="U128" s="68" t="s">
        <v>49</v>
      </c>
      <c r="V128" s="73">
        <v>167143</v>
      </c>
      <c r="W128" s="46">
        <v>19713</v>
      </c>
      <c r="X128" s="46">
        <v>19947</v>
      </c>
      <c r="Y128" s="47">
        <v>14328</v>
      </c>
      <c r="Z128" s="45">
        <f t="shared" si="35"/>
        <v>0</v>
      </c>
      <c r="AA128" s="37">
        <f t="shared" si="36"/>
        <v>0</v>
      </c>
      <c r="AB128" s="37">
        <f t="shared" si="37"/>
        <v>0</v>
      </c>
      <c r="AC128" s="37">
        <f t="shared" si="38"/>
        <v>0</v>
      </c>
      <c r="AD128" s="38" t="str">
        <f t="shared" si="39"/>
        <v>-</v>
      </c>
      <c r="AE128" s="37">
        <f t="shared" si="40"/>
        <v>0</v>
      </c>
      <c r="AF128" s="37">
        <f t="shared" si="41"/>
        <v>0</v>
      </c>
      <c r="AG128" s="37">
        <f t="shared" si="42"/>
        <v>0</v>
      </c>
      <c r="AH128" s="37">
        <f t="shared" si="43"/>
        <v>0</v>
      </c>
      <c r="AI128" s="37">
        <f t="shared" si="44"/>
        <v>1</v>
      </c>
      <c r="AJ128" s="37">
        <f t="shared" si="45"/>
        <v>0</v>
      </c>
      <c r="AK128" s="37">
        <f t="shared" si="46"/>
        <v>0</v>
      </c>
      <c r="AL128" s="38" t="str">
        <f t="shared" si="47"/>
        <v>-</v>
      </c>
      <c r="AM128" s="37">
        <f t="shared" si="48"/>
        <v>0</v>
      </c>
      <c r="AN128" s="37">
        <f t="shared" si="49"/>
        <v>0</v>
      </c>
      <c r="AO128" s="37">
        <f t="shared" si="50"/>
        <v>0</v>
      </c>
    </row>
    <row r="129" spans="1:41" ht="12.75">
      <c r="A129" s="32">
        <v>103360</v>
      </c>
      <c r="B129" s="33">
        <v>200</v>
      </c>
      <c r="C129" s="34" t="s">
        <v>410</v>
      </c>
      <c r="D129" s="34" t="s">
        <v>411</v>
      </c>
      <c r="E129" s="34" t="s">
        <v>412</v>
      </c>
      <c r="F129" s="35">
        <v>35403</v>
      </c>
      <c r="G129" s="36">
        <v>8991</v>
      </c>
      <c r="H129" s="39">
        <v>2057593530</v>
      </c>
      <c r="I129" s="69" t="s">
        <v>317</v>
      </c>
      <c r="J129" s="38" t="s">
        <v>49</v>
      </c>
      <c r="K129" s="34"/>
      <c r="L129" s="40" t="s">
        <v>50</v>
      </c>
      <c r="M129" s="71">
        <v>9932.57</v>
      </c>
      <c r="N129" s="40"/>
      <c r="O129" s="74" t="s">
        <v>49</v>
      </c>
      <c r="P129" s="41">
        <v>21.66098257903954</v>
      </c>
      <c r="Q129" s="38" t="str">
        <f t="shared" si="52"/>
        <v>YES</v>
      </c>
      <c r="R129" s="38" t="s">
        <v>49</v>
      </c>
      <c r="S129" s="38" t="s">
        <v>49</v>
      </c>
      <c r="T129" s="38"/>
      <c r="U129" s="68" t="s">
        <v>49</v>
      </c>
      <c r="V129" s="73">
        <v>760628</v>
      </c>
      <c r="W129" s="46">
        <v>85869</v>
      </c>
      <c r="X129" s="46">
        <v>86442</v>
      </c>
      <c r="Y129" s="47">
        <v>71621</v>
      </c>
      <c r="Z129" s="45">
        <f t="shared" si="35"/>
        <v>0</v>
      </c>
      <c r="AA129" s="37">
        <f t="shared" si="36"/>
        <v>0</v>
      </c>
      <c r="AB129" s="37">
        <f t="shared" si="37"/>
        <v>0</v>
      </c>
      <c r="AC129" s="37">
        <f t="shared" si="38"/>
        <v>0</v>
      </c>
      <c r="AD129" s="38" t="str">
        <f t="shared" si="39"/>
        <v>-</v>
      </c>
      <c r="AE129" s="37">
        <f t="shared" si="40"/>
        <v>0</v>
      </c>
      <c r="AF129" s="37">
        <f t="shared" si="41"/>
        <v>0</v>
      </c>
      <c r="AG129" s="37">
        <f t="shared" si="42"/>
        <v>0</v>
      </c>
      <c r="AH129" s="37">
        <f t="shared" si="43"/>
        <v>0</v>
      </c>
      <c r="AI129" s="37">
        <f t="shared" si="44"/>
        <v>0</v>
      </c>
      <c r="AJ129" s="37">
        <f t="shared" si="45"/>
        <v>1</v>
      </c>
      <c r="AK129" s="37">
        <f t="shared" si="46"/>
        <v>0</v>
      </c>
      <c r="AL129" s="38" t="str">
        <f t="shared" si="47"/>
        <v>-</v>
      </c>
      <c r="AM129" s="37">
        <f t="shared" si="48"/>
        <v>0</v>
      </c>
      <c r="AN129" s="37">
        <f t="shared" si="49"/>
        <v>0</v>
      </c>
      <c r="AO129" s="37">
        <f t="shared" si="50"/>
        <v>0</v>
      </c>
    </row>
    <row r="130" spans="1:41" ht="12.75">
      <c r="A130" s="32">
        <v>103390</v>
      </c>
      <c r="B130" s="33">
        <v>63</v>
      </c>
      <c r="C130" s="34" t="s">
        <v>413</v>
      </c>
      <c r="D130" s="34" t="s">
        <v>414</v>
      </c>
      <c r="E130" s="34" t="s">
        <v>412</v>
      </c>
      <c r="F130" s="35">
        <v>35403</v>
      </c>
      <c r="G130" s="36">
        <v>2568</v>
      </c>
      <c r="H130" s="39">
        <v>2057580411</v>
      </c>
      <c r="I130" s="69" t="s">
        <v>125</v>
      </c>
      <c r="J130" s="38" t="s">
        <v>49</v>
      </c>
      <c r="K130" s="34"/>
      <c r="L130" s="40" t="s">
        <v>50</v>
      </c>
      <c r="M130" s="71">
        <v>16122.52</v>
      </c>
      <c r="N130" s="40"/>
      <c r="O130" s="74" t="s">
        <v>49</v>
      </c>
      <c r="P130" s="41">
        <v>14.273764712911513</v>
      </c>
      <c r="Q130" s="38" t="str">
        <f t="shared" si="52"/>
        <v>NO</v>
      </c>
      <c r="R130" s="38" t="s">
        <v>49</v>
      </c>
      <c r="S130" s="38" t="s">
        <v>49</v>
      </c>
      <c r="T130" s="38"/>
      <c r="U130" s="68" t="s">
        <v>49</v>
      </c>
      <c r="V130" s="73">
        <v>725992</v>
      </c>
      <c r="W130" s="46">
        <v>65243</v>
      </c>
      <c r="X130" s="46">
        <v>88224</v>
      </c>
      <c r="Y130" s="47">
        <v>97035</v>
      </c>
      <c r="Z130" s="45">
        <f t="shared" si="35"/>
        <v>0</v>
      </c>
      <c r="AA130" s="37">
        <f t="shared" si="36"/>
        <v>0</v>
      </c>
      <c r="AB130" s="37">
        <f t="shared" si="37"/>
        <v>0</v>
      </c>
      <c r="AC130" s="37">
        <f t="shared" si="38"/>
        <v>0</v>
      </c>
      <c r="AD130" s="38" t="str">
        <f t="shared" si="39"/>
        <v>-</v>
      </c>
      <c r="AE130" s="37">
        <f t="shared" si="40"/>
        <v>0</v>
      </c>
      <c r="AF130" s="37">
        <f t="shared" si="41"/>
        <v>0</v>
      </c>
      <c r="AG130" s="37">
        <f t="shared" si="42"/>
        <v>0</v>
      </c>
      <c r="AH130" s="37">
        <f t="shared" si="43"/>
        <v>0</v>
      </c>
      <c r="AI130" s="37">
        <f t="shared" si="44"/>
        <v>0</v>
      </c>
      <c r="AJ130" s="37">
        <f t="shared" si="45"/>
        <v>0</v>
      </c>
      <c r="AK130" s="37">
        <f t="shared" si="46"/>
        <v>0</v>
      </c>
      <c r="AL130" s="38" t="str">
        <f t="shared" si="47"/>
        <v>-</v>
      </c>
      <c r="AM130" s="37">
        <f t="shared" si="48"/>
        <v>0</v>
      </c>
      <c r="AN130" s="37">
        <f t="shared" si="49"/>
        <v>0</v>
      </c>
      <c r="AO130" s="37">
        <f t="shared" si="50"/>
        <v>0</v>
      </c>
    </row>
    <row r="131" spans="1:41" ht="12.75">
      <c r="A131" s="32">
        <v>103420</v>
      </c>
      <c r="B131" s="33">
        <v>201</v>
      </c>
      <c r="C131" s="34" t="s">
        <v>415</v>
      </c>
      <c r="D131" s="34" t="s">
        <v>416</v>
      </c>
      <c r="E131" s="34" t="s">
        <v>152</v>
      </c>
      <c r="F131" s="35">
        <v>35674</v>
      </c>
      <c r="G131" s="36">
        <v>2502</v>
      </c>
      <c r="H131" s="39">
        <v>2563892900</v>
      </c>
      <c r="I131" s="69" t="s">
        <v>89</v>
      </c>
      <c r="J131" s="38" t="s">
        <v>49</v>
      </c>
      <c r="K131" s="34"/>
      <c r="L131" s="40" t="s">
        <v>50</v>
      </c>
      <c r="M131" s="71">
        <v>1425.22</v>
      </c>
      <c r="N131" s="40"/>
      <c r="O131" s="74" t="s">
        <v>49</v>
      </c>
      <c r="P131" s="41">
        <v>22.117847993168233</v>
      </c>
      <c r="Q131" s="38" t="str">
        <f t="shared" si="52"/>
        <v>YES</v>
      </c>
      <c r="R131" s="38" t="s">
        <v>49</v>
      </c>
      <c r="S131" s="38" t="s">
        <v>49</v>
      </c>
      <c r="T131" s="38"/>
      <c r="U131" s="68" t="s">
        <v>49</v>
      </c>
      <c r="V131" s="73">
        <v>79744</v>
      </c>
      <c r="W131" s="46">
        <v>7446</v>
      </c>
      <c r="X131" s="46">
        <v>9132</v>
      </c>
      <c r="Y131" s="47">
        <v>8359</v>
      </c>
      <c r="Z131" s="45">
        <f t="shared" si="35"/>
        <v>0</v>
      </c>
      <c r="AA131" s="37">
        <f t="shared" si="36"/>
        <v>0</v>
      </c>
      <c r="AB131" s="37">
        <f t="shared" si="37"/>
        <v>0</v>
      </c>
      <c r="AC131" s="37">
        <f t="shared" si="38"/>
        <v>0</v>
      </c>
      <c r="AD131" s="38" t="str">
        <f t="shared" si="39"/>
        <v>-</v>
      </c>
      <c r="AE131" s="37">
        <f t="shared" si="40"/>
        <v>0</v>
      </c>
      <c r="AF131" s="37">
        <f t="shared" si="41"/>
        <v>0</v>
      </c>
      <c r="AG131" s="37">
        <f t="shared" si="42"/>
        <v>0</v>
      </c>
      <c r="AH131" s="37">
        <f t="shared" si="43"/>
        <v>0</v>
      </c>
      <c r="AI131" s="37">
        <f t="shared" si="44"/>
        <v>0</v>
      </c>
      <c r="AJ131" s="37">
        <f t="shared" si="45"/>
        <v>1</v>
      </c>
      <c r="AK131" s="37">
        <f t="shared" si="46"/>
        <v>0</v>
      </c>
      <c r="AL131" s="38" t="str">
        <f t="shared" si="47"/>
        <v>-</v>
      </c>
      <c r="AM131" s="37">
        <f t="shared" si="48"/>
        <v>0</v>
      </c>
      <c r="AN131" s="37">
        <f t="shared" si="49"/>
        <v>0</v>
      </c>
      <c r="AO131" s="37">
        <f t="shared" si="50"/>
        <v>0</v>
      </c>
    </row>
    <row r="132" spans="1:41" ht="12.75">
      <c r="A132" s="32">
        <v>103430</v>
      </c>
      <c r="B132" s="33">
        <v>202</v>
      </c>
      <c r="C132" s="34" t="s">
        <v>417</v>
      </c>
      <c r="D132" s="34" t="s">
        <v>418</v>
      </c>
      <c r="E132" s="34" t="s">
        <v>106</v>
      </c>
      <c r="F132" s="35">
        <v>35266</v>
      </c>
      <c r="G132" s="36">
        <v>826</v>
      </c>
      <c r="H132" s="39">
        <v>2054025100</v>
      </c>
      <c r="I132" s="69" t="s">
        <v>419</v>
      </c>
      <c r="J132" s="38" t="s">
        <v>49</v>
      </c>
      <c r="K132" s="34"/>
      <c r="L132" s="40" t="s">
        <v>50</v>
      </c>
      <c r="M132" s="71">
        <v>5222.03</v>
      </c>
      <c r="N132" s="40"/>
      <c r="O132" s="74" t="s">
        <v>49</v>
      </c>
      <c r="P132" s="41">
        <v>1.5221017514595496</v>
      </c>
      <c r="Q132" s="38" t="str">
        <f t="shared" si="52"/>
        <v>NO</v>
      </c>
      <c r="R132" s="38" t="s">
        <v>49</v>
      </c>
      <c r="S132" s="38" t="s">
        <v>49</v>
      </c>
      <c r="T132" s="38"/>
      <c r="U132" s="68" t="s">
        <v>49</v>
      </c>
      <c r="V132" s="73">
        <v>85475</v>
      </c>
      <c r="W132" s="46">
        <v>2447</v>
      </c>
      <c r="X132" s="46">
        <v>14683</v>
      </c>
      <c r="Y132" s="47">
        <v>28682</v>
      </c>
      <c r="Z132" s="45">
        <f t="shared" si="35"/>
        <v>0</v>
      </c>
      <c r="AA132" s="37">
        <f t="shared" si="36"/>
        <v>0</v>
      </c>
      <c r="AB132" s="37">
        <f t="shared" si="37"/>
        <v>0</v>
      </c>
      <c r="AC132" s="37">
        <f t="shared" si="38"/>
        <v>0</v>
      </c>
      <c r="AD132" s="38" t="str">
        <f t="shared" si="39"/>
        <v>-</v>
      </c>
      <c r="AE132" s="37">
        <f t="shared" si="40"/>
        <v>0</v>
      </c>
      <c r="AF132" s="37">
        <f t="shared" si="41"/>
        <v>0</v>
      </c>
      <c r="AG132" s="37">
        <f t="shared" si="42"/>
        <v>0</v>
      </c>
      <c r="AH132" s="37">
        <f t="shared" si="43"/>
        <v>0</v>
      </c>
      <c r="AI132" s="37">
        <f t="shared" si="44"/>
        <v>0</v>
      </c>
      <c r="AJ132" s="37">
        <f t="shared" si="45"/>
        <v>0</v>
      </c>
      <c r="AK132" s="37">
        <f t="shared" si="46"/>
        <v>0</v>
      </c>
      <c r="AL132" s="38" t="str">
        <f t="shared" si="47"/>
        <v>-</v>
      </c>
      <c r="AM132" s="37">
        <f t="shared" si="48"/>
        <v>0</v>
      </c>
      <c r="AN132" s="37">
        <f t="shared" si="49"/>
        <v>0</v>
      </c>
      <c r="AO132" s="37">
        <f t="shared" si="50"/>
        <v>0</v>
      </c>
    </row>
    <row r="133" spans="1:41" ht="12.75">
      <c r="A133" s="32">
        <v>103450</v>
      </c>
      <c r="B133" s="33">
        <v>64</v>
      </c>
      <c r="C133" s="34" t="s">
        <v>420</v>
      </c>
      <c r="D133" s="34" t="s">
        <v>421</v>
      </c>
      <c r="E133" s="34" t="s">
        <v>266</v>
      </c>
      <c r="F133" s="35">
        <v>35502</v>
      </c>
      <c r="G133" s="36">
        <v>311</v>
      </c>
      <c r="H133" s="39">
        <v>2053870555</v>
      </c>
      <c r="I133" s="69" t="s">
        <v>100</v>
      </c>
      <c r="J133" s="38" t="s">
        <v>49</v>
      </c>
      <c r="K133" s="34"/>
      <c r="L133" s="40" t="s">
        <v>50</v>
      </c>
      <c r="M133" s="71">
        <v>8258.6</v>
      </c>
      <c r="N133" s="40"/>
      <c r="O133" s="74" t="s">
        <v>49</v>
      </c>
      <c r="P133" s="41">
        <v>20.566426364572603</v>
      </c>
      <c r="Q133" s="38" t="str">
        <f t="shared" si="52"/>
        <v>YES</v>
      </c>
      <c r="R133" s="38" t="s">
        <v>49</v>
      </c>
      <c r="S133" s="38" t="s">
        <v>49</v>
      </c>
      <c r="T133" s="38"/>
      <c r="U133" s="68" t="s">
        <v>49</v>
      </c>
      <c r="V133" s="73">
        <v>531780</v>
      </c>
      <c r="W133" s="46">
        <v>53090</v>
      </c>
      <c r="X133" s="46">
        <v>58088</v>
      </c>
      <c r="Y133" s="47">
        <v>49252</v>
      </c>
      <c r="Z133" s="45">
        <f t="shared" si="35"/>
        <v>0</v>
      </c>
      <c r="AA133" s="37">
        <f t="shared" si="36"/>
        <v>0</v>
      </c>
      <c r="AB133" s="37">
        <f t="shared" si="37"/>
        <v>0</v>
      </c>
      <c r="AC133" s="37">
        <f t="shared" si="38"/>
        <v>0</v>
      </c>
      <c r="AD133" s="38" t="str">
        <f t="shared" si="39"/>
        <v>-</v>
      </c>
      <c r="AE133" s="37">
        <f t="shared" si="40"/>
        <v>0</v>
      </c>
      <c r="AF133" s="37">
        <f t="shared" si="41"/>
        <v>0</v>
      </c>
      <c r="AG133" s="37">
        <f t="shared" si="42"/>
        <v>0</v>
      </c>
      <c r="AH133" s="37">
        <f t="shared" si="43"/>
        <v>0</v>
      </c>
      <c r="AI133" s="37">
        <f t="shared" si="44"/>
        <v>0</v>
      </c>
      <c r="AJ133" s="37">
        <f t="shared" si="45"/>
        <v>1</v>
      </c>
      <c r="AK133" s="37">
        <f t="shared" si="46"/>
        <v>0</v>
      </c>
      <c r="AL133" s="38" t="str">
        <f t="shared" si="47"/>
        <v>-</v>
      </c>
      <c r="AM133" s="37">
        <f t="shared" si="48"/>
        <v>0</v>
      </c>
      <c r="AN133" s="37">
        <f t="shared" si="49"/>
        <v>0</v>
      </c>
      <c r="AO133" s="37">
        <f t="shared" si="50"/>
        <v>0</v>
      </c>
    </row>
    <row r="134" spans="1:41" ht="12.75">
      <c r="A134" s="32">
        <v>103480</v>
      </c>
      <c r="B134" s="33">
        <v>65</v>
      </c>
      <c r="C134" s="34" t="s">
        <v>422</v>
      </c>
      <c r="D134" s="34" t="s">
        <v>423</v>
      </c>
      <c r="E134" s="34" t="s">
        <v>424</v>
      </c>
      <c r="F134" s="35">
        <v>36518</v>
      </c>
      <c r="G134" s="36">
        <v>1359</v>
      </c>
      <c r="H134" s="39">
        <v>3348472401</v>
      </c>
      <c r="I134" s="69">
        <v>7</v>
      </c>
      <c r="J134" s="38" t="s">
        <v>52</v>
      </c>
      <c r="K134" s="34"/>
      <c r="L134" s="40" t="s">
        <v>50</v>
      </c>
      <c r="M134" s="71">
        <v>3572.3</v>
      </c>
      <c r="N134" s="40"/>
      <c r="O134" s="74" t="s">
        <v>49</v>
      </c>
      <c r="P134" s="41">
        <v>20.30875698695768</v>
      </c>
      <c r="Q134" s="38" t="str">
        <f t="shared" si="52"/>
        <v>YES</v>
      </c>
      <c r="R134" s="38" t="s">
        <v>49</v>
      </c>
      <c r="S134" s="38" t="s">
        <v>52</v>
      </c>
      <c r="T134" s="38"/>
      <c r="U134" s="68" t="s">
        <v>52</v>
      </c>
      <c r="V134" s="73">
        <v>225152</v>
      </c>
      <c r="W134" s="46">
        <v>23118</v>
      </c>
      <c r="X134" s="46">
        <v>25474</v>
      </c>
      <c r="Y134" s="47">
        <v>21843</v>
      </c>
      <c r="Z134" s="45">
        <f>IF(OR(J134="YES",L134="YES"),1,0)</f>
        <v>1</v>
      </c>
      <c r="AA134" s="37">
        <f>IF(OR(AND(ISNUMBER(M134),AND(M134&gt;0,M134&lt;600)),AND(M134&gt;0,N134="YES")),1,0)</f>
        <v>0</v>
      </c>
      <c r="AB134" s="37">
        <f>IF(AND(OR(J134="YES",L134="YES"),(Z134=0)),"Trouble",0)</f>
        <v>0</v>
      </c>
      <c r="AC134" s="37">
        <f>IF(AND(OR(AND(ISNUMBER(M134),AND(M134&gt;0,M134&lt;600)),AND(M134&gt;0,N134="YES")),(AA134=0)),"Trouble",0)</f>
        <v>0</v>
      </c>
      <c r="AD134" s="38" t="str">
        <f>IF(AND(Z134=1,AA134=1),"SRSA","-")</f>
        <v>-</v>
      </c>
      <c r="AE134" s="37">
        <f>IF(AND(AD134="-",O134="YES"),"Trouble",0)</f>
        <v>0</v>
      </c>
      <c r="AF134" s="37">
        <f>IF(AND(AND(J134="NO",L134&lt;&gt;"YES"),(O134="YES")),"Trouble",0)</f>
        <v>0</v>
      </c>
      <c r="AG134" s="37">
        <f>IF(OR(AND(OR(AND(ISNUMBER(M134),AND(M134&gt;0,M134&lt;600)),AND(AND(M134&gt;0,N134="YES"),ISNUMBER(M134))),(O134="YES")),O134&lt;&gt;"YES"),0,"Trouble")</f>
        <v>0</v>
      </c>
      <c r="AH134" s="37">
        <f>IF(AND(AD134="SRSA",O134&lt;&gt;"YES"),"Trouble",0)</f>
        <v>0</v>
      </c>
      <c r="AI134" s="37">
        <f>IF(S134="YES",1,0)</f>
        <v>1</v>
      </c>
      <c r="AJ134" s="37">
        <f>IF(AND(ISNUMBER(P134),P134&gt;=20),1,0)</f>
        <v>1</v>
      </c>
      <c r="AK134" s="37" t="str">
        <f>IF(AND(AI134=1,AJ134=1),"Initial",0)</f>
        <v>Initial</v>
      </c>
      <c r="AL134" s="38" t="str">
        <f>IF(AND(AND(AK134="Initial",AM134=0),ISNUMBER(M134)),"RLIS","-")</f>
        <v>RLIS</v>
      </c>
      <c r="AM134" s="37">
        <f>IF(AND(AD134="SRSA",AK134="Initial"),"SRSA",0)</f>
        <v>0</v>
      </c>
      <c r="AN134" s="37">
        <f>IF(AND(AL134="-",U134="YES"),"Trouble",0)</f>
        <v>0</v>
      </c>
      <c r="AO134" s="37">
        <f>IF(AND(U134&lt;&gt;"YES",AL134="RLIS"),"Trouble",0)</f>
        <v>0</v>
      </c>
    </row>
    <row r="135" spans="1:41" ht="12.75">
      <c r="A135" s="32">
        <v>103510</v>
      </c>
      <c r="B135" s="33">
        <v>66</v>
      </c>
      <c r="C135" s="34" t="s">
        <v>425</v>
      </c>
      <c r="D135" s="34" t="s">
        <v>426</v>
      </c>
      <c r="E135" s="34" t="s">
        <v>427</v>
      </c>
      <c r="F135" s="35">
        <v>36726</v>
      </c>
      <c r="G135" s="36">
        <v>160</v>
      </c>
      <c r="H135" s="39">
        <v>3346824716</v>
      </c>
      <c r="I135" s="69">
        <v>7</v>
      </c>
      <c r="J135" s="38" t="s">
        <v>52</v>
      </c>
      <c r="K135" s="34"/>
      <c r="L135" s="40" t="s">
        <v>50</v>
      </c>
      <c r="M135" s="71">
        <v>2373.98</v>
      </c>
      <c r="N135" s="40"/>
      <c r="O135" s="74" t="s">
        <v>49</v>
      </c>
      <c r="P135" s="41">
        <v>34.67826086956522</v>
      </c>
      <c r="Q135" s="38" t="str">
        <f t="shared" si="52"/>
        <v>YES</v>
      </c>
      <c r="R135" s="38" t="s">
        <v>49</v>
      </c>
      <c r="S135" s="38" t="s">
        <v>52</v>
      </c>
      <c r="T135" s="38"/>
      <c r="U135" s="68" t="s">
        <v>52</v>
      </c>
      <c r="V135" s="73">
        <v>301957</v>
      </c>
      <c r="W135" s="46">
        <v>47970</v>
      </c>
      <c r="X135" s="46">
        <v>39158</v>
      </c>
      <c r="Y135" s="47">
        <v>18293</v>
      </c>
      <c r="Z135" s="45">
        <f>IF(OR(J135="YES",L135="YES"),1,0)</f>
        <v>1</v>
      </c>
      <c r="AA135" s="37">
        <f>IF(OR(AND(ISNUMBER(M135),AND(M135&gt;0,M135&lt;600)),AND(M135&gt;0,N135="YES")),1,0)</f>
        <v>0</v>
      </c>
      <c r="AB135" s="37">
        <f>IF(AND(OR(J135="YES",L135="YES"),(Z135=0)),"Trouble",0)</f>
        <v>0</v>
      </c>
      <c r="AC135" s="37">
        <f>IF(AND(OR(AND(ISNUMBER(M135),AND(M135&gt;0,M135&lt;600)),AND(M135&gt;0,N135="YES")),(AA135=0)),"Trouble",0)</f>
        <v>0</v>
      </c>
      <c r="AD135" s="38" t="str">
        <f>IF(AND(Z135=1,AA135=1),"SRSA","-")</f>
        <v>-</v>
      </c>
      <c r="AE135" s="37">
        <f>IF(AND(AD135="-",O135="YES"),"Trouble",0)</f>
        <v>0</v>
      </c>
      <c r="AF135" s="37">
        <f>IF(AND(AND(J135="NO",L135&lt;&gt;"YES"),(O135="YES")),"Trouble",0)</f>
        <v>0</v>
      </c>
      <c r="AG135" s="37">
        <f>IF(OR(AND(OR(AND(ISNUMBER(M135),AND(M135&gt;0,M135&lt;600)),AND(AND(M135&gt;0,N135="YES"),ISNUMBER(M135))),(O135="YES")),O135&lt;&gt;"YES"),0,"Trouble")</f>
        <v>0</v>
      </c>
      <c r="AH135" s="37">
        <f>IF(AND(AD135="SRSA",O135&lt;&gt;"YES"),"Trouble",0)</f>
        <v>0</v>
      </c>
      <c r="AI135" s="37">
        <f>IF(S135="YES",1,0)</f>
        <v>1</v>
      </c>
      <c r="AJ135" s="37">
        <f>IF(AND(ISNUMBER(P135),P135&gt;=20),1,0)</f>
        <v>1</v>
      </c>
      <c r="AK135" s="37" t="str">
        <f>IF(AND(AI135=1,AJ135=1),"Initial",0)</f>
        <v>Initial</v>
      </c>
      <c r="AL135" s="38" t="str">
        <f>IF(AND(AND(AK135="Initial",AM135=0),ISNUMBER(M135)),"RLIS","-")</f>
        <v>RLIS</v>
      </c>
      <c r="AM135" s="37">
        <f>IF(AND(AD135="SRSA",AK135="Initial"),"SRSA",0)</f>
        <v>0</v>
      </c>
      <c r="AN135" s="37">
        <f>IF(AND(AL135="-",U135="YES"),"Trouble",0)</f>
        <v>0</v>
      </c>
      <c r="AO135" s="37">
        <f>IF(AND(U135&lt;&gt;"YES",AL135="RLIS"),"Trouble",0)</f>
        <v>0</v>
      </c>
    </row>
    <row r="136" spans="1:41" ht="12.75">
      <c r="A136" s="32">
        <v>103540</v>
      </c>
      <c r="B136" s="33">
        <v>204</v>
      </c>
      <c r="C136" s="34" t="s">
        <v>428</v>
      </c>
      <c r="D136" s="34" t="s">
        <v>429</v>
      </c>
      <c r="E136" s="34" t="s">
        <v>430</v>
      </c>
      <c r="F136" s="35">
        <v>35594</v>
      </c>
      <c r="G136" s="36">
        <v>70</v>
      </c>
      <c r="H136" s="39">
        <v>2054874255</v>
      </c>
      <c r="I136" s="69" t="s">
        <v>96</v>
      </c>
      <c r="J136" s="38" t="s">
        <v>52</v>
      </c>
      <c r="K136" s="34"/>
      <c r="L136" s="40" t="s">
        <v>50</v>
      </c>
      <c r="M136" s="71">
        <v>1306.6</v>
      </c>
      <c r="N136" s="40"/>
      <c r="O136" s="74" t="s">
        <v>49</v>
      </c>
      <c r="P136" s="41">
        <v>18.96853146853147</v>
      </c>
      <c r="Q136" s="38" t="str">
        <f t="shared" si="52"/>
        <v>NO</v>
      </c>
      <c r="R136" s="38" t="s">
        <v>49</v>
      </c>
      <c r="S136" s="38" t="s">
        <v>52</v>
      </c>
      <c r="T136" s="38"/>
      <c r="U136" s="68" t="s">
        <v>49</v>
      </c>
      <c r="V136" s="73">
        <v>59720</v>
      </c>
      <c r="W136" s="46">
        <v>5846</v>
      </c>
      <c r="X136" s="46">
        <v>7546</v>
      </c>
      <c r="Y136" s="47">
        <v>7952</v>
      </c>
      <c r="Z136" s="45">
        <f>IF(OR(J136="YES",L136="YES"),1,0)</f>
        <v>1</v>
      </c>
      <c r="AA136" s="37">
        <f>IF(OR(AND(ISNUMBER(M136),AND(M136&gt;0,M136&lt;600)),AND(M136&gt;0,N136="YES")),1,0)</f>
        <v>0</v>
      </c>
      <c r="AB136" s="37">
        <f>IF(AND(OR(J136="YES",L136="YES"),(Z136=0)),"Trouble",0)</f>
        <v>0</v>
      </c>
      <c r="AC136" s="37">
        <f>IF(AND(OR(AND(ISNUMBER(M136),AND(M136&gt;0,M136&lt;600)),AND(M136&gt;0,N136="YES")),(AA136=0)),"Trouble",0)</f>
        <v>0</v>
      </c>
      <c r="AD136" s="38" t="str">
        <f>IF(AND(Z136=1,AA136=1),"SRSA","-")</f>
        <v>-</v>
      </c>
      <c r="AE136" s="37">
        <f>IF(AND(AD136="-",O136="YES"),"Trouble",0)</f>
        <v>0</v>
      </c>
      <c r="AF136" s="37">
        <f>IF(AND(AND(J136="NO",L136&lt;&gt;"YES"),(O136="YES")),"Trouble",0)</f>
        <v>0</v>
      </c>
      <c r="AG136" s="37">
        <f>IF(OR(AND(OR(AND(ISNUMBER(M136),AND(M136&gt;0,M136&lt;600)),AND(AND(M136&gt;0,N136="YES"),ISNUMBER(M136))),(O136="YES")),O136&lt;&gt;"YES"),0,"Trouble")</f>
        <v>0</v>
      </c>
      <c r="AH136" s="37">
        <f>IF(AND(AD136="SRSA",O136&lt;&gt;"YES"),"Trouble",0)</f>
        <v>0</v>
      </c>
      <c r="AI136" s="37">
        <f>IF(S136="YES",1,0)</f>
        <v>1</v>
      </c>
      <c r="AJ136" s="37">
        <f>IF(AND(ISNUMBER(P136),P136&gt;=20),1,0)</f>
        <v>0</v>
      </c>
      <c r="AK136" s="37">
        <f>IF(AND(AI136=1,AJ136=1),"Initial",0)</f>
        <v>0</v>
      </c>
      <c r="AL136" s="38" t="str">
        <f>IF(AND(AND(AK136="Initial",AM136=0),ISNUMBER(M136)),"RLIS","-")</f>
        <v>-</v>
      </c>
      <c r="AM136" s="37">
        <f>IF(AND(AD136="SRSA",AK136="Initial"),"SRSA",0)</f>
        <v>0</v>
      </c>
      <c r="AN136" s="37">
        <f>IF(AND(AL136="-",U136="YES"),"Trouble",0)</f>
        <v>0</v>
      </c>
      <c r="AO136" s="37">
        <f>IF(AND(U136&lt;&gt;"YES",AL136="RLIS"),"Trouble",0)</f>
        <v>0</v>
      </c>
    </row>
    <row r="137" spans="1:41" ht="12.75">
      <c r="A137" s="32">
        <v>103580</v>
      </c>
      <c r="B137" s="33">
        <v>67</v>
      </c>
      <c r="C137" s="34" t="s">
        <v>431</v>
      </c>
      <c r="D137" s="34" t="s">
        <v>432</v>
      </c>
      <c r="E137" s="34" t="s">
        <v>433</v>
      </c>
      <c r="F137" s="35">
        <v>35553</v>
      </c>
      <c r="G137" s="36">
        <v>9</v>
      </c>
      <c r="H137" s="39">
        <v>2054895018</v>
      </c>
      <c r="I137" s="69">
        <v>7</v>
      </c>
      <c r="J137" s="38" t="s">
        <v>52</v>
      </c>
      <c r="K137" s="34"/>
      <c r="L137" s="40" t="s">
        <v>50</v>
      </c>
      <c r="M137" s="71">
        <v>2759.02</v>
      </c>
      <c r="N137" s="40"/>
      <c r="O137" s="74" t="s">
        <v>49</v>
      </c>
      <c r="P137" s="41">
        <v>22.678571428571427</v>
      </c>
      <c r="Q137" s="38" t="str">
        <f t="shared" si="52"/>
        <v>YES</v>
      </c>
      <c r="R137" s="38" t="s">
        <v>49</v>
      </c>
      <c r="S137" s="38" t="s">
        <v>52</v>
      </c>
      <c r="T137" s="38"/>
      <c r="U137" s="68" t="s">
        <v>52</v>
      </c>
      <c r="V137" s="73">
        <v>162872</v>
      </c>
      <c r="W137" s="46">
        <v>16517</v>
      </c>
      <c r="X137" s="46">
        <v>18918</v>
      </c>
      <c r="Y137" s="47">
        <v>17185</v>
      </c>
      <c r="Z137" s="45">
        <f>IF(OR(J137="YES",L137="YES"),1,0)</f>
        <v>1</v>
      </c>
      <c r="AA137" s="37">
        <f>IF(OR(AND(ISNUMBER(M137),AND(M137&gt;0,M137&lt;600)),AND(M137&gt;0,N137="YES")),1,0)</f>
        <v>0</v>
      </c>
      <c r="AB137" s="37">
        <f>IF(AND(OR(J137="YES",L137="YES"),(Z137=0)),"Trouble",0)</f>
        <v>0</v>
      </c>
      <c r="AC137" s="37">
        <f>IF(AND(OR(AND(ISNUMBER(M137),AND(M137&gt;0,M137&lt;600)),AND(M137&gt;0,N137="YES")),(AA137=0)),"Trouble",0)</f>
        <v>0</v>
      </c>
      <c r="AD137" s="38" t="str">
        <f>IF(AND(Z137=1,AA137=1),"SRSA","-")</f>
        <v>-</v>
      </c>
      <c r="AE137" s="37">
        <f>IF(AND(AD137="-",O137="YES"),"Trouble",0)</f>
        <v>0</v>
      </c>
      <c r="AF137" s="37">
        <f>IF(AND(AND(J137="NO",L137&lt;&gt;"YES"),(O137="YES")),"Trouble",0)</f>
        <v>0</v>
      </c>
      <c r="AG137" s="37">
        <f>IF(OR(AND(OR(AND(ISNUMBER(M137),AND(M137&gt;0,M137&lt;600)),AND(AND(M137&gt;0,N137="YES"),ISNUMBER(M137))),(O137="YES")),O137&lt;&gt;"YES"),0,"Trouble")</f>
        <v>0</v>
      </c>
      <c r="AH137" s="37">
        <f>IF(AND(AD137="SRSA",O137&lt;&gt;"YES"),"Trouble",0)</f>
        <v>0</v>
      </c>
      <c r="AI137" s="37">
        <f>IF(S137="YES",1,0)</f>
        <v>1</v>
      </c>
      <c r="AJ137" s="37">
        <f>IF(AND(ISNUMBER(P137),P137&gt;=20),1,0)</f>
        <v>1</v>
      </c>
      <c r="AK137" s="37" t="str">
        <f>IF(AND(AI137=1,AJ137=1),"Initial",0)</f>
        <v>Initial</v>
      </c>
      <c r="AL137" s="38" t="str">
        <f>IF(AND(AND(AK137="Initial",AM137=0),ISNUMBER(M137)),"RLIS","-")</f>
        <v>RLIS</v>
      </c>
      <c r="AM137" s="37">
        <f>IF(AND(AD137="SRSA",AK137="Initial"),"SRSA",0)</f>
        <v>0</v>
      </c>
      <c r="AN137" s="37">
        <f>IF(AND(AL137="-",U137="YES"),"Trouble",0)</f>
        <v>0</v>
      </c>
      <c r="AO137" s="37">
        <f>IF(AND(U137&lt;&gt;"YES",AL137="RLIS"),"Trouble",0)</f>
        <v>0</v>
      </c>
    </row>
    <row r="138" spans="6:10" ht="12.75">
      <c r="F138" s="56"/>
      <c r="I138" s="57"/>
      <c r="J138" s="57"/>
    </row>
    <row r="139" spans="6:10" ht="12.75">
      <c r="F139" s="56"/>
      <c r="I139" s="57"/>
      <c r="J139" s="57"/>
    </row>
    <row r="140" spans="6:10" ht="12.75">
      <c r="F140" s="56"/>
      <c r="I140" s="57"/>
      <c r="J140" s="57"/>
    </row>
    <row r="141" spans="6:10" ht="12.75">
      <c r="F141" s="56"/>
      <c r="I141" s="57"/>
      <c r="J141" s="57"/>
    </row>
    <row r="142" spans="6:10" ht="12.75">
      <c r="F142" s="56"/>
      <c r="I142" s="57"/>
      <c r="J142" s="57"/>
    </row>
    <row r="143" spans="6:10" ht="12.75">
      <c r="F143" s="56"/>
      <c r="I143" s="57"/>
      <c r="J143" s="57"/>
    </row>
    <row r="144" spans="6:10" ht="12.75">
      <c r="F144" s="56"/>
      <c r="I144" s="57"/>
      <c r="J144" s="57"/>
    </row>
    <row r="145" spans="6:10" ht="12.75">
      <c r="F145" s="56"/>
      <c r="I145" s="57"/>
      <c r="J145" s="57"/>
    </row>
    <row r="146" spans="6:10" ht="12.75">
      <c r="F146" s="56"/>
      <c r="I146" s="57"/>
      <c r="J146" s="57"/>
    </row>
    <row r="147" spans="6:10" ht="12.75">
      <c r="F147" s="56"/>
      <c r="I147" s="57"/>
      <c r="J147" s="57"/>
    </row>
    <row r="148" spans="6:10" ht="12.75">
      <c r="F148" s="56"/>
      <c r="I148" s="57"/>
      <c r="J148" s="57"/>
    </row>
    <row r="149" spans="6:10" ht="12.75">
      <c r="F149" s="56"/>
      <c r="I149" s="57"/>
      <c r="J149" s="57"/>
    </row>
    <row r="150" spans="6:10" ht="12.75">
      <c r="F150" s="56"/>
      <c r="I150" s="57"/>
      <c r="J150" s="57"/>
    </row>
    <row r="151" spans="6:10" ht="12.75">
      <c r="F151" s="56"/>
      <c r="I151" s="57"/>
      <c r="J151" s="57"/>
    </row>
    <row r="152" spans="6:10" ht="12.75">
      <c r="F152" s="56"/>
      <c r="I152" s="57"/>
      <c r="J152" s="57"/>
    </row>
    <row r="153" spans="6:10" ht="12.75">
      <c r="F153" s="56"/>
      <c r="I153" s="57"/>
      <c r="J153" s="57"/>
    </row>
    <row r="154" spans="6:10" ht="12.75">
      <c r="F154" s="56"/>
      <c r="I154" s="57"/>
      <c r="J154" s="57"/>
    </row>
    <row r="155" spans="6:10" ht="12.75">
      <c r="F155" s="56"/>
      <c r="I155" s="57"/>
      <c r="J155" s="57"/>
    </row>
    <row r="156" spans="6:10" ht="12.75">
      <c r="F156" s="56"/>
      <c r="I156" s="57"/>
      <c r="J156" s="57"/>
    </row>
    <row r="157" spans="6:10" ht="12.75">
      <c r="F157" s="56"/>
      <c r="I157" s="57"/>
      <c r="J157" s="57"/>
    </row>
    <row r="158" spans="6:10" ht="12.75">
      <c r="F158" s="56"/>
      <c r="I158" s="57"/>
      <c r="J158" s="57"/>
    </row>
    <row r="159" spans="6:10" ht="12.75">
      <c r="F159" s="56"/>
      <c r="I159" s="57"/>
      <c r="J159" s="57"/>
    </row>
    <row r="160" spans="6:10" ht="12.75">
      <c r="F160" s="56"/>
      <c r="I160" s="57"/>
      <c r="J160" s="57"/>
    </row>
    <row r="161" spans="6:10" ht="12.75">
      <c r="F161" s="56"/>
      <c r="I161" s="57"/>
      <c r="J161" s="57"/>
    </row>
    <row r="162" spans="6:10" ht="12.75">
      <c r="F162" s="56"/>
      <c r="I162" s="57"/>
      <c r="J162" s="57"/>
    </row>
    <row r="163" spans="6:10" ht="12.75">
      <c r="F163" s="56"/>
      <c r="I163" s="57"/>
      <c r="J163" s="57"/>
    </row>
    <row r="164" spans="6:10" ht="12.75">
      <c r="F164" s="56"/>
      <c r="I164" s="57"/>
      <c r="J164" s="57"/>
    </row>
    <row r="165" spans="6:10" ht="12.75">
      <c r="F165" s="56"/>
      <c r="I165" s="57"/>
      <c r="J165" s="57"/>
    </row>
    <row r="166" spans="6:10" ht="12.75">
      <c r="F166" s="56"/>
      <c r="I166" s="57"/>
      <c r="J166" s="57"/>
    </row>
    <row r="167" spans="6:10" ht="12.75">
      <c r="F167" s="56"/>
      <c r="I167" s="57"/>
      <c r="J167" s="57"/>
    </row>
    <row r="168" spans="6:10" ht="12.75">
      <c r="F168" s="56"/>
      <c r="I168" s="57"/>
      <c r="J168" s="57"/>
    </row>
    <row r="169" spans="6:10" ht="12.75">
      <c r="F169" s="56"/>
      <c r="I169" s="57"/>
      <c r="J169" s="57"/>
    </row>
    <row r="170" spans="6:10" ht="12.75">
      <c r="F170" s="56"/>
      <c r="I170" s="57"/>
      <c r="J170" s="57"/>
    </row>
    <row r="171" spans="6:10" ht="12.75">
      <c r="F171" s="56"/>
      <c r="I171" s="57"/>
      <c r="J171" s="57"/>
    </row>
    <row r="172" spans="6:10" ht="12.75">
      <c r="F172" s="56"/>
      <c r="I172" s="57"/>
      <c r="J172" s="57"/>
    </row>
    <row r="173" spans="6:10" ht="12.75">
      <c r="F173" s="56"/>
      <c r="I173" s="57"/>
      <c r="J173" s="57"/>
    </row>
    <row r="174" spans="6:10" ht="12.75">
      <c r="F174" s="56"/>
      <c r="I174" s="57"/>
      <c r="J174" s="57"/>
    </row>
    <row r="175" spans="6:10" ht="12.75">
      <c r="F175" s="56"/>
      <c r="I175" s="57"/>
      <c r="J175" s="57"/>
    </row>
    <row r="176" spans="6:10" ht="12.75">
      <c r="F176" s="56"/>
      <c r="I176" s="57"/>
      <c r="J176" s="57"/>
    </row>
    <row r="177" spans="6:10" ht="12.75">
      <c r="F177" s="56"/>
      <c r="I177" s="57"/>
      <c r="J177" s="57"/>
    </row>
    <row r="178" spans="6:10" ht="12.75">
      <c r="F178" s="56"/>
      <c r="I178" s="57"/>
      <c r="J178" s="57"/>
    </row>
    <row r="179" spans="6:10" ht="12.75">
      <c r="F179" s="56"/>
      <c r="I179" s="57"/>
      <c r="J179" s="57"/>
    </row>
    <row r="180" spans="6:10" ht="12.75">
      <c r="F180" s="56"/>
      <c r="I180" s="57"/>
      <c r="J180" s="57"/>
    </row>
    <row r="181" spans="6:10" ht="12.75">
      <c r="F181" s="56"/>
      <c r="I181" s="57"/>
      <c r="J181" s="57"/>
    </row>
    <row r="182" spans="6:10" ht="12.75">
      <c r="F182" s="56"/>
      <c r="I182" s="57"/>
      <c r="J182" s="57"/>
    </row>
    <row r="183" spans="6:10" ht="12.75">
      <c r="F183" s="56"/>
      <c r="I183" s="57"/>
      <c r="J183" s="57"/>
    </row>
    <row r="184" spans="6:10" ht="12.75">
      <c r="F184" s="56"/>
      <c r="I184" s="57"/>
      <c r="J184" s="57"/>
    </row>
    <row r="185" spans="6:10" ht="12.75">
      <c r="F185" s="56"/>
      <c r="I185" s="57"/>
      <c r="J185" s="57"/>
    </row>
    <row r="186" spans="6:10" ht="12.75">
      <c r="F186" s="56"/>
      <c r="I186" s="57"/>
      <c r="J186" s="57"/>
    </row>
    <row r="187" spans="6:10" ht="12.75">
      <c r="F187" s="56"/>
      <c r="I187" s="57"/>
      <c r="J187" s="57"/>
    </row>
    <row r="188" spans="6:10" ht="12.75">
      <c r="F188" s="56"/>
      <c r="I188" s="57"/>
      <c r="J188" s="57"/>
    </row>
    <row r="189" spans="6:10" ht="12.75">
      <c r="F189" s="56"/>
      <c r="I189" s="57"/>
      <c r="J189" s="57"/>
    </row>
    <row r="190" spans="6:10" ht="12.75">
      <c r="F190" s="56"/>
      <c r="I190" s="57"/>
      <c r="J190" s="57"/>
    </row>
    <row r="191" spans="6:10" ht="12.75">
      <c r="F191" s="56"/>
      <c r="I191" s="57"/>
      <c r="J191" s="57"/>
    </row>
    <row r="192" spans="6:10" ht="12.75">
      <c r="F192" s="56"/>
      <c r="I192" s="57"/>
      <c r="J192" s="57"/>
    </row>
    <row r="193" spans="6:10" ht="12.75">
      <c r="F193" s="56"/>
      <c r="I193" s="57"/>
      <c r="J193" s="57"/>
    </row>
    <row r="194" spans="6:10" ht="12.75">
      <c r="F194" s="56"/>
      <c r="I194" s="57"/>
      <c r="J194" s="57"/>
    </row>
    <row r="195" spans="6:10" ht="12.75">
      <c r="F195" s="56"/>
      <c r="I195" s="57"/>
      <c r="J195" s="57"/>
    </row>
    <row r="196" spans="6:10" ht="12.75">
      <c r="F196" s="56"/>
      <c r="I196" s="57"/>
      <c r="J196" s="57"/>
    </row>
    <row r="197" spans="6:10" ht="12.75">
      <c r="F197" s="56"/>
      <c r="I197" s="57"/>
      <c r="J197" s="57"/>
    </row>
    <row r="198" spans="6:10" ht="12.75">
      <c r="F198" s="56"/>
      <c r="I198" s="57"/>
      <c r="J198" s="57"/>
    </row>
    <row r="199" spans="6:10" ht="12.75">
      <c r="F199" s="56"/>
      <c r="I199" s="57"/>
      <c r="J199" s="57"/>
    </row>
    <row r="200" spans="6:10" ht="12.75">
      <c r="F200" s="56"/>
      <c r="I200" s="57"/>
      <c r="J200" s="57"/>
    </row>
    <row r="201" spans="6:10" ht="12.75">
      <c r="F201" s="56"/>
      <c r="I201" s="57"/>
      <c r="J201" s="57"/>
    </row>
    <row r="202" spans="6:10" ht="12.75">
      <c r="F202" s="56"/>
      <c r="I202" s="57"/>
      <c r="J202" s="57"/>
    </row>
    <row r="203" spans="6:10" ht="12.75">
      <c r="F203" s="56"/>
      <c r="I203" s="57"/>
      <c r="J203" s="57"/>
    </row>
    <row r="204" spans="6:10" ht="12.75">
      <c r="F204" s="56"/>
      <c r="I204" s="57"/>
      <c r="J204" s="57"/>
    </row>
    <row r="205" spans="6:10" ht="12.75">
      <c r="F205" s="56"/>
      <c r="I205" s="57"/>
      <c r="J205" s="57"/>
    </row>
    <row r="206" spans="6:10" ht="12.75">
      <c r="F206" s="56"/>
      <c r="I206" s="57"/>
      <c r="J206" s="57"/>
    </row>
    <row r="207" spans="6:10" ht="12.75">
      <c r="F207" s="56"/>
      <c r="I207" s="57"/>
      <c r="J207" s="57"/>
    </row>
    <row r="208" spans="6:10" ht="12.75">
      <c r="F208" s="56"/>
      <c r="I208" s="57"/>
      <c r="J208" s="57"/>
    </row>
    <row r="209" spans="6:10" ht="12.75">
      <c r="F209" s="56"/>
      <c r="I209" s="57"/>
      <c r="J209" s="57"/>
    </row>
    <row r="210" spans="6:10" ht="12.75">
      <c r="F210" s="56"/>
      <c r="I210" s="57"/>
      <c r="J210" s="57"/>
    </row>
    <row r="211" spans="6:10" ht="12.75">
      <c r="F211" s="56"/>
      <c r="I211" s="57"/>
      <c r="J211" s="57"/>
    </row>
    <row r="212" spans="6:10" ht="12.75">
      <c r="F212" s="56"/>
      <c r="I212" s="57"/>
      <c r="J212" s="57"/>
    </row>
    <row r="213" spans="6:10" ht="12.75">
      <c r="F213" s="56"/>
      <c r="I213" s="57"/>
      <c r="J213" s="57"/>
    </row>
    <row r="214" spans="6:10" ht="12.75">
      <c r="F214" s="56"/>
      <c r="I214" s="57"/>
      <c r="J214" s="57"/>
    </row>
    <row r="215" spans="6:10" ht="12.75">
      <c r="F215" s="56"/>
      <c r="I215" s="57"/>
      <c r="J215" s="57"/>
    </row>
    <row r="216" spans="6:10" ht="12.75">
      <c r="F216" s="56"/>
      <c r="I216" s="57"/>
      <c r="J216" s="57"/>
    </row>
    <row r="217" spans="6:10" ht="12.75">
      <c r="F217" s="56"/>
      <c r="I217" s="57"/>
      <c r="J217" s="57"/>
    </row>
    <row r="218" spans="6:10" ht="12.75">
      <c r="F218" s="56"/>
      <c r="I218" s="57"/>
      <c r="J218" s="57"/>
    </row>
    <row r="219" spans="6:10" ht="12.75">
      <c r="F219" s="56"/>
      <c r="I219" s="57"/>
      <c r="J219" s="57"/>
    </row>
    <row r="220" spans="6:10" ht="12.75">
      <c r="F220" s="56"/>
      <c r="I220" s="57"/>
      <c r="J220" s="57"/>
    </row>
    <row r="221" spans="6:10" ht="12.75">
      <c r="F221" s="56"/>
      <c r="I221" s="57"/>
      <c r="J221" s="57"/>
    </row>
    <row r="222" spans="6:10" ht="12.75">
      <c r="F222" s="56"/>
      <c r="I222" s="57"/>
      <c r="J222" s="57"/>
    </row>
    <row r="223" spans="6:10" ht="12.75">
      <c r="F223" s="56"/>
      <c r="I223" s="57"/>
      <c r="J223" s="57"/>
    </row>
    <row r="224" spans="6:10" ht="12.75">
      <c r="F224" s="56"/>
      <c r="I224" s="57"/>
      <c r="J224" s="57"/>
    </row>
    <row r="225" spans="6:10" ht="12.75">
      <c r="F225" s="56"/>
      <c r="I225" s="57"/>
      <c r="J225" s="57"/>
    </row>
    <row r="226" spans="6:10" ht="12.75">
      <c r="F226" s="56"/>
      <c r="I226" s="57"/>
      <c r="J226" s="57"/>
    </row>
    <row r="227" spans="6:10" ht="12.75">
      <c r="F227" s="56"/>
      <c r="I227" s="57"/>
      <c r="J227" s="57"/>
    </row>
    <row r="228" spans="6:10" ht="12.75">
      <c r="F228" s="56"/>
      <c r="I228" s="57"/>
      <c r="J228" s="57"/>
    </row>
    <row r="229" spans="6:10" ht="12.75">
      <c r="F229" s="56"/>
      <c r="I229" s="57"/>
      <c r="J229" s="57"/>
    </row>
    <row r="230" spans="6:10" ht="12.75">
      <c r="F230" s="56"/>
      <c r="I230" s="57"/>
      <c r="J230" s="57"/>
    </row>
    <row r="231" spans="6:10" ht="12.75">
      <c r="F231" s="56"/>
      <c r="I231" s="57"/>
      <c r="J231" s="57"/>
    </row>
    <row r="232" spans="6:10" ht="12.75">
      <c r="F232" s="56"/>
      <c r="I232" s="57"/>
      <c r="J232" s="57"/>
    </row>
    <row r="233" spans="6:10" ht="12.75">
      <c r="F233" s="56"/>
      <c r="I233" s="57"/>
      <c r="J233" s="57"/>
    </row>
    <row r="234" spans="6:10" ht="12.75">
      <c r="F234" s="56"/>
      <c r="I234" s="57"/>
      <c r="J234" s="57"/>
    </row>
    <row r="235" spans="6:10" ht="12.75">
      <c r="F235" s="56"/>
      <c r="I235" s="57"/>
      <c r="J235" s="57"/>
    </row>
    <row r="236" spans="6:10" ht="12.75">
      <c r="F236" s="56"/>
      <c r="I236" s="57"/>
      <c r="J236" s="57"/>
    </row>
    <row r="237" spans="6:10" ht="12.75">
      <c r="F237" s="56"/>
      <c r="I237" s="57"/>
      <c r="J237" s="57"/>
    </row>
    <row r="238" spans="6:10" ht="12.75">
      <c r="F238" s="56"/>
      <c r="I238" s="57"/>
      <c r="J238" s="57"/>
    </row>
    <row r="239" spans="6:10" ht="12.75">
      <c r="F239" s="56"/>
      <c r="I239" s="57"/>
      <c r="J239" s="57"/>
    </row>
    <row r="240" spans="6:10" ht="12.75">
      <c r="F240" s="56"/>
      <c r="I240" s="57"/>
      <c r="J240" s="57"/>
    </row>
    <row r="241" spans="6:10" ht="12.75">
      <c r="F241" s="56"/>
      <c r="I241" s="57"/>
      <c r="J241" s="57"/>
    </row>
    <row r="242" spans="6:10" ht="12.75">
      <c r="F242" s="56"/>
      <c r="I242" s="57"/>
      <c r="J242" s="57"/>
    </row>
    <row r="243" spans="6:10" ht="12.75">
      <c r="F243" s="56"/>
      <c r="I243" s="57"/>
      <c r="J243" s="57"/>
    </row>
    <row r="244" spans="6:10" ht="12.75">
      <c r="F244" s="56"/>
      <c r="I244" s="57"/>
      <c r="J244" s="57"/>
    </row>
    <row r="245" spans="6:10" ht="12.75">
      <c r="F245" s="56"/>
      <c r="I245" s="57"/>
      <c r="J245" s="57"/>
    </row>
    <row r="246" spans="6:10" ht="12.75">
      <c r="F246" s="56"/>
      <c r="I246" s="57"/>
      <c r="J246" s="57"/>
    </row>
    <row r="247" spans="6:10" ht="12.75">
      <c r="F247" s="56"/>
      <c r="I247" s="57"/>
      <c r="J247" s="57"/>
    </row>
    <row r="248" spans="6:10" ht="12.75">
      <c r="F248" s="56"/>
      <c r="I248" s="57"/>
      <c r="J248" s="57"/>
    </row>
    <row r="249" spans="6:10" ht="12.75">
      <c r="F249" s="56"/>
      <c r="I249" s="57"/>
      <c r="J249" s="57"/>
    </row>
    <row r="250" spans="6:10" ht="12.75">
      <c r="F250" s="56"/>
      <c r="I250" s="57"/>
      <c r="J250" s="57"/>
    </row>
    <row r="251" spans="6:10" ht="12.75">
      <c r="F251" s="56"/>
      <c r="I251" s="57"/>
      <c r="J251" s="57"/>
    </row>
    <row r="252" spans="6:10" ht="12.75">
      <c r="F252" s="56"/>
      <c r="I252" s="57"/>
      <c r="J252" s="57"/>
    </row>
    <row r="253" spans="6:10" ht="12.75">
      <c r="F253" s="56"/>
      <c r="I253" s="57"/>
      <c r="J253" s="57"/>
    </row>
    <row r="254" spans="6:10" ht="12.75">
      <c r="F254" s="56"/>
      <c r="I254" s="57"/>
      <c r="J254" s="57"/>
    </row>
    <row r="255" spans="6:10" ht="12.75">
      <c r="F255" s="56"/>
      <c r="I255" s="57"/>
      <c r="J255" s="57"/>
    </row>
    <row r="256" spans="6:10" ht="12.75">
      <c r="F256" s="56"/>
      <c r="I256" s="57"/>
      <c r="J256" s="57"/>
    </row>
    <row r="257" spans="6:10" ht="12.75">
      <c r="F257" s="56"/>
      <c r="I257" s="57"/>
      <c r="J257" s="57"/>
    </row>
    <row r="258" spans="6:10" ht="12.75">
      <c r="F258" s="56"/>
      <c r="I258" s="57"/>
      <c r="J258" s="57"/>
    </row>
    <row r="259" spans="6:10" ht="12.75">
      <c r="F259" s="56"/>
      <c r="I259" s="57"/>
      <c r="J259" s="57"/>
    </row>
    <row r="260" spans="6:10" ht="12.75">
      <c r="F260" s="56"/>
      <c r="I260" s="57"/>
      <c r="J260" s="57"/>
    </row>
    <row r="261" spans="6:10" ht="12.75">
      <c r="F261" s="56"/>
      <c r="I261" s="57"/>
      <c r="J261" s="57"/>
    </row>
    <row r="262" spans="6:10" ht="12.75">
      <c r="F262" s="56"/>
      <c r="I262" s="57"/>
      <c r="J262" s="57"/>
    </row>
    <row r="263" spans="6:10" ht="12.75">
      <c r="F263" s="56"/>
      <c r="I263" s="57"/>
      <c r="J263" s="57"/>
    </row>
    <row r="264" spans="6:10" ht="12.75">
      <c r="F264" s="56"/>
      <c r="I264" s="57"/>
      <c r="J264" s="57"/>
    </row>
    <row r="265" spans="6:10" ht="12.75">
      <c r="F265" s="56"/>
      <c r="I265" s="57"/>
      <c r="J265" s="57"/>
    </row>
    <row r="266" spans="6:10" ht="12.75">
      <c r="F266" s="56"/>
      <c r="I266" s="57"/>
      <c r="J266" s="57"/>
    </row>
    <row r="267" spans="6:10" ht="12.75">
      <c r="F267" s="56"/>
      <c r="I267" s="57"/>
      <c r="J267" s="57"/>
    </row>
    <row r="268" spans="6:10" ht="12.75">
      <c r="F268" s="56"/>
      <c r="I268" s="57"/>
      <c r="J268" s="57"/>
    </row>
    <row r="269" spans="6:10" ht="12.75">
      <c r="F269" s="56"/>
      <c r="I269" s="57"/>
      <c r="J269" s="57"/>
    </row>
    <row r="270" spans="6:10" ht="12.75">
      <c r="F270" s="56"/>
      <c r="I270" s="57"/>
      <c r="J270" s="57"/>
    </row>
    <row r="271" spans="6:10" ht="12.75">
      <c r="F271" s="56"/>
      <c r="I271" s="57"/>
      <c r="J271" s="57"/>
    </row>
    <row r="272" spans="6:10" ht="12.75">
      <c r="F272" s="56"/>
      <c r="I272" s="57"/>
      <c r="J272" s="57"/>
    </row>
    <row r="273" spans="6:10" ht="12.75">
      <c r="F273" s="56"/>
      <c r="I273" s="57"/>
      <c r="J273" s="57"/>
    </row>
    <row r="274" spans="6:10" ht="12.75">
      <c r="F274" s="56"/>
      <c r="I274" s="57"/>
      <c r="J274" s="57"/>
    </row>
    <row r="275" spans="6:10" ht="12.75">
      <c r="F275" s="56"/>
      <c r="I275" s="57"/>
      <c r="J275" s="57"/>
    </row>
    <row r="276" spans="6:10" ht="12.75">
      <c r="F276" s="56"/>
      <c r="I276" s="57"/>
      <c r="J276" s="57"/>
    </row>
    <row r="277" spans="6:10" ht="12.75">
      <c r="F277" s="56"/>
      <c r="I277" s="57"/>
      <c r="J277" s="57"/>
    </row>
    <row r="278" spans="6:10" ht="12.75">
      <c r="F278" s="56"/>
      <c r="I278" s="57"/>
      <c r="J278" s="57"/>
    </row>
    <row r="279" spans="6:10" ht="12.75">
      <c r="F279" s="56"/>
      <c r="I279" s="57"/>
      <c r="J279" s="57"/>
    </row>
    <row r="280" spans="6:10" ht="12.75">
      <c r="F280" s="56"/>
      <c r="I280" s="57"/>
      <c r="J280" s="57"/>
    </row>
    <row r="281" spans="6:10" ht="12.75">
      <c r="F281" s="56"/>
      <c r="I281" s="57"/>
      <c r="J281" s="57"/>
    </row>
    <row r="282" spans="6:10" ht="12.75">
      <c r="F282" s="56"/>
      <c r="I282" s="57"/>
      <c r="J282" s="57"/>
    </row>
    <row r="283" spans="6:10" ht="12.75">
      <c r="F283" s="56"/>
      <c r="I283" s="57"/>
      <c r="J283" s="57"/>
    </row>
    <row r="284" spans="6:10" ht="12.75">
      <c r="F284" s="56"/>
      <c r="I284" s="57"/>
      <c r="J284" s="57"/>
    </row>
    <row r="285" spans="6:10" ht="12.75">
      <c r="F285" s="56"/>
      <c r="I285" s="57"/>
      <c r="J285" s="57"/>
    </row>
    <row r="286" spans="6:10" ht="12.75">
      <c r="F286" s="56"/>
      <c r="I286" s="57"/>
      <c r="J286" s="57"/>
    </row>
    <row r="287" spans="6:10" ht="12.75">
      <c r="F287" s="56"/>
      <c r="I287" s="57"/>
      <c r="J287" s="57"/>
    </row>
    <row r="288" spans="6:10" ht="12.75">
      <c r="F288" s="56"/>
      <c r="I288" s="57"/>
      <c r="J288" s="57"/>
    </row>
    <row r="289" spans="6:10" ht="12.75">
      <c r="F289" s="56"/>
      <c r="I289" s="57"/>
      <c r="J289" s="57"/>
    </row>
    <row r="290" spans="6:10" ht="12.75">
      <c r="F290" s="56"/>
      <c r="I290" s="57"/>
      <c r="J290" s="57"/>
    </row>
    <row r="291" spans="6:10" ht="12.75">
      <c r="F291" s="56"/>
      <c r="I291" s="57"/>
      <c r="J291" s="57"/>
    </row>
    <row r="292" spans="6:10" ht="12.75">
      <c r="F292" s="56"/>
      <c r="I292" s="57"/>
      <c r="J292" s="57"/>
    </row>
    <row r="293" spans="6:10" ht="12.75">
      <c r="F293" s="56"/>
      <c r="I293" s="57"/>
      <c r="J293" s="57"/>
    </row>
    <row r="294" spans="6:10" ht="12.75">
      <c r="F294" s="56"/>
      <c r="I294" s="57"/>
      <c r="J294" s="57"/>
    </row>
    <row r="295" spans="6:10" ht="12.75">
      <c r="F295" s="56"/>
      <c r="I295" s="57"/>
      <c r="J295" s="57"/>
    </row>
    <row r="296" spans="6:10" ht="12.75">
      <c r="F296" s="56"/>
      <c r="I296" s="57"/>
      <c r="J296" s="57"/>
    </row>
    <row r="297" spans="6:10" ht="12.75">
      <c r="F297" s="56"/>
      <c r="I297" s="57"/>
      <c r="J297" s="57"/>
    </row>
    <row r="298" spans="6:10" ht="12.75">
      <c r="F298" s="56"/>
      <c r="I298" s="57"/>
      <c r="J298" s="57"/>
    </row>
    <row r="299" spans="6:10" ht="12.75">
      <c r="F299" s="56"/>
      <c r="I299" s="57"/>
      <c r="J299" s="57"/>
    </row>
    <row r="300" spans="6:10" ht="12.75">
      <c r="F300" s="56"/>
      <c r="I300" s="57"/>
      <c r="J300" s="57"/>
    </row>
    <row r="301" spans="6:10" ht="12.75">
      <c r="F301" s="56"/>
      <c r="I301" s="57"/>
      <c r="J301" s="57"/>
    </row>
    <row r="302" spans="6:10" ht="12.75">
      <c r="F302" s="56"/>
      <c r="I302" s="57"/>
      <c r="J302" s="57"/>
    </row>
    <row r="303" spans="6:10" ht="12.75">
      <c r="F303" s="56"/>
      <c r="I303" s="57"/>
      <c r="J303" s="57"/>
    </row>
    <row r="304" spans="6:10" ht="12.75">
      <c r="F304" s="56"/>
      <c r="I304" s="57"/>
      <c r="J304" s="57"/>
    </row>
    <row r="305" spans="6:10" ht="12.75">
      <c r="F305" s="56"/>
      <c r="I305" s="57"/>
      <c r="J305" s="57"/>
    </row>
    <row r="306" spans="6:10" ht="12.75">
      <c r="F306" s="56"/>
      <c r="I306" s="57"/>
      <c r="J306" s="57"/>
    </row>
    <row r="307" spans="6:10" ht="12.75">
      <c r="F307" s="56"/>
      <c r="I307" s="57"/>
      <c r="J307" s="57"/>
    </row>
    <row r="308" spans="6:10" ht="12.75">
      <c r="F308" s="56"/>
      <c r="I308" s="57"/>
      <c r="J308" s="57"/>
    </row>
    <row r="309" spans="6:10" ht="12.75">
      <c r="F309" s="56"/>
      <c r="I309" s="57"/>
      <c r="J309" s="57"/>
    </row>
    <row r="310" spans="6:10" ht="12.75">
      <c r="F310" s="56"/>
      <c r="I310" s="57"/>
      <c r="J310" s="57"/>
    </row>
    <row r="311" spans="6:10" ht="12.75">
      <c r="F311" s="56"/>
      <c r="I311" s="57"/>
      <c r="J311" s="57"/>
    </row>
    <row r="312" spans="6:10" ht="12.75">
      <c r="F312" s="56"/>
      <c r="I312" s="57"/>
      <c r="J312" s="57"/>
    </row>
    <row r="313" spans="6:10" ht="12.75">
      <c r="F313" s="56"/>
      <c r="I313" s="57"/>
      <c r="J313" s="57"/>
    </row>
    <row r="314" spans="6:10" ht="12.75">
      <c r="F314" s="56"/>
      <c r="I314" s="57"/>
      <c r="J314" s="57"/>
    </row>
    <row r="315" spans="6:10" ht="12.75">
      <c r="F315" s="56"/>
      <c r="I315" s="57"/>
      <c r="J315" s="57"/>
    </row>
    <row r="316" spans="6:10" ht="12.75">
      <c r="F316" s="56"/>
      <c r="I316" s="57"/>
      <c r="J316" s="57"/>
    </row>
    <row r="317" spans="6:10" ht="12.75">
      <c r="F317" s="56"/>
      <c r="I317" s="57"/>
      <c r="J317" s="57"/>
    </row>
    <row r="318" spans="6:10" ht="12.75">
      <c r="F318" s="56"/>
      <c r="I318" s="57"/>
      <c r="J318" s="57"/>
    </row>
    <row r="319" spans="6:10" ht="12.75">
      <c r="F319" s="56"/>
      <c r="I319" s="57"/>
      <c r="J319" s="57"/>
    </row>
    <row r="320" spans="6:10" ht="12.75">
      <c r="F320" s="56"/>
      <c r="I320" s="57"/>
      <c r="J320" s="57"/>
    </row>
    <row r="321" spans="6:10" ht="12.75">
      <c r="F321" s="56"/>
      <c r="I321" s="57"/>
      <c r="J321" s="57"/>
    </row>
    <row r="322" spans="6:10" ht="12.75">
      <c r="F322" s="56"/>
      <c r="I322" s="57"/>
      <c r="J322" s="57"/>
    </row>
    <row r="323" spans="6:10" ht="12.75">
      <c r="F323" s="56"/>
      <c r="I323" s="57"/>
      <c r="J323" s="57"/>
    </row>
    <row r="324" spans="6:10" ht="12.75">
      <c r="F324" s="56"/>
      <c r="I324" s="57"/>
      <c r="J324" s="57"/>
    </row>
    <row r="325" spans="6:10" ht="12.75">
      <c r="F325" s="56"/>
      <c r="I325" s="57"/>
      <c r="J325" s="57"/>
    </row>
    <row r="326" spans="6:10" ht="12.75">
      <c r="F326" s="56"/>
      <c r="I326" s="57"/>
      <c r="J326" s="57"/>
    </row>
    <row r="327" spans="6:10" ht="12.75">
      <c r="F327" s="56"/>
      <c r="I327" s="57"/>
      <c r="J327" s="57"/>
    </row>
    <row r="328" spans="6:10" ht="12.75">
      <c r="F328" s="56"/>
      <c r="I328" s="57"/>
      <c r="J328" s="57"/>
    </row>
    <row r="329" spans="6:10" ht="12.75">
      <c r="F329" s="56"/>
      <c r="I329" s="57"/>
      <c r="J329" s="57"/>
    </row>
    <row r="330" spans="6:10" ht="12.75">
      <c r="F330" s="56"/>
      <c r="I330" s="57"/>
      <c r="J330" s="57"/>
    </row>
    <row r="331" spans="6:10" ht="12.75">
      <c r="F331" s="56"/>
      <c r="I331" s="57"/>
      <c r="J331" s="57"/>
    </row>
    <row r="332" spans="6:10" ht="12.75">
      <c r="F332" s="56"/>
      <c r="I332" s="57"/>
      <c r="J332" s="57"/>
    </row>
    <row r="333" spans="6:10" ht="12.75">
      <c r="F333" s="56"/>
      <c r="I333" s="57"/>
      <c r="J333" s="57"/>
    </row>
    <row r="334" spans="6:10" ht="12.75">
      <c r="F334" s="56"/>
      <c r="I334" s="57"/>
      <c r="J334" s="57"/>
    </row>
    <row r="335" spans="6:10" ht="12.75">
      <c r="F335" s="56"/>
      <c r="I335" s="57"/>
      <c r="J335" s="57"/>
    </row>
    <row r="336" spans="6:10" ht="12.75">
      <c r="F336" s="56"/>
      <c r="I336" s="57"/>
      <c r="J336" s="57"/>
    </row>
    <row r="337" spans="6:10" ht="12.75">
      <c r="F337" s="56"/>
      <c r="I337" s="57"/>
      <c r="J337" s="57"/>
    </row>
    <row r="338" spans="6:10" ht="12.75">
      <c r="F338" s="56"/>
      <c r="I338" s="57"/>
      <c r="J338" s="57"/>
    </row>
    <row r="339" spans="6:10" ht="12.75">
      <c r="F339" s="56"/>
      <c r="I339" s="57"/>
      <c r="J339" s="57"/>
    </row>
    <row r="340" spans="6:10" ht="12.75">
      <c r="F340" s="56"/>
      <c r="I340" s="57"/>
      <c r="J340" s="57"/>
    </row>
    <row r="341" spans="6:10" ht="12.75">
      <c r="F341" s="56"/>
      <c r="I341" s="57"/>
      <c r="J341" s="57"/>
    </row>
    <row r="342" spans="6:10" ht="12.75">
      <c r="F342" s="56"/>
      <c r="I342" s="57"/>
      <c r="J342" s="57"/>
    </row>
    <row r="343" spans="6:10" ht="12.75">
      <c r="F343" s="56"/>
      <c r="I343" s="57"/>
      <c r="J343" s="57"/>
    </row>
    <row r="344" spans="6:10" ht="12.75">
      <c r="F344" s="56"/>
      <c r="I344" s="57"/>
      <c r="J344" s="57"/>
    </row>
    <row r="345" spans="6:10" ht="12.75">
      <c r="F345" s="56"/>
      <c r="I345" s="57"/>
      <c r="J345" s="57"/>
    </row>
    <row r="346" spans="6:10" ht="12.75">
      <c r="F346" s="56"/>
      <c r="I346" s="57"/>
      <c r="J346" s="57"/>
    </row>
    <row r="347" spans="6:10" ht="12.75">
      <c r="F347" s="56"/>
      <c r="I347" s="57"/>
      <c r="J347" s="57"/>
    </row>
    <row r="348" spans="6:10" ht="12.75">
      <c r="F348" s="56"/>
      <c r="I348" s="57"/>
      <c r="J348" s="57"/>
    </row>
    <row r="349" spans="6:10" ht="12.75">
      <c r="F349" s="56"/>
      <c r="I349" s="57"/>
      <c r="J349" s="57"/>
    </row>
    <row r="350" spans="6:10" ht="12.75">
      <c r="F350" s="56"/>
      <c r="I350" s="57"/>
      <c r="J350" s="57"/>
    </row>
    <row r="351" spans="6:10" ht="12.75">
      <c r="F351" s="56"/>
      <c r="I351" s="57"/>
      <c r="J351" s="57"/>
    </row>
    <row r="352" spans="6:10" ht="12.75">
      <c r="F352" s="56"/>
      <c r="I352" s="57"/>
      <c r="J352" s="57"/>
    </row>
    <row r="353" spans="6:10" ht="12.75">
      <c r="F353" s="56"/>
      <c r="I353" s="57"/>
      <c r="J353" s="57"/>
    </row>
    <row r="354" spans="6:10" ht="12.75">
      <c r="F354" s="56"/>
      <c r="I354" s="57"/>
      <c r="J354" s="57"/>
    </row>
    <row r="355" spans="6:10" ht="12.75">
      <c r="F355" s="56"/>
      <c r="I355" s="57"/>
      <c r="J355" s="57"/>
    </row>
    <row r="356" spans="6:10" ht="12.75">
      <c r="F356" s="56"/>
      <c r="I356" s="57"/>
      <c r="J356" s="57"/>
    </row>
    <row r="357" spans="6:10" ht="12.75">
      <c r="F357" s="56"/>
      <c r="I357" s="57"/>
      <c r="J357" s="57"/>
    </row>
    <row r="358" spans="6:10" ht="12.75">
      <c r="F358" s="56"/>
      <c r="I358" s="57"/>
      <c r="J358" s="57"/>
    </row>
    <row r="359" spans="6:10" ht="12.75">
      <c r="F359" s="56"/>
      <c r="I359" s="57"/>
      <c r="J359" s="57"/>
    </row>
    <row r="360" spans="6:10" ht="12.75">
      <c r="F360" s="56"/>
      <c r="I360" s="57"/>
      <c r="J360" s="57"/>
    </row>
    <row r="361" spans="6:10" ht="12.75">
      <c r="F361" s="56"/>
      <c r="I361" s="57"/>
      <c r="J361" s="57"/>
    </row>
    <row r="362" spans="6:10" ht="12.75">
      <c r="F362" s="56"/>
      <c r="I362" s="57"/>
      <c r="J362" s="57"/>
    </row>
    <row r="363" spans="6:10" ht="12.75">
      <c r="F363" s="56"/>
      <c r="I363" s="57"/>
      <c r="J363" s="57"/>
    </row>
    <row r="364" spans="6:10" ht="12.75">
      <c r="F364" s="56"/>
      <c r="I364" s="57"/>
      <c r="J364" s="57"/>
    </row>
    <row r="365" spans="6:10" ht="12.75">
      <c r="F365" s="56"/>
      <c r="I365" s="57"/>
      <c r="J365" s="57"/>
    </row>
    <row r="366" spans="6:10" ht="12.75">
      <c r="F366" s="56"/>
      <c r="I366" s="57"/>
      <c r="J366" s="57"/>
    </row>
    <row r="367" spans="6:10" ht="12.75">
      <c r="F367" s="56"/>
      <c r="I367" s="57"/>
      <c r="J367" s="57"/>
    </row>
    <row r="368" spans="6:10" ht="12.75">
      <c r="F368" s="56"/>
      <c r="I368" s="57"/>
      <c r="J368" s="57"/>
    </row>
    <row r="369" spans="6:10" ht="12.75">
      <c r="F369" s="56"/>
      <c r="I369" s="57"/>
      <c r="J369" s="57"/>
    </row>
    <row r="370" spans="6:10" ht="12.75">
      <c r="F370" s="56"/>
      <c r="I370" s="57"/>
      <c r="J370" s="57"/>
    </row>
    <row r="371" spans="6:10" ht="12.75">
      <c r="F371" s="56"/>
      <c r="I371" s="57"/>
      <c r="J371" s="57"/>
    </row>
    <row r="372" spans="6:10" ht="12.75">
      <c r="F372" s="56"/>
      <c r="I372" s="57"/>
      <c r="J372" s="57"/>
    </row>
    <row r="373" spans="6:10" ht="12.75">
      <c r="F373" s="56"/>
      <c r="I373" s="57"/>
      <c r="J373" s="57"/>
    </row>
    <row r="374" spans="6:10" ht="12.75">
      <c r="F374" s="56"/>
      <c r="I374" s="57"/>
      <c r="J374" s="57"/>
    </row>
    <row r="375" spans="6:10" ht="12.75">
      <c r="F375" s="56"/>
      <c r="I375" s="57"/>
      <c r="J375" s="57"/>
    </row>
    <row r="376" spans="6:10" ht="12.75">
      <c r="F376" s="56"/>
      <c r="I376" s="57"/>
      <c r="J376" s="57"/>
    </row>
    <row r="377" spans="6:10" ht="12.75">
      <c r="F377" s="56"/>
      <c r="I377" s="57"/>
      <c r="J377" s="57"/>
    </row>
    <row r="378" spans="6:10" ht="12.75">
      <c r="F378" s="56"/>
      <c r="I378" s="57"/>
      <c r="J378" s="57"/>
    </row>
    <row r="379" spans="6:10" ht="12.75">
      <c r="F379" s="56"/>
      <c r="I379" s="57"/>
      <c r="J379" s="57"/>
    </row>
    <row r="380" spans="6:10" ht="12.75">
      <c r="F380" s="56"/>
      <c r="I380" s="57"/>
      <c r="J380" s="57"/>
    </row>
    <row r="381" spans="6:10" ht="12.75">
      <c r="F381" s="56"/>
      <c r="I381" s="57"/>
      <c r="J381" s="57"/>
    </row>
    <row r="382" spans="6:10" ht="12.75">
      <c r="F382" s="56"/>
      <c r="I382" s="57"/>
      <c r="J382" s="57"/>
    </row>
    <row r="383" spans="6:10" ht="12.75">
      <c r="F383" s="56"/>
      <c r="I383" s="57"/>
      <c r="J383" s="57"/>
    </row>
    <row r="384" spans="6:10" ht="12.75">
      <c r="F384" s="56"/>
      <c r="I384" s="57"/>
      <c r="J384" s="57"/>
    </row>
    <row r="385" spans="6:10" ht="12.75">
      <c r="F385" s="56"/>
      <c r="I385" s="57"/>
      <c r="J385" s="57"/>
    </row>
    <row r="386" spans="6:10" ht="12.75">
      <c r="F386" s="56"/>
      <c r="I386" s="57"/>
      <c r="J386" s="57"/>
    </row>
    <row r="387" spans="6:10" ht="12.75">
      <c r="F387" s="56"/>
      <c r="I387" s="57"/>
      <c r="J387" s="57"/>
    </row>
    <row r="388" spans="6:10" ht="12.75">
      <c r="F388" s="56"/>
      <c r="I388" s="57"/>
      <c r="J388" s="57"/>
    </row>
    <row r="389" spans="6:10" ht="12.75">
      <c r="F389" s="56"/>
      <c r="I389" s="57"/>
      <c r="J389" s="57"/>
    </row>
    <row r="390" spans="6:10" ht="12.75">
      <c r="F390" s="56"/>
      <c r="I390" s="57"/>
      <c r="J390" s="57"/>
    </row>
    <row r="391" spans="6:10" ht="12.75">
      <c r="F391" s="56"/>
      <c r="I391" s="57"/>
      <c r="J391" s="57"/>
    </row>
    <row r="392" spans="6:10" ht="12.75">
      <c r="F392" s="56"/>
      <c r="I392" s="57"/>
      <c r="J392" s="57"/>
    </row>
    <row r="393" spans="6:10" ht="12.75">
      <c r="F393" s="56"/>
      <c r="I393" s="57"/>
      <c r="J393" s="57"/>
    </row>
    <row r="394" spans="6:10" ht="12.75">
      <c r="F394" s="56"/>
      <c r="I394" s="57"/>
      <c r="J394" s="57"/>
    </row>
    <row r="395" spans="6:10" ht="12.75">
      <c r="F395" s="56"/>
      <c r="I395" s="57"/>
      <c r="J395" s="57"/>
    </row>
    <row r="396" spans="6:10" ht="12.75">
      <c r="F396" s="56"/>
      <c r="I396" s="57"/>
      <c r="J396" s="57"/>
    </row>
    <row r="397" spans="6:10" ht="12.75">
      <c r="F397" s="56"/>
      <c r="I397" s="57"/>
      <c r="J397" s="57"/>
    </row>
    <row r="398" spans="6:10" ht="12.75">
      <c r="F398" s="56"/>
      <c r="I398" s="57"/>
      <c r="J398" s="57"/>
    </row>
    <row r="399" spans="6:10" ht="12.75">
      <c r="F399" s="56"/>
      <c r="I399" s="57"/>
      <c r="J399" s="57"/>
    </row>
    <row r="400" spans="6:10" ht="12.75">
      <c r="F400" s="56"/>
      <c r="I400" s="57"/>
      <c r="J400" s="57"/>
    </row>
    <row r="401" spans="6:10" ht="12.75">
      <c r="F401" s="56"/>
      <c r="I401" s="57"/>
      <c r="J401" s="57"/>
    </row>
    <row r="402" spans="6:10" ht="12.75">
      <c r="F402" s="56"/>
      <c r="I402" s="57"/>
      <c r="J402" s="57"/>
    </row>
    <row r="403" spans="6:10" ht="12.75">
      <c r="F403" s="56"/>
      <c r="I403" s="57"/>
      <c r="J403" s="57"/>
    </row>
    <row r="404" spans="6:10" ht="12.75">
      <c r="F404" s="56"/>
      <c r="I404" s="57"/>
      <c r="J404" s="57"/>
    </row>
    <row r="405" spans="6:10" ht="12.75">
      <c r="F405" s="56"/>
      <c r="I405" s="57"/>
      <c r="J405" s="57"/>
    </row>
    <row r="406" spans="6:10" ht="12.75">
      <c r="F406" s="56"/>
      <c r="I406" s="57"/>
      <c r="J406" s="57"/>
    </row>
    <row r="407" spans="6:10" ht="12.75">
      <c r="F407" s="56"/>
      <c r="I407" s="57"/>
      <c r="J407" s="57"/>
    </row>
    <row r="408" spans="6:10" ht="12.75">
      <c r="F408" s="56"/>
      <c r="I408" s="57"/>
      <c r="J408" s="57"/>
    </row>
    <row r="409" spans="6:10" ht="12.75">
      <c r="F409" s="56"/>
      <c r="I409" s="57"/>
      <c r="J409" s="57"/>
    </row>
    <row r="410" spans="6:10" ht="12.75">
      <c r="F410" s="56"/>
      <c r="I410" s="57"/>
      <c r="J410" s="57"/>
    </row>
    <row r="411" spans="6:10" ht="12.75">
      <c r="F411" s="56"/>
      <c r="I411" s="57"/>
      <c r="J411" s="57"/>
    </row>
    <row r="412" spans="6:10" ht="12.75">
      <c r="F412" s="56"/>
      <c r="I412" s="57"/>
      <c r="J412" s="57"/>
    </row>
    <row r="413" spans="6:10" ht="12.75">
      <c r="F413" s="56"/>
      <c r="I413" s="57"/>
      <c r="J413" s="57"/>
    </row>
    <row r="414" spans="6:10" ht="12.75">
      <c r="F414" s="56"/>
      <c r="I414" s="57"/>
      <c r="J414" s="57"/>
    </row>
    <row r="415" spans="6:10" ht="12.75">
      <c r="F415" s="56"/>
      <c r="I415" s="57"/>
      <c r="J415" s="57"/>
    </row>
    <row r="416" spans="6:10" ht="12.75">
      <c r="F416" s="56"/>
      <c r="I416" s="57"/>
      <c r="J416" s="57"/>
    </row>
    <row r="417" spans="6:10" ht="12.75">
      <c r="F417" s="56"/>
      <c r="I417" s="57"/>
      <c r="J417" s="57"/>
    </row>
    <row r="418" spans="6:10" ht="12.75">
      <c r="F418" s="56"/>
      <c r="I418" s="57"/>
      <c r="J418" s="57"/>
    </row>
    <row r="419" spans="6:10" ht="12.75">
      <c r="F419" s="56"/>
      <c r="I419" s="57"/>
      <c r="J419" s="57"/>
    </row>
    <row r="420" spans="6:10" ht="12.75">
      <c r="F420" s="56"/>
      <c r="I420" s="57"/>
      <c r="J420" s="57"/>
    </row>
    <row r="421" spans="6:10" ht="12.75">
      <c r="F421" s="56"/>
      <c r="I421" s="57"/>
      <c r="J421" s="57"/>
    </row>
    <row r="422" spans="6:10" ht="12.75">
      <c r="F422" s="56"/>
      <c r="I422" s="57"/>
      <c r="J422" s="57"/>
    </row>
    <row r="423" spans="6:10" ht="12.75">
      <c r="F423" s="56"/>
      <c r="I423" s="57"/>
      <c r="J423" s="57"/>
    </row>
    <row r="424" spans="6:10" ht="12.75">
      <c r="F424" s="56"/>
      <c r="I424" s="57"/>
      <c r="J424" s="57"/>
    </row>
    <row r="425" spans="6:10" ht="12.75">
      <c r="F425" s="56"/>
      <c r="I425" s="57"/>
      <c r="J425" s="57"/>
    </row>
    <row r="426" spans="6:10" ht="12.75">
      <c r="F426" s="56"/>
      <c r="I426" s="57"/>
      <c r="J426" s="57"/>
    </row>
    <row r="427" spans="6:10" ht="12.75">
      <c r="F427" s="56"/>
      <c r="I427" s="57"/>
      <c r="J427" s="57"/>
    </row>
    <row r="428" spans="6:10" ht="12.75">
      <c r="F428" s="56"/>
      <c r="I428" s="57"/>
      <c r="J428" s="57"/>
    </row>
    <row r="429" spans="6:10" ht="12.75">
      <c r="F429" s="56"/>
      <c r="I429" s="57"/>
      <c r="J429" s="57"/>
    </row>
    <row r="430" spans="6:10" ht="12.75">
      <c r="F430" s="56"/>
      <c r="I430" s="57"/>
      <c r="J430" s="57"/>
    </row>
    <row r="431" spans="6:10" ht="12.75">
      <c r="F431" s="56"/>
      <c r="I431" s="57"/>
      <c r="J431" s="57"/>
    </row>
    <row r="432" spans="6:10" ht="12.75">
      <c r="F432" s="56"/>
      <c r="I432" s="57"/>
      <c r="J432" s="57"/>
    </row>
    <row r="433" spans="6:10" ht="12.75">
      <c r="F433" s="56"/>
      <c r="I433" s="57"/>
      <c r="J433" s="57"/>
    </row>
    <row r="434" spans="6:10" ht="12.75">
      <c r="F434" s="56"/>
      <c r="I434" s="57"/>
      <c r="J434" s="57"/>
    </row>
    <row r="435" spans="6:10" ht="12.75">
      <c r="F435" s="56"/>
      <c r="I435" s="57"/>
      <c r="J435" s="57"/>
    </row>
    <row r="436" spans="6:10" ht="12.75">
      <c r="F436" s="56"/>
      <c r="I436" s="57"/>
      <c r="J436" s="57"/>
    </row>
    <row r="437" spans="6:10" ht="12.75">
      <c r="F437" s="56"/>
      <c r="I437" s="57"/>
      <c r="J437" s="57"/>
    </row>
    <row r="438" spans="6:10" ht="12.75">
      <c r="F438" s="56"/>
      <c r="I438" s="57"/>
      <c r="J438" s="57"/>
    </row>
    <row r="439" spans="6:10" ht="12.75">
      <c r="F439" s="56"/>
      <c r="I439" s="57"/>
      <c r="J439" s="57"/>
    </row>
    <row r="440" spans="6:10" ht="12.75">
      <c r="F440" s="56"/>
      <c r="I440" s="57"/>
      <c r="J440" s="57"/>
    </row>
    <row r="441" spans="6:10" ht="12.75">
      <c r="F441" s="56"/>
      <c r="I441" s="57"/>
      <c r="J441" s="57"/>
    </row>
    <row r="442" spans="6:10" ht="12.75">
      <c r="F442" s="56"/>
      <c r="I442" s="57"/>
      <c r="J442" s="57"/>
    </row>
    <row r="443" spans="6:10" ht="12.75">
      <c r="F443" s="56"/>
      <c r="I443" s="57"/>
      <c r="J443" s="57"/>
    </row>
    <row r="444" spans="6:10" ht="12.75">
      <c r="F444" s="56"/>
      <c r="I444" s="57"/>
      <c r="J444" s="57"/>
    </row>
    <row r="445" spans="6:10" ht="12.75">
      <c r="F445" s="56"/>
      <c r="I445" s="57"/>
      <c r="J445" s="57"/>
    </row>
    <row r="446" spans="6:10" ht="12.75">
      <c r="F446" s="56"/>
      <c r="I446" s="57"/>
      <c r="J446" s="57"/>
    </row>
    <row r="447" spans="6:10" ht="12.75">
      <c r="F447" s="56"/>
      <c r="I447" s="57"/>
      <c r="J447" s="57"/>
    </row>
    <row r="448" spans="6:10" ht="12.75">
      <c r="F448" s="56"/>
      <c r="I448" s="57"/>
      <c r="J448" s="57"/>
    </row>
    <row r="449" spans="6:10" ht="12.75">
      <c r="F449" s="56"/>
      <c r="I449" s="57"/>
      <c r="J449" s="57"/>
    </row>
    <row r="450" spans="6:10" ht="12.75">
      <c r="F450" s="56"/>
      <c r="I450" s="57"/>
      <c r="J450" s="57"/>
    </row>
    <row r="451" spans="6:10" ht="12.75">
      <c r="F451" s="56"/>
      <c r="I451" s="57"/>
      <c r="J451" s="57"/>
    </row>
    <row r="452" spans="6:10" ht="12.75">
      <c r="F452" s="56"/>
      <c r="I452" s="57"/>
      <c r="J452" s="57"/>
    </row>
    <row r="453" spans="6:10" ht="12.75">
      <c r="F453" s="56"/>
      <c r="I453" s="57"/>
      <c r="J453" s="57"/>
    </row>
    <row r="454" spans="6:10" ht="12.75">
      <c r="F454" s="56"/>
      <c r="I454" s="57"/>
      <c r="J454" s="57"/>
    </row>
    <row r="455" spans="6:10" ht="12.75">
      <c r="F455" s="56"/>
      <c r="I455" s="57"/>
      <c r="J455" s="57"/>
    </row>
    <row r="456" spans="6:10" ht="12.75">
      <c r="F456" s="56"/>
      <c r="I456" s="57"/>
      <c r="J456" s="57"/>
    </row>
    <row r="457" spans="6:10" ht="12.75">
      <c r="F457" s="56"/>
      <c r="I457" s="57"/>
      <c r="J457" s="57"/>
    </row>
    <row r="458" spans="6:10" ht="12.75">
      <c r="F458" s="56"/>
      <c r="I458" s="57"/>
      <c r="J458" s="57"/>
    </row>
    <row r="459" spans="6:10" ht="12.75">
      <c r="F459" s="56"/>
      <c r="I459" s="57"/>
      <c r="J459" s="57"/>
    </row>
    <row r="460" spans="6:10" ht="12.75">
      <c r="F460" s="56"/>
      <c r="I460" s="57"/>
      <c r="J460" s="57"/>
    </row>
    <row r="461" spans="6:10" ht="12.75">
      <c r="F461" s="56"/>
      <c r="I461" s="57"/>
      <c r="J461" s="57"/>
    </row>
    <row r="462" spans="6:10" ht="12.75">
      <c r="F462" s="56"/>
      <c r="I462" s="57"/>
      <c r="J462" s="57"/>
    </row>
    <row r="463" spans="6:10" ht="12.75">
      <c r="F463" s="56"/>
      <c r="I463" s="57"/>
      <c r="J463" s="57"/>
    </row>
    <row r="464" spans="6:10" ht="12.75">
      <c r="F464" s="56"/>
      <c r="I464" s="57"/>
      <c r="J464" s="57"/>
    </row>
    <row r="465" spans="6:10" ht="12.75">
      <c r="F465" s="56"/>
      <c r="I465" s="57"/>
      <c r="J465" s="57"/>
    </row>
    <row r="466" spans="6:10" ht="12.75">
      <c r="F466" s="56"/>
      <c r="I466" s="57"/>
      <c r="J466" s="57"/>
    </row>
    <row r="467" spans="6:10" ht="12.75">
      <c r="F467" s="56"/>
      <c r="I467" s="57"/>
      <c r="J467" s="57"/>
    </row>
    <row r="468" spans="6:10" ht="12.75">
      <c r="F468" s="56"/>
      <c r="I468" s="57"/>
      <c r="J468" s="57"/>
    </row>
    <row r="469" spans="6:10" ht="12.75">
      <c r="F469" s="56"/>
      <c r="I469" s="57"/>
      <c r="J469" s="57"/>
    </row>
    <row r="470" spans="6:10" ht="12.75">
      <c r="F470" s="56"/>
      <c r="I470" s="57"/>
      <c r="J470" s="57"/>
    </row>
    <row r="471" spans="6:10" ht="12.75">
      <c r="F471" s="56"/>
      <c r="I471" s="57"/>
      <c r="J471" s="57"/>
    </row>
    <row r="472" spans="6:10" ht="12.75">
      <c r="F472" s="56"/>
      <c r="I472" s="57"/>
      <c r="J472" s="57"/>
    </row>
    <row r="473" spans="6:10" ht="12.75">
      <c r="F473" s="56"/>
      <c r="I473" s="57"/>
      <c r="J473" s="57"/>
    </row>
    <row r="474" spans="6:10" ht="12.75">
      <c r="F474" s="56"/>
      <c r="I474" s="57"/>
      <c r="J474" s="57"/>
    </row>
    <row r="475" spans="6:10" ht="12.75">
      <c r="F475" s="56"/>
      <c r="I475" s="57"/>
      <c r="J475" s="57"/>
    </row>
    <row r="476" spans="6:10" ht="12.75">
      <c r="F476" s="56"/>
      <c r="I476" s="57"/>
      <c r="J476" s="57"/>
    </row>
    <row r="477" spans="6:10" ht="12.75">
      <c r="F477" s="56"/>
      <c r="I477" s="57"/>
      <c r="J477" s="57"/>
    </row>
    <row r="478" spans="6:10" ht="12.75">
      <c r="F478" s="56"/>
      <c r="I478" s="57"/>
      <c r="J478" s="57"/>
    </row>
    <row r="479" spans="6:10" ht="12.75">
      <c r="F479" s="56"/>
      <c r="I479" s="57"/>
      <c r="J479" s="57"/>
    </row>
    <row r="480" spans="6:10" ht="12.75">
      <c r="F480" s="56"/>
      <c r="I480" s="57"/>
      <c r="J480" s="57"/>
    </row>
    <row r="481" spans="6:10" ht="12.75">
      <c r="F481" s="56"/>
      <c r="I481" s="57"/>
      <c r="J481" s="57"/>
    </row>
    <row r="482" spans="6:10" ht="12.75">
      <c r="F482" s="56"/>
      <c r="I482" s="57"/>
      <c r="J482" s="57"/>
    </row>
    <row r="483" spans="6:10" ht="12.75">
      <c r="F483" s="56"/>
      <c r="I483" s="57"/>
      <c r="J483" s="57"/>
    </row>
    <row r="484" spans="6:10" ht="12.75">
      <c r="F484" s="56"/>
      <c r="I484" s="57"/>
      <c r="J484" s="57"/>
    </row>
    <row r="485" spans="6:10" ht="12.75">
      <c r="F485" s="56"/>
      <c r="I485" s="57"/>
      <c r="J485" s="57"/>
    </row>
    <row r="486" spans="6:10" ht="12.75">
      <c r="F486" s="56"/>
      <c r="I486" s="57"/>
      <c r="J486" s="57"/>
    </row>
    <row r="487" spans="6:10" ht="12.75">
      <c r="F487" s="56"/>
      <c r="I487" s="57"/>
      <c r="J487" s="57"/>
    </row>
    <row r="488" spans="6:10" ht="12.75">
      <c r="F488" s="56"/>
      <c r="I488" s="57"/>
      <c r="J488" s="57"/>
    </row>
    <row r="489" spans="6:10" ht="12.75">
      <c r="F489" s="56"/>
      <c r="I489" s="57"/>
      <c r="J489" s="57"/>
    </row>
    <row r="490" spans="6:10" ht="12.75">
      <c r="F490" s="56"/>
      <c r="I490" s="57"/>
      <c r="J490" s="57"/>
    </row>
    <row r="491" spans="6:10" ht="12.75">
      <c r="F491" s="56"/>
      <c r="I491" s="57"/>
      <c r="J491" s="57"/>
    </row>
    <row r="492" spans="6:10" ht="12.75">
      <c r="F492" s="56"/>
      <c r="I492" s="57"/>
      <c r="J492" s="57"/>
    </row>
    <row r="493" spans="6:10" ht="12.75">
      <c r="F493" s="56"/>
      <c r="I493" s="57"/>
      <c r="J493" s="57"/>
    </row>
    <row r="494" spans="6:10" ht="12.75">
      <c r="F494" s="56"/>
      <c r="I494" s="57"/>
      <c r="J494" s="57"/>
    </row>
    <row r="495" spans="6:10" ht="12.75">
      <c r="F495" s="56"/>
      <c r="I495" s="57"/>
      <c r="J495" s="57"/>
    </row>
    <row r="496" spans="6:10" ht="12.75">
      <c r="F496" s="56"/>
      <c r="I496" s="57"/>
      <c r="J496" s="57"/>
    </row>
    <row r="497" spans="6:10" ht="12.75">
      <c r="F497" s="56"/>
      <c r="I497" s="57"/>
      <c r="J497" s="57"/>
    </row>
    <row r="498" spans="6:10" ht="12.75">
      <c r="F498" s="56"/>
      <c r="I498" s="57"/>
      <c r="J498" s="57"/>
    </row>
    <row r="499" spans="6:10" ht="12.75">
      <c r="F499" s="56"/>
      <c r="I499" s="57"/>
      <c r="J499" s="57"/>
    </row>
    <row r="500" spans="6:10" ht="12.75">
      <c r="F500" s="56"/>
      <c r="I500" s="57"/>
      <c r="J500" s="57"/>
    </row>
    <row r="501" spans="6:10" ht="12.75">
      <c r="F501" s="56"/>
      <c r="I501" s="57"/>
      <c r="J501" s="57"/>
    </row>
    <row r="502" spans="6:10" ht="12.75">
      <c r="F502" s="56"/>
      <c r="I502" s="57"/>
      <c r="J502" s="57"/>
    </row>
    <row r="503" spans="6:10" ht="12.75">
      <c r="F503" s="56"/>
      <c r="I503" s="57"/>
      <c r="J503" s="57"/>
    </row>
    <row r="504" spans="6:10" ht="12.75">
      <c r="F504" s="56"/>
      <c r="I504" s="57"/>
      <c r="J504" s="57"/>
    </row>
    <row r="505" spans="6:10" ht="12.75">
      <c r="F505" s="56"/>
      <c r="I505" s="57"/>
      <c r="J505" s="57"/>
    </row>
    <row r="506" spans="6:10" ht="12.75">
      <c r="F506" s="56"/>
      <c r="I506" s="57"/>
      <c r="J506" s="57"/>
    </row>
    <row r="507" spans="6:10" ht="12.75">
      <c r="F507" s="56"/>
      <c r="I507" s="57"/>
      <c r="J507" s="57"/>
    </row>
    <row r="508" spans="6:10" ht="12.75">
      <c r="F508" s="56"/>
      <c r="I508" s="57"/>
      <c r="J508" s="57"/>
    </row>
    <row r="509" spans="6:10" ht="12.75">
      <c r="F509" s="56"/>
      <c r="I509" s="57"/>
      <c r="J509" s="57"/>
    </row>
    <row r="510" spans="6:10" ht="12.75">
      <c r="F510" s="56"/>
      <c r="I510" s="57"/>
      <c r="J510" s="57"/>
    </row>
    <row r="511" spans="6:10" ht="12.75">
      <c r="F511" s="56"/>
      <c r="I511" s="57"/>
      <c r="J511" s="57"/>
    </row>
    <row r="512" spans="6:10" ht="12.75">
      <c r="F512" s="56"/>
      <c r="I512" s="57"/>
      <c r="J512" s="57"/>
    </row>
    <row r="513" spans="6:10" ht="12.75">
      <c r="F513" s="56"/>
      <c r="I513" s="57"/>
      <c r="J513" s="57"/>
    </row>
    <row r="514" spans="6:10" ht="12.75">
      <c r="F514" s="56"/>
      <c r="I514" s="57"/>
      <c r="J514" s="57"/>
    </row>
    <row r="515" spans="6:10" ht="12.75">
      <c r="F515" s="56"/>
      <c r="I515" s="57"/>
      <c r="J515" s="57"/>
    </row>
    <row r="516" spans="6:10" ht="12.75">
      <c r="F516" s="56"/>
      <c r="I516" s="57"/>
      <c r="J516" s="57"/>
    </row>
    <row r="517" spans="6:10" ht="12.75">
      <c r="F517" s="56"/>
      <c r="I517" s="57"/>
      <c r="J517" s="57"/>
    </row>
    <row r="518" spans="6:10" ht="12.75">
      <c r="F518" s="56"/>
      <c r="I518" s="57"/>
      <c r="J518" s="57"/>
    </row>
    <row r="519" spans="6:10" ht="12.75">
      <c r="F519" s="56"/>
      <c r="I519" s="57"/>
      <c r="J519" s="57"/>
    </row>
    <row r="520" spans="6:10" ht="12.75">
      <c r="F520" s="56"/>
      <c r="I520" s="57"/>
      <c r="J520" s="57"/>
    </row>
    <row r="521" spans="6:10" ht="12.75">
      <c r="F521" s="56"/>
      <c r="I521" s="57"/>
      <c r="J521" s="57"/>
    </row>
    <row r="522" spans="6:10" ht="12.75">
      <c r="F522" s="56"/>
      <c r="I522" s="57"/>
      <c r="J522" s="57"/>
    </row>
    <row r="523" spans="6:10" ht="12.75">
      <c r="F523" s="56"/>
      <c r="I523" s="57"/>
      <c r="J523" s="57"/>
    </row>
    <row r="524" spans="6:10" ht="12.75">
      <c r="F524" s="56"/>
      <c r="I524" s="57"/>
      <c r="J524" s="57"/>
    </row>
    <row r="525" spans="6:10" ht="12.75">
      <c r="F525" s="56"/>
      <c r="I525" s="57"/>
      <c r="J525" s="57"/>
    </row>
    <row r="526" spans="6:10" ht="12.75">
      <c r="F526" s="56"/>
      <c r="I526" s="57"/>
      <c r="J526" s="57"/>
    </row>
    <row r="527" spans="6:10" ht="12.75">
      <c r="F527" s="56"/>
      <c r="I527" s="57"/>
      <c r="J527" s="57"/>
    </row>
    <row r="528" spans="6:10" ht="12.75">
      <c r="F528" s="56"/>
      <c r="I528" s="57"/>
      <c r="J528" s="57"/>
    </row>
    <row r="529" spans="6:10" ht="12.75">
      <c r="F529" s="56"/>
      <c r="I529" s="57"/>
      <c r="J529" s="57"/>
    </row>
    <row r="530" spans="6:10" ht="12.75">
      <c r="F530" s="56"/>
      <c r="I530" s="57"/>
      <c r="J530" s="57"/>
    </row>
    <row r="531" spans="6:10" ht="12.75">
      <c r="F531" s="56"/>
      <c r="I531" s="57"/>
      <c r="J531" s="57"/>
    </row>
    <row r="532" spans="6:10" ht="12.75">
      <c r="F532" s="56"/>
      <c r="I532" s="57"/>
      <c r="J532" s="57"/>
    </row>
    <row r="533" spans="6:10" ht="12.75">
      <c r="F533" s="56"/>
      <c r="I533" s="57"/>
      <c r="J533" s="57"/>
    </row>
    <row r="534" spans="6:10" ht="12.75">
      <c r="F534" s="56"/>
      <c r="I534" s="57"/>
      <c r="J534" s="57"/>
    </row>
    <row r="535" spans="6:10" ht="12.75">
      <c r="F535" s="56"/>
      <c r="I535" s="57"/>
      <c r="J535" s="57"/>
    </row>
    <row r="536" spans="6:10" ht="12.75">
      <c r="F536" s="56"/>
      <c r="I536" s="57"/>
      <c r="J536" s="57"/>
    </row>
    <row r="537" spans="6:10" ht="12.75">
      <c r="F537" s="56"/>
      <c r="I537" s="57"/>
      <c r="J537" s="57"/>
    </row>
    <row r="538" spans="6:10" ht="12.75">
      <c r="F538" s="56"/>
      <c r="I538" s="57"/>
      <c r="J538" s="57"/>
    </row>
    <row r="539" spans="6:10" ht="12.75">
      <c r="F539" s="56"/>
      <c r="I539" s="57"/>
      <c r="J539" s="57"/>
    </row>
    <row r="540" spans="6:10" ht="12.75">
      <c r="F540" s="56"/>
      <c r="I540" s="57"/>
      <c r="J540" s="57"/>
    </row>
    <row r="541" spans="6:10" ht="12.75">
      <c r="F541" s="56"/>
      <c r="I541" s="57"/>
      <c r="J541" s="57"/>
    </row>
    <row r="542" spans="6:10" ht="12.75">
      <c r="F542" s="56"/>
      <c r="I542" s="57"/>
      <c r="J542" s="57"/>
    </row>
    <row r="543" spans="6:10" ht="12.75">
      <c r="F543" s="56"/>
      <c r="I543" s="57"/>
      <c r="J543" s="57"/>
    </row>
    <row r="544" spans="6:10" ht="12.75">
      <c r="F544" s="56"/>
      <c r="I544" s="57"/>
      <c r="J544" s="57"/>
    </row>
    <row r="545" spans="6:10" ht="12.75">
      <c r="F545" s="56"/>
      <c r="I545" s="57"/>
      <c r="J545" s="57"/>
    </row>
    <row r="546" spans="6:10" ht="12.75">
      <c r="F546" s="56"/>
      <c r="I546" s="57"/>
      <c r="J546" s="57"/>
    </row>
    <row r="547" spans="6:10" ht="12.75">
      <c r="F547" s="56"/>
      <c r="I547" s="57"/>
      <c r="J547" s="57"/>
    </row>
    <row r="548" spans="6:10" ht="12.75">
      <c r="F548" s="56"/>
      <c r="I548" s="57"/>
      <c r="J548" s="57"/>
    </row>
    <row r="549" spans="6:10" ht="12.75">
      <c r="F549" s="56"/>
      <c r="I549" s="57"/>
      <c r="J549" s="57"/>
    </row>
    <row r="550" spans="6:10" ht="12.75">
      <c r="F550" s="56"/>
      <c r="I550" s="57"/>
      <c r="J550" s="57"/>
    </row>
    <row r="551" spans="6:10" ht="12.75">
      <c r="F551" s="56"/>
      <c r="I551" s="57"/>
      <c r="J551" s="57"/>
    </row>
    <row r="552" spans="6:10" ht="12.75">
      <c r="F552" s="56"/>
      <c r="I552" s="57"/>
      <c r="J552" s="57"/>
    </row>
    <row r="553" spans="6:10" ht="12.75">
      <c r="F553" s="56"/>
      <c r="I553" s="57"/>
      <c r="J553" s="57"/>
    </row>
    <row r="554" spans="6:10" ht="12.75">
      <c r="F554" s="56"/>
      <c r="I554" s="57"/>
      <c r="J554" s="57"/>
    </row>
    <row r="555" spans="6:10" ht="12.75">
      <c r="F555" s="56"/>
      <c r="I555" s="57"/>
      <c r="J555" s="57"/>
    </row>
    <row r="556" spans="6:10" ht="12.75">
      <c r="F556" s="56"/>
      <c r="I556" s="57"/>
      <c r="J556" s="57"/>
    </row>
    <row r="557" spans="6:10" ht="12.75">
      <c r="F557" s="56"/>
      <c r="I557" s="57"/>
      <c r="J557" s="57"/>
    </row>
    <row r="558" spans="6:10" ht="12.75">
      <c r="F558" s="56"/>
      <c r="I558" s="57"/>
      <c r="J558" s="57"/>
    </row>
    <row r="559" spans="6:10" ht="12.75">
      <c r="F559" s="56"/>
      <c r="I559" s="57"/>
      <c r="J559" s="57"/>
    </row>
    <row r="560" spans="6:10" ht="12.75">
      <c r="F560" s="56"/>
      <c r="I560" s="57"/>
      <c r="J560" s="57"/>
    </row>
    <row r="561" spans="6:10" ht="12.75">
      <c r="F561" s="56"/>
      <c r="I561" s="57"/>
      <c r="J561" s="57"/>
    </row>
    <row r="562" spans="6:10" ht="12.75">
      <c r="F562" s="56"/>
      <c r="I562" s="57"/>
      <c r="J562" s="57"/>
    </row>
    <row r="563" spans="6:10" ht="12.75">
      <c r="F563" s="56"/>
      <c r="I563" s="57"/>
      <c r="J563" s="57"/>
    </row>
    <row r="564" spans="6:10" ht="12.75">
      <c r="F564" s="56"/>
      <c r="I564" s="57"/>
      <c r="J564" s="57"/>
    </row>
    <row r="565" spans="6:10" ht="12.75">
      <c r="F565" s="56"/>
      <c r="I565" s="57"/>
      <c r="J565" s="57"/>
    </row>
    <row r="566" spans="6:10" ht="12.75">
      <c r="F566" s="56"/>
      <c r="I566" s="57"/>
      <c r="J566" s="57"/>
    </row>
    <row r="567" spans="6:10" ht="12.75">
      <c r="F567" s="56"/>
      <c r="I567" s="57"/>
      <c r="J567" s="57"/>
    </row>
    <row r="568" spans="6:10" ht="12.75">
      <c r="F568" s="56"/>
      <c r="I568" s="57"/>
      <c r="J568" s="57"/>
    </row>
    <row r="569" spans="6:10" ht="12.75">
      <c r="F569" s="56"/>
      <c r="I569" s="57"/>
      <c r="J569" s="57"/>
    </row>
    <row r="570" spans="6:10" ht="12.75">
      <c r="F570" s="56"/>
      <c r="I570" s="57"/>
      <c r="J570" s="57"/>
    </row>
    <row r="571" spans="6:10" ht="12.75">
      <c r="F571" s="56"/>
      <c r="I571" s="57"/>
      <c r="J571" s="57"/>
    </row>
    <row r="572" spans="6:10" ht="12.75">
      <c r="F572" s="56"/>
      <c r="I572" s="57"/>
      <c r="J572" s="57"/>
    </row>
    <row r="573" spans="6:10" ht="12.75">
      <c r="F573" s="56"/>
      <c r="I573" s="57"/>
      <c r="J573" s="57"/>
    </row>
    <row r="574" spans="6:10" ht="12.75">
      <c r="F574" s="56"/>
      <c r="I574" s="57"/>
      <c r="J574" s="57"/>
    </row>
    <row r="575" spans="6:10" ht="12.75">
      <c r="F575" s="56"/>
      <c r="I575" s="57"/>
      <c r="J575" s="57"/>
    </row>
    <row r="576" spans="6:10" ht="12.75">
      <c r="F576" s="56"/>
      <c r="I576" s="57"/>
      <c r="J576" s="57"/>
    </row>
    <row r="577" spans="6:10" ht="12.75">
      <c r="F577" s="56"/>
      <c r="I577" s="57"/>
      <c r="J577" s="57"/>
    </row>
    <row r="578" spans="6:10" ht="12.75">
      <c r="F578" s="56"/>
      <c r="I578" s="57"/>
      <c r="J578" s="57"/>
    </row>
    <row r="579" spans="6:10" ht="12.75">
      <c r="F579" s="56"/>
      <c r="I579" s="57"/>
      <c r="J579" s="57"/>
    </row>
    <row r="580" spans="6:10" ht="12.75">
      <c r="F580" s="56"/>
      <c r="I580" s="57"/>
      <c r="J580" s="57"/>
    </row>
    <row r="581" spans="6:10" ht="12.75">
      <c r="F581" s="56"/>
      <c r="I581" s="57"/>
      <c r="J581" s="57"/>
    </row>
    <row r="582" spans="6:10" ht="12.75">
      <c r="F582" s="56"/>
      <c r="I582" s="57"/>
      <c r="J582" s="57"/>
    </row>
    <row r="583" spans="6:10" ht="12.75">
      <c r="F583" s="56"/>
      <c r="I583" s="57"/>
      <c r="J583" s="57"/>
    </row>
    <row r="584" spans="6:10" ht="12.75">
      <c r="F584" s="56"/>
      <c r="I584" s="57"/>
      <c r="J584" s="57"/>
    </row>
    <row r="585" spans="6:10" ht="12.75">
      <c r="F585" s="56"/>
      <c r="I585" s="57"/>
      <c r="J585" s="57"/>
    </row>
    <row r="586" spans="6:10" ht="12.75">
      <c r="F586" s="56"/>
      <c r="I586" s="57"/>
      <c r="J586" s="57"/>
    </row>
    <row r="587" spans="6:10" ht="12.75">
      <c r="F587" s="56"/>
      <c r="I587" s="57"/>
      <c r="J587" s="57"/>
    </row>
    <row r="588" spans="6:10" ht="12.75">
      <c r="F588" s="56"/>
      <c r="I588" s="57"/>
      <c r="J588" s="57"/>
    </row>
    <row r="589" spans="6:10" ht="12.75">
      <c r="F589" s="56"/>
      <c r="I589" s="57"/>
      <c r="J589" s="57"/>
    </row>
    <row r="590" spans="6:10" ht="12.75">
      <c r="F590" s="56"/>
      <c r="I590" s="57"/>
      <c r="J590" s="57"/>
    </row>
    <row r="591" spans="6:10" ht="12.75">
      <c r="F591" s="56"/>
      <c r="I591" s="57"/>
      <c r="J591" s="57"/>
    </row>
    <row r="592" spans="6:10" ht="12.75">
      <c r="F592" s="56"/>
      <c r="I592" s="57"/>
      <c r="J592" s="57"/>
    </row>
    <row r="593" spans="6:10" ht="12.75">
      <c r="F593" s="56"/>
      <c r="I593" s="57"/>
      <c r="J593" s="57"/>
    </row>
    <row r="594" spans="6:10" ht="12.75">
      <c r="F594" s="56"/>
      <c r="I594" s="57"/>
      <c r="J594" s="57"/>
    </row>
    <row r="595" spans="6:10" ht="12.75">
      <c r="F595" s="56"/>
      <c r="I595" s="57"/>
      <c r="J595" s="57"/>
    </row>
    <row r="596" spans="6:10" ht="12.75">
      <c r="F596" s="56"/>
      <c r="I596" s="57"/>
      <c r="J596" s="57"/>
    </row>
    <row r="597" spans="6:10" ht="12.75">
      <c r="F597" s="56"/>
      <c r="I597" s="57"/>
      <c r="J597" s="57"/>
    </row>
    <row r="598" spans="6:10" ht="12.75">
      <c r="F598" s="56"/>
      <c r="I598" s="57"/>
      <c r="J598" s="57"/>
    </row>
    <row r="599" spans="6:10" ht="12.75">
      <c r="F599" s="56"/>
      <c r="I599" s="57"/>
      <c r="J599" s="57"/>
    </row>
    <row r="600" spans="6:10" ht="12.75">
      <c r="F600" s="56"/>
      <c r="I600" s="57"/>
      <c r="J600" s="57"/>
    </row>
    <row r="601" spans="6:10" ht="12.75">
      <c r="F601" s="56"/>
      <c r="I601" s="57"/>
      <c r="J601" s="57"/>
    </row>
    <row r="602" spans="6:10" ht="12.75">
      <c r="F602" s="56"/>
      <c r="I602" s="57"/>
      <c r="J602" s="57"/>
    </row>
    <row r="603" spans="6:10" ht="12.75">
      <c r="F603" s="56"/>
      <c r="I603" s="57"/>
      <c r="J603" s="57"/>
    </row>
    <row r="604" spans="6:10" ht="12.75">
      <c r="F604" s="56"/>
      <c r="I604" s="57"/>
      <c r="J604" s="57"/>
    </row>
    <row r="605" spans="6:10" ht="12.75">
      <c r="F605" s="56"/>
      <c r="I605" s="57"/>
      <c r="J605" s="57"/>
    </row>
    <row r="606" spans="6:10" ht="12.75">
      <c r="F606" s="56"/>
      <c r="I606" s="57"/>
      <c r="J606" s="57"/>
    </row>
    <row r="607" spans="6:10" ht="12.75">
      <c r="F607" s="56"/>
      <c r="I607" s="57"/>
      <c r="J607" s="57"/>
    </row>
    <row r="608" spans="6:10" ht="12.75">
      <c r="F608" s="56"/>
      <c r="I608" s="57"/>
      <c r="J608" s="57"/>
    </row>
    <row r="609" spans="6:10" ht="12.75">
      <c r="F609" s="56"/>
      <c r="I609" s="57"/>
      <c r="J609" s="57"/>
    </row>
    <row r="610" spans="6:10" ht="12.75">
      <c r="F610" s="56"/>
      <c r="I610" s="57"/>
      <c r="J610" s="57"/>
    </row>
    <row r="611" spans="6:10" ht="12.75">
      <c r="F611" s="56"/>
      <c r="I611" s="57"/>
      <c r="J611" s="57"/>
    </row>
    <row r="612" spans="6:10" ht="12.75">
      <c r="F612" s="56"/>
      <c r="I612" s="57"/>
      <c r="J612" s="57"/>
    </row>
    <row r="613" spans="6:10" ht="12.75">
      <c r="F613" s="56"/>
      <c r="I613" s="57"/>
      <c r="J613" s="57"/>
    </row>
    <row r="614" spans="6:10" ht="12.75">
      <c r="F614" s="56"/>
      <c r="I614" s="57"/>
      <c r="J614" s="57"/>
    </row>
    <row r="615" spans="6:10" ht="12.75">
      <c r="F615" s="56"/>
      <c r="I615" s="57"/>
      <c r="J615" s="57"/>
    </row>
    <row r="616" spans="6:10" ht="12.75">
      <c r="F616" s="56"/>
      <c r="I616" s="57"/>
      <c r="J616" s="57"/>
    </row>
    <row r="617" spans="6:10" ht="12.75">
      <c r="F617" s="56"/>
      <c r="I617" s="57"/>
      <c r="J617" s="57"/>
    </row>
    <row r="618" spans="6:10" ht="12.75">
      <c r="F618" s="56"/>
      <c r="I618" s="57"/>
      <c r="J618" s="57"/>
    </row>
    <row r="619" spans="6:10" ht="12.75">
      <c r="F619" s="56"/>
      <c r="I619" s="57"/>
      <c r="J619" s="57"/>
    </row>
    <row r="620" spans="6:10" ht="12.75">
      <c r="F620" s="56"/>
      <c r="I620" s="57"/>
      <c r="J620" s="57"/>
    </row>
    <row r="621" spans="6:10" ht="12.75">
      <c r="F621" s="56"/>
      <c r="I621" s="57"/>
      <c r="J621" s="57"/>
    </row>
    <row r="622" spans="6:10" ht="12.75">
      <c r="F622" s="56"/>
      <c r="I622" s="57"/>
      <c r="J622" s="57"/>
    </row>
    <row r="623" spans="6:10" ht="12.75">
      <c r="F623" s="56"/>
      <c r="I623" s="57"/>
      <c r="J623" s="57"/>
    </row>
    <row r="624" spans="6:10" ht="12.75">
      <c r="F624" s="56"/>
      <c r="I624" s="57"/>
      <c r="J624" s="57"/>
    </row>
    <row r="625" spans="6:10" ht="12.75">
      <c r="F625" s="56"/>
      <c r="I625" s="57"/>
      <c r="J625" s="57"/>
    </row>
    <row r="626" spans="6:10" ht="12.75">
      <c r="F626" s="56"/>
      <c r="I626" s="57"/>
      <c r="J626" s="57"/>
    </row>
    <row r="627" spans="6:10" ht="12.75">
      <c r="F627" s="56"/>
      <c r="I627" s="57"/>
      <c r="J627" s="57"/>
    </row>
    <row r="628" spans="6:10" ht="12.75">
      <c r="F628" s="56"/>
      <c r="I628" s="57"/>
      <c r="J628" s="57"/>
    </row>
    <row r="629" spans="6:10" ht="12.75">
      <c r="F629" s="56"/>
      <c r="I629" s="57"/>
      <c r="J629" s="57"/>
    </row>
    <row r="630" spans="6:10" ht="12.75">
      <c r="F630" s="56"/>
      <c r="I630" s="57"/>
      <c r="J630" s="57"/>
    </row>
    <row r="631" spans="6:10" ht="12.75">
      <c r="F631" s="56"/>
      <c r="I631" s="57"/>
      <c r="J631" s="57"/>
    </row>
    <row r="632" spans="6:10" ht="12.75">
      <c r="F632" s="56"/>
      <c r="I632" s="57"/>
      <c r="J632" s="57"/>
    </row>
    <row r="633" spans="6:10" ht="12.75">
      <c r="F633" s="56"/>
      <c r="I633" s="57"/>
      <c r="J633" s="57"/>
    </row>
    <row r="634" spans="6:10" ht="12.75">
      <c r="F634" s="56"/>
      <c r="I634" s="57"/>
      <c r="J634" s="57"/>
    </row>
    <row r="635" spans="6:10" ht="12.75">
      <c r="F635" s="56"/>
      <c r="I635" s="57"/>
      <c r="J635" s="57"/>
    </row>
    <row r="636" spans="6:10" ht="12.75">
      <c r="F636" s="56"/>
      <c r="I636" s="57"/>
      <c r="J636" s="57"/>
    </row>
    <row r="637" spans="6:10" ht="12.75">
      <c r="F637" s="56"/>
      <c r="I637" s="57"/>
      <c r="J637" s="57"/>
    </row>
    <row r="638" spans="6:10" ht="12.75">
      <c r="F638" s="56"/>
      <c r="I638" s="57"/>
      <c r="J638" s="57"/>
    </row>
    <row r="639" spans="6:10" ht="12.75">
      <c r="F639" s="56"/>
      <c r="I639" s="57"/>
      <c r="J639" s="57"/>
    </row>
    <row r="640" spans="6:10" ht="12.75">
      <c r="F640" s="56"/>
      <c r="I640" s="57"/>
      <c r="J640" s="57"/>
    </row>
    <row r="641" spans="6:10" ht="12.75">
      <c r="F641" s="56"/>
      <c r="I641" s="57"/>
      <c r="J641" s="57"/>
    </row>
    <row r="642" spans="6:10" ht="12.75">
      <c r="F642" s="56"/>
      <c r="I642" s="57"/>
      <c r="J642" s="57"/>
    </row>
    <row r="643" spans="6:10" ht="12.75">
      <c r="F643" s="56"/>
      <c r="I643" s="57"/>
      <c r="J643" s="57"/>
    </row>
    <row r="644" spans="6:10" ht="12.75">
      <c r="F644" s="56"/>
      <c r="I644" s="57"/>
      <c r="J644" s="57"/>
    </row>
    <row r="645" spans="6:10" ht="12.75">
      <c r="F645" s="56"/>
      <c r="I645" s="57"/>
      <c r="J645" s="57"/>
    </row>
    <row r="646" spans="6:10" ht="12.75">
      <c r="F646" s="56"/>
      <c r="I646" s="57"/>
      <c r="J646" s="57"/>
    </row>
    <row r="647" spans="6:10" ht="12.75">
      <c r="F647" s="56"/>
      <c r="I647" s="57"/>
      <c r="J647" s="57"/>
    </row>
    <row r="648" spans="6:10" ht="12.75">
      <c r="F648" s="56"/>
      <c r="I648" s="57"/>
      <c r="J648" s="57"/>
    </row>
    <row r="649" spans="6:10" ht="12.75">
      <c r="F649" s="56"/>
      <c r="I649" s="57"/>
      <c r="J649" s="57"/>
    </row>
    <row r="650" spans="6:10" ht="12.75">
      <c r="F650" s="56"/>
      <c r="I650" s="57"/>
      <c r="J650" s="57"/>
    </row>
    <row r="651" spans="6:10" ht="12.75">
      <c r="F651" s="56"/>
      <c r="I651" s="57"/>
      <c r="J651" s="57"/>
    </row>
    <row r="652" spans="6:10" ht="12.75">
      <c r="F652" s="56"/>
      <c r="I652" s="57"/>
      <c r="J652" s="57"/>
    </row>
    <row r="653" spans="6:10" ht="12.75">
      <c r="F653" s="56"/>
      <c r="I653" s="57"/>
      <c r="J653" s="57"/>
    </row>
    <row r="654" spans="6:10" ht="12.75">
      <c r="F654" s="56"/>
      <c r="I654" s="57"/>
      <c r="J654" s="57"/>
    </row>
    <row r="655" spans="6:10" ht="12.75">
      <c r="F655" s="56"/>
      <c r="I655" s="57"/>
      <c r="J655" s="57"/>
    </row>
    <row r="656" spans="6:10" ht="12.75">
      <c r="F656" s="56"/>
      <c r="I656" s="57"/>
      <c r="J656" s="57"/>
    </row>
    <row r="657" spans="6:10" ht="12.75">
      <c r="F657" s="56"/>
      <c r="I657" s="57"/>
      <c r="J657" s="57"/>
    </row>
    <row r="658" spans="6:10" ht="12.75">
      <c r="F658" s="56"/>
      <c r="I658" s="57"/>
      <c r="J658" s="57"/>
    </row>
    <row r="659" spans="6:10" ht="12.75">
      <c r="F659" s="56"/>
      <c r="I659" s="57"/>
      <c r="J659" s="57"/>
    </row>
    <row r="660" spans="6:10" ht="12.75">
      <c r="F660" s="56"/>
      <c r="I660" s="57"/>
      <c r="J660" s="57"/>
    </row>
    <row r="661" spans="6:10" ht="12.75">
      <c r="F661" s="56"/>
      <c r="I661" s="57"/>
      <c r="J661" s="57"/>
    </row>
    <row r="662" spans="6:10" ht="12.75">
      <c r="F662" s="56"/>
      <c r="I662" s="57"/>
      <c r="J662" s="57"/>
    </row>
    <row r="663" spans="6:10" ht="12.75">
      <c r="F663" s="56"/>
      <c r="I663" s="57"/>
      <c r="J663" s="57"/>
    </row>
    <row r="664" spans="6:10" ht="12.75">
      <c r="F664" s="56"/>
      <c r="I664" s="57"/>
      <c r="J664" s="57"/>
    </row>
    <row r="665" spans="6:10" ht="12.75">
      <c r="F665" s="56"/>
      <c r="I665" s="57"/>
      <c r="J665" s="57"/>
    </row>
    <row r="666" spans="6:10" ht="12.75">
      <c r="F666" s="56"/>
      <c r="I666" s="57"/>
      <c r="J666" s="57"/>
    </row>
    <row r="667" spans="6:10" ht="12.75">
      <c r="F667" s="56"/>
      <c r="I667" s="57"/>
      <c r="J667" s="57"/>
    </row>
    <row r="668" spans="6:10" ht="12.75">
      <c r="F668" s="56"/>
      <c r="I668" s="57"/>
      <c r="J668" s="57"/>
    </row>
    <row r="669" spans="6:10" ht="12.75">
      <c r="F669" s="56"/>
      <c r="I669" s="57"/>
      <c r="J669" s="57"/>
    </row>
    <row r="670" spans="6:10" ht="12.75">
      <c r="F670" s="56"/>
      <c r="I670" s="57"/>
      <c r="J670" s="57"/>
    </row>
    <row r="671" spans="6:10" ht="12.75">
      <c r="F671" s="56"/>
      <c r="I671" s="57"/>
      <c r="J671" s="57"/>
    </row>
    <row r="672" spans="6:10" ht="12.75">
      <c r="F672" s="56"/>
      <c r="I672" s="57"/>
      <c r="J672" s="57"/>
    </row>
    <row r="673" spans="6:10" ht="12.75">
      <c r="F673" s="56"/>
      <c r="I673" s="57"/>
      <c r="J673" s="57"/>
    </row>
    <row r="674" spans="6:10" ht="12.75">
      <c r="F674" s="56"/>
      <c r="I674" s="57"/>
      <c r="J674" s="57"/>
    </row>
    <row r="675" spans="6:10" ht="12.75">
      <c r="F675" s="56"/>
      <c r="I675" s="57"/>
      <c r="J675" s="57"/>
    </row>
    <row r="676" spans="6:10" ht="12.75">
      <c r="F676" s="56"/>
      <c r="I676" s="57"/>
      <c r="J676" s="57"/>
    </row>
    <row r="677" spans="6:10" ht="12.75">
      <c r="F677" s="56"/>
      <c r="I677" s="57"/>
      <c r="J677" s="57"/>
    </row>
    <row r="678" spans="6:10" ht="12.75">
      <c r="F678" s="56"/>
      <c r="I678" s="57"/>
      <c r="J678" s="57"/>
    </row>
    <row r="679" spans="6:10" ht="12.75">
      <c r="F679" s="56"/>
      <c r="I679" s="57"/>
      <c r="J679" s="57"/>
    </row>
    <row r="680" spans="6:10" ht="12.75">
      <c r="F680" s="56"/>
      <c r="I680" s="57"/>
      <c r="J680" s="57"/>
    </row>
    <row r="681" spans="6:10" ht="12.75">
      <c r="F681" s="56"/>
      <c r="I681" s="57"/>
      <c r="J681" s="57"/>
    </row>
    <row r="682" spans="6:10" ht="12.75">
      <c r="F682" s="56"/>
      <c r="I682" s="57"/>
      <c r="J682" s="57"/>
    </row>
    <row r="683" spans="6:10" ht="12.75">
      <c r="F683" s="56"/>
      <c r="I683" s="57"/>
      <c r="J683" s="57"/>
    </row>
    <row r="684" spans="6:10" ht="12.75">
      <c r="F684" s="56"/>
      <c r="I684" s="57"/>
      <c r="J684" s="57"/>
    </row>
    <row r="685" spans="6:10" ht="12.75">
      <c r="F685" s="56"/>
      <c r="I685" s="57"/>
      <c r="J685" s="57"/>
    </row>
    <row r="686" spans="6:10" ht="12.75">
      <c r="F686" s="56"/>
      <c r="I686" s="57"/>
      <c r="J686" s="57"/>
    </row>
    <row r="687" spans="6:10" ht="12.75">
      <c r="F687" s="56"/>
      <c r="I687" s="57"/>
      <c r="J687" s="57"/>
    </row>
    <row r="688" spans="6:10" ht="12.75">
      <c r="F688" s="56"/>
      <c r="I688" s="57"/>
      <c r="J688" s="57"/>
    </row>
    <row r="689" spans="6:10" ht="12.75">
      <c r="F689" s="56"/>
      <c r="I689" s="57"/>
      <c r="J689" s="57"/>
    </row>
    <row r="690" spans="6:10" ht="12.75">
      <c r="F690" s="56"/>
      <c r="I690" s="57"/>
      <c r="J690" s="57"/>
    </row>
    <row r="691" spans="6:10" ht="12.75">
      <c r="F691" s="56"/>
      <c r="I691" s="57"/>
      <c r="J691" s="57"/>
    </row>
    <row r="692" spans="6:10" ht="12.75">
      <c r="F692" s="56"/>
      <c r="I692" s="57"/>
      <c r="J692" s="57"/>
    </row>
    <row r="693" spans="6:10" ht="12.75">
      <c r="F693" s="56"/>
      <c r="I693" s="57"/>
      <c r="J693" s="57"/>
    </row>
    <row r="694" spans="6:10" ht="12.75">
      <c r="F694" s="56"/>
      <c r="I694" s="57"/>
      <c r="J694" s="57"/>
    </row>
    <row r="695" spans="6:10" ht="12.75">
      <c r="F695" s="56"/>
      <c r="I695" s="57"/>
      <c r="J695" s="57"/>
    </row>
    <row r="696" spans="6:10" ht="12.75">
      <c r="F696" s="56"/>
      <c r="I696" s="57"/>
      <c r="J696" s="57"/>
    </row>
    <row r="697" spans="6:10" ht="12.75">
      <c r="F697" s="56"/>
      <c r="I697" s="57"/>
      <c r="J697" s="57"/>
    </row>
    <row r="698" spans="6:10" ht="12.75">
      <c r="F698" s="56"/>
      <c r="I698" s="57"/>
      <c r="J698" s="57"/>
    </row>
    <row r="699" spans="6:10" ht="12.75">
      <c r="F699" s="56"/>
      <c r="I699" s="57"/>
      <c r="J699" s="57"/>
    </row>
    <row r="700" spans="6:10" ht="12.75">
      <c r="F700" s="56"/>
      <c r="I700" s="57"/>
      <c r="J700" s="57"/>
    </row>
    <row r="701" spans="6:10" ht="12.75">
      <c r="F701" s="56"/>
      <c r="I701" s="57"/>
      <c r="J701" s="57"/>
    </row>
    <row r="702" spans="6:10" ht="12.75">
      <c r="F702" s="56"/>
      <c r="I702" s="57"/>
      <c r="J702" s="57"/>
    </row>
    <row r="703" spans="6:10" ht="12.75">
      <c r="F703" s="56"/>
      <c r="I703" s="57"/>
      <c r="J703" s="57"/>
    </row>
    <row r="704" spans="6:10" ht="12.75">
      <c r="F704" s="56"/>
      <c r="I704" s="57"/>
      <c r="J704" s="57"/>
    </row>
    <row r="705" spans="6:10" ht="12.75">
      <c r="F705" s="56"/>
      <c r="I705" s="57"/>
      <c r="J705" s="57"/>
    </row>
    <row r="706" spans="6:10" ht="12.75">
      <c r="F706" s="56"/>
      <c r="I706" s="57"/>
      <c r="J706" s="57"/>
    </row>
    <row r="707" spans="6:10" ht="12.75">
      <c r="F707" s="56"/>
      <c r="I707" s="57"/>
      <c r="J707" s="57"/>
    </row>
    <row r="708" spans="6:10" ht="12.75">
      <c r="F708" s="56"/>
      <c r="I708" s="57"/>
      <c r="J708" s="57"/>
    </row>
    <row r="709" spans="6:10" ht="12.75">
      <c r="F709" s="56"/>
      <c r="I709" s="57"/>
      <c r="J709" s="57"/>
    </row>
    <row r="710" spans="6:10" ht="12.75">
      <c r="F710" s="56"/>
      <c r="I710" s="57"/>
      <c r="J710" s="57"/>
    </row>
    <row r="711" spans="6:10" ht="12.75">
      <c r="F711" s="56"/>
      <c r="I711" s="57"/>
      <c r="J711" s="57"/>
    </row>
    <row r="712" spans="6:10" ht="12.75">
      <c r="F712" s="56"/>
      <c r="I712" s="57"/>
      <c r="J712" s="57"/>
    </row>
    <row r="713" spans="6:10" ht="12.75">
      <c r="F713" s="56"/>
      <c r="I713" s="57"/>
      <c r="J713" s="57"/>
    </row>
    <row r="714" spans="6:10" ht="12.75">
      <c r="F714" s="56"/>
      <c r="I714" s="57"/>
      <c r="J714" s="57"/>
    </row>
    <row r="715" spans="6:10" ht="12.75">
      <c r="F715" s="56"/>
      <c r="I715" s="57"/>
      <c r="J715" s="57"/>
    </row>
    <row r="716" spans="6:10" ht="12.75">
      <c r="F716" s="56"/>
      <c r="I716" s="57"/>
      <c r="J716" s="57"/>
    </row>
    <row r="717" spans="6:10" ht="12.75">
      <c r="F717" s="56"/>
      <c r="I717" s="57"/>
      <c r="J717" s="57"/>
    </row>
    <row r="718" spans="6:10" ht="12.75">
      <c r="F718" s="56"/>
      <c r="I718" s="57"/>
      <c r="J718" s="57"/>
    </row>
    <row r="719" spans="6:10" ht="12.75">
      <c r="F719" s="56"/>
      <c r="I719" s="57"/>
      <c r="J719" s="57"/>
    </row>
    <row r="720" spans="6:10" ht="12.75">
      <c r="F720" s="56"/>
      <c r="I720" s="57"/>
      <c r="J720" s="57"/>
    </row>
    <row r="721" spans="6:10" ht="12.75">
      <c r="F721" s="56"/>
      <c r="I721" s="57"/>
      <c r="J721" s="57"/>
    </row>
    <row r="722" spans="6:10" ht="12.75">
      <c r="F722" s="56"/>
      <c r="I722" s="57"/>
      <c r="J722" s="57"/>
    </row>
    <row r="723" spans="6:10" ht="12.75">
      <c r="F723" s="56"/>
      <c r="I723" s="57"/>
      <c r="J723" s="57"/>
    </row>
    <row r="724" spans="6:10" ht="12.75">
      <c r="F724" s="56"/>
      <c r="I724" s="57"/>
      <c r="J724" s="57"/>
    </row>
    <row r="725" spans="6:10" ht="12.75">
      <c r="F725" s="56"/>
      <c r="I725" s="57"/>
      <c r="J725" s="57"/>
    </row>
    <row r="726" spans="6:10" ht="12.75">
      <c r="F726" s="56"/>
      <c r="I726" s="57"/>
      <c r="J726" s="57"/>
    </row>
    <row r="727" spans="6:10" ht="12.75">
      <c r="F727" s="56"/>
      <c r="I727" s="57"/>
      <c r="J727" s="57"/>
    </row>
    <row r="728" spans="6:10" ht="12.75">
      <c r="F728" s="56"/>
      <c r="I728" s="57"/>
      <c r="J728" s="57"/>
    </row>
    <row r="729" spans="6:10" ht="12.75">
      <c r="F729" s="56"/>
      <c r="I729" s="57"/>
      <c r="J729" s="57"/>
    </row>
    <row r="730" spans="6:10" ht="12.75">
      <c r="F730" s="56"/>
      <c r="I730" s="57"/>
      <c r="J730" s="57"/>
    </row>
    <row r="731" spans="6:10" ht="12.75">
      <c r="F731" s="56"/>
      <c r="I731" s="57"/>
      <c r="J731" s="57"/>
    </row>
    <row r="732" spans="6:10" ht="12.75">
      <c r="F732" s="56"/>
      <c r="I732" s="57"/>
      <c r="J732" s="57"/>
    </row>
    <row r="733" spans="6:10" ht="12.75">
      <c r="F733" s="56"/>
      <c r="I733" s="57"/>
      <c r="J733" s="57"/>
    </row>
    <row r="734" spans="6:10" ht="12.75">
      <c r="F734" s="56"/>
      <c r="I734" s="57"/>
      <c r="J734" s="57"/>
    </row>
    <row r="735" spans="6:10" ht="12.75">
      <c r="F735" s="56"/>
      <c r="I735" s="57"/>
      <c r="J735" s="57"/>
    </row>
    <row r="736" spans="6:10" ht="12.75">
      <c r="F736" s="56"/>
      <c r="I736" s="57"/>
      <c r="J736" s="57"/>
    </row>
    <row r="737" spans="6:10" ht="12.75">
      <c r="F737" s="56"/>
      <c r="I737" s="57"/>
      <c r="J737" s="57"/>
    </row>
    <row r="738" spans="6:10" ht="12.75">
      <c r="F738" s="56"/>
      <c r="I738" s="57"/>
      <c r="J738" s="57"/>
    </row>
    <row r="739" spans="6:10" ht="12.75">
      <c r="F739" s="56"/>
      <c r="I739" s="57"/>
      <c r="J739" s="57"/>
    </row>
    <row r="740" spans="6:10" ht="12.75">
      <c r="F740" s="56"/>
      <c r="I740" s="57"/>
      <c r="J740" s="57"/>
    </row>
    <row r="741" spans="6:10" ht="12.75">
      <c r="F741" s="56"/>
      <c r="I741" s="57"/>
      <c r="J741" s="57"/>
    </row>
    <row r="742" spans="6:10" ht="12.75">
      <c r="F742" s="56"/>
      <c r="I742" s="57"/>
      <c r="J742" s="57"/>
    </row>
    <row r="743" spans="6:10" ht="12.75">
      <c r="F743" s="56"/>
      <c r="I743" s="57"/>
      <c r="J743" s="57"/>
    </row>
    <row r="744" spans="6:10" ht="12.75">
      <c r="F744" s="56"/>
      <c r="I744" s="57"/>
      <c r="J744" s="57"/>
    </row>
    <row r="745" spans="6:10" ht="12.75">
      <c r="F745" s="56"/>
      <c r="I745" s="57"/>
      <c r="J745" s="57"/>
    </row>
    <row r="746" spans="6:10" ht="12.75">
      <c r="F746" s="56"/>
      <c r="I746" s="57"/>
      <c r="J746" s="57"/>
    </row>
    <row r="747" spans="6:10" ht="12.75">
      <c r="F747" s="56"/>
      <c r="I747" s="57"/>
      <c r="J747" s="57"/>
    </row>
    <row r="748" spans="6:10" ht="12.75">
      <c r="F748" s="56"/>
      <c r="I748" s="57"/>
      <c r="J748" s="57"/>
    </row>
    <row r="749" spans="6:10" ht="12.75">
      <c r="F749" s="56"/>
      <c r="I749" s="57"/>
      <c r="J749" s="57"/>
    </row>
    <row r="750" spans="6:10" ht="12.75">
      <c r="F750" s="56"/>
      <c r="I750" s="57"/>
      <c r="J750" s="57"/>
    </row>
    <row r="751" spans="6:10" ht="12.75">
      <c r="F751" s="56"/>
      <c r="I751" s="57"/>
      <c r="J751" s="57"/>
    </row>
    <row r="752" spans="6:10" ht="12.75">
      <c r="F752" s="56"/>
      <c r="I752" s="57"/>
      <c r="J752" s="57"/>
    </row>
    <row r="753" spans="6:10" ht="12.75">
      <c r="F753" s="56"/>
      <c r="I753" s="57"/>
      <c r="J753" s="57"/>
    </row>
    <row r="754" spans="6:10" ht="12.75">
      <c r="F754" s="56"/>
      <c r="I754" s="57"/>
      <c r="J754" s="57"/>
    </row>
    <row r="755" spans="6:10" ht="12.75">
      <c r="F755" s="56"/>
      <c r="I755" s="57"/>
      <c r="J755" s="57"/>
    </row>
    <row r="756" spans="6:10" ht="12.75">
      <c r="F756" s="56"/>
      <c r="I756" s="57"/>
      <c r="J756" s="57"/>
    </row>
    <row r="757" spans="6:10" ht="12.75">
      <c r="F757" s="56"/>
      <c r="I757" s="57"/>
      <c r="J757" s="57"/>
    </row>
    <row r="758" spans="6:10" ht="12.75">
      <c r="F758" s="56"/>
      <c r="I758" s="57"/>
      <c r="J758" s="57"/>
    </row>
    <row r="759" spans="6:10" ht="12.75">
      <c r="F759" s="56"/>
      <c r="I759" s="57"/>
      <c r="J759" s="57"/>
    </row>
    <row r="760" spans="6:10" ht="12.75">
      <c r="F760" s="56"/>
      <c r="I760" s="57"/>
      <c r="J760" s="57"/>
    </row>
    <row r="761" spans="6:10" ht="12.75">
      <c r="F761" s="56"/>
      <c r="I761" s="57"/>
      <c r="J761" s="57"/>
    </row>
    <row r="762" spans="6:10" ht="12.75">
      <c r="F762" s="56"/>
      <c r="I762" s="57"/>
      <c r="J762" s="57"/>
    </row>
    <row r="763" spans="6:10" ht="12.75">
      <c r="F763" s="56"/>
      <c r="I763" s="57"/>
      <c r="J763" s="57"/>
    </row>
    <row r="764" spans="6:10" ht="12.75">
      <c r="F764" s="56"/>
      <c r="I764" s="57"/>
      <c r="J764" s="57"/>
    </row>
    <row r="765" spans="6:10" ht="12.75">
      <c r="F765" s="56"/>
      <c r="I765" s="57"/>
      <c r="J765" s="57"/>
    </row>
    <row r="766" spans="6:10" ht="12.75">
      <c r="F766" s="56"/>
      <c r="I766" s="57"/>
      <c r="J766" s="57"/>
    </row>
    <row r="767" spans="6:10" ht="12.75">
      <c r="F767" s="56"/>
      <c r="I767" s="57"/>
      <c r="J767" s="57"/>
    </row>
    <row r="768" spans="6:10" ht="12.75">
      <c r="F768" s="56"/>
      <c r="I768" s="57"/>
      <c r="J768" s="57"/>
    </row>
    <row r="769" spans="6:10" ht="12.75">
      <c r="F769" s="56"/>
      <c r="I769" s="57"/>
      <c r="J769" s="57"/>
    </row>
    <row r="770" spans="6:10" ht="12.75">
      <c r="F770" s="56"/>
      <c r="I770" s="57"/>
      <c r="J770" s="57"/>
    </row>
    <row r="771" spans="6:10" ht="12.75">
      <c r="F771" s="56"/>
      <c r="I771" s="57"/>
      <c r="J771" s="57"/>
    </row>
    <row r="772" spans="6:10" ht="12.75">
      <c r="F772" s="56"/>
      <c r="I772" s="57"/>
      <c r="J772" s="57"/>
    </row>
    <row r="773" spans="6:10" ht="12.75">
      <c r="F773" s="56"/>
      <c r="I773" s="57"/>
      <c r="J773" s="57"/>
    </row>
    <row r="774" spans="6:10" ht="12.75">
      <c r="F774" s="56"/>
      <c r="I774" s="57"/>
      <c r="J774" s="57"/>
    </row>
    <row r="775" spans="6:10" ht="12.75">
      <c r="F775" s="56"/>
      <c r="I775" s="57"/>
      <c r="J775" s="57"/>
    </row>
    <row r="776" spans="6:10" ht="12.75">
      <c r="F776" s="56"/>
      <c r="I776" s="57"/>
      <c r="J776" s="57"/>
    </row>
    <row r="777" spans="6:10" ht="12.75">
      <c r="F777" s="56"/>
      <c r="I777" s="57"/>
      <c r="J777" s="57"/>
    </row>
    <row r="778" spans="6:10" ht="12.75">
      <c r="F778" s="56"/>
      <c r="I778" s="57"/>
      <c r="J778" s="57"/>
    </row>
    <row r="779" spans="6:10" ht="12.75">
      <c r="F779" s="56"/>
      <c r="I779" s="57"/>
      <c r="J779" s="57"/>
    </row>
    <row r="780" spans="6:10" ht="12.75">
      <c r="F780" s="56"/>
      <c r="I780" s="57"/>
      <c r="J780" s="57"/>
    </row>
    <row r="781" spans="6:10" ht="12.75">
      <c r="F781" s="56"/>
      <c r="I781" s="57"/>
      <c r="J781" s="57"/>
    </row>
    <row r="782" spans="6:10" ht="12.75">
      <c r="F782" s="56"/>
      <c r="I782" s="57"/>
      <c r="J782" s="57"/>
    </row>
    <row r="783" spans="6:10" ht="12.75">
      <c r="F783" s="56"/>
      <c r="I783" s="57"/>
      <c r="J783" s="57"/>
    </row>
    <row r="784" spans="6:10" ht="12.75">
      <c r="F784" s="56"/>
      <c r="I784" s="57"/>
      <c r="J784" s="57"/>
    </row>
    <row r="785" spans="6:10" ht="12.75">
      <c r="F785" s="56"/>
      <c r="I785" s="57"/>
      <c r="J785" s="57"/>
    </row>
    <row r="786" spans="6:10" ht="12.75">
      <c r="F786" s="56"/>
      <c r="I786" s="57"/>
      <c r="J786" s="57"/>
    </row>
    <row r="787" spans="6:10" ht="12.75">
      <c r="F787" s="56"/>
      <c r="I787" s="57"/>
      <c r="J787" s="57"/>
    </row>
    <row r="788" spans="6:10" ht="12.75">
      <c r="F788" s="56"/>
      <c r="I788" s="57"/>
      <c r="J788" s="57"/>
    </row>
    <row r="789" spans="6:10" ht="12.75">
      <c r="F789" s="56"/>
      <c r="I789" s="57"/>
      <c r="J789" s="57"/>
    </row>
    <row r="790" spans="6:10" ht="12.75">
      <c r="F790" s="56"/>
      <c r="I790" s="57"/>
      <c r="J790" s="57"/>
    </row>
    <row r="791" spans="6:10" ht="12.75">
      <c r="F791" s="56"/>
      <c r="I791" s="57"/>
      <c r="J791" s="57"/>
    </row>
    <row r="792" spans="6:10" ht="12.75">
      <c r="F792" s="56"/>
      <c r="I792" s="57"/>
      <c r="J792" s="57"/>
    </row>
    <row r="793" spans="6:10" ht="12.75">
      <c r="F793" s="56"/>
      <c r="I793" s="57"/>
      <c r="J793" s="57"/>
    </row>
    <row r="794" spans="6:10" ht="12.75">
      <c r="F794" s="56"/>
      <c r="I794" s="57"/>
      <c r="J794" s="57"/>
    </row>
    <row r="795" spans="6:10" ht="12.75">
      <c r="F795" s="56"/>
      <c r="I795" s="57"/>
      <c r="J795" s="57"/>
    </row>
    <row r="796" spans="6:10" ht="12.75">
      <c r="F796" s="56"/>
      <c r="I796" s="57"/>
      <c r="J796" s="57"/>
    </row>
    <row r="797" spans="6:10" ht="12.75">
      <c r="F797" s="56"/>
      <c r="I797" s="57"/>
      <c r="J797" s="57"/>
    </row>
    <row r="798" spans="6:10" ht="12.75">
      <c r="F798" s="56"/>
      <c r="I798" s="57"/>
      <c r="J798" s="57"/>
    </row>
    <row r="799" spans="6:10" ht="12.75">
      <c r="F799" s="56"/>
      <c r="I799" s="57"/>
      <c r="J799" s="57"/>
    </row>
    <row r="800" spans="6:10" ht="12.75">
      <c r="F800" s="56"/>
      <c r="I800" s="57"/>
      <c r="J800" s="57"/>
    </row>
    <row r="801" spans="6:10" ht="12.75">
      <c r="F801" s="56"/>
      <c r="I801" s="57"/>
      <c r="J801" s="57"/>
    </row>
    <row r="802" spans="6:10" ht="12.75">
      <c r="F802" s="56"/>
      <c r="I802" s="57"/>
      <c r="J802" s="57"/>
    </row>
    <row r="803" spans="6:10" ht="12.75">
      <c r="F803" s="56"/>
      <c r="I803" s="57"/>
      <c r="J803" s="57"/>
    </row>
    <row r="804" spans="6:10" ht="12.75">
      <c r="F804" s="56"/>
      <c r="I804" s="57"/>
      <c r="J804" s="57"/>
    </row>
    <row r="805" spans="6:10" ht="12.75">
      <c r="F805" s="56"/>
      <c r="I805" s="57"/>
      <c r="J805" s="57"/>
    </row>
    <row r="806" spans="6:10" ht="12.75">
      <c r="F806" s="56"/>
      <c r="I806" s="57"/>
      <c r="J806" s="57"/>
    </row>
    <row r="807" spans="6:10" ht="12.75">
      <c r="F807" s="56"/>
      <c r="I807" s="57"/>
      <c r="J807" s="57"/>
    </row>
    <row r="808" spans="6:10" ht="12.75">
      <c r="F808" s="56"/>
      <c r="I808" s="57"/>
      <c r="J808" s="57"/>
    </row>
    <row r="809" spans="6:10" ht="12.75">
      <c r="F809" s="56"/>
      <c r="I809" s="57"/>
      <c r="J809" s="57"/>
    </row>
    <row r="810" spans="6:10" ht="12.75">
      <c r="F810" s="56"/>
      <c r="I810" s="57"/>
      <c r="J810" s="57"/>
    </row>
    <row r="811" spans="6:10" ht="12.75">
      <c r="F811" s="56"/>
      <c r="I811" s="57"/>
      <c r="J811" s="57"/>
    </row>
    <row r="812" spans="6:10" ht="12.75">
      <c r="F812" s="56"/>
      <c r="I812" s="57"/>
      <c r="J812" s="57"/>
    </row>
    <row r="813" spans="6:10" ht="12.75">
      <c r="F813" s="56"/>
      <c r="I813" s="57"/>
      <c r="J813" s="57"/>
    </row>
    <row r="814" spans="6:10" ht="12.75">
      <c r="F814" s="56"/>
      <c r="I814" s="57"/>
      <c r="J814" s="57"/>
    </row>
    <row r="815" spans="6:10" ht="12.75">
      <c r="F815" s="56"/>
      <c r="I815" s="57"/>
      <c r="J815" s="57"/>
    </row>
    <row r="816" spans="6:10" ht="12.75">
      <c r="F816" s="56"/>
      <c r="I816" s="57"/>
      <c r="J816" s="57"/>
    </row>
    <row r="817" spans="6:10" ht="12.75">
      <c r="F817" s="56"/>
      <c r="I817" s="57"/>
      <c r="J817" s="57"/>
    </row>
    <row r="818" spans="6:10" ht="12.75">
      <c r="F818" s="56"/>
      <c r="I818" s="57"/>
      <c r="J818" s="57"/>
    </row>
    <row r="819" spans="6:10" ht="12.75">
      <c r="F819" s="56"/>
      <c r="I819" s="57"/>
      <c r="J819" s="57"/>
    </row>
    <row r="820" spans="6:10" ht="12.75">
      <c r="F820" s="56"/>
      <c r="I820" s="57"/>
      <c r="J820" s="57"/>
    </row>
    <row r="821" spans="6:10" ht="12.75">
      <c r="F821" s="56"/>
      <c r="I821" s="57"/>
      <c r="J821" s="57"/>
    </row>
    <row r="822" spans="6:10" ht="12.75">
      <c r="F822" s="56"/>
      <c r="I822" s="57"/>
      <c r="J822" s="57"/>
    </row>
    <row r="823" spans="6:10" ht="12.75">
      <c r="F823" s="56"/>
      <c r="I823" s="57"/>
      <c r="J823" s="57"/>
    </row>
    <row r="824" spans="6:10" ht="12.75">
      <c r="F824" s="56"/>
      <c r="I824" s="57"/>
      <c r="J824" s="57"/>
    </row>
    <row r="825" spans="6:10" ht="12.75">
      <c r="F825" s="56"/>
      <c r="I825" s="57"/>
      <c r="J825" s="57"/>
    </row>
    <row r="826" spans="6:10" ht="12.75">
      <c r="F826" s="56"/>
      <c r="I826" s="57"/>
      <c r="J826" s="57"/>
    </row>
    <row r="827" spans="6:10" ht="12.75">
      <c r="F827" s="56"/>
      <c r="I827" s="57"/>
      <c r="J827" s="57"/>
    </row>
    <row r="828" spans="6:10" ht="12.75">
      <c r="F828" s="56"/>
      <c r="I828" s="57"/>
      <c r="J828" s="57"/>
    </row>
    <row r="829" spans="6:10" ht="12.75">
      <c r="F829" s="56"/>
      <c r="I829" s="57"/>
      <c r="J829" s="57"/>
    </row>
    <row r="830" spans="6:10" ht="12.75">
      <c r="F830" s="56"/>
      <c r="I830" s="57"/>
      <c r="J830" s="57"/>
    </row>
    <row r="831" spans="6:10" ht="12.75">
      <c r="F831" s="56"/>
      <c r="I831" s="57"/>
      <c r="J831" s="57"/>
    </row>
    <row r="832" spans="6:10" ht="12.75">
      <c r="F832" s="56"/>
      <c r="I832" s="57"/>
      <c r="J832" s="57"/>
    </row>
    <row r="833" spans="6:10" ht="12.75">
      <c r="F833" s="56"/>
      <c r="I833" s="57"/>
      <c r="J833" s="57"/>
    </row>
    <row r="834" spans="6:10" ht="12.75">
      <c r="F834" s="56"/>
      <c r="I834" s="57"/>
      <c r="J834" s="57"/>
    </row>
    <row r="835" spans="6:10" ht="12.75">
      <c r="F835" s="56"/>
      <c r="I835" s="57"/>
      <c r="J835" s="57"/>
    </row>
    <row r="836" spans="6:10" ht="12.75">
      <c r="F836" s="56"/>
      <c r="I836" s="57"/>
      <c r="J836" s="57"/>
    </row>
    <row r="837" spans="6:10" ht="12.75">
      <c r="F837" s="56"/>
      <c r="I837" s="57"/>
      <c r="J837" s="57"/>
    </row>
    <row r="838" spans="6:10" ht="12.75">
      <c r="F838" s="56"/>
      <c r="I838" s="57"/>
      <c r="J838" s="57"/>
    </row>
    <row r="839" spans="6:10" ht="12.75">
      <c r="F839" s="56"/>
      <c r="I839" s="57"/>
      <c r="J839" s="57"/>
    </row>
    <row r="840" spans="6:10" ht="12.75">
      <c r="F840" s="56"/>
      <c r="I840" s="57"/>
      <c r="J840" s="57"/>
    </row>
    <row r="841" spans="6:10" ht="12.75">
      <c r="F841" s="56"/>
      <c r="I841" s="57"/>
      <c r="J841" s="57"/>
    </row>
    <row r="842" spans="6:10" ht="12.75">
      <c r="F842" s="56"/>
      <c r="I842" s="57"/>
      <c r="J842" s="57"/>
    </row>
    <row r="843" spans="6:10" ht="12.75">
      <c r="F843" s="56"/>
      <c r="I843" s="57"/>
      <c r="J843" s="57"/>
    </row>
    <row r="844" spans="6:10" ht="12.75">
      <c r="F844" s="56"/>
      <c r="I844" s="57"/>
      <c r="J844" s="57"/>
    </row>
    <row r="845" spans="6:10" ht="12.75">
      <c r="F845" s="56"/>
      <c r="I845" s="57"/>
      <c r="J845" s="57"/>
    </row>
    <row r="846" spans="6:10" ht="12.75">
      <c r="F846" s="56"/>
      <c r="I846" s="57"/>
      <c r="J846" s="57"/>
    </row>
    <row r="847" spans="6:10" ht="12.75">
      <c r="F847" s="56"/>
      <c r="I847" s="57"/>
      <c r="J847" s="57"/>
    </row>
    <row r="848" spans="6:10" ht="12.75">
      <c r="F848" s="56"/>
      <c r="I848" s="57"/>
      <c r="J848" s="57"/>
    </row>
    <row r="849" spans="6:10" ht="12.75">
      <c r="F849" s="56"/>
      <c r="I849" s="57"/>
      <c r="J849" s="57"/>
    </row>
    <row r="850" spans="6:10" ht="12.75">
      <c r="F850" s="56"/>
      <c r="I850" s="57"/>
      <c r="J850" s="57"/>
    </row>
    <row r="851" spans="6:10" ht="12.75">
      <c r="F851" s="56"/>
      <c r="I851" s="57"/>
      <c r="J851" s="57"/>
    </row>
    <row r="852" spans="6:10" ht="12.75">
      <c r="F852" s="56"/>
      <c r="I852" s="57"/>
      <c r="J852" s="57"/>
    </row>
    <row r="853" spans="6:10" ht="12.75">
      <c r="F853" s="56"/>
      <c r="I853" s="57"/>
      <c r="J853" s="57"/>
    </row>
    <row r="854" spans="6:10" ht="12.75">
      <c r="F854" s="56"/>
      <c r="I854" s="57"/>
      <c r="J854" s="57"/>
    </row>
    <row r="855" spans="6:10" ht="12.75">
      <c r="F855" s="56"/>
      <c r="I855" s="57"/>
      <c r="J855" s="57"/>
    </row>
    <row r="856" spans="6:10" ht="12.75">
      <c r="F856" s="56"/>
      <c r="I856" s="57"/>
      <c r="J856" s="57"/>
    </row>
    <row r="857" spans="6:10" ht="12.75">
      <c r="F857" s="56"/>
      <c r="I857" s="57"/>
      <c r="J857" s="57"/>
    </row>
    <row r="858" spans="6:10" ht="12.75">
      <c r="F858" s="56"/>
      <c r="I858" s="57"/>
      <c r="J858" s="57"/>
    </row>
    <row r="859" spans="6:10" ht="12.75">
      <c r="F859" s="56"/>
      <c r="I859" s="57"/>
      <c r="J859" s="57"/>
    </row>
    <row r="860" spans="6:10" ht="12.75">
      <c r="F860" s="56"/>
      <c r="I860" s="57"/>
      <c r="J860" s="57"/>
    </row>
    <row r="861" spans="6:10" ht="12.75">
      <c r="F861" s="56"/>
      <c r="I861" s="57"/>
      <c r="J861" s="57"/>
    </row>
    <row r="862" spans="6:10" ht="12.75">
      <c r="F862" s="56"/>
      <c r="I862" s="57"/>
      <c r="J862" s="57"/>
    </row>
    <row r="863" spans="6:10" ht="12.75">
      <c r="F863" s="56"/>
      <c r="I863" s="57"/>
      <c r="J863" s="57"/>
    </row>
    <row r="864" spans="6:10" ht="12.75">
      <c r="F864" s="56"/>
      <c r="I864" s="57"/>
      <c r="J864" s="57"/>
    </row>
    <row r="865" spans="6:10" ht="12.75">
      <c r="F865" s="56"/>
      <c r="I865" s="57"/>
      <c r="J865" s="57"/>
    </row>
    <row r="866" spans="6:10" ht="12.75">
      <c r="F866" s="56"/>
      <c r="I866" s="57"/>
      <c r="J866" s="57"/>
    </row>
    <row r="867" spans="6:10" ht="12.75">
      <c r="F867" s="56"/>
      <c r="I867" s="57"/>
      <c r="J867" s="57"/>
    </row>
    <row r="868" spans="6:10" ht="12.75">
      <c r="F868" s="56"/>
      <c r="I868" s="57"/>
      <c r="J868" s="57"/>
    </row>
    <row r="869" spans="6:10" ht="12.75">
      <c r="F869" s="56"/>
      <c r="I869" s="57"/>
      <c r="J869" s="57"/>
    </row>
    <row r="870" spans="6:10" ht="12.75">
      <c r="F870" s="56"/>
      <c r="I870" s="57"/>
      <c r="J870" s="57"/>
    </row>
    <row r="871" spans="6:10" ht="12.75">
      <c r="F871" s="56"/>
      <c r="I871" s="57"/>
      <c r="J871" s="57"/>
    </row>
    <row r="872" spans="6:10" ht="12.75">
      <c r="F872" s="56"/>
      <c r="I872" s="57"/>
      <c r="J872" s="57"/>
    </row>
    <row r="873" spans="6:10" ht="12.75">
      <c r="F873" s="56"/>
      <c r="I873" s="57"/>
      <c r="J873" s="57"/>
    </row>
    <row r="874" spans="6:10" ht="12.75">
      <c r="F874" s="56"/>
      <c r="I874" s="57"/>
      <c r="J874" s="57"/>
    </row>
    <row r="875" spans="6:10" ht="12.75">
      <c r="F875" s="56"/>
      <c r="I875" s="57"/>
      <c r="J875" s="57"/>
    </row>
    <row r="876" spans="6:10" ht="12.75">
      <c r="F876" s="56"/>
      <c r="I876" s="57"/>
      <c r="J876" s="57"/>
    </row>
    <row r="877" spans="6:10" ht="12.75">
      <c r="F877" s="56"/>
      <c r="I877" s="57"/>
      <c r="J877" s="57"/>
    </row>
    <row r="878" spans="6:10" ht="12.75">
      <c r="F878" s="56"/>
      <c r="I878" s="57"/>
      <c r="J878" s="57"/>
    </row>
    <row r="879" spans="6:10" ht="12.75">
      <c r="F879" s="56"/>
      <c r="I879" s="57"/>
      <c r="J879" s="57"/>
    </row>
    <row r="880" spans="6:10" ht="12.75">
      <c r="F880" s="56"/>
      <c r="I880" s="57"/>
      <c r="J880" s="57"/>
    </row>
    <row r="881" spans="6:10" ht="12.75">
      <c r="F881" s="56"/>
      <c r="I881" s="57"/>
      <c r="J881" s="57"/>
    </row>
    <row r="882" spans="6:10" ht="12.75">
      <c r="F882" s="56"/>
      <c r="I882" s="57"/>
      <c r="J882" s="57"/>
    </row>
    <row r="883" spans="6:10" ht="12.75">
      <c r="F883" s="56"/>
      <c r="I883" s="57"/>
      <c r="J883" s="57"/>
    </row>
    <row r="884" spans="6:10" ht="12.75">
      <c r="F884" s="56"/>
      <c r="I884" s="57"/>
      <c r="J884" s="57"/>
    </row>
    <row r="885" spans="6:10" ht="12.75">
      <c r="F885" s="56"/>
      <c r="I885" s="57"/>
      <c r="J885" s="57"/>
    </row>
    <row r="886" spans="6:10" ht="12.75">
      <c r="F886" s="56"/>
      <c r="I886" s="57"/>
      <c r="J886" s="57"/>
    </row>
    <row r="887" spans="6:10" ht="12.75">
      <c r="F887" s="56"/>
      <c r="I887" s="57"/>
      <c r="J887" s="57"/>
    </row>
    <row r="888" spans="6:10" ht="12.75">
      <c r="F888" s="56"/>
      <c r="I888" s="57"/>
      <c r="J888" s="57"/>
    </row>
    <row r="889" spans="6:10" ht="12.75">
      <c r="F889" s="56"/>
      <c r="I889" s="57"/>
      <c r="J889" s="57"/>
    </row>
    <row r="890" spans="6:10" ht="12.75">
      <c r="F890" s="56"/>
      <c r="I890" s="57"/>
      <c r="J890" s="57"/>
    </row>
    <row r="891" spans="6:10" ht="12.75">
      <c r="F891" s="56"/>
      <c r="I891" s="57"/>
      <c r="J891" s="57"/>
    </row>
    <row r="892" spans="6:10" ht="12.75">
      <c r="F892" s="56"/>
      <c r="I892" s="57"/>
      <c r="J892" s="57"/>
    </row>
    <row r="893" spans="6:10" ht="12.75">
      <c r="F893" s="56"/>
      <c r="I893" s="57"/>
      <c r="J893" s="57"/>
    </row>
    <row r="894" spans="6:10" ht="12.75">
      <c r="F894" s="56"/>
      <c r="I894" s="57"/>
      <c r="J894" s="57"/>
    </row>
    <row r="895" spans="6:10" ht="12.75">
      <c r="F895" s="56"/>
      <c r="I895" s="57"/>
      <c r="J895" s="57"/>
    </row>
    <row r="896" spans="6:10" ht="12.75">
      <c r="F896" s="56"/>
      <c r="I896" s="57"/>
      <c r="J896" s="57"/>
    </row>
    <row r="897" spans="6:10" ht="12.75">
      <c r="F897" s="56"/>
      <c r="I897" s="57"/>
      <c r="J897" s="57"/>
    </row>
    <row r="898" spans="6:10" ht="12.75">
      <c r="F898" s="56"/>
      <c r="I898" s="57"/>
      <c r="J898" s="57"/>
    </row>
    <row r="899" spans="6:10" ht="12.75">
      <c r="F899" s="56"/>
      <c r="I899" s="57"/>
      <c r="J899" s="57"/>
    </row>
    <row r="900" spans="6:10" ht="12.75">
      <c r="F900" s="56"/>
      <c r="I900" s="57"/>
      <c r="J900" s="57"/>
    </row>
    <row r="901" spans="6:10" ht="12.75">
      <c r="F901" s="56"/>
      <c r="I901" s="57"/>
      <c r="J901" s="57"/>
    </row>
    <row r="902" spans="6:10" ht="12.75">
      <c r="F902" s="56"/>
      <c r="I902" s="57"/>
      <c r="J902" s="57"/>
    </row>
    <row r="903" spans="6:10" ht="12.75">
      <c r="F903" s="56"/>
      <c r="I903" s="57"/>
      <c r="J903" s="57"/>
    </row>
    <row r="904" spans="6:10" ht="12.75">
      <c r="F904" s="56"/>
      <c r="I904" s="57"/>
      <c r="J904" s="57"/>
    </row>
    <row r="905" spans="6:10" ht="12.75">
      <c r="F905" s="56"/>
      <c r="I905" s="57"/>
      <c r="J905" s="57"/>
    </row>
    <row r="906" spans="6:10" ht="12.75">
      <c r="F906" s="56"/>
      <c r="I906" s="57"/>
      <c r="J906" s="57"/>
    </row>
    <row r="907" spans="6:10" ht="12.75">
      <c r="F907" s="56"/>
      <c r="I907" s="57"/>
      <c r="J907" s="57"/>
    </row>
    <row r="908" spans="6:10" ht="12.75">
      <c r="F908" s="56"/>
      <c r="I908" s="57"/>
      <c r="J908" s="57"/>
    </row>
    <row r="909" spans="6:10" ht="12.75">
      <c r="F909" s="56"/>
      <c r="I909" s="57"/>
      <c r="J909" s="57"/>
    </row>
    <row r="910" spans="6:10" ht="12.75">
      <c r="F910" s="56"/>
      <c r="I910" s="57"/>
      <c r="J910" s="57"/>
    </row>
    <row r="911" spans="6:10" ht="12.75">
      <c r="F911" s="56"/>
      <c r="I911" s="57"/>
      <c r="J911" s="57"/>
    </row>
    <row r="912" spans="6:10" ht="12.75">
      <c r="F912" s="56"/>
      <c r="I912" s="57"/>
      <c r="J912" s="57"/>
    </row>
    <row r="913" spans="6:10" ht="12.75">
      <c r="F913" s="56"/>
      <c r="I913" s="57"/>
      <c r="J913" s="57"/>
    </row>
    <row r="914" spans="6:10" ht="12.75">
      <c r="F914" s="56"/>
      <c r="I914" s="57"/>
      <c r="J914" s="57"/>
    </row>
    <row r="915" spans="6:10" ht="12.75">
      <c r="F915" s="56"/>
      <c r="I915" s="57"/>
      <c r="J915" s="57"/>
    </row>
    <row r="916" spans="6:10" ht="12.75">
      <c r="F916" s="56"/>
      <c r="I916" s="57"/>
      <c r="J916" s="57"/>
    </row>
    <row r="917" spans="6:10" ht="12.75">
      <c r="F917" s="56"/>
      <c r="I917" s="57"/>
      <c r="J917" s="57"/>
    </row>
    <row r="918" spans="6:10" ht="12.75">
      <c r="F918" s="56"/>
      <c r="I918" s="57"/>
      <c r="J918" s="57"/>
    </row>
    <row r="919" spans="6:10" ht="12.75">
      <c r="F919" s="56"/>
      <c r="I919" s="57"/>
      <c r="J919" s="57"/>
    </row>
    <row r="920" spans="6:10" ht="12.75">
      <c r="F920" s="56"/>
      <c r="I920" s="57"/>
      <c r="J920" s="57"/>
    </row>
    <row r="921" spans="6:10" ht="12.75">
      <c r="F921" s="56"/>
      <c r="I921" s="57"/>
      <c r="J921" s="57"/>
    </row>
    <row r="922" spans="6:10" ht="12.75">
      <c r="F922" s="56"/>
      <c r="I922" s="57"/>
      <c r="J922" s="57"/>
    </row>
    <row r="923" spans="6:10" ht="12.75">
      <c r="F923" s="56"/>
      <c r="I923" s="57"/>
      <c r="J923" s="57"/>
    </row>
    <row r="924" spans="6:10" ht="12.75">
      <c r="F924" s="56"/>
      <c r="I924" s="57"/>
      <c r="J924" s="57"/>
    </row>
    <row r="925" spans="6:10" ht="12.75">
      <c r="F925" s="56"/>
      <c r="I925" s="57"/>
      <c r="J925" s="57"/>
    </row>
    <row r="926" spans="6:10" ht="12.75">
      <c r="F926" s="56"/>
      <c r="I926" s="57"/>
      <c r="J926" s="57"/>
    </row>
    <row r="927" spans="6:10" ht="12.75">
      <c r="F927" s="56"/>
      <c r="I927" s="57"/>
      <c r="J927" s="57"/>
    </row>
    <row r="928" spans="6:10" ht="12.75">
      <c r="F928" s="56"/>
      <c r="I928" s="57"/>
      <c r="J928" s="57"/>
    </row>
    <row r="929" spans="6:10" ht="12.75">
      <c r="F929" s="56"/>
      <c r="I929" s="57"/>
      <c r="J929" s="57"/>
    </row>
    <row r="930" spans="6:10" ht="12.75">
      <c r="F930" s="56"/>
      <c r="I930" s="57"/>
      <c r="J930" s="57"/>
    </row>
    <row r="931" spans="6:10" ht="12.75">
      <c r="F931" s="56"/>
      <c r="I931" s="57"/>
      <c r="J931" s="57"/>
    </row>
    <row r="932" spans="6:10" ht="12.75">
      <c r="F932" s="56"/>
      <c r="I932" s="57"/>
      <c r="J932" s="57"/>
    </row>
    <row r="933" spans="6:10" ht="12.75">
      <c r="F933" s="56"/>
      <c r="I933" s="57"/>
      <c r="J933" s="57"/>
    </row>
    <row r="934" spans="6:10" ht="12.75">
      <c r="F934" s="56"/>
      <c r="I934" s="57"/>
      <c r="J934" s="57"/>
    </row>
    <row r="935" spans="6:10" ht="12.75">
      <c r="F935" s="56"/>
      <c r="I935" s="57"/>
      <c r="J935" s="57"/>
    </row>
    <row r="936" spans="6:10" ht="12.75">
      <c r="F936" s="56"/>
      <c r="I936" s="57"/>
      <c r="J936" s="57"/>
    </row>
    <row r="937" spans="6:10" ht="12.75">
      <c r="F937" s="56"/>
      <c r="I937" s="57"/>
      <c r="J937" s="57"/>
    </row>
    <row r="938" spans="6:10" ht="12.75">
      <c r="F938" s="56"/>
      <c r="I938" s="57"/>
      <c r="J938" s="57"/>
    </row>
    <row r="939" spans="6:10" ht="12.75">
      <c r="F939" s="56"/>
      <c r="I939" s="57"/>
      <c r="J939" s="57"/>
    </row>
    <row r="940" spans="6:10" ht="12.75">
      <c r="F940" s="56"/>
      <c r="I940" s="57"/>
      <c r="J940" s="57"/>
    </row>
    <row r="941" spans="6:10" ht="12.75">
      <c r="F941" s="56"/>
      <c r="I941" s="57"/>
      <c r="J941" s="57"/>
    </row>
    <row r="942" spans="6:10" ht="12.75">
      <c r="F942" s="56"/>
      <c r="I942" s="57"/>
      <c r="J942" s="57"/>
    </row>
    <row r="943" spans="6:10" ht="12.75">
      <c r="F943" s="56"/>
      <c r="I943" s="57"/>
      <c r="J943" s="57"/>
    </row>
    <row r="944" spans="6:10" ht="12.75">
      <c r="F944" s="56"/>
      <c r="I944" s="57"/>
      <c r="J944" s="57"/>
    </row>
    <row r="945" spans="6:10" ht="12.75">
      <c r="F945" s="56"/>
      <c r="I945" s="57"/>
      <c r="J945" s="57"/>
    </row>
    <row r="946" spans="6:10" ht="12.75">
      <c r="F946" s="56"/>
      <c r="I946" s="57"/>
      <c r="J946" s="57"/>
    </row>
    <row r="947" spans="6:10" ht="12.75">
      <c r="F947" s="56"/>
      <c r="I947" s="57"/>
      <c r="J947" s="57"/>
    </row>
    <row r="948" spans="6:10" ht="12.75">
      <c r="F948" s="56"/>
      <c r="I948" s="57"/>
      <c r="J948" s="57"/>
    </row>
    <row r="949" spans="6:10" ht="12.75">
      <c r="F949" s="56"/>
      <c r="I949" s="57"/>
      <c r="J949" s="57"/>
    </row>
    <row r="950" spans="6:10" ht="12.75">
      <c r="F950" s="56"/>
      <c r="I950" s="57"/>
      <c r="J950" s="57"/>
    </row>
    <row r="951" spans="6:10" ht="12.75">
      <c r="F951" s="56"/>
      <c r="I951" s="57"/>
      <c r="J951" s="57"/>
    </row>
    <row r="952" spans="6:10" ht="12.75">
      <c r="F952" s="56"/>
      <c r="I952" s="57"/>
      <c r="J952" s="57"/>
    </row>
    <row r="953" spans="6:10" ht="12.75">
      <c r="F953" s="56"/>
      <c r="I953" s="57"/>
      <c r="J953" s="57"/>
    </row>
    <row r="954" spans="6:10" ht="12.75">
      <c r="F954" s="56"/>
      <c r="I954" s="57"/>
      <c r="J954" s="57"/>
    </row>
    <row r="955" spans="6:10" ht="12.75">
      <c r="F955" s="56"/>
      <c r="I955" s="57"/>
      <c r="J955" s="57"/>
    </row>
    <row r="956" spans="6:10" ht="12.75">
      <c r="F956" s="56"/>
      <c r="I956" s="57"/>
      <c r="J956" s="57"/>
    </row>
    <row r="957" spans="6:10" ht="12.75">
      <c r="F957" s="56"/>
      <c r="I957" s="57"/>
      <c r="J957" s="57"/>
    </row>
    <row r="958" spans="6:10" ht="12.75">
      <c r="F958" s="56"/>
      <c r="I958" s="57"/>
      <c r="J958" s="57"/>
    </row>
    <row r="959" spans="6:10" ht="12.75">
      <c r="F959" s="56"/>
      <c r="I959" s="57"/>
      <c r="J959" s="57"/>
    </row>
    <row r="960" spans="6:10" ht="12.75">
      <c r="F960" s="56"/>
      <c r="I960" s="57"/>
      <c r="J960" s="57"/>
    </row>
    <row r="961" spans="6:10" ht="12.75">
      <c r="F961" s="56"/>
      <c r="I961" s="57"/>
      <c r="J961" s="57"/>
    </row>
    <row r="962" spans="6:10" ht="12.75">
      <c r="F962" s="56"/>
      <c r="I962" s="57"/>
      <c r="J962" s="57"/>
    </row>
    <row r="963" spans="6:10" ht="12.75">
      <c r="F963" s="56"/>
      <c r="I963" s="57"/>
      <c r="J963" s="57"/>
    </row>
    <row r="964" spans="6:10" ht="12.75">
      <c r="F964" s="56"/>
      <c r="I964" s="57"/>
      <c r="J964" s="57"/>
    </row>
    <row r="965" spans="6:10" ht="12.75">
      <c r="F965" s="56"/>
      <c r="I965" s="57"/>
      <c r="J965" s="57"/>
    </row>
    <row r="966" spans="6:10" ht="12.75">
      <c r="F966" s="56"/>
      <c r="I966" s="57"/>
      <c r="J966" s="57"/>
    </row>
    <row r="967" spans="6:10" ht="12.75">
      <c r="F967" s="56"/>
      <c r="I967" s="57"/>
      <c r="J967" s="57"/>
    </row>
    <row r="968" spans="6:10" ht="12.75">
      <c r="F968" s="56"/>
      <c r="I968" s="57"/>
      <c r="J968" s="57"/>
    </row>
    <row r="969" spans="6:10" ht="12.75">
      <c r="F969" s="56"/>
      <c r="I969" s="57"/>
      <c r="J969" s="57"/>
    </row>
    <row r="970" spans="6:10" ht="12.75">
      <c r="F970" s="56"/>
      <c r="I970" s="57"/>
      <c r="J970" s="57"/>
    </row>
    <row r="971" spans="6:10" ht="12.75">
      <c r="F971" s="56"/>
      <c r="I971" s="57"/>
      <c r="J971" s="57"/>
    </row>
    <row r="972" spans="6:10" ht="12.75">
      <c r="F972" s="56"/>
      <c r="I972" s="57"/>
      <c r="J972" s="57"/>
    </row>
    <row r="973" spans="6:10" ht="12.75">
      <c r="F973" s="56"/>
      <c r="I973" s="57"/>
      <c r="J973" s="57"/>
    </row>
    <row r="974" spans="6:10" ht="12.75">
      <c r="F974" s="56"/>
      <c r="I974" s="57"/>
      <c r="J974" s="57"/>
    </row>
    <row r="975" spans="6:10" ht="12.75">
      <c r="F975" s="56"/>
      <c r="I975" s="57"/>
      <c r="J975" s="57"/>
    </row>
    <row r="976" spans="6:10" ht="12.75">
      <c r="F976" s="56"/>
      <c r="I976" s="57"/>
      <c r="J976" s="57"/>
    </row>
    <row r="977" spans="6:10" ht="12.75">
      <c r="F977" s="56"/>
      <c r="I977" s="57"/>
      <c r="J977" s="57"/>
    </row>
    <row r="978" spans="6:10" ht="12.75">
      <c r="F978" s="56"/>
      <c r="I978" s="57"/>
      <c r="J978" s="57"/>
    </row>
    <row r="979" spans="6:10" ht="12.75">
      <c r="F979" s="56"/>
      <c r="I979" s="57"/>
      <c r="J979" s="57"/>
    </row>
    <row r="980" spans="6:10" ht="12.75">
      <c r="F980" s="56"/>
      <c r="I980" s="57"/>
      <c r="J980" s="57"/>
    </row>
    <row r="981" spans="6:10" ht="12.75">
      <c r="F981" s="56"/>
      <c r="I981" s="57"/>
      <c r="J981" s="57"/>
    </row>
    <row r="982" spans="6:10" ht="12.75">
      <c r="F982" s="56"/>
      <c r="I982" s="57"/>
      <c r="J982" s="57"/>
    </row>
    <row r="983" spans="6:10" ht="12.75">
      <c r="F983" s="56"/>
      <c r="I983" s="57"/>
      <c r="J983" s="57"/>
    </row>
    <row r="984" spans="6:10" ht="12.75">
      <c r="F984" s="56"/>
      <c r="I984" s="57"/>
      <c r="J984" s="57"/>
    </row>
    <row r="985" spans="6:10" ht="12.75">
      <c r="F985" s="56"/>
      <c r="I985" s="57"/>
      <c r="J985" s="57"/>
    </row>
    <row r="986" spans="6:10" ht="12.75">
      <c r="F986" s="56"/>
      <c r="I986" s="57"/>
      <c r="J986" s="57"/>
    </row>
    <row r="987" spans="6:10" ht="12.75">
      <c r="F987" s="56"/>
      <c r="I987" s="57"/>
      <c r="J987" s="57"/>
    </row>
    <row r="988" spans="6:10" ht="12.75">
      <c r="F988" s="56"/>
      <c r="I988" s="57"/>
      <c r="J988" s="57"/>
    </row>
    <row r="989" spans="6:10" ht="12.75">
      <c r="F989" s="56"/>
      <c r="I989" s="57"/>
      <c r="J989" s="57"/>
    </row>
    <row r="990" spans="6:10" ht="12.75">
      <c r="F990" s="56"/>
      <c r="I990" s="57"/>
      <c r="J990" s="57"/>
    </row>
    <row r="991" spans="6:10" ht="12.75">
      <c r="F991" s="56"/>
      <c r="I991" s="57"/>
      <c r="J991" s="57"/>
    </row>
    <row r="992" spans="6:10" ht="12.75">
      <c r="F992" s="56"/>
      <c r="I992" s="57"/>
      <c r="J992" s="57"/>
    </row>
    <row r="993" spans="6:10" ht="12.75">
      <c r="F993" s="56"/>
      <c r="I993" s="57"/>
      <c r="J993" s="57"/>
    </row>
    <row r="994" spans="6:10" ht="12.75">
      <c r="F994" s="56"/>
      <c r="I994" s="57"/>
      <c r="J994" s="57"/>
    </row>
    <row r="995" spans="6:10" ht="12.75">
      <c r="F995" s="56"/>
      <c r="I995" s="57"/>
      <c r="J995" s="57"/>
    </row>
    <row r="996" spans="6:10" ht="12.75">
      <c r="F996" s="56"/>
      <c r="I996" s="57"/>
      <c r="J996" s="57"/>
    </row>
    <row r="997" spans="6:10" ht="12.75">
      <c r="F997" s="56"/>
      <c r="I997" s="57"/>
      <c r="J997" s="57"/>
    </row>
    <row r="998" spans="6:10" ht="12.75">
      <c r="F998" s="56"/>
      <c r="I998" s="57"/>
      <c r="J998" s="57"/>
    </row>
    <row r="999" spans="6:10" ht="12.75">
      <c r="F999" s="56"/>
      <c r="I999" s="57"/>
      <c r="J999" s="57"/>
    </row>
    <row r="1000" spans="6:10" ht="12.75">
      <c r="F1000" s="56"/>
      <c r="I1000" s="57"/>
      <c r="J1000" s="57"/>
    </row>
    <row r="1001" spans="6:10" ht="12.75">
      <c r="F1001" s="56"/>
      <c r="I1001" s="57"/>
      <c r="J1001" s="57"/>
    </row>
    <row r="1002" spans="6:10" ht="12.75">
      <c r="F1002" s="56"/>
      <c r="I1002" s="57"/>
      <c r="J1002" s="57"/>
    </row>
    <row r="1003" spans="6:10" ht="12.75">
      <c r="F1003" s="56"/>
      <c r="I1003" s="57"/>
      <c r="J1003" s="57"/>
    </row>
    <row r="1004" spans="6:10" ht="12.75">
      <c r="F1004" s="56"/>
      <c r="I1004" s="57"/>
      <c r="J1004" s="57"/>
    </row>
    <row r="1005" spans="6:10" ht="12.75">
      <c r="F1005" s="56"/>
      <c r="I1005" s="57"/>
      <c r="J1005" s="57"/>
    </row>
    <row r="1006" spans="6:10" ht="12.75">
      <c r="F1006" s="56"/>
      <c r="I1006" s="57"/>
      <c r="J1006" s="57"/>
    </row>
    <row r="1007" spans="6:10" ht="12.75">
      <c r="F1007" s="56"/>
      <c r="I1007" s="57"/>
      <c r="J1007" s="57"/>
    </row>
    <row r="1008" spans="6:10" ht="12.75">
      <c r="F1008" s="56"/>
      <c r="I1008" s="57"/>
      <c r="J1008" s="57"/>
    </row>
    <row r="1009" spans="6:10" ht="12.75">
      <c r="F1009" s="56"/>
      <c r="I1009" s="57"/>
      <c r="J1009" s="57"/>
    </row>
    <row r="1010" spans="6:10" ht="12.75">
      <c r="F1010" s="56"/>
      <c r="I1010" s="57"/>
      <c r="J1010" s="57"/>
    </row>
    <row r="1011" spans="6:10" ht="12.75">
      <c r="F1011" s="56"/>
      <c r="I1011" s="57"/>
      <c r="J1011" s="57"/>
    </row>
    <row r="1012" spans="6:10" ht="12.75">
      <c r="F1012" s="56"/>
      <c r="I1012" s="57"/>
      <c r="J1012" s="57"/>
    </row>
    <row r="1013" spans="6:10" ht="12.75">
      <c r="F1013" s="56"/>
      <c r="I1013" s="57"/>
      <c r="J1013" s="57"/>
    </row>
    <row r="1014" spans="6:10" ht="12.75">
      <c r="F1014" s="56"/>
      <c r="I1014" s="57"/>
      <c r="J1014" s="57"/>
    </row>
    <row r="1015" spans="6:10" ht="12.75">
      <c r="F1015" s="56"/>
      <c r="I1015" s="57"/>
      <c r="J1015" s="57"/>
    </row>
    <row r="1016" spans="6:10" ht="12.75">
      <c r="F1016" s="56"/>
      <c r="I1016" s="57"/>
      <c r="J1016" s="57"/>
    </row>
    <row r="1017" spans="6:10" ht="12.75">
      <c r="F1017" s="56"/>
      <c r="I1017" s="57"/>
      <c r="J1017" s="57"/>
    </row>
    <row r="1018" spans="6:10" ht="12.75">
      <c r="F1018" s="56"/>
      <c r="I1018" s="57"/>
      <c r="J1018" s="57"/>
    </row>
    <row r="1019" spans="6:10" ht="12.75">
      <c r="F1019" s="56"/>
      <c r="I1019" s="57"/>
      <c r="J1019" s="57"/>
    </row>
    <row r="1020" spans="6:10" ht="12.75">
      <c r="F1020" s="56"/>
      <c r="I1020" s="57"/>
      <c r="J1020" s="57"/>
    </row>
    <row r="1021" spans="6:10" ht="12.75">
      <c r="F1021" s="56"/>
      <c r="I1021" s="57"/>
      <c r="J1021" s="57"/>
    </row>
    <row r="1022" spans="6:10" ht="12.75">
      <c r="F1022" s="56"/>
      <c r="I1022" s="57"/>
      <c r="J1022" s="57"/>
    </row>
    <row r="1023" spans="6:10" ht="12.75">
      <c r="F1023" s="56"/>
      <c r="I1023" s="57"/>
      <c r="J1023" s="57"/>
    </row>
    <row r="1024" spans="6:10" ht="12.75">
      <c r="F1024" s="56"/>
      <c r="I1024" s="57"/>
      <c r="J1024" s="57"/>
    </row>
    <row r="1025" spans="6:10" ht="12.75">
      <c r="F1025" s="56"/>
      <c r="I1025" s="57"/>
      <c r="J1025" s="57"/>
    </row>
    <row r="1026" spans="6:10" ht="12.75">
      <c r="F1026" s="56"/>
      <c r="I1026" s="57"/>
      <c r="J1026" s="57"/>
    </row>
    <row r="1027" spans="6:10" ht="12.75">
      <c r="F1027" s="56"/>
      <c r="I1027" s="57"/>
      <c r="J1027" s="57"/>
    </row>
    <row r="1028" spans="6:10" ht="12.75">
      <c r="F1028" s="56"/>
      <c r="I1028" s="57"/>
      <c r="J1028" s="57"/>
    </row>
    <row r="1029" spans="6:10" ht="12.75">
      <c r="F1029" s="56"/>
      <c r="I1029" s="57"/>
      <c r="J1029" s="57"/>
    </row>
    <row r="1030" spans="6:10" ht="12.75">
      <c r="F1030" s="56"/>
      <c r="I1030" s="57"/>
      <c r="J1030" s="57"/>
    </row>
    <row r="1031" spans="6:10" ht="12.75">
      <c r="F1031" s="56"/>
      <c r="I1031" s="57"/>
      <c r="J1031" s="57"/>
    </row>
    <row r="1032" spans="6:10" ht="12.75">
      <c r="F1032" s="56"/>
      <c r="I1032" s="57"/>
      <c r="J1032" s="57"/>
    </row>
    <row r="1033" spans="6:10" ht="12.75">
      <c r="F1033" s="56"/>
      <c r="I1033" s="57"/>
      <c r="J1033" s="57"/>
    </row>
    <row r="1034" spans="6:10" ht="12.75">
      <c r="F1034" s="56"/>
      <c r="I1034" s="57"/>
      <c r="J1034" s="57"/>
    </row>
    <row r="1035" spans="6:10" ht="12.75">
      <c r="F1035" s="56"/>
      <c r="I1035" s="57"/>
      <c r="J1035" s="57"/>
    </row>
    <row r="1036" spans="6:10" ht="12.75">
      <c r="F1036" s="56"/>
      <c r="I1036" s="57"/>
      <c r="J1036" s="57"/>
    </row>
    <row r="1037" spans="6:10" ht="12.75">
      <c r="F1037" s="56"/>
      <c r="I1037" s="57"/>
      <c r="J1037" s="57"/>
    </row>
    <row r="1038" spans="6:10" ht="12.75">
      <c r="F1038" s="56"/>
      <c r="I1038" s="57"/>
      <c r="J1038" s="57"/>
    </row>
    <row r="1039" spans="6:10" ht="12.75">
      <c r="F1039" s="56"/>
      <c r="I1039" s="57"/>
      <c r="J1039" s="57"/>
    </row>
    <row r="1040" spans="6:10" ht="12.75">
      <c r="F1040" s="56"/>
      <c r="I1040" s="57"/>
      <c r="J1040" s="57"/>
    </row>
    <row r="1041" spans="6:10" ht="12.75">
      <c r="F1041" s="56"/>
      <c r="I1041" s="57"/>
      <c r="J1041" s="57"/>
    </row>
    <row r="1042" spans="6:10" ht="12.75">
      <c r="F1042" s="56"/>
      <c r="I1042" s="57"/>
      <c r="J1042" s="57"/>
    </row>
    <row r="1043" spans="6:10" ht="12.75">
      <c r="F1043" s="56"/>
      <c r="I1043" s="57"/>
      <c r="J1043" s="57"/>
    </row>
    <row r="1044" spans="6:10" ht="12.75">
      <c r="F1044" s="56"/>
      <c r="I1044" s="57"/>
      <c r="J1044" s="57"/>
    </row>
    <row r="1045" spans="6:10" ht="12.75">
      <c r="F1045" s="56"/>
      <c r="I1045" s="57"/>
      <c r="J1045" s="57"/>
    </row>
    <row r="1046" spans="6:10" ht="12.75">
      <c r="F1046" s="56"/>
      <c r="I1046" s="57"/>
      <c r="J1046" s="57"/>
    </row>
    <row r="1047" spans="6:10" ht="12.75">
      <c r="F1047" s="56"/>
      <c r="I1047" s="57"/>
      <c r="J1047" s="57"/>
    </row>
    <row r="1048" spans="6:10" ht="12.75">
      <c r="F1048" s="56"/>
      <c r="I1048" s="57"/>
      <c r="J1048" s="57"/>
    </row>
    <row r="1049" spans="6:10" ht="12.75">
      <c r="F1049" s="56"/>
      <c r="I1049" s="57"/>
      <c r="J1049" s="57"/>
    </row>
    <row r="1050" spans="6:10" ht="12.75">
      <c r="F1050" s="56"/>
      <c r="I1050" s="57"/>
      <c r="J1050" s="57"/>
    </row>
    <row r="1051" spans="6:10" ht="12.75">
      <c r="F1051" s="56"/>
      <c r="I1051" s="57"/>
      <c r="J1051" s="57"/>
    </row>
    <row r="1052" spans="6:10" ht="12.75">
      <c r="F1052" s="56"/>
      <c r="I1052" s="57"/>
      <c r="J1052" s="57"/>
    </row>
    <row r="1053" spans="6:10" ht="12.75">
      <c r="F1053" s="56"/>
      <c r="I1053" s="57"/>
      <c r="J1053" s="57"/>
    </row>
    <row r="1054" spans="6:10" ht="12.75">
      <c r="F1054" s="56"/>
      <c r="I1054" s="57"/>
      <c r="J1054" s="57"/>
    </row>
    <row r="1055" spans="6:10" ht="12.75">
      <c r="F1055" s="56"/>
      <c r="I1055" s="57"/>
      <c r="J1055" s="57"/>
    </row>
    <row r="1056" spans="6:10" ht="12.75">
      <c r="F1056" s="56"/>
      <c r="I1056" s="57"/>
      <c r="J1056" s="57"/>
    </row>
    <row r="1057" spans="6:10" ht="12.75">
      <c r="F1057" s="56"/>
      <c r="I1057" s="57"/>
      <c r="J1057" s="57"/>
    </row>
    <row r="1058" spans="6:10" ht="12.75">
      <c r="F1058" s="56"/>
      <c r="I1058" s="57"/>
      <c r="J1058" s="57"/>
    </row>
    <row r="1059" spans="6:10" ht="12.75">
      <c r="F1059" s="56"/>
      <c r="I1059" s="57"/>
      <c r="J1059" s="57"/>
    </row>
    <row r="1060" spans="6:10" ht="12.75">
      <c r="F1060" s="56"/>
      <c r="I1060" s="57"/>
      <c r="J1060" s="57"/>
    </row>
    <row r="1061" spans="6:10" ht="12.75">
      <c r="F1061" s="56"/>
      <c r="I1061" s="57"/>
      <c r="J1061" s="57"/>
    </row>
    <row r="1062" spans="6:10" ht="12.75">
      <c r="F1062" s="56"/>
      <c r="I1062" s="57"/>
      <c r="J1062" s="57"/>
    </row>
    <row r="1063" spans="6:10" ht="12.75">
      <c r="F1063" s="56"/>
      <c r="I1063" s="57"/>
      <c r="J1063" s="57"/>
    </row>
    <row r="1064" spans="6:10" ht="12.75">
      <c r="F1064" s="56"/>
      <c r="I1064" s="57"/>
      <c r="J1064" s="57"/>
    </row>
    <row r="1065" spans="6:10" ht="12.75">
      <c r="F1065" s="56"/>
      <c r="I1065" s="57"/>
      <c r="J1065" s="57"/>
    </row>
    <row r="1066" spans="6:10" ht="12.75">
      <c r="F1066" s="56"/>
      <c r="I1066" s="57"/>
      <c r="J1066" s="57"/>
    </row>
    <row r="1067" spans="6:10" ht="12.75">
      <c r="F1067" s="56"/>
      <c r="I1067" s="57"/>
      <c r="J1067" s="57"/>
    </row>
    <row r="1068" spans="6:10" ht="12.75">
      <c r="F1068" s="56"/>
      <c r="I1068" s="57"/>
      <c r="J1068" s="57"/>
    </row>
    <row r="1069" spans="6:10" ht="12.75">
      <c r="F1069" s="56"/>
      <c r="I1069" s="57"/>
      <c r="J1069" s="57"/>
    </row>
    <row r="1070" spans="6:10" ht="12.75">
      <c r="F1070" s="56"/>
      <c r="I1070" s="57"/>
      <c r="J1070" s="57"/>
    </row>
    <row r="1071" spans="6:10" ht="12.75">
      <c r="F1071" s="56"/>
      <c r="I1071" s="57"/>
      <c r="J1071" s="57"/>
    </row>
    <row r="1072" spans="6:10" ht="12.75">
      <c r="F1072" s="56"/>
      <c r="I1072" s="57"/>
      <c r="J1072" s="57"/>
    </row>
    <row r="1073" spans="6:10" ht="12.75">
      <c r="F1073" s="56"/>
      <c r="I1073" s="57"/>
      <c r="J1073" s="57"/>
    </row>
    <row r="1074" spans="6:10" ht="12.75">
      <c r="F1074" s="56"/>
      <c r="I1074" s="57"/>
      <c r="J1074" s="57"/>
    </row>
    <row r="1075" spans="6:10" ht="12.75">
      <c r="F1075" s="56"/>
      <c r="I1075" s="57"/>
      <c r="J1075" s="57"/>
    </row>
    <row r="1076" spans="6:10" ht="12.75">
      <c r="F1076" s="56"/>
      <c r="I1076" s="57"/>
      <c r="J1076" s="57"/>
    </row>
    <row r="1077" spans="6:10" ht="12.75">
      <c r="F1077" s="56"/>
      <c r="I1077" s="57"/>
      <c r="J1077" s="57"/>
    </row>
    <row r="1078" spans="6:10" ht="12.75">
      <c r="F1078" s="56"/>
      <c r="I1078" s="57"/>
      <c r="J1078" s="57"/>
    </row>
    <row r="1079" spans="6:10" ht="12.75">
      <c r="F1079" s="56"/>
      <c r="I1079" s="57"/>
      <c r="J1079" s="57"/>
    </row>
    <row r="1080" spans="6:10" ht="12.75">
      <c r="F1080" s="56"/>
      <c r="I1080" s="57"/>
      <c r="J1080" s="57"/>
    </row>
    <row r="1081" spans="6:10" ht="12.75">
      <c r="F1081" s="56"/>
      <c r="I1081" s="57"/>
      <c r="J1081" s="57"/>
    </row>
    <row r="1082" spans="6:10" ht="12.75">
      <c r="F1082" s="56"/>
      <c r="I1082" s="57"/>
      <c r="J1082" s="57"/>
    </row>
    <row r="1083" spans="6:10" ht="12.75">
      <c r="F1083" s="56"/>
      <c r="I1083" s="57"/>
      <c r="J1083" s="57"/>
    </row>
    <row r="1084" spans="6:10" ht="12.75">
      <c r="F1084" s="56"/>
      <c r="I1084" s="57"/>
      <c r="J1084" s="57"/>
    </row>
    <row r="1085" spans="6:10" ht="12.75">
      <c r="F1085" s="56"/>
      <c r="I1085" s="57"/>
      <c r="J1085" s="57"/>
    </row>
    <row r="1086" spans="6:10" ht="12.75">
      <c r="F1086" s="56"/>
      <c r="I1086" s="57"/>
      <c r="J1086" s="57"/>
    </row>
    <row r="1087" spans="6:10" ht="12.75">
      <c r="F1087" s="56"/>
      <c r="I1087" s="57"/>
      <c r="J1087" s="57"/>
    </row>
    <row r="1088" spans="6:10" ht="12.75">
      <c r="F1088" s="56"/>
      <c r="I1088" s="57"/>
      <c r="J1088" s="57"/>
    </row>
    <row r="1089" spans="6:10" ht="12.75">
      <c r="F1089" s="56"/>
      <c r="I1089" s="57"/>
      <c r="J1089" s="57"/>
    </row>
    <row r="1090" spans="6:10" ht="12.75">
      <c r="F1090" s="56"/>
      <c r="I1090" s="57"/>
      <c r="J1090" s="57"/>
    </row>
    <row r="1091" spans="6:10" ht="12.75">
      <c r="F1091" s="56"/>
      <c r="I1091" s="57"/>
      <c r="J1091" s="57"/>
    </row>
    <row r="1092" spans="6:10" ht="12.75">
      <c r="F1092" s="56"/>
      <c r="I1092" s="57"/>
      <c r="J1092" s="57"/>
    </row>
    <row r="1093" spans="6:10" ht="12.75">
      <c r="F1093" s="56"/>
      <c r="I1093" s="57"/>
      <c r="J1093" s="57"/>
    </row>
    <row r="1094" spans="6:10" ht="12.75">
      <c r="F1094" s="56"/>
      <c r="I1094" s="57"/>
      <c r="J1094" s="57"/>
    </row>
    <row r="1095" spans="6:10" ht="12.75">
      <c r="F1095" s="56"/>
      <c r="I1095" s="57"/>
      <c r="J1095" s="57"/>
    </row>
    <row r="1096" spans="6:10" ht="12.75">
      <c r="F1096" s="56"/>
      <c r="I1096" s="57"/>
      <c r="J1096" s="57"/>
    </row>
    <row r="1097" spans="6:10" ht="12.75">
      <c r="F1097" s="56"/>
      <c r="I1097" s="57"/>
      <c r="J1097" s="57"/>
    </row>
    <row r="1098" spans="6:10" ht="12.75">
      <c r="F1098" s="56"/>
      <c r="I1098" s="57"/>
      <c r="J1098" s="57"/>
    </row>
    <row r="1099" spans="6:10" ht="12.75">
      <c r="F1099" s="56"/>
      <c r="I1099" s="57"/>
      <c r="J1099" s="57"/>
    </row>
    <row r="1100" spans="6:10" ht="12.75">
      <c r="F1100" s="56"/>
      <c r="I1100" s="57"/>
      <c r="J1100" s="57"/>
    </row>
    <row r="1101" spans="6:10" ht="12.75">
      <c r="F1101" s="56"/>
      <c r="I1101" s="57"/>
      <c r="J1101" s="57"/>
    </row>
    <row r="1102" spans="6:10" ht="12.75">
      <c r="F1102" s="56"/>
      <c r="I1102" s="57"/>
      <c r="J1102" s="57"/>
    </row>
    <row r="1103" spans="6:10" ht="12.75">
      <c r="F1103" s="56"/>
      <c r="I1103" s="57"/>
      <c r="J1103" s="57"/>
    </row>
    <row r="1104" spans="6:10" ht="12.75">
      <c r="F1104" s="56"/>
      <c r="I1104" s="57"/>
      <c r="J1104" s="57"/>
    </row>
    <row r="1105" spans="6:10" ht="12.75">
      <c r="F1105" s="56"/>
      <c r="I1105" s="57"/>
      <c r="J1105" s="57"/>
    </row>
    <row r="1106" spans="6:10" ht="12.75">
      <c r="F1106" s="56"/>
      <c r="I1106" s="57"/>
      <c r="J1106" s="57"/>
    </row>
    <row r="1107" spans="6:10" ht="12.75">
      <c r="F1107" s="56"/>
      <c r="I1107" s="57"/>
      <c r="J1107" s="57"/>
    </row>
    <row r="1108" spans="6:10" ht="12.75">
      <c r="F1108" s="56"/>
      <c r="I1108" s="57"/>
      <c r="J1108" s="57"/>
    </row>
    <row r="1109" spans="6:10" ht="12.75">
      <c r="F1109" s="56"/>
      <c r="I1109" s="57"/>
      <c r="J1109" s="57"/>
    </row>
    <row r="1110" spans="6:10" ht="12.75">
      <c r="F1110" s="56"/>
      <c r="I1110" s="57"/>
      <c r="J1110" s="57"/>
    </row>
    <row r="1111" spans="6:10" ht="12.75">
      <c r="F1111" s="56"/>
      <c r="I1111" s="57"/>
      <c r="J1111" s="57"/>
    </row>
    <row r="1112" spans="6:10" ht="12.75">
      <c r="F1112" s="56"/>
      <c r="I1112" s="57"/>
      <c r="J1112" s="57"/>
    </row>
    <row r="1113" spans="6:10" ht="12.75">
      <c r="F1113" s="56"/>
      <c r="I1113" s="57"/>
      <c r="J1113" s="57"/>
    </row>
    <row r="1114" spans="6:10" ht="12.75">
      <c r="F1114" s="56"/>
      <c r="I1114" s="57"/>
      <c r="J1114" s="57"/>
    </row>
    <row r="1115" spans="6:10" ht="12.75">
      <c r="F1115" s="56"/>
      <c r="I1115" s="57"/>
      <c r="J1115" s="57"/>
    </row>
    <row r="1116" spans="6:10" ht="12.75">
      <c r="F1116" s="56"/>
      <c r="I1116" s="57"/>
      <c r="J1116" s="57"/>
    </row>
    <row r="1117" spans="6:10" ht="12.75">
      <c r="F1117" s="56"/>
      <c r="I1117" s="57"/>
      <c r="J1117" s="57"/>
    </row>
    <row r="1118" spans="6:10" ht="12.75">
      <c r="F1118" s="56"/>
      <c r="I1118" s="57"/>
      <c r="J1118" s="57"/>
    </row>
    <row r="1119" spans="6:10" ht="12.75">
      <c r="F1119" s="56"/>
      <c r="I1119" s="57"/>
      <c r="J1119" s="57"/>
    </row>
    <row r="1120" spans="6:10" ht="12.75">
      <c r="F1120" s="56"/>
      <c r="I1120" s="57"/>
      <c r="J1120" s="57"/>
    </row>
    <row r="1121" spans="6:10" ht="12.75">
      <c r="F1121" s="56"/>
      <c r="I1121" s="57"/>
      <c r="J1121" s="57"/>
    </row>
    <row r="1122" spans="6:10" ht="12.75">
      <c r="F1122" s="56"/>
      <c r="I1122" s="57"/>
      <c r="J1122" s="57"/>
    </row>
    <row r="1123" spans="6:10" ht="12.75">
      <c r="F1123" s="56"/>
      <c r="I1123" s="57"/>
      <c r="J1123" s="57"/>
    </row>
    <row r="1124" spans="6:10" ht="12.75">
      <c r="F1124" s="56"/>
      <c r="I1124" s="57"/>
      <c r="J1124" s="57"/>
    </row>
    <row r="1125" spans="6:10" ht="12.75">
      <c r="F1125" s="56"/>
      <c r="I1125" s="57"/>
      <c r="J1125" s="57"/>
    </row>
    <row r="1126" spans="6:10" ht="12.75">
      <c r="F1126" s="56"/>
      <c r="I1126" s="57"/>
      <c r="J1126" s="57"/>
    </row>
    <row r="1127" spans="6:10" ht="12.75">
      <c r="F1127" s="56"/>
      <c r="I1127" s="57"/>
      <c r="J1127" s="57"/>
    </row>
    <row r="1128" spans="6:10" ht="12.75">
      <c r="F1128" s="56"/>
      <c r="I1128" s="57"/>
      <c r="J1128" s="57"/>
    </row>
    <row r="1129" spans="6:10" ht="12.75">
      <c r="F1129" s="56"/>
      <c r="I1129" s="57"/>
      <c r="J1129" s="57"/>
    </row>
    <row r="1130" spans="6:10" ht="12.75">
      <c r="F1130" s="56"/>
      <c r="I1130" s="57"/>
      <c r="J1130" s="57"/>
    </row>
    <row r="1131" spans="6:10" ht="12.75">
      <c r="F1131" s="56"/>
      <c r="I1131" s="57"/>
      <c r="J1131" s="57"/>
    </row>
    <row r="1132" spans="6:10" ht="12.75">
      <c r="F1132" s="56"/>
      <c r="I1132" s="57"/>
      <c r="J1132" s="57"/>
    </row>
    <row r="1133" spans="6:10" ht="12.75">
      <c r="F1133" s="56"/>
      <c r="I1133" s="57"/>
      <c r="J1133" s="57"/>
    </row>
    <row r="1134" spans="6:10" ht="12.75">
      <c r="F1134" s="56"/>
      <c r="I1134" s="57"/>
      <c r="J1134" s="57"/>
    </row>
    <row r="1135" spans="6:10" ht="12.75">
      <c r="F1135" s="56"/>
      <c r="I1135" s="57"/>
      <c r="J1135" s="57"/>
    </row>
    <row r="1136" spans="6:10" ht="12.75">
      <c r="F1136" s="56"/>
      <c r="I1136" s="57"/>
      <c r="J1136" s="57"/>
    </row>
    <row r="1137" spans="6:10" ht="12.75">
      <c r="F1137" s="56"/>
      <c r="I1137" s="57"/>
      <c r="J1137" s="57"/>
    </row>
    <row r="1138" spans="6:10" ht="12.75">
      <c r="F1138" s="56"/>
      <c r="I1138" s="57"/>
      <c r="J1138" s="57"/>
    </row>
    <row r="1139" spans="6:10" ht="12.75">
      <c r="F1139" s="56"/>
      <c r="I1139" s="57"/>
      <c r="J1139" s="57"/>
    </row>
    <row r="1140" spans="6:10" ht="12.75">
      <c r="F1140" s="56"/>
      <c r="I1140" s="57"/>
      <c r="J1140" s="57"/>
    </row>
    <row r="1141" spans="6:10" ht="12.75">
      <c r="F1141" s="56"/>
      <c r="I1141" s="57"/>
      <c r="J1141" s="57"/>
    </row>
    <row r="1142" spans="6:10" ht="12.75">
      <c r="F1142" s="56"/>
      <c r="I1142" s="57"/>
      <c r="J1142" s="57"/>
    </row>
    <row r="1143" spans="6:10" ht="12.75">
      <c r="F1143" s="56"/>
      <c r="I1143" s="57"/>
      <c r="J1143" s="57"/>
    </row>
    <row r="1144" spans="6:10" ht="12.75">
      <c r="F1144" s="56"/>
      <c r="I1144" s="57"/>
      <c r="J1144" s="57"/>
    </row>
    <row r="1145" spans="6:10" ht="12.75">
      <c r="F1145" s="56"/>
      <c r="I1145" s="57"/>
      <c r="J1145" s="57"/>
    </row>
    <row r="1146" spans="6:10" ht="12.75">
      <c r="F1146" s="56"/>
      <c r="I1146" s="57"/>
      <c r="J1146" s="57"/>
    </row>
    <row r="1147" spans="6:10" ht="12.75">
      <c r="F1147" s="56"/>
      <c r="I1147" s="57"/>
      <c r="J1147" s="57"/>
    </row>
    <row r="1148" spans="6:10" ht="12.75">
      <c r="F1148" s="56"/>
      <c r="I1148" s="57"/>
      <c r="J1148" s="57"/>
    </row>
    <row r="1149" spans="6:10" ht="12.75">
      <c r="F1149" s="56"/>
      <c r="I1149" s="57"/>
      <c r="J1149" s="57"/>
    </row>
    <row r="1150" spans="6:10" ht="12.75">
      <c r="F1150" s="56"/>
      <c r="I1150" s="57"/>
      <c r="J1150" s="57"/>
    </row>
    <row r="1151" spans="6:10" ht="12.75">
      <c r="F1151" s="56"/>
      <c r="I1151" s="57"/>
      <c r="J1151" s="57"/>
    </row>
    <row r="1152" spans="6:10" ht="12.75">
      <c r="F1152" s="56"/>
      <c r="I1152" s="57"/>
      <c r="J1152" s="57"/>
    </row>
    <row r="1153" spans="6:10" ht="12.75">
      <c r="F1153" s="56"/>
      <c r="I1153" s="57"/>
      <c r="J1153" s="57"/>
    </row>
    <row r="1154" spans="6:10" ht="12.75">
      <c r="F1154" s="56"/>
      <c r="I1154" s="57"/>
      <c r="J1154" s="57"/>
    </row>
    <row r="1155" spans="6:10" ht="12.75">
      <c r="F1155" s="56"/>
      <c r="I1155" s="57"/>
      <c r="J1155" s="57"/>
    </row>
    <row r="1156" spans="6:10" ht="12.75">
      <c r="F1156" s="56"/>
      <c r="I1156" s="57"/>
      <c r="J1156" s="57"/>
    </row>
    <row r="1157" spans="6:10" ht="12.75">
      <c r="F1157" s="56"/>
      <c r="I1157" s="57"/>
      <c r="J1157" s="57"/>
    </row>
    <row r="1158" spans="6:10" ht="12.75">
      <c r="F1158" s="56"/>
      <c r="I1158" s="57"/>
      <c r="J1158" s="57"/>
    </row>
    <row r="1159" spans="6:10" ht="12.75">
      <c r="F1159" s="56"/>
      <c r="I1159" s="57"/>
      <c r="J1159" s="57"/>
    </row>
    <row r="1160" spans="6:10" ht="12.75">
      <c r="F1160" s="56"/>
      <c r="I1160" s="57"/>
      <c r="J1160" s="57"/>
    </row>
    <row r="1161" spans="6:10" ht="12.75">
      <c r="F1161" s="56"/>
      <c r="I1161" s="57"/>
      <c r="J1161" s="57"/>
    </row>
    <row r="1162" spans="6:10" ht="12.75">
      <c r="F1162" s="56"/>
      <c r="I1162" s="57"/>
      <c r="J1162" s="57"/>
    </row>
    <row r="1163" spans="6:10" ht="12.75">
      <c r="F1163" s="56"/>
      <c r="I1163" s="57"/>
      <c r="J1163" s="57"/>
    </row>
    <row r="1164" spans="6:10" ht="12.75">
      <c r="F1164" s="56"/>
      <c r="I1164" s="57"/>
      <c r="J1164" s="57"/>
    </row>
    <row r="1165" spans="6:10" ht="12.75">
      <c r="F1165" s="56"/>
      <c r="I1165" s="57"/>
      <c r="J1165" s="57"/>
    </row>
    <row r="1166" spans="6:10" ht="12.75">
      <c r="F1166" s="56"/>
      <c r="I1166" s="57"/>
      <c r="J1166" s="57"/>
    </row>
    <row r="1167" spans="6:10" ht="12.75">
      <c r="F1167" s="56"/>
      <c r="I1167" s="57"/>
      <c r="J1167" s="57"/>
    </row>
    <row r="1168" spans="6:10" ht="12.75">
      <c r="F1168" s="56"/>
      <c r="I1168" s="57"/>
      <c r="J1168" s="57"/>
    </row>
    <row r="1169" spans="6:10" ht="12.75">
      <c r="F1169" s="56"/>
      <c r="I1169" s="57"/>
      <c r="J1169" s="57"/>
    </row>
    <row r="1170" spans="6:10" ht="12.75">
      <c r="F1170" s="56"/>
      <c r="I1170" s="57"/>
      <c r="J1170" s="57"/>
    </row>
    <row r="1171" spans="6:10" ht="12.75">
      <c r="F1171" s="56"/>
      <c r="I1171" s="57"/>
      <c r="J1171" s="57"/>
    </row>
    <row r="1172" spans="6:10" ht="12.75">
      <c r="F1172" s="56"/>
      <c r="I1172" s="57"/>
      <c r="J1172" s="57"/>
    </row>
    <row r="1173" spans="6:10" ht="12.75">
      <c r="F1173" s="56"/>
      <c r="I1173" s="57"/>
      <c r="J1173" s="57"/>
    </row>
    <row r="1174" spans="6:10" ht="12.75">
      <c r="F1174" s="56"/>
      <c r="I1174" s="57"/>
      <c r="J1174" s="57"/>
    </row>
    <row r="1175" spans="6:10" ht="12.75">
      <c r="F1175" s="56"/>
      <c r="I1175" s="57"/>
      <c r="J1175" s="57"/>
    </row>
    <row r="1176" spans="6:10" ht="12.75">
      <c r="F1176" s="56"/>
      <c r="I1176" s="57"/>
      <c r="J1176" s="57"/>
    </row>
    <row r="1177" spans="6:10" ht="12.75">
      <c r="F1177" s="56"/>
      <c r="I1177" s="57"/>
      <c r="J1177" s="57"/>
    </row>
    <row r="1178" spans="6:10" ht="12.75">
      <c r="F1178" s="56"/>
      <c r="I1178" s="57"/>
      <c r="J1178" s="57"/>
    </row>
    <row r="1179" spans="6:10" ht="12.75">
      <c r="F1179" s="56"/>
      <c r="I1179" s="57"/>
      <c r="J1179" s="57"/>
    </row>
    <row r="1180" spans="6:10" ht="12.75">
      <c r="F1180" s="56"/>
      <c r="I1180" s="57"/>
      <c r="J1180" s="57"/>
    </row>
    <row r="1181" spans="6:10" ht="12.75">
      <c r="F1181" s="56"/>
      <c r="I1181" s="57"/>
      <c r="J1181" s="57"/>
    </row>
    <row r="1182" spans="6:10" ht="12.75">
      <c r="F1182" s="56"/>
      <c r="I1182" s="57"/>
      <c r="J1182" s="57"/>
    </row>
    <row r="1183" spans="6:10" ht="12.75">
      <c r="F1183" s="56"/>
      <c r="I1183" s="57"/>
      <c r="J1183" s="57"/>
    </row>
    <row r="1184" spans="6:10" ht="12.75">
      <c r="F1184" s="56"/>
      <c r="I1184" s="57"/>
      <c r="J1184" s="57"/>
    </row>
    <row r="1185" spans="6:10" ht="12.75">
      <c r="F1185" s="56"/>
      <c r="I1185" s="57"/>
      <c r="J1185" s="57"/>
    </row>
    <row r="1186" spans="6:10" ht="12.75">
      <c r="F1186" s="56"/>
      <c r="I1186" s="57"/>
      <c r="J1186" s="57"/>
    </row>
    <row r="1187" spans="6:10" ht="12.75">
      <c r="F1187" s="56"/>
      <c r="I1187" s="57"/>
      <c r="J1187" s="57"/>
    </row>
    <row r="1188" spans="6:10" ht="12.75">
      <c r="F1188" s="56"/>
      <c r="I1188" s="57"/>
      <c r="J1188" s="57"/>
    </row>
    <row r="1189" spans="6:10" ht="12.75">
      <c r="F1189" s="56"/>
      <c r="I1189" s="57"/>
      <c r="J1189" s="57"/>
    </row>
    <row r="1190" spans="6:10" ht="12.75">
      <c r="F1190" s="56"/>
      <c r="I1190" s="57"/>
      <c r="J1190" s="57"/>
    </row>
    <row r="1191" spans="6:10" ht="12.75">
      <c r="F1191" s="56"/>
      <c r="I1191" s="57"/>
      <c r="J1191" s="57"/>
    </row>
    <row r="1192" spans="6:10" ht="12.75">
      <c r="F1192" s="56"/>
      <c r="I1192" s="57"/>
      <c r="J1192" s="57"/>
    </row>
    <row r="1193" spans="6:10" ht="12.75">
      <c r="F1193" s="56"/>
      <c r="I1193" s="57"/>
      <c r="J1193" s="57"/>
    </row>
    <row r="1194" spans="6:10" ht="12.75">
      <c r="F1194" s="56"/>
      <c r="I1194" s="57"/>
      <c r="J1194" s="57"/>
    </row>
    <row r="1195" spans="6:10" ht="12.75">
      <c r="F1195" s="56"/>
      <c r="I1195" s="57"/>
      <c r="J1195" s="57"/>
    </row>
    <row r="1196" spans="6:10" ht="12.75">
      <c r="F1196" s="56"/>
      <c r="I1196" s="57"/>
      <c r="J1196" s="57"/>
    </row>
    <row r="1197" spans="6:10" ht="12.75">
      <c r="F1197" s="56"/>
      <c r="I1197" s="57"/>
      <c r="J1197" s="57"/>
    </row>
    <row r="1198" spans="6:10" ht="12.75">
      <c r="F1198" s="56"/>
      <c r="I1198" s="57"/>
      <c r="J1198" s="57"/>
    </row>
    <row r="1199" spans="6:10" ht="12.75">
      <c r="F1199" s="56"/>
      <c r="I1199" s="57"/>
      <c r="J1199" s="57"/>
    </row>
    <row r="1200" spans="6:10" ht="12.75">
      <c r="F1200" s="56"/>
      <c r="I1200" s="57"/>
      <c r="J1200" s="57"/>
    </row>
    <row r="1201" spans="6:10" ht="12.75">
      <c r="F1201" s="56"/>
      <c r="I1201" s="57"/>
      <c r="J1201" s="57"/>
    </row>
    <row r="1202" spans="6:10" ht="12.75">
      <c r="F1202" s="56"/>
      <c r="I1202" s="57"/>
      <c r="J1202" s="57"/>
    </row>
    <row r="1203" spans="6:10" ht="12.75">
      <c r="F1203" s="56"/>
      <c r="I1203" s="57"/>
      <c r="J1203" s="57"/>
    </row>
    <row r="1204" spans="6:10" ht="12.75">
      <c r="F1204" s="56"/>
      <c r="I1204" s="57"/>
      <c r="J1204" s="57"/>
    </row>
    <row r="1205" spans="6:10" ht="12.75">
      <c r="F1205" s="56"/>
      <c r="I1205" s="57"/>
      <c r="J1205" s="57"/>
    </row>
    <row r="1206" spans="6:10" ht="12.75">
      <c r="F1206" s="56"/>
      <c r="I1206" s="57"/>
      <c r="J1206" s="57"/>
    </row>
    <row r="1207" spans="6:10" ht="12.75">
      <c r="F1207" s="56"/>
      <c r="I1207" s="57"/>
      <c r="J1207" s="57"/>
    </row>
    <row r="1208" spans="6:10" ht="12.75">
      <c r="F1208" s="56"/>
      <c r="I1208" s="57"/>
      <c r="J1208" s="57"/>
    </row>
    <row r="1209" spans="6:10" ht="12.75">
      <c r="F1209" s="56"/>
      <c r="I1209" s="57"/>
      <c r="J1209" s="57"/>
    </row>
    <row r="1210" spans="6:10" ht="12.75">
      <c r="F1210" s="56"/>
      <c r="I1210" s="57"/>
      <c r="J1210" s="57"/>
    </row>
    <row r="1211" spans="6:10" ht="12.75">
      <c r="F1211" s="56"/>
      <c r="I1211" s="57"/>
      <c r="J1211" s="57"/>
    </row>
    <row r="1212" spans="6:10" ht="12.75">
      <c r="F1212" s="56"/>
      <c r="I1212" s="57"/>
      <c r="J1212" s="57"/>
    </row>
    <row r="1213" spans="6:10" ht="12.75">
      <c r="F1213" s="56"/>
      <c r="I1213" s="57"/>
      <c r="J1213" s="57"/>
    </row>
    <row r="1214" spans="6:10" ht="12.75">
      <c r="F1214" s="56"/>
      <c r="I1214" s="57"/>
      <c r="J1214" s="57"/>
    </row>
    <row r="1215" spans="6:10" ht="12.75">
      <c r="F1215" s="56"/>
      <c r="I1215" s="57"/>
      <c r="J1215" s="57"/>
    </row>
    <row r="1216" spans="6:10" ht="12.75">
      <c r="F1216" s="56"/>
      <c r="I1216" s="57"/>
      <c r="J1216" s="57"/>
    </row>
    <row r="1217" spans="6:10" ht="12.75">
      <c r="F1217" s="56"/>
      <c r="I1217" s="57"/>
      <c r="J1217" s="57"/>
    </row>
    <row r="1218" spans="6:10" ht="12.75">
      <c r="F1218" s="56"/>
      <c r="I1218" s="57"/>
      <c r="J1218" s="57"/>
    </row>
    <row r="1219" spans="6:10" ht="12.75">
      <c r="F1219" s="56"/>
      <c r="I1219" s="57"/>
      <c r="J1219" s="57"/>
    </row>
    <row r="1220" spans="6:10" ht="12.75">
      <c r="F1220" s="56"/>
      <c r="I1220" s="57"/>
      <c r="J1220" s="57"/>
    </row>
    <row r="1221" spans="6:10" ht="12.75">
      <c r="F1221" s="56"/>
      <c r="I1221" s="57"/>
      <c r="J1221" s="57"/>
    </row>
    <row r="1222" spans="6:10" ht="12.75">
      <c r="F1222" s="56"/>
      <c r="I1222" s="57"/>
      <c r="J1222" s="57"/>
    </row>
    <row r="1223" spans="6:10" ht="12.75">
      <c r="F1223" s="56"/>
      <c r="I1223" s="57"/>
      <c r="J1223" s="57"/>
    </row>
    <row r="1224" spans="6:10" ht="12.75">
      <c r="F1224" s="56"/>
      <c r="I1224" s="57"/>
      <c r="J1224" s="57"/>
    </row>
    <row r="1225" spans="6:10" ht="12.75">
      <c r="F1225" s="56"/>
      <c r="I1225" s="57"/>
      <c r="J1225" s="57"/>
    </row>
    <row r="1226" spans="6:10" ht="12.75">
      <c r="F1226" s="56"/>
      <c r="I1226" s="57"/>
      <c r="J1226" s="57"/>
    </row>
    <row r="1227" spans="6:10" ht="12.75">
      <c r="F1227" s="56"/>
      <c r="I1227" s="57"/>
      <c r="J1227" s="57"/>
    </row>
    <row r="1228" spans="6:10" ht="12.75">
      <c r="F1228" s="56"/>
      <c r="I1228" s="57"/>
      <c r="J1228" s="57"/>
    </row>
    <row r="1229" spans="6:10" ht="12.75">
      <c r="F1229" s="56"/>
      <c r="I1229" s="57"/>
      <c r="J1229" s="57"/>
    </row>
    <row r="1230" spans="6:10" ht="12.75">
      <c r="F1230" s="56"/>
      <c r="I1230" s="57"/>
      <c r="J1230" s="57"/>
    </row>
    <row r="1231" spans="6:10" ht="12.75">
      <c r="F1231" s="56"/>
      <c r="I1231" s="57"/>
      <c r="J1231" s="57"/>
    </row>
    <row r="1232" spans="6:10" ht="12.75">
      <c r="F1232" s="56"/>
      <c r="I1232" s="57"/>
      <c r="J1232" s="57"/>
    </row>
    <row r="1233" spans="6:10" ht="12.75">
      <c r="F1233" s="56"/>
      <c r="I1233" s="57"/>
      <c r="J1233" s="57"/>
    </row>
    <row r="1234" spans="6:10" ht="12.75">
      <c r="F1234" s="56"/>
      <c r="I1234" s="57"/>
      <c r="J1234" s="57"/>
    </row>
    <row r="1235" spans="6:10" ht="12.75">
      <c r="F1235" s="56"/>
      <c r="I1235" s="57"/>
      <c r="J1235" s="57"/>
    </row>
    <row r="1236" spans="6:10" ht="12.75">
      <c r="F1236" s="56"/>
      <c r="I1236" s="57"/>
      <c r="J1236" s="57"/>
    </row>
    <row r="1237" spans="6:10" ht="12.75">
      <c r="F1237" s="56"/>
      <c r="I1237" s="57"/>
      <c r="J1237" s="57"/>
    </row>
    <row r="1238" spans="6:10" ht="12.75">
      <c r="F1238" s="56"/>
      <c r="I1238" s="57"/>
      <c r="J1238" s="57"/>
    </row>
    <row r="1239" spans="6:10" ht="12.75">
      <c r="F1239" s="56"/>
      <c r="I1239" s="57"/>
      <c r="J1239" s="57"/>
    </row>
    <row r="1240" spans="6:10" ht="12.75">
      <c r="F1240" s="56"/>
      <c r="I1240" s="57"/>
      <c r="J1240" s="57"/>
    </row>
    <row r="1241" spans="6:10" ht="12.75">
      <c r="F1241" s="56"/>
      <c r="I1241" s="57"/>
      <c r="J1241" s="57"/>
    </row>
    <row r="1242" spans="6:10" ht="12.75">
      <c r="F1242" s="56"/>
      <c r="I1242" s="57"/>
      <c r="J1242" s="57"/>
    </row>
    <row r="1243" spans="6:10" ht="12.75">
      <c r="F1243" s="56"/>
      <c r="I1243" s="57"/>
      <c r="J1243" s="57"/>
    </row>
    <row r="1244" spans="6:10" ht="12.75">
      <c r="F1244" s="56"/>
      <c r="I1244" s="57"/>
      <c r="J1244" s="57"/>
    </row>
    <row r="1245" spans="6:10" ht="12.75">
      <c r="F1245" s="56"/>
      <c r="I1245" s="57"/>
      <c r="J1245" s="57"/>
    </row>
    <row r="1246" spans="6:10" ht="12.75">
      <c r="F1246" s="56"/>
      <c r="I1246" s="57"/>
      <c r="J1246" s="57"/>
    </row>
    <row r="1247" spans="6:10" ht="12.75">
      <c r="F1247" s="56"/>
      <c r="I1247" s="57"/>
      <c r="J1247" s="57"/>
    </row>
    <row r="1248" spans="6:10" ht="12.75">
      <c r="F1248" s="56"/>
      <c r="I1248" s="57"/>
      <c r="J1248" s="57"/>
    </row>
    <row r="1249" spans="6:10" ht="12.75">
      <c r="F1249" s="56"/>
      <c r="I1249" s="57"/>
      <c r="J1249" s="57"/>
    </row>
    <row r="1250" spans="6:10" ht="12.75">
      <c r="F1250" s="56"/>
      <c r="I1250" s="57"/>
      <c r="J1250" s="57"/>
    </row>
    <row r="1251" spans="6:10" ht="12.75">
      <c r="F1251" s="56"/>
      <c r="I1251" s="57"/>
      <c r="J1251" s="57"/>
    </row>
    <row r="1252" spans="6:10" ht="12.75">
      <c r="F1252" s="56"/>
      <c r="I1252" s="57"/>
      <c r="J1252" s="57"/>
    </row>
    <row r="1253" spans="6:10" ht="12.75">
      <c r="F1253" s="56"/>
      <c r="I1253" s="57"/>
      <c r="J1253" s="57"/>
    </row>
    <row r="1254" spans="6:10" ht="12.75">
      <c r="F1254" s="56"/>
      <c r="I1254" s="57"/>
      <c r="J1254" s="57"/>
    </row>
    <row r="1255" spans="6:10" ht="12.75">
      <c r="F1255" s="56"/>
      <c r="I1255" s="57"/>
      <c r="J1255" s="57"/>
    </row>
    <row r="1256" spans="6:10" ht="12.75">
      <c r="F1256" s="56"/>
      <c r="I1256" s="57"/>
      <c r="J1256" s="57"/>
    </row>
    <row r="1257" spans="6:10" ht="12.75">
      <c r="F1257" s="56"/>
      <c r="I1257" s="57"/>
      <c r="J1257" s="57"/>
    </row>
    <row r="1258" spans="6:10" ht="12.75">
      <c r="F1258" s="56"/>
      <c r="I1258" s="57"/>
      <c r="J1258" s="57"/>
    </row>
    <row r="1259" spans="6:10" ht="12.75">
      <c r="F1259" s="56"/>
      <c r="I1259" s="57"/>
      <c r="J1259" s="57"/>
    </row>
    <row r="1260" spans="6:10" ht="12.75">
      <c r="F1260" s="56"/>
      <c r="I1260" s="57"/>
      <c r="J1260" s="57"/>
    </row>
    <row r="1261" spans="6:10" ht="12.75">
      <c r="F1261" s="56"/>
      <c r="I1261" s="57"/>
      <c r="J1261" s="57"/>
    </row>
    <row r="1262" spans="6:10" ht="12.75">
      <c r="F1262" s="56"/>
      <c r="I1262" s="57"/>
      <c r="J1262" s="57"/>
    </row>
    <row r="1263" spans="6:10" ht="12.75">
      <c r="F1263" s="56"/>
      <c r="I1263" s="57"/>
      <c r="J1263" s="57"/>
    </row>
    <row r="1264" spans="6:10" ht="12.75">
      <c r="F1264" s="56"/>
      <c r="I1264" s="57"/>
      <c r="J1264" s="57"/>
    </row>
    <row r="1265" spans="6:10" ht="12.75">
      <c r="F1265" s="56"/>
      <c r="I1265" s="57"/>
      <c r="J1265" s="57"/>
    </row>
    <row r="1266" spans="6:10" ht="12.75">
      <c r="F1266" s="56"/>
      <c r="I1266" s="57"/>
      <c r="J1266" s="57"/>
    </row>
    <row r="1267" spans="6:10" ht="12.75">
      <c r="F1267" s="56"/>
      <c r="I1267" s="57"/>
      <c r="J1267" s="57"/>
    </row>
    <row r="1268" spans="6:10" ht="12.75">
      <c r="F1268" s="56"/>
      <c r="I1268" s="57"/>
      <c r="J1268" s="57"/>
    </row>
    <row r="1269" spans="6:10" ht="12.75">
      <c r="F1269" s="56"/>
      <c r="I1269" s="57"/>
      <c r="J1269" s="57"/>
    </row>
    <row r="1270" spans="6:10" ht="12.75">
      <c r="F1270" s="56"/>
      <c r="I1270" s="57"/>
      <c r="J1270" s="57"/>
    </row>
    <row r="1271" spans="6:10" ht="12.75">
      <c r="F1271" s="56"/>
      <c r="I1271" s="57"/>
      <c r="J1271" s="57"/>
    </row>
    <row r="1272" spans="6:10" ht="12.75">
      <c r="F1272" s="56"/>
      <c r="I1272" s="57"/>
      <c r="J1272" s="57"/>
    </row>
    <row r="1273" spans="6:10" ht="12.75">
      <c r="F1273" s="56"/>
      <c r="I1273" s="57"/>
      <c r="J1273" s="57"/>
    </row>
    <row r="1274" spans="6:10" ht="12.75">
      <c r="F1274" s="56"/>
      <c r="I1274" s="57"/>
      <c r="J1274" s="57"/>
    </row>
    <row r="1275" spans="6:10" ht="12.75">
      <c r="F1275" s="56"/>
      <c r="I1275" s="57"/>
      <c r="J1275" s="57"/>
    </row>
    <row r="1276" spans="6:10" ht="12.75">
      <c r="F1276" s="56"/>
      <c r="I1276" s="57"/>
      <c r="J1276" s="57"/>
    </row>
    <row r="1277" spans="6:10" ht="12.75">
      <c r="F1277" s="56"/>
      <c r="I1277" s="57"/>
      <c r="J1277" s="57"/>
    </row>
    <row r="1278" spans="6:10" ht="12.75">
      <c r="F1278" s="56"/>
      <c r="I1278" s="57"/>
      <c r="J1278" s="57"/>
    </row>
    <row r="1279" spans="6:10" ht="12.75">
      <c r="F1279" s="56"/>
      <c r="I1279" s="57"/>
      <c r="J1279" s="57"/>
    </row>
    <row r="1280" spans="6:10" ht="12.75">
      <c r="F1280" s="56"/>
      <c r="I1280" s="57"/>
      <c r="J1280" s="57"/>
    </row>
    <row r="1281" spans="6:10" ht="12.75">
      <c r="F1281" s="56"/>
      <c r="I1281" s="57"/>
      <c r="J1281" s="57"/>
    </row>
    <row r="1282" spans="6:10" ht="12.75">
      <c r="F1282" s="56"/>
      <c r="I1282" s="57"/>
      <c r="J1282" s="57"/>
    </row>
    <row r="1283" spans="6:10" ht="12.75">
      <c r="F1283" s="56"/>
      <c r="I1283" s="57"/>
      <c r="J1283" s="57"/>
    </row>
    <row r="1284" spans="6:10" ht="12.75">
      <c r="F1284" s="56"/>
      <c r="I1284" s="57"/>
      <c r="J1284" s="57"/>
    </row>
    <row r="1285" spans="6:10" ht="12.75">
      <c r="F1285" s="56"/>
      <c r="I1285" s="57"/>
      <c r="J1285" s="57"/>
    </row>
    <row r="1286" spans="6:10" ht="12.75">
      <c r="F1286" s="56"/>
      <c r="I1286" s="57"/>
      <c r="J1286" s="57"/>
    </row>
    <row r="1287" spans="6:10" ht="12.75">
      <c r="F1287" s="56"/>
      <c r="I1287" s="57"/>
      <c r="J1287" s="57"/>
    </row>
    <row r="1288" spans="6:10" ht="12.75">
      <c r="F1288" s="56"/>
      <c r="I1288" s="57"/>
      <c r="J1288" s="57"/>
    </row>
    <row r="1289" spans="6:10" ht="12.75">
      <c r="F1289" s="56"/>
      <c r="I1289" s="57"/>
      <c r="J1289" s="57"/>
    </row>
    <row r="1290" spans="6:10" ht="12.75">
      <c r="F1290" s="56"/>
      <c r="I1290" s="57"/>
      <c r="J1290" s="57"/>
    </row>
    <row r="1291" spans="6:10" ht="12.75">
      <c r="F1291" s="56"/>
      <c r="I1291" s="57"/>
      <c r="J1291" s="57"/>
    </row>
    <row r="1292" spans="6:10" ht="12.75">
      <c r="F1292" s="56"/>
      <c r="I1292" s="57"/>
      <c r="J1292" s="57"/>
    </row>
    <row r="1293" spans="6:10" ht="12.75">
      <c r="F1293" s="56"/>
      <c r="I1293" s="57"/>
      <c r="J1293" s="57"/>
    </row>
    <row r="1294" spans="6:10" ht="12.75">
      <c r="F1294" s="56"/>
      <c r="I1294" s="57"/>
      <c r="J1294" s="57"/>
    </row>
    <row r="1295" spans="6:10" ht="12.75">
      <c r="F1295" s="56"/>
      <c r="I1295" s="57"/>
      <c r="J1295" s="57"/>
    </row>
    <row r="1296" spans="6:10" ht="12.75">
      <c r="F1296" s="56"/>
      <c r="I1296" s="57"/>
      <c r="J1296" s="57"/>
    </row>
    <row r="1297" spans="6:10" ht="12.75">
      <c r="F1297" s="56"/>
      <c r="I1297" s="57"/>
      <c r="J1297" s="57"/>
    </row>
    <row r="1298" spans="6:10" ht="12.75">
      <c r="F1298" s="56"/>
      <c r="I1298" s="57"/>
      <c r="J1298" s="57"/>
    </row>
    <row r="1299" spans="6:10" ht="12.75">
      <c r="F1299" s="56"/>
      <c r="I1299" s="57"/>
      <c r="J1299" s="57"/>
    </row>
    <row r="1300" spans="6:10" ht="12.75">
      <c r="F1300" s="56"/>
      <c r="I1300" s="57"/>
      <c r="J1300" s="57"/>
    </row>
    <row r="1301" spans="6:10" ht="12.75">
      <c r="F1301" s="56"/>
      <c r="I1301" s="57"/>
      <c r="J1301" s="57"/>
    </row>
    <row r="1302" spans="6:10" ht="12.75">
      <c r="F1302" s="56"/>
      <c r="I1302" s="57"/>
      <c r="J1302" s="57"/>
    </row>
    <row r="1303" spans="6:10" ht="12.75">
      <c r="F1303" s="56"/>
      <c r="I1303" s="57"/>
      <c r="J1303" s="57"/>
    </row>
    <row r="1304" spans="6:10" ht="12.75">
      <c r="F1304" s="56"/>
      <c r="I1304" s="57"/>
      <c r="J1304" s="57"/>
    </row>
    <row r="1305" spans="6:10" ht="12.75">
      <c r="F1305" s="56"/>
      <c r="I1305" s="57"/>
      <c r="J1305" s="57"/>
    </row>
    <row r="1306" spans="6:10" ht="12.75">
      <c r="F1306" s="56"/>
      <c r="I1306" s="57"/>
      <c r="J1306" s="57"/>
    </row>
    <row r="1307" spans="6:10" ht="12.75">
      <c r="F1307" s="56"/>
      <c r="I1307" s="57"/>
      <c r="J1307" s="57"/>
    </row>
    <row r="1308" spans="6:10" ht="12.75">
      <c r="F1308" s="56"/>
      <c r="I1308" s="57"/>
      <c r="J1308" s="57"/>
    </row>
    <row r="1309" spans="6:10" ht="12.75">
      <c r="F1309" s="56"/>
      <c r="I1309" s="57"/>
      <c r="J1309" s="57"/>
    </row>
    <row r="1310" spans="6:10" ht="12.75">
      <c r="F1310" s="56"/>
      <c r="I1310" s="57"/>
      <c r="J1310" s="57"/>
    </row>
    <row r="1311" spans="6:10" ht="12.75">
      <c r="F1311" s="56"/>
      <c r="I1311" s="57"/>
      <c r="J1311" s="57"/>
    </row>
    <row r="1312" spans="6:10" ht="12.75">
      <c r="F1312" s="56"/>
      <c r="I1312" s="57"/>
      <c r="J1312" s="57"/>
    </row>
    <row r="1313" spans="6:10" ht="12.75">
      <c r="F1313" s="56"/>
      <c r="I1313" s="57"/>
      <c r="J1313" s="57"/>
    </row>
    <row r="1314" spans="6:10" ht="12.75">
      <c r="F1314" s="56"/>
      <c r="I1314" s="57"/>
      <c r="J1314" s="57"/>
    </row>
    <row r="1315" spans="6:10" ht="12.75">
      <c r="F1315" s="56"/>
      <c r="I1315" s="57"/>
      <c r="J1315" s="57"/>
    </row>
    <row r="1316" spans="6:10" ht="12.75">
      <c r="F1316" s="56"/>
      <c r="I1316" s="57"/>
      <c r="J1316" s="57"/>
    </row>
    <row r="1317" spans="6:10" ht="12.75">
      <c r="F1317" s="56"/>
      <c r="I1317" s="57"/>
      <c r="J1317" s="57"/>
    </row>
    <row r="1318" spans="6:10" ht="12.75">
      <c r="F1318" s="56"/>
      <c r="I1318" s="57"/>
      <c r="J1318" s="57"/>
    </row>
    <row r="1319" spans="6:10" ht="12.75">
      <c r="F1319" s="56"/>
      <c r="I1319" s="57"/>
      <c r="J1319" s="57"/>
    </row>
    <row r="1320" spans="6:10" ht="12.75">
      <c r="F1320" s="56"/>
      <c r="I1320" s="57"/>
      <c r="J1320" s="57"/>
    </row>
    <row r="1321" spans="6:10" ht="12.75">
      <c r="F1321" s="56"/>
      <c r="I1321" s="57"/>
      <c r="J1321" s="57"/>
    </row>
    <row r="1322" spans="6:10" ht="12.75">
      <c r="F1322" s="56"/>
      <c r="I1322" s="57"/>
      <c r="J1322" s="57"/>
    </row>
    <row r="1323" spans="6:10" ht="12.75">
      <c r="F1323" s="56"/>
      <c r="I1323" s="57"/>
      <c r="J1323" s="57"/>
    </row>
    <row r="1324" spans="6:10" ht="12.75">
      <c r="F1324" s="56"/>
      <c r="I1324" s="57"/>
      <c r="J1324" s="57"/>
    </row>
    <row r="1325" spans="6:10" ht="12.75">
      <c r="F1325" s="56"/>
      <c r="I1325" s="57"/>
      <c r="J1325" s="57"/>
    </row>
    <row r="1326" spans="6:10" ht="12.75">
      <c r="F1326" s="56"/>
      <c r="I1326" s="57"/>
      <c r="J1326" s="57"/>
    </row>
    <row r="1327" spans="6:10" ht="12.75">
      <c r="F1327" s="56"/>
      <c r="I1327" s="57"/>
      <c r="J1327" s="57"/>
    </row>
    <row r="1328" spans="6:10" ht="12.75">
      <c r="F1328" s="56"/>
      <c r="I1328" s="57"/>
      <c r="J1328" s="57"/>
    </row>
    <row r="1329" spans="6:10" ht="12.75">
      <c r="F1329" s="56"/>
      <c r="I1329" s="57"/>
      <c r="J1329" s="57"/>
    </row>
    <row r="1330" spans="6:10" ht="12.75">
      <c r="F1330" s="56"/>
      <c r="I1330" s="57"/>
      <c r="J1330" s="57"/>
    </row>
    <row r="1331" spans="6:10" ht="12.75">
      <c r="F1331" s="56"/>
      <c r="I1331" s="57"/>
      <c r="J1331" s="57"/>
    </row>
    <row r="1332" spans="6:10" ht="12.75">
      <c r="F1332" s="56"/>
      <c r="I1332" s="57"/>
      <c r="J1332" s="57"/>
    </row>
    <row r="1333" spans="6:10" ht="12.75">
      <c r="F1333" s="56"/>
      <c r="I1333" s="57"/>
      <c r="J1333" s="57"/>
    </row>
    <row r="1334" spans="6:10" ht="12.75">
      <c r="F1334" s="56"/>
      <c r="I1334" s="57"/>
      <c r="J1334" s="57"/>
    </row>
    <row r="1335" spans="6:10" ht="12.75">
      <c r="F1335" s="56"/>
      <c r="I1335" s="57"/>
      <c r="J1335" s="57"/>
    </row>
    <row r="1336" spans="6:10" ht="12.75">
      <c r="F1336" s="56"/>
      <c r="I1336" s="57"/>
      <c r="J1336" s="57"/>
    </row>
    <row r="1337" spans="6:10" ht="12.75">
      <c r="F1337" s="56"/>
      <c r="I1337" s="57"/>
      <c r="J1337" s="57"/>
    </row>
    <row r="1338" spans="6:10" ht="12.75">
      <c r="F1338" s="56"/>
      <c r="I1338" s="57"/>
      <c r="J1338" s="57"/>
    </row>
    <row r="1339" spans="6:10" ht="12.75">
      <c r="F1339" s="56"/>
      <c r="I1339" s="57"/>
      <c r="J1339" s="57"/>
    </row>
    <row r="1340" spans="6:10" ht="12.75">
      <c r="F1340" s="56"/>
      <c r="I1340" s="57"/>
      <c r="J1340" s="57"/>
    </row>
    <row r="1341" spans="6:10" ht="12.75">
      <c r="F1341" s="56"/>
      <c r="I1341" s="57"/>
      <c r="J1341" s="57"/>
    </row>
    <row r="1342" spans="6:10" ht="12.75">
      <c r="F1342" s="56"/>
      <c r="I1342" s="57"/>
      <c r="J1342" s="57"/>
    </row>
    <row r="1343" spans="6:10" ht="12.75">
      <c r="F1343" s="56"/>
      <c r="I1343" s="57"/>
      <c r="J1343" s="57"/>
    </row>
    <row r="1344" spans="6:10" ht="12.75">
      <c r="F1344" s="56"/>
      <c r="I1344" s="57"/>
      <c r="J1344" s="57"/>
    </row>
    <row r="1345" spans="6:10" ht="12.75">
      <c r="F1345" s="56"/>
      <c r="I1345" s="57"/>
      <c r="J1345" s="57"/>
    </row>
    <row r="1346" spans="6:10" ht="12.75">
      <c r="F1346" s="56"/>
      <c r="I1346" s="57"/>
      <c r="J1346" s="57"/>
    </row>
    <row r="1347" spans="6:10" ht="12.75">
      <c r="F1347" s="56"/>
      <c r="I1347" s="57"/>
      <c r="J1347" s="57"/>
    </row>
    <row r="1348" spans="6:10" ht="12.75">
      <c r="F1348" s="56"/>
      <c r="I1348" s="57"/>
      <c r="J1348" s="57"/>
    </row>
    <row r="1349" spans="6:10" ht="12.75">
      <c r="F1349" s="56"/>
      <c r="I1349" s="57"/>
      <c r="J1349" s="57"/>
    </row>
    <row r="1350" spans="6:10" ht="12.75">
      <c r="F1350" s="56"/>
      <c r="I1350" s="57"/>
      <c r="J1350" s="57"/>
    </row>
    <row r="1351" spans="6:10" ht="12.75">
      <c r="F1351" s="56"/>
      <c r="I1351" s="57"/>
      <c r="J1351" s="57"/>
    </row>
    <row r="1352" spans="6:10" ht="12.75">
      <c r="F1352" s="56"/>
      <c r="I1352" s="57"/>
      <c r="J1352" s="57"/>
    </row>
    <row r="1353" spans="6:10" ht="12.75">
      <c r="F1353" s="56"/>
      <c r="I1353" s="57"/>
      <c r="J1353" s="57"/>
    </row>
    <row r="1354" spans="6:10" ht="12.75">
      <c r="F1354" s="56"/>
      <c r="I1354" s="57"/>
      <c r="J1354" s="57"/>
    </row>
    <row r="1355" spans="6:10" ht="12.75">
      <c r="F1355" s="56"/>
      <c r="I1355" s="57"/>
      <c r="J1355" s="57"/>
    </row>
    <row r="1356" spans="6:10" ht="12.75">
      <c r="F1356" s="56"/>
      <c r="I1356" s="57"/>
      <c r="J1356" s="57"/>
    </row>
    <row r="1357" spans="6:10" ht="12.75">
      <c r="F1357" s="56"/>
      <c r="I1357" s="57"/>
      <c r="J1357" s="57"/>
    </row>
    <row r="1358" spans="6:10" ht="12.75">
      <c r="F1358" s="56"/>
      <c r="I1358" s="57"/>
      <c r="J1358" s="57"/>
    </row>
    <row r="1359" spans="6:10" ht="12.75">
      <c r="F1359" s="56"/>
      <c r="I1359" s="57"/>
      <c r="J1359" s="57"/>
    </row>
    <row r="1360" spans="6:10" ht="12.75">
      <c r="F1360" s="56"/>
      <c r="I1360" s="57"/>
      <c r="J1360" s="57"/>
    </row>
    <row r="1361" spans="6:10" ht="12.75">
      <c r="F1361" s="56"/>
      <c r="I1361" s="57"/>
      <c r="J1361" s="57"/>
    </row>
    <row r="1362" spans="6:10" ht="12.75">
      <c r="F1362" s="56"/>
      <c r="I1362" s="57"/>
      <c r="J1362" s="57"/>
    </row>
    <row r="1363" spans="6:10" ht="12.75">
      <c r="F1363" s="56"/>
      <c r="I1363" s="57"/>
      <c r="J1363" s="57"/>
    </row>
    <row r="1364" spans="6:10" ht="12.75">
      <c r="F1364" s="56"/>
      <c r="I1364" s="57"/>
      <c r="J1364" s="57"/>
    </row>
    <row r="1365" spans="6:10" ht="12.75">
      <c r="F1365" s="56"/>
      <c r="I1365" s="57"/>
      <c r="J1365" s="57"/>
    </row>
    <row r="1366" spans="6:10" ht="12.75">
      <c r="F1366" s="56"/>
      <c r="I1366" s="57"/>
      <c r="J1366" s="57"/>
    </row>
    <row r="1367" spans="6:10" ht="12.75">
      <c r="F1367" s="56"/>
      <c r="I1367" s="57"/>
      <c r="J1367" s="57"/>
    </row>
    <row r="1368" spans="6:10" ht="12.75">
      <c r="F1368" s="56"/>
      <c r="I1368" s="57"/>
      <c r="J1368" s="57"/>
    </row>
    <row r="1369" spans="6:10" ht="12.75">
      <c r="F1369" s="56"/>
      <c r="I1369" s="57"/>
      <c r="J1369" s="57"/>
    </row>
    <row r="1370" spans="6:10" ht="12.75">
      <c r="F1370" s="56"/>
      <c r="I1370" s="57"/>
      <c r="J1370" s="57"/>
    </row>
    <row r="1371" spans="6:10" ht="12.75">
      <c r="F1371" s="56"/>
      <c r="I1371" s="57"/>
      <c r="J1371" s="57"/>
    </row>
    <row r="1372" spans="6:10" ht="12.75">
      <c r="F1372" s="56"/>
      <c r="I1372" s="57"/>
      <c r="J1372" s="57"/>
    </row>
    <row r="1373" spans="6:10" ht="12.75">
      <c r="F1373" s="56"/>
      <c r="I1373" s="57"/>
      <c r="J1373" s="57"/>
    </row>
    <row r="1374" spans="6:10" ht="12.75">
      <c r="F1374" s="56"/>
      <c r="I1374" s="57"/>
      <c r="J1374" s="57"/>
    </row>
    <row r="1375" spans="6:10" ht="12.75">
      <c r="F1375" s="56"/>
      <c r="I1375" s="57"/>
      <c r="J1375" s="57"/>
    </row>
    <row r="1376" spans="6:10" ht="12.75">
      <c r="F1376" s="56"/>
      <c r="I1376" s="57"/>
      <c r="J1376" s="57"/>
    </row>
    <row r="1377" spans="6:10" ht="12.75">
      <c r="F1377" s="56"/>
      <c r="I1377" s="57"/>
      <c r="J1377" s="57"/>
    </row>
    <row r="1378" spans="6:10" ht="12.75">
      <c r="F1378" s="56"/>
      <c r="I1378" s="57"/>
      <c r="J1378" s="57"/>
    </row>
    <row r="1379" spans="6:10" ht="12.75">
      <c r="F1379" s="56"/>
      <c r="I1379" s="57"/>
      <c r="J1379" s="57"/>
    </row>
    <row r="1380" spans="6:10" ht="12.75">
      <c r="F1380" s="56"/>
      <c r="I1380" s="57"/>
      <c r="J1380" s="57"/>
    </row>
    <row r="1381" spans="6:10" ht="12.75">
      <c r="F1381" s="56"/>
      <c r="I1381" s="57"/>
      <c r="J1381" s="57"/>
    </row>
    <row r="1382" spans="6:10" ht="12.75">
      <c r="F1382" s="56"/>
      <c r="I1382" s="57"/>
      <c r="J1382" s="57"/>
    </row>
    <row r="1383" spans="6:10" ht="12.75">
      <c r="F1383" s="56"/>
      <c r="I1383" s="57"/>
      <c r="J1383" s="57"/>
    </row>
    <row r="1384" spans="6:10" ht="12.75">
      <c r="F1384" s="56"/>
      <c r="I1384" s="57"/>
      <c r="J1384" s="57"/>
    </row>
    <row r="1385" spans="6:10" ht="12.75">
      <c r="F1385" s="56"/>
      <c r="I1385" s="57"/>
      <c r="J1385" s="57"/>
    </row>
    <row r="1386" spans="6:10" ht="12.75">
      <c r="F1386" s="56"/>
      <c r="I1386" s="57"/>
      <c r="J1386" s="57"/>
    </row>
    <row r="1387" spans="6:10" ht="12.75">
      <c r="F1387" s="56"/>
      <c r="I1387" s="57"/>
      <c r="J1387" s="57"/>
    </row>
    <row r="1388" spans="6:10" ht="12.75">
      <c r="F1388" s="56"/>
      <c r="I1388" s="57"/>
      <c r="J1388" s="57"/>
    </row>
    <row r="1389" spans="6:10" ht="12.75">
      <c r="F1389" s="56"/>
      <c r="I1389" s="57"/>
      <c r="J1389" s="57"/>
    </row>
    <row r="1390" spans="6:10" ht="12.75">
      <c r="F1390" s="56"/>
      <c r="I1390" s="57"/>
      <c r="J1390" s="57"/>
    </row>
    <row r="1391" spans="6:10" ht="12.75">
      <c r="F1391" s="56"/>
      <c r="I1391" s="57"/>
      <c r="J1391" s="57"/>
    </row>
    <row r="1392" spans="6:10" ht="12.75">
      <c r="F1392" s="56"/>
      <c r="I1392" s="57"/>
      <c r="J1392" s="57"/>
    </row>
    <row r="1393" spans="6:10" ht="12.75">
      <c r="F1393" s="56"/>
      <c r="I1393" s="57"/>
      <c r="J1393" s="57"/>
    </row>
    <row r="1394" spans="6:10" ht="12.75">
      <c r="F1394" s="56"/>
      <c r="I1394" s="57"/>
      <c r="J1394" s="57"/>
    </row>
    <row r="1395" spans="6:10" ht="12.75">
      <c r="F1395" s="56"/>
      <c r="I1395" s="57"/>
      <c r="J1395" s="57"/>
    </row>
    <row r="1396" spans="6:10" ht="12.75">
      <c r="F1396" s="56"/>
      <c r="I1396" s="57"/>
      <c r="J1396" s="57"/>
    </row>
    <row r="1397" spans="6:10" ht="12.75">
      <c r="F1397" s="56"/>
      <c r="I1397" s="57"/>
      <c r="J1397" s="57"/>
    </row>
    <row r="1398" spans="6:10" ht="12.75">
      <c r="F1398" s="56"/>
      <c r="I1398" s="57"/>
      <c r="J1398" s="57"/>
    </row>
    <row r="1399" spans="6:10" ht="12.75">
      <c r="F1399" s="56"/>
      <c r="I1399" s="57"/>
      <c r="J1399" s="57"/>
    </row>
    <row r="1400" spans="6:10" ht="12.75">
      <c r="F1400" s="56"/>
      <c r="I1400" s="57"/>
      <c r="J1400" s="57"/>
    </row>
    <row r="1401" spans="6:10" ht="12.75">
      <c r="F1401" s="56"/>
      <c r="I1401" s="57"/>
      <c r="J1401" s="57"/>
    </row>
    <row r="1402" spans="6:10" ht="12.75">
      <c r="F1402" s="56"/>
      <c r="I1402" s="57"/>
      <c r="J1402" s="57"/>
    </row>
    <row r="1403" spans="6:10" ht="12.75">
      <c r="F1403" s="56"/>
      <c r="I1403" s="57"/>
      <c r="J1403" s="57"/>
    </row>
    <row r="1404" spans="6:10" ht="12.75">
      <c r="F1404" s="56"/>
      <c r="I1404" s="57"/>
      <c r="J1404" s="57"/>
    </row>
    <row r="1405" spans="6:10" ht="12.75">
      <c r="F1405" s="56"/>
      <c r="I1405" s="57"/>
      <c r="J1405" s="57"/>
    </row>
    <row r="1406" spans="6:10" ht="12.75">
      <c r="F1406" s="56"/>
      <c r="I1406" s="57"/>
      <c r="J1406" s="57"/>
    </row>
    <row r="1407" spans="6:10" ht="12.75">
      <c r="F1407" s="56"/>
      <c r="I1407" s="57"/>
      <c r="J1407" s="57"/>
    </row>
    <row r="1408" spans="6:10" ht="12.75">
      <c r="F1408" s="56"/>
      <c r="I1408" s="57"/>
      <c r="J1408" s="57"/>
    </row>
    <row r="1409" spans="6:10" ht="12.75">
      <c r="F1409" s="56"/>
      <c r="I1409" s="57"/>
      <c r="J1409" s="57"/>
    </row>
    <row r="1410" spans="6:10" ht="12.75">
      <c r="F1410" s="56"/>
      <c r="I1410" s="57"/>
      <c r="J1410" s="57"/>
    </row>
    <row r="1411" spans="6:10" ht="12.75">
      <c r="F1411" s="56"/>
      <c r="I1411" s="57"/>
      <c r="J1411" s="57"/>
    </row>
    <row r="1412" spans="6:10" ht="12.75">
      <c r="F1412" s="56"/>
      <c r="I1412" s="57"/>
      <c r="J1412" s="57"/>
    </row>
    <row r="1413" spans="6:10" ht="12.75">
      <c r="F1413" s="56"/>
      <c r="I1413" s="57"/>
      <c r="J1413" s="57"/>
    </row>
    <row r="1414" spans="6:10" ht="12.75">
      <c r="F1414" s="56"/>
      <c r="I1414" s="57"/>
      <c r="J1414" s="57"/>
    </row>
    <row r="1415" spans="6:10" ht="12.75">
      <c r="F1415" s="56"/>
      <c r="I1415" s="57"/>
      <c r="J1415" s="57"/>
    </row>
    <row r="1416" spans="6:10" ht="12.75">
      <c r="F1416" s="56"/>
      <c r="I1416" s="57"/>
      <c r="J1416" s="57"/>
    </row>
    <row r="1417" spans="6:10" ht="12.75">
      <c r="F1417" s="56"/>
      <c r="I1417" s="57"/>
      <c r="J1417" s="57"/>
    </row>
    <row r="1418" spans="6:10" ht="12.75">
      <c r="F1418" s="56"/>
      <c r="I1418" s="57"/>
      <c r="J1418" s="57"/>
    </row>
    <row r="1419" spans="6:10" ht="12.75">
      <c r="F1419" s="56"/>
      <c r="I1419" s="57"/>
      <c r="J1419" s="57"/>
    </row>
    <row r="1420" spans="6:10" ht="12.75">
      <c r="F1420" s="56"/>
      <c r="I1420" s="57"/>
      <c r="J1420" s="57"/>
    </row>
    <row r="1421" spans="6:10" ht="12.75">
      <c r="F1421" s="56"/>
      <c r="I1421" s="57"/>
      <c r="J1421" s="57"/>
    </row>
    <row r="1422" spans="6:10" ht="12.75">
      <c r="F1422" s="56"/>
      <c r="I1422" s="57"/>
      <c r="J1422" s="57"/>
    </row>
    <row r="1423" spans="6:10" ht="12.75">
      <c r="F1423" s="56"/>
      <c r="I1423" s="57"/>
      <c r="J1423" s="57"/>
    </row>
    <row r="1424" spans="6:10" ht="12.75">
      <c r="F1424" s="56"/>
      <c r="I1424" s="57"/>
      <c r="J1424" s="57"/>
    </row>
    <row r="1425" spans="6:10" ht="12.75">
      <c r="F1425" s="56"/>
      <c r="I1425" s="57"/>
      <c r="J1425" s="57"/>
    </row>
    <row r="1426" spans="6:10" ht="12.75">
      <c r="F1426" s="56"/>
      <c r="I1426" s="57"/>
      <c r="J1426" s="57"/>
    </row>
    <row r="1427" spans="6:10" ht="12.75">
      <c r="F1427" s="56"/>
      <c r="I1427" s="57"/>
      <c r="J1427" s="57"/>
    </row>
    <row r="1428" spans="6:10" ht="12.75">
      <c r="F1428" s="56"/>
      <c r="I1428" s="57"/>
      <c r="J1428" s="57"/>
    </row>
    <row r="1429" spans="6:10" ht="12.75">
      <c r="F1429" s="56"/>
      <c r="I1429" s="57"/>
      <c r="J1429" s="57"/>
    </row>
    <row r="1430" spans="6:10" ht="12.75">
      <c r="F1430" s="56"/>
      <c r="I1430" s="57"/>
      <c r="J1430" s="57"/>
    </row>
    <row r="1431" spans="6:10" ht="12.75">
      <c r="F1431" s="56"/>
      <c r="I1431" s="57"/>
      <c r="J1431" s="57"/>
    </row>
    <row r="1432" spans="6:10" ht="12.75">
      <c r="F1432" s="56"/>
      <c r="I1432" s="57"/>
      <c r="J1432" s="57"/>
    </row>
    <row r="1433" spans="6:10" ht="12.75">
      <c r="F1433" s="56"/>
      <c r="I1433" s="57"/>
      <c r="J1433" s="57"/>
    </row>
    <row r="1434" spans="6:10" ht="12.75">
      <c r="F1434" s="56"/>
      <c r="I1434" s="57"/>
      <c r="J1434" s="57"/>
    </row>
    <row r="1435" spans="6:10" ht="12.75">
      <c r="F1435" s="56"/>
      <c r="I1435" s="57"/>
      <c r="J1435" s="57"/>
    </row>
    <row r="1436" spans="6:10" ht="12.75">
      <c r="F1436" s="56"/>
      <c r="I1436" s="57"/>
      <c r="J1436" s="57"/>
    </row>
    <row r="1437" spans="6:10" ht="12.75">
      <c r="F1437" s="56"/>
      <c r="I1437" s="57"/>
      <c r="J1437" s="57"/>
    </row>
    <row r="1438" spans="6:10" ht="12.75">
      <c r="F1438" s="56"/>
      <c r="I1438" s="57"/>
      <c r="J1438" s="57"/>
    </row>
    <row r="1439" spans="6:10" ht="12.75">
      <c r="F1439" s="56"/>
      <c r="I1439" s="57"/>
      <c r="J1439" s="57"/>
    </row>
    <row r="1440" spans="6:10" ht="12.75">
      <c r="F1440" s="56"/>
      <c r="I1440" s="57"/>
      <c r="J1440" s="57"/>
    </row>
    <row r="1441" spans="6:10" ht="12.75">
      <c r="F1441" s="56"/>
      <c r="I1441" s="57"/>
      <c r="J1441" s="57"/>
    </row>
    <row r="1442" spans="6:10" ht="12.75">
      <c r="F1442" s="56"/>
      <c r="I1442" s="57"/>
      <c r="J1442" s="57"/>
    </row>
    <row r="1443" spans="6:10" ht="12.75">
      <c r="F1443" s="56"/>
      <c r="I1443" s="57"/>
      <c r="J1443" s="57"/>
    </row>
    <row r="1444" spans="6:10" ht="12.75">
      <c r="F1444" s="56"/>
      <c r="I1444" s="57"/>
      <c r="J1444" s="57"/>
    </row>
    <row r="1445" spans="6:10" ht="12.75">
      <c r="F1445" s="56"/>
      <c r="I1445" s="57"/>
      <c r="J1445" s="57"/>
    </row>
    <row r="1446" spans="6:10" ht="12.75">
      <c r="F1446" s="56"/>
      <c r="I1446" s="57"/>
      <c r="J1446" s="57"/>
    </row>
    <row r="1447" spans="6:10" ht="12.75">
      <c r="F1447" s="56"/>
      <c r="I1447" s="57"/>
      <c r="J1447" s="57"/>
    </row>
    <row r="1448" spans="6:10" ht="12.75">
      <c r="F1448" s="56"/>
      <c r="I1448" s="57"/>
      <c r="J1448" s="57"/>
    </row>
    <row r="1449" spans="6:10" ht="12.75">
      <c r="F1449" s="56"/>
      <c r="I1449" s="57"/>
      <c r="J1449" s="57"/>
    </row>
    <row r="1450" spans="6:10" ht="12.75">
      <c r="F1450" s="56"/>
      <c r="I1450" s="57"/>
      <c r="J1450" s="57"/>
    </row>
    <row r="1451" spans="6:10" ht="12.75">
      <c r="F1451" s="56"/>
      <c r="I1451" s="57"/>
      <c r="J1451" s="57"/>
    </row>
    <row r="1452" spans="6:10" ht="12.75">
      <c r="F1452" s="56"/>
      <c r="I1452" s="57"/>
      <c r="J1452" s="57"/>
    </row>
    <row r="1453" spans="6:10" ht="12.75">
      <c r="F1453" s="56"/>
      <c r="I1453" s="57"/>
      <c r="J1453" s="57"/>
    </row>
    <row r="1454" spans="6:10" ht="12.75">
      <c r="F1454" s="56"/>
      <c r="I1454" s="57"/>
      <c r="J1454" s="57"/>
    </row>
    <row r="1455" spans="6:10" ht="12.75">
      <c r="F1455" s="56"/>
      <c r="I1455" s="57"/>
      <c r="J1455" s="57"/>
    </row>
    <row r="1456" spans="6:10" ht="12.75">
      <c r="F1456" s="56"/>
      <c r="I1456" s="57"/>
      <c r="J1456" s="57"/>
    </row>
    <row r="1457" spans="6:10" ht="12.75">
      <c r="F1457" s="56"/>
      <c r="I1457" s="57"/>
      <c r="J1457" s="57"/>
    </row>
    <row r="1458" spans="6:10" ht="12.75">
      <c r="F1458" s="56"/>
      <c r="I1458" s="57"/>
      <c r="J1458" s="57"/>
    </row>
    <row r="1459" spans="6:10" ht="12.75">
      <c r="F1459" s="56"/>
      <c r="I1459" s="57"/>
      <c r="J1459" s="57"/>
    </row>
    <row r="1460" spans="6:10" ht="12.75">
      <c r="F1460" s="56"/>
      <c r="I1460" s="57"/>
      <c r="J1460" s="57"/>
    </row>
    <row r="1461" spans="6:10" ht="12.75">
      <c r="F1461" s="56"/>
      <c r="I1461" s="57"/>
      <c r="J1461" s="57"/>
    </row>
    <row r="1462" spans="6:10" ht="12.75">
      <c r="F1462" s="56"/>
      <c r="I1462" s="57"/>
      <c r="J1462" s="57"/>
    </row>
    <row r="1463" spans="6:10" ht="12.75">
      <c r="F1463" s="56"/>
      <c r="I1463" s="57"/>
      <c r="J1463" s="57"/>
    </row>
    <row r="1464" spans="6:10" ht="12.75">
      <c r="F1464" s="56"/>
      <c r="I1464" s="57"/>
      <c r="J1464" s="57"/>
    </row>
    <row r="1465" spans="6:10" ht="12.75">
      <c r="F1465" s="56"/>
      <c r="I1465" s="57"/>
      <c r="J1465" s="57"/>
    </row>
    <row r="1466" spans="6:10" ht="12.75">
      <c r="F1466" s="56"/>
      <c r="I1466" s="57"/>
      <c r="J1466" s="57"/>
    </row>
    <row r="1467" spans="6:10" ht="12.75">
      <c r="F1467" s="56"/>
      <c r="I1467" s="57"/>
      <c r="J1467" s="57"/>
    </row>
    <row r="1468" spans="6:10" ht="12.75">
      <c r="F1468" s="56"/>
      <c r="I1468" s="57"/>
      <c r="J1468" s="57"/>
    </row>
    <row r="1469" spans="6:10" ht="12.75">
      <c r="F1469" s="56"/>
      <c r="I1469" s="57"/>
      <c r="J1469" s="57"/>
    </row>
    <row r="1470" spans="6:10" ht="12.75">
      <c r="F1470" s="56"/>
      <c r="I1470" s="57"/>
      <c r="J1470" s="57"/>
    </row>
    <row r="1471" spans="6:10" ht="12.75">
      <c r="F1471" s="56"/>
      <c r="I1471" s="57"/>
      <c r="J1471" s="57"/>
    </row>
    <row r="1472" spans="6:10" ht="12.75">
      <c r="F1472" s="56"/>
      <c r="I1472" s="57"/>
      <c r="J1472" s="57"/>
    </row>
    <row r="1473" spans="6:10" ht="12.75">
      <c r="F1473" s="56"/>
      <c r="I1473" s="57"/>
      <c r="J1473" s="57"/>
    </row>
    <row r="1474" spans="6:10" ht="12.75">
      <c r="F1474" s="56"/>
      <c r="I1474" s="57"/>
      <c r="J1474" s="57"/>
    </row>
    <row r="1475" spans="6:10" ht="12.75">
      <c r="F1475" s="56"/>
      <c r="I1475" s="57"/>
      <c r="J1475" s="57"/>
    </row>
    <row r="1476" spans="6:10" ht="12.75">
      <c r="F1476" s="56"/>
      <c r="I1476" s="57"/>
      <c r="J1476" s="57"/>
    </row>
    <row r="1477" spans="6:10" ht="12.75">
      <c r="F1477" s="56"/>
      <c r="I1477" s="57"/>
      <c r="J1477" s="57"/>
    </row>
    <row r="1478" spans="6:10" ht="12.75">
      <c r="F1478" s="56"/>
      <c r="I1478" s="57"/>
      <c r="J1478" s="57"/>
    </row>
    <row r="1479" spans="6:10" ht="12.75">
      <c r="F1479" s="56"/>
      <c r="I1479" s="57"/>
      <c r="J1479" s="57"/>
    </row>
    <row r="1480" spans="6:10" ht="12.75">
      <c r="F1480" s="56"/>
      <c r="I1480" s="57"/>
      <c r="J1480" s="57"/>
    </row>
    <row r="1481" spans="6:10" ht="12.75">
      <c r="F1481" s="56"/>
      <c r="I1481" s="57"/>
      <c r="J1481" s="57"/>
    </row>
    <row r="1482" spans="6:10" ht="12.75">
      <c r="F1482" s="56"/>
      <c r="I1482" s="57"/>
      <c r="J1482" s="57"/>
    </row>
    <row r="1483" spans="6:10" ht="12.75">
      <c r="F1483" s="56"/>
      <c r="I1483" s="57"/>
      <c r="J1483" s="57"/>
    </row>
    <row r="1484" spans="6:10" ht="12.75">
      <c r="F1484" s="56"/>
      <c r="I1484" s="57"/>
      <c r="J1484" s="57"/>
    </row>
    <row r="1485" spans="6:10" ht="12.75">
      <c r="F1485" s="56"/>
      <c r="I1485" s="57"/>
      <c r="J1485" s="57"/>
    </row>
    <row r="1486" spans="6:10" ht="12.75">
      <c r="F1486" s="56"/>
      <c r="I1486" s="57"/>
      <c r="J1486" s="57"/>
    </row>
    <row r="1487" spans="6:10" ht="12.75">
      <c r="F1487" s="56"/>
      <c r="I1487" s="57"/>
      <c r="J1487" s="57"/>
    </row>
    <row r="1488" spans="6:10" ht="12.75">
      <c r="F1488" s="56"/>
      <c r="I1488" s="57"/>
      <c r="J1488" s="57"/>
    </row>
    <row r="1489" spans="6:10" ht="12.75">
      <c r="F1489" s="56"/>
      <c r="I1489" s="57"/>
      <c r="J1489" s="57"/>
    </row>
    <row r="1490" spans="6:10" ht="12.75">
      <c r="F1490" s="56"/>
      <c r="I1490" s="57"/>
      <c r="J1490" s="57"/>
    </row>
    <row r="1491" spans="6:10" ht="12.75">
      <c r="F1491" s="56"/>
      <c r="I1491" s="57"/>
      <c r="J1491" s="57"/>
    </row>
    <row r="1492" spans="6:10" ht="12.75">
      <c r="F1492" s="56"/>
      <c r="I1492" s="57"/>
      <c r="J1492" s="57"/>
    </row>
    <row r="1493" spans="6:10" ht="12.75">
      <c r="F1493" s="56"/>
      <c r="I1493" s="57"/>
      <c r="J1493" s="57"/>
    </row>
    <row r="1494" spans="6:10" ht="12.75">
      <c r="F1494" s="56"/>
      <c r="I1494" s="57"/>
      <c r="J1494" s="57"/>
    </row>
    <row r="1495" spans="6:10" ht="12.75">
      <c r="F1495" s="56"/>
      <c r="I1495" s="57"/>
      <c r="J1495" s="57"/>
    </row>
    <row r="1496" spans="6:10" ht="12.75">
      <c r="F1496" s="56"/>
      <c r="I1496" s="57"/>
      <c r="J1496" s="57"/>
    </row>
    <row r="1497" spans="6:10" ht="12.75">
      <c r="F1497" s="56"/>
      <c r="I1497" s="57"/>
      <c r="J1497" s="57"/>
    </row>
    <row r="1498" spans="6:10" ht="12.75">
      <c r="F1498" s="56"/>
      <c r="I1498" s="57"/>
      <c r="J1498" s="57"/>
    </row>
    <row r="1499" spans="6:10" ht="12.75">
      <c r="F1499" s="56"/>
      <c r="I1499" s="57"/>
      <c r="J1499" s="57"/>
    </row>
    <row r="1500" spans="6:10" ht="12.75">
      <c r="F1500" s="56"/>
      <c r="I1500" s="57"/>
      <c r="J1500" s="57"/>
    </row>
    <row r="1501" spans="6:10" ht="12.75">
      <c r="F1501" s="56"/>
      <c r="I1501" s="57"/>
      <c r="J1501" s="57"/>
    </row>
    <row r="1502" spans="6:10" ht="12.75">
      <c r="F1502" s="56"/>
      <c r="I1502" s="57"/>
      <c r="J1502" s="57"/>
    </row>
    <row r="1503" spans="6:10" ht="12.75">
      <c r="F1503" s="56"/>
      <c r="I1503" s="57"/>
      <c r="J1503" s="57"/>
    </row>
    <row r="1504" spans="6:10" ht="12.75">
      <c r="F1504" s="56"/>
      <c r="I1504" s="57"/>
      <c r="J1504" s="57"/>
    </row>
    <row r="1505" spans="6:10" ht="12.75">
      <c r="F1505" s="56"/>
      <c r="I1505" s="57"/>
      <c r="J1505" s="57"/>
    </row>
    <row r="1506" spans="6:10" ht="12.75">
      <c r="F1506" s="56"/>
      <c r="I1506" s="57"/>
      <c r="J1506" s="57"/>
    </row>
    <row r="1507" spans="6:10" ht="12.75">
      <c r="F1507" s="56"/>
      <c r="I1507" s="57"/>
      <c r="J1507" s="57"/>
    </row>
    <row r="1508" spans="6:10" ht="12.75">
      <c r="F1508" s="56"/>
      <c r="I1508" s="57"/>
      <c r="J1508" s="57"/>
    </row>
    <row r="1509" spans="6:10" ht="12.75">
      <c r="F1509" s="56"/>
      <c r="I1509" s="57"/>
      <c r="J1509" s="57"/>
    </row>
    <row r="1510" spans="6:10" ht="12.75">
      <c r="F1510" s="56"/>
      <c r="I1510" s="57"/>
      <c r="J1510" s="57"/>
    </row>
    <row r="1511" spans="6:10" ht="12.75">
      <c r="F1511" s="56"/>
      <c r="I1511" s="57"/>
      <c r="J1511" s="57"/>
    </row>
    <row r="1512" spans="6:10" ht="12.75">
      <c r="F1512" s="56"/>
      <c r="I1512" s="57"/>
      <c r="J1512" s="57"/>
    </row>
    <row r="1513" spans="6:10" ht="12.75">
      <c r="F1513" s="56"/>
      <c r="I1513" s="57"/>
      <c r="J1513" s="57"/>
    </row>
    <row r="1514" spans="6:10" ht="12.75">
      <c r="F1514" s="56"/>
      <c r="I1514" s="57"/>
      <c r="J1514" s="57"/>
    </row>
    <row r="1515" spans="6:10" ht="12.75">
      <c r="F1515" s="56"/>
      <c r="I1515" s="57"/>
      <c r="J1515" s="57"/>
    </row>
    <row r="1516" spans="6:10" ht="12.75">
      <c r="F1516" s="56"/>
      <c r="I1516" s="57"/>
      <c r="J1516" s="57"/>
    </row>
    <row r="1517" spans="6:10" ht="12.75">
      <c r="F1517" s="56"/>
      <c r="I1517" s="57"/>
      <c r="J1517" s="57"/>
    </row>
    <row r="1518" spans="6:10" ht="12.75">
      <c r="F1518" s="56"/>
      <c r="I1518" s="57"/>
      <c r="J1518" s="57"/>
    </row>
    <row r="1519" spans="6:10" ht="12.75">
      <c r="F1519" s="56"/>
      <c r="I1519" s="57"/>
      <c r="J1519" s="57"/>
    </row>
    <row r="1520" spans="6:10" ht="12.75">
      <c r="F1520" s="56"/>
      <c r="I1520" s="57"/>
      <c r="J1520" s="57"/>
    </row>
    <row r="1521" spans="6:10" ht="12.75">
      <c r="F1521" s="56"/>
      <c r="I1521" s="57"/>
      <c r="J1521" s="57"/>
    </row>
    <row r="1522" spans="6:10" ht="12.75">
      <c r="F1522" s="56"/>
      <c r="I1522" s="57"/>
      <c r="J1522" s="57"/>
    </row>
    <row r="1523" spans="6:10" ht="12.75">
      <c r="F1523" s="56"/>
      <c r="I1523" s="57"/>
      <c r="J1523" s="57"/>
    </row>
    <row r="1524" spans="6:10" ht="12.75">
      <c r="F1524" s="56"/>
      <c r="I1524" s="57"/>
      <c r="J1524" s="57"/>
    </row>
    <row r="1525" spans="6:10" ht="12.75">
      <c r="F1525" s="56"/>
      <c r="I1525" s="57"/>
      <c r="J1525" s="57"/>
    </row>
    <row r="1526" spans="6:10" ht="12.75">
      <c r="F1526" s="56"/>
      <c r="I1526" s="57"/>
      <c r="J1526" s="57"/>
    </row>
    <row r="1527" spans="6:10" ht="12.75">
      <c r="F1527" s="56"/>
      <c r="I1527" s="57"/>
      <c r="J1527" s="57"/>
    </row>
    <row r="1528" spans="6:10" ht="12.75">
      <c r="F1528" s="56"/>
      <c r="I1528" s="57"/>
      <c r="J1528" s="57"/>
    </row>
    <row r="1529" spans="6:10" ht="12.75">
      <c r="F1529" s="56"/>
      <c r="I1529" s="57"/>
      <c r="J1529" s="57"/>
    </row>
    <row r="1530" spans="6:10" ht="12.75">
      <c r="F1530" s="56"/>
      <c r="I1530" s="57"/>
      <c r="J1530" s="57"/>
    </row>
    <row r="1531" spans="6:10" ht="12.75">
      <c r="F1531" s="56"/>
      <c r="I1531" s="57"/>
      <c r="J1531" s="57"/>
    </row>
    <row r="1532" spans="6:10" ht="12.75">
      <c r="F1532" s="56"/>
      <c r="I1532" s="57"/>
      <c r="J1532" s="57"/>
    </row>
    <row r="1533" spans="6:10" ht="12.75">
      <c r="F1533" s="56"/>
      <c r="I1533" s="57"/>
      <c r="J1533" s="57"/>
    </row>
    <row r="1534" spans="6:10" ht="12.75">
      <c r="F1534" s="56"/>
      <c r="I1534" s="57"/>
      <c r="J1534" s="57"/>
    </row>
    <row r="1535" spans="6:10" ht="12.75">
      <c r="F1535" s="56"/>
      <c r="I1535" s="57"/>
      <c r="J1535" s="57"/>
    </row>
    <row r="1536" spans="6:10" ht="12.75">
      <c r="F1536" s="56"/>
      <c r="I1536" s="57"/>
      <c r="J1536" s="57"/>
    </row>
    <row r="1537" spans="6:10" ht="12.75">
      <c r="F1537" s="56"/>
      <c r="I1537" s="57"/>
      <c r="J1537" s="57"/>
    </row>
    <row r="1538" spans="6:10" ht="12.75">
      <c r="F1538" s="56"/>
      <c r="I1538" s="57"/>
      <c r="J1538" s="57"/>
    </row>
    <row r="1539" spans="6:10" ht="12.75">
      <c r="F1539" s="56"/>
      <c r="I1539" s="57"/>
      <c r="J1539" s="57"/>
    </row>
    <row r="1540" spans="6:10" ht="12.75">
      <c r="F1540" s="56"/>
      <c r="I1540" s="57"/>
      <c r="J1540" s="57"/>
    </row>
    <row r="1541" spans="6:10" ht="12.75">
      <c r="F1541" s="56"/>
      <c r="I1541" s="57"/>
      <c r="J1541" s="57"/>
    </row>
    <row r="1542" spans="6:10" ht="12.75">
      <c r="F1542" s="56"/>
      <c r="I1542" s="57"/>
      <c r="J1542" s="57"/>
    </row>
    <row r="1543" spans="6:10" ht="12.75">
      <c r="F1543" s="56"/>
      <c r="I1543" s="57"/>
      <c r="J1543" s="57"/>
    </row>
    <row r="1544" spans="6:10" ht="12.75">
      <c r="F1544" s="56"/>
      <c r="I1544" s="57"/>
      <c r="J1544" s="57"/>
    </row>
    <row r="1545" spans="6:10" ht="12.75">
      <c r="F1545" s="56"/>
      <c r="I1545" s="57"/>
      <c r="J1545" s="57"/>
    </row>
    <row r="1546" spans="6:10" ht="12.75">
      <c r="F1546" s="56"/>
      <c r="I1546" s="57"/>
      <c r="J1546" s="57"/>
    </row>
    <row r="1547" spans="6:10" ht="12.75">
      <c r="F1547" s="56"/>
      <c r="I1547" s="57"/>
      <c r="J1547" s="57"/>
    </row>
    <row r="1548" spans="6:10" ht="12.75">
      <c r="F1548" s="56"/>
      <c r="I1548" s="57"/>
      <c r="J1548" s="57"/>
    </row>
    <row r="1549" spans="6:10" ht="12.75">
      <c r="F1549" s="56"/>
      <c r="I1549" s="57"/>
      <c r="J1549" s="57"/>
    </row>
    <row r="1550" spans="6:10" ht="12.75">
      <c r="F1550" s="56"/>
      <c r="I1550" s="57"/>
      <c r="J1550" s="57"/>
    </row>
    <row r="1551" spans="6:10" ht="12.75">
      <c r="F1551" s="56"/>
      <c r="I1551" s="57"/>
      <c r="J1551" s="57"/>
    </row>
    <row r="1552" spans="6:10" ht="12.75">
      <c r="F1552" s="56"/>
      <c r="I1552" s="57"/>
      <c r="J1552" s="57"/>
    </row>
    <row r="1553" spans="6:10" ht="12.75">
      <c r="F1553" s="56"/>
      <c r="I1553" s="57"/>
      <c r="J1553" s="57"/>
    </row>
    <row r="1554" spans="6:10" ht="12.75">
      <c r="F1554" s="56"/>
      <c r="I1554" s="57"/>
      <c r="J1554" s="57"/>
    </row>
    <row r="1555" spans="6:10" ht="12.75">
      <c r="F1555" s="56"/>
      <c r="I1555" s="57"/>
      <c r="J1555" s="57"/>
    </row>
    <row r="1556" spans="6:10" ht="12.75">
      <c r="F1556" s="56"/>
      <c r="I1556" s="57"/>
      <c r="J1556" s="57"/>
    </row>
    <row r="1557" spans="6:10" ht="12.75">
      <c r="F1557" s="56"/>
      <c r="I1557" s="57"/>
      <c r="J1557" s="57"/>
    </row>
    <row r="1558" spans="6:10" ht="12.75">
      <c r="F1558" s="56"/>
      <c r="I1558" s="57"/>
      <c r="J1558" s="57"/>
    </row>
    <row r="1559" spans="6:10" ht="12.75">
      <c r="F1559" s="56"/>
      <c r="I1559" s="57"/>
      <c r="J1559" s="57"/>
    </row>
    <row r="1560" spans="6:10" ht="12.75">
      <c r="F1560" s="56"/>
      <c r="I1560" s="57"/>
      <c r="J1560" s="57"/>
    </row>
    <row r="1561" spans="6:10" ht="12.75">
      <c r="F1561" s="56"/>
      <c r="I1561" s="57"/>
      <c r="J1561" s="57"/>
    </row>
    <row r="1562" spans="6:10" ht="12.75">
      <c r="F1562" s="56"/>
      <c r="I1562" s="57"/>
      <c r="J1562" s="57"/>
    </row>
    <row r="1563" spans="6:10" ht="12.75">
      <c r="F1563" s="56"/>
      <c r="I1563" s="57"/>
      <c r="J1563" s="57"/>
    </row>
    <row r="1564" spans="6:10" ht="12.75">
      <c r="F1564" s="56"/>
      <c r="I1564" s="57"/>
      <c r="J1564" s="57"/>
    </row>
    <row r="1565" spans="6:10" ht="12.75">
      <c r="F1565" s="56"/>
      <c r="I1565" s="57"/>
      <c r="J1565" s="57"/>
    </row>
    <row r="1566" spans="6:10" ht="12.75">
      <c r="F1566" s="56"/>
      <c r="I1566" s="57"/>
      <c r="J1566" s="57"/>
    </row>
    <row r="1567" spans="6:10" ht="12.75">
      <c r="F1567" s="56"/>
      <c r="I1567" s="57"/>
      <c r="J1567" s="57"/>
    </row>
    <row r="1568" spans="6:10" ht="12.75">
      <c r="F1568" s="56"/>
      <c r="I1568" s="57"/>
      <c r="J1568" s="57"/>
    </row>
    <row r="1569" spans="6:10" ht="12.75">
      <c r="F1569" s="56"/>
      <c r="I1569" s="57"/>
      <c r="J1569" s="57"/>
    </row>
    <row r="1570" spans="6:10" ht="12.75">
      <c r="F1570" s="56"/>
      <c r="I1570" s="57"/>
      <c r="J1570" s="57"/>
    </row>
    <row r="1571" spans="6:10" ht="12.75">
      <c r="F1571" s="56"/>
      <c r="I1571" s="57"/>
      <c r="J1571" s="57"/>
    </row>
    <row r="1572" spans="6:10" ht="12.75">
      <c r="F1572" s="56"/>
      <c r="I1572" s="57"/>
      <c r="J1572" s="57"/>
    </row>
    <row r="1573" spans="6:10" ht="12.75">
      <c r="F1573" s="56"/>
      <c r="I1573" s="57"/>
      <c r="J1573" s="57"/>
    </row>
    <row r="1574" spans="6:10" ht="12.75">
      <c r="F1574" s="56"/>
      <c r="I1574" s="57"/>
      <c r="J1574" s="57"/>
    </row>
    <row r="1575" spans="6:10" ht="12.75">
      <c r="F1575" s="56"/>
      <c r="I1575" s="57"/>
      <c r="J1575" s="57"/>
    </row>
    <row r="1576" spans="6:10" ht="12.75">
      <c r="F1576" s="56"/>
      <c r="I1576" s="57"/>
      <c r="J1576" s="57"/>
    </row>
    <row r="1577" spans="6:10" ht="12.75">
      <c r="F1577" s="56"/>
      <c r="I1577" s="57"/>
      <c r="J1577" s="57"/>
    </row>
    <row r="1578" spans="6:10" ht="12.75">
      <c r="F1578" s="56"/>
      <c r="I1578" s="57"/>
      <c r="J1578" s="57"/>
    </row>
    <row r="1579" spans="6:10" ht="12.75">
      <c r="F1579" s="56"/>
      <c r="I1579" s="57"/>
      <c r="J1579" s="57"/>
    </row>
    <row r="1580" spans="6:10" ht="12.75">
      <c r="F1580" s="56"/>
      <c r="I1580" s="57"/>
      <c r="J1580" s="57"/>
    </row>
    <row r="1581" spans="6:10" ht="12.75">
      <c r="F1581" s="56"/>
      <c r="I1581" s="57"/>
      <c r="J1581" s="57"/>
    </row>
    <row r="1582" spans="6:10" ht="12.75">
      <c r="F1582" s="56"/>
      <c r="I1582" s="57"/>
      <c r="J1582" s="57"/>
    </row>
    <row r="1583" spans="6:10" ht="12.75">
      <c r="F1583" s="56"/>
      <c r="I1583" s="57"/>
      <c r="J1583" s="57"/>
    </row>
    <row r="1584" spans="6:10" ht="12.75">
      <c r="F1584" s="56"/>
      <c r="I1584" s="57"/>
      <c r="J1584" s="57"/>
    </row>
    <row r="1585" spans="6:10" ht="12.75">
      <c r="F1585" s="56"/>
      <c r="I1585" s="57"/>
      <c r="J1585" s="57"/>
    </row>
    <row r="1586" spans="6:10" ht="12.75">
      <c r="F1586" s="56"/>
      <c r="I1586" s="57"/>
      <c r="J1586" s="57"/>
    </row>
    <row r="1587" spans="6:10" ht="12.75">
      <c r="F1587" s="56"/>
      <c r="I1587" s="57"/>
      <c r="J1587" s="57"/>
    </row>
    <row r="1588" spans="6:10" ht="12.75">
      <c r="F1588" s="56"/>
      <c r="I1588" s="57"/>
      <c r="J1588" s="57"/>
    </row>
    <row r="1589" spans="6:10" ht="12.75">
      <c r="F1589" s="56"/>
      <c r="I1589" s="57"/>
      <c r="J1589" s="57"/>
    </row>
    <row r="1590" spans="6:10" ht="12.75">
      <c r="F1590" s="56"/>
      <c r="I1590" s="57"/>
      <c r="J1590" s="57"/>
    </row>
    <row r="1591" spans="6:10" ht="12.75">
      <c r="F1591" s="56"/>
      <c r="I1591" s="57"/>
      <c r="J1591" s="57"/>
    </row>
    <row r="1592" spans="6:10" ht="12.75">
      <c r="F1592" s="56"/>
      <c r="I1592" s="57"/>
      <c r="J1592" s="57"/>
    </row>
    <row r="1593" spans="6:10" ht="12.75">
      <c r="F1593" s="56"/>
      <c r="I1593" s="57"/>
      <c r="J1593" s="57"/>
    </row>
    <row r="1594" spans="6:10" ht="12.75">
      <c r="F1594" s="56"/>
      <c r="I1594" s="57"/>
      <c r="J1594" s="57"/>
    </row>
    <row r="1595" spans="6:10" ht="12.75">
      <c r="F1595" s="56"/>
      <c r="I1595" s="57"/>
      <c r="J1595" s="57"/>
    </row>
    <row r="1596" spans="6:10" ht="12.75">
      <c r="F1596" s="56"/>
      <c r="I1596" s="57"/>
      <c r="J1596" s="57"/>
    </row>
    <row r="1597" spans="6:10" ht="12.75">
      <c r="F1597" s="56"/>
      <c r="I1597" s="57"/>
      <c r="J1597" s="57"/>
    </row>
    <row r="1598" spans="6:10" ht="12.75">
      <c r="F1598" s="56"/>
      <c r="I1598" s="57"/>
      <c r="J1598" s="57"/>
    </row>
    <row r="1599" spans="6:10" ht="12.75">
      <c r="F1599" s="56"/>
      <c r="I1599" s="57"/>
      <c r="J1599" s="57"/>
    </row>
    <row r="1600" spans="6:10" ht="12.75">
      <c r="F1600" s="56"/>
      <c r="I1600" s="57"/>
      <c r="J1600" s="57"/>
    </row>
    <row r="1601" spans="6:10" ht="12.75">
      <c r="F1601" s="56"/>
      <c r="I1601" s="57"/>
      <c r="J1601" s="57"/>
    </row>
    <row r="1602" spans="6:10" ht="12.75">
      <c r="F1602" s="56"/>
      <c r="I1602" s="57"/>
      <c r="J1602" s="57"/>
    </row>
    <row r="1603" spans="6:10" ht="12.75">
      <c r="F1603" s="56"/>
      <c r="I1603" s="57"/>
      <c r="J1603" s="57"/>
    </row>
    <row r="1604" spans="6:10" ht="12.75">
      <c r="F1604" s="56"/>
      <c r="I1604" s="57"/>
      <c r="J1604" s="57"/>
    </row>
    <row r="1605" spans="6:10" ht="12.75">
      <c r="F1605" s="56"/>
      <c r="I1605" s="57"/>
      <c r="J1605" s="57"/>
    </row>
    <row r="1606" spans="6:10" ht="12.75">
      <c r="F1606" s="56"/>
      <c r="I1606" s="57"/>
      <c r="J1606" s="57"/>
    </row>
    <row r="1607" spans="6:10" ht="12.75">
      <c r="F1607" s="56"/>
      <c r="I1607" s="57"/>
      <c r="J1607" s="57"/>
    </row>
    <row r="1608" spans="6:10" ht="12.75">
      <c r="F1608" s="56"/>
      <c r="I1608" s="57"/>
      <c r="J1608" s="57"/>
    </row>
    <row r="1609" spans="6:10" ht="12.75">
      <c r="F1609" s="56"/>
      <c r="I1609" s="57"/>
      <c r="J1609" s="57"/>
    </row>
    <row r="1610" spans="6:10" ht="12.75">
      <c r="F1610" s="56"/>
      <c r="I1610" s="57"/>
      <c r="J1610" s="57"/>
    </row>
    <row r="1611" spans="6:10" ht="12.75">
      <c r="F1611" s="56"/>
      <c r="I1611" s="57"/>
      <c r="J1611" s="57"/>
    </row>
    <row r="1612" spans="6:10" ht="12.75">
      <c r="F1612" s="56"/>
      <c r="I1612" s="57"/>
      <c r="J1612" s="57"/>
    </row>
    <row r="1613" spans="6:10" ht="12.75">
      <c r="F1613" s="56"/>
      <c r="I1613" s="57"/>
      <c r="J1613" s="57"/>
    </row>
    <row r="1614" spans="6:10" ht="12.75">
      <c r="F1614" s="56"/>
      <c r="I1614" s="57"/>
      <c r="J1614" s="57"/>
    </row>
    <row r="1615" spans="6:10" ht="12.75">
      <c r="F1615" s="56"/>
      <c r="I1615" s="57"/>
      <c r="J1615" s="57"/>
    </row>
    <row r="1616" spans="6:10" ht="12.75">
      <c r="F1616" s="56"/>
      <c r="I1616" s="57"/>
      <c r="J1616" s="57"/>
    </row>
    <row r="1617" spans="6:10" ht="12.75">
      <c r="F1617" s="56"/>
      <c r="I1617" s="57"/>
      <c r="J1617" s="57"/>
    </row>
    <row r="1618" spans="6:10" ht="12.75">
      <c r="F1618" s="56"/>
      <c r="I1618" s="57"/>
      <c r="J1618" s="57"/>
    </row>
    <row r="1619" spans="6:10" ht="12.75">
      <c r="F1619" s="56"/>
      <c r="I1619" s="57"/>
      <c r="J1619" s="57"/>
    </row>
    <row r="1620" spans="6:10" ht="12.75">
      <c r="F1620" s="56"/>
      <c r="I1620" s="57"/>
      <c r="J1620" s="57"/>
    </row>
    <row r="1621" spans="6:10" ht="12.75">
      <c r="F1621" s="56"/>
      <c r="I1621" s="57"/>
      <c r="J1621" s="57"/>
    </row>
    <row r="1622" spans="6:10" ht="12.75">
      <c r="F1622" s="56"/>
      <c r="I1622" s="57"/>
      <c r="J1622" s="57"/>
    </row>
    <row r="1623" spans="6:10" ht="12.75">
      <c r="F1623" s="56"/>
      <c r="I1623" s="57"/>
      <c r="J1623" s="57"/>
    </row>
    <row r="1624" spans="6:10" ht="12.75">
      <c r="F1624" s="56"/>
      <c r="I1624" s="57"/>
      <c r="J1624" s="57"/>
    </row>
    <row r="1625" spans="6:10" ht="12.75">
      <c r="F1625" s="56"/>
      <c r="I1625" s="57"/>
      <c r="J1625" s="57"/>
    </row>
    <row r="1626" spans="6:10" ht="12.75">
      <c r="F1626" s="56"/>
      <c r="I1626" s="57"/>
      <c r="J1626" s="57"/>
    </row>
    <row r="1627" spans="6:10" ht="12.75">
      <c r="F1627" s="56"/>
      <c r="I1627" s="57"/>
      <c r="J1627" s="57"/>
    </row>
    <row r="1628" spans="6:10" ht="12.75">
      <c r="F1628" s="56"/>
      <c r="I1628" s="57"/>
      <c r="J1628" s="57"/>
    </row>
    <row r="1629" spans="6:10" ht="12.75">
      <c r="F1629" s="56"/>
      <c r="I1629" s="57"/>
      <c r="J1629" s="57"/>
    </row>
    <row r="1630" spans="6:10" ht="12.75">
      <c r="F1630" s="56"/>
      <c r="I1630" s="57"/>
      <c r="J1630" s="57"/>
    </row>
    <row r="1631" spans="6:10" ht="12.75">
      <c r="F1631" s="56"/>
      <c r="I1631" s="57"/>
      <c r="J1631" s="57"/>
    </row>
    <row r="1632" spans="6:10" ht="12.75">
      <c r="F1632" s="56"/>
      <c r="I1632" s="57"/>
      <c r="J1632" s="57"/>
    </row>
    <row r="1633" spans="6:10" ht="12.75">
      <c r="F1633" s="56"/>
      <c r="I1633" s="57"/>
      <c r="J1633" s="57"/>
    </row>
    <row r="1634" spans="6:10" ht="12.75">
      <c r="F1634" s="56"/>
      <c r="I1634" s="57"/>
      <c r="J1634" s="57"/>
    </row>
    <row r="1635" spans="6:10" ht="12.75">
      <c r="F1635" s="56"/>
      <c r="I1635" s="57"/>
      <c r="J1635" s="57"/>
    </row>
    <row r="1636" spans="6:10" ht="12.75">
      <c r="F1636" s="56"/>
      <c r="I1636" s="57"/>
      <c r="J1636" s="57"/>
    </row>
    <row r="1637" spans="6:10" ht="12.75">
      <c r="F1637" s="56"/>
      <c r="I1637" s="57"/>
      <c r="J1637" s="57"/>
    </row>
    <row r="1638" spans="6:10" ht="12.75">
      <c r="F1638" s="56"/>
      <c r="I1638" s="57"/>
      <c r="J1638" s="57"/>
    </row>
    <row r="1639" spans="6:10" ht="12.75">
      <c r="F1639" s="56"/>
      <c r="I1639" s="57"/>
      <c r="J1639" s="57"/>
    </row>
    <row r="1640" spans="6:10" ht="12.75">
      <c r="F1640" s="56"/>
      <c r="I1640" s="57"/>
      <c r="J1640" s="57"/>
    </row>
    <row r="1641" spans="6:10" ht="12.75">
      <c r="F1641" s="56"/>
      <c r="I1641" s="57"/>
      <c r="J1641" s="57"/>
    </row>
    <row r="1642" spans="6:10" ht="12.75">
      <c r="F1642" s="56"/>
      <c r="I1642" s="57"/>
      <c r="J1642" s="57"/>
    </row>
    <row r="1643" spans="6:10" ht="12.75">
      <c r="F1643" s="56"/>
      <c r="I1643" s="57"/>
      <c r="J1643" s="57"/>
    </row>
    <row r="1644" spans="6:10" ht="12.75">
      <c r="F1644" s="56"/>
      <c r="I1644" s="57"/>
      <c r="J1644" s="57"/>
    </row>
    <row r="1645" spans="6:10" ht="12.75">
      <c r="F1645" s="56"/>
      <c r="I1645" s="57"/>
      <c r="J1645" s="57"/>
    </row>
    <row r="1646" spans="6:10" ht="12.75">
      <c r="F1646" s="56"/>
      <c r="I1646" s="57"/>
      <c r="J1646" s="57"/>
    </row>
    <row r="1647" spans="6:10" ht="12.75">
      <c r="F1647" s="56"/>
      <c r="I1647" s="57"/>
      <c r="J1647" s="57"/>
    </row>
    <row r="1648" spans="6:10" ht="12.75">
      <c r="F1648" s="56"/>
      <c r="I1648" s="57"/>
      <c r="J1648" s="57"/>
    </row>
    <row r="1649" spans="6:10" ht="12.75">
      <c r="F1649" s="56"/>
      <c r="I1649" s="57"/>
      <c r="J1649" s="57"/>
    </row>
    <row r="1650" spans="6:10" ht="12.75">
      <c r="F1650" s="56"/>
      <c r="I1650" s="57"/>
      <c r="J1650" s="57"/>
    </row>
    <row r="1651" spans="6:10" ht="12.75">
      <c r="F1651" s="56"/>
      <c r="I1651" s="57"/>
      <c r="J1651" s="57"/>
    </row>
    <row r="1652" spans="6:10" ht="12.75">
      <c r="F1652" s="56"/>
      <c r="I1652" s="57"/>
      <c r="J1652" s="57"/>
    </row>
    <row r="1653" spans="6:10" ht="12.75">
      <c r="F1653" s="56"/>
      <c r="I1653" s="57"/>
      <c r="J1653" s="57"/>
    </row>
    <row r="1654" spans="6:10" ht="12.75">
      <c r="F1654" s="56"/>
      <c r="I1654" s="57"/>
      <c r="J1654" s="57"/>
    </row>
    <row r="1655" spans="6:10" ht="12.75">
      <c r="F1655" s="56"/>
      <c r="I1655" s="57"/>
      <c r="J1655" s="57"/>
    </row>
    <row r="1656" spans="6:10" ht="12.75">
      <c r="F1656" s="56"/>
      <c r="I1656" s="57"/>
      <c r="J1656" s="57"/>
    </row>
    <row r="1657" spans="6:10" ht="12.75">
      <c r="F1657" s="56"/>
      <c r="I1657" s="57"/>
      <c r="J1657" s="57"/>
    </row>
    <row r="1658" spans="6:10" ht="12.75">
      <c r="F1658" s="56"/>
      <c r="I1658" s="57"/>
      <c r="J1658" s="57"/>
    </row>
    <row r="1659" spans="6:10" ht="12.75">
      <c r="F1659" s="56"/>
      <c r="I1659" s="57"/>
      <c r="J1659" s="57"/>
    </row>
    <row r="1660" spans="6:10" ht="12.75">
      <c r="F1660" s="56"/>
      <c r="I1660" s="57"/>
      <c r="J1660" s="57"/>
    </row>
    <row r="1661" spans="6:10" ht="12.75">
      <c r="F1661" s="56"/>
      <c r="I1661" s="57"/>
      <c r="J1661" s="57"/>
    </row>
    <row r="1662" spans="6:10" ht="12.75">
      <c r="F1662" s="56"/>
      <c r="I1662" s="57"/>
      <c r="J1662" s="57"/>
    </row>
    <row r="1663" spans="6:10" ht="12.75">
      <c r="F1663" s="56"/>
      <c r="I1663" s="57"/>
      <c r="J1663" s="57"/>
    </row>
    <row r="1664" spans="6:10" ht="12.75">
      <c r="F1664" s="56"/>
      <c r="I1664" s="57"/>
      <c r="J1664" s="57"/>
    </row>
    <row r="1665" spans="6:10" ht="12.75">
      <c r="F1665" s="56"/>
      <c r="I1665" s="57"/>
      <c r="J1665" s="57"/>
    </row>
    <row r="1666" spans="6:10" ht="12.75">
      <c r="F1666" s="56"/>
      <c r="I1666" s="57"/>
      <c r="J1666" s="57"/>
    </row>
    <row r="1667" spans="6:10" ht="12.75">
      <c r="F1667" s="56"/>
      <c r="I1667" s="57"/>
      <c r="J1667" s="57"/>
    </row>
    <row r="1668" spans="6:10" ht="12.75">
      <c r="F1668" s="56"/>
      <c r="I1668" s="57"/>
      <c r="J1668" s="57"/>
    </row>
    <row r="1669" spans="6:10" ht="12.75">
      <c r="F1669" s="56"/>
      <c r="I1669" s="57"/>
      <c r="J1669" s="57"/>
    </row>
    <row r="1670" spans="6:10" ht="12.75">
      <c r="F1670" s="56"/>
      <c r="I1670" s="57"/>
      <c r="J1670" s="57"/>
    </row>
    <row r="1671" spans="6:10" ht="12.75">
      <c r="F1671" s="56"/>
      <c r="I1671" s="57"/>
      <c r="J1671" s="57"/>
    </row>
    <row r="1672" spans="6:10" ht="12.75">
      <c r="F1672" s="56"/>
      <c r="I1672" s="57"/>
      <c r="J1672" s="57"/>
    </row>
    <row r="1673" spans="6:10" ht="12.75">
      <c r="F1673" s="56"/>
      <c r="I1673" s="57"/>
      <c r="J1673" s="57"/>
    </row>
    <row r="1674" spans="6:10" ht="12.75">
      <c r="F1674" s="56"/>
      <c r="I1674" s="57"/>
      <c r="J1674" s="57"/>
    </row>
    <row r="1675" spans="6:10" ht="12.75">
      <c r="F1675" s="56"/>
      <c r="I1675" s="57"/>
      <c r="J1675" s="57"/>
    </row>
    <row r="1676" spans="6:10" ht="12.75">
      <c r="F1676" s="56"/>
      <c r="I1676" s="57"/>
      <c r="J1676" s="57"/>
    </row>
    <row r="1677" spans="6:10" ht="12.75">
      <c r="F1677" s="56"/>
      <c r="I1677" s="57"/>
      <c r="J1677" s="57"/>
    </row>
    <row r="1678" spans="6:10" ht="12.75">
      <c r="F1678" s="56"/>
      <c r="I1678" s="57"/>
      <c r="J1678" s="57"/>
    </row>
    <row r="1679" spans="6:10" ht="12.75">
      <c r="F1679" s="56"/>
      <c r="I1679" s="57"/>
      <c r="J1679" s="57"/>
    </row>
    <row r="1680" spans="6:10" ht="12.75">
      <c r="F1680" s="56"/>
      <c r="I1680" s="57"/>
      <c r="J1680" s="57"/>
    </row>
    <row r="1681" spans="6:10" ht="12.75">
      <c r="F1681" s="56"/>
      <c r="I1681" s="57"/>
      <c r="J1681" s="57"/>
    </row>
    <row r="1682" spans="6:10" ht="12.75">
      <c r="F1682" s="56"/>
      <c r="I1682" s="57"/>
      <c r="J1682" s="57"/>
    </row>
    <row r="1683" spans="6:10" ht="12.75">
      <c r="F1683" s="56"/>
      <c r="I1683" s="57"/>
      <c r="J1683" s="57"/>
    </row>
    <row r="1684" spans="6:10" ht="12.75">
      <c r="F1684" s="56"/>
      <c r="I1684" s="57"/>
      <c r="J1684" s="57"/>
    </row>
    <row r="1685" spans="6:10" ht="12.75">
      <c r="F1685" s="56"/>
      <c r="I1685" s="57"/>
      <c r="J1685" s="57"/>
    </row>
    <row r="1686" spans="6:10" ht="12.75">
      <c r="F1686" s="56"/>
      <c r="I1686" s="57"/>
      <c r="J1686" s="57"/>
    </row>
    <row r="1687" spans="6:10" ht="12.75">
      <c r="F1687" s="56"/>
      <c r="I1687" s="57"/>
      <c r="J1687" s="57"/>
    </row>
    <row r="1688" spans="6:10" ht="12.75">
      <c r="F1688" s="56"/>
      <c r="I1688" s="57"/>
      <c r="J1688" s="57"/>
    </row>
    <row r="1689" spans="6:10" ht="12.75">
      <c r="F1689" s="56"/>
      <c r="I1689" s="57"/>
      <c r="J1689" s="57"/>
    </row>
    <row r="1690" spans="6:10" ht="12.75">
      <c r="F1690" s="56"/>
      <c r="I1690" s="57"/>
      <c r="J1690" s="57"/>
    </row>
    <row r="1691" spans="6:10" ht="12.75">
      <c r="F1691" s="56"/>
      <c r="I1691" s="57"/>
      <c r="J1691" s="57"/>
    </row>
    <row r="1692" spans="6:10" ht="12.75">
      <c r="F1692" s="56"/>
      <c r="I1692" s="57"/>
      <c r="J1692" s="57"/>
    </row>
    <row r="1693" spans="6:10" ht="12.75">
      <c r="F1693" s="56"/>
      <c r="I1693" s="57"/>
      <c r="J1693" s="57"/>
    </row>
    <row r="1694" spans="6:10" ht="12.75">
      <c r="F1694" s="56"/>
      <c r="I1694" s="57"/>
      <c r="J1694" s="57"/>
    </row>
    <row r="1695" spans="6:10" ht="12.75">
      <c r="F1695" s="56"/>
      <c r="I1695" s="57"/>
      <c r="J1695" s="57"/>
    </row>
    <row r="1696" spans="6:10" ht="12.75">
      <c r="F1696" s="56"/>
      <c r="I1696" s="57"/>
      <c r="J1696" s="57"/>
    </row>
    <row r="1697" spans="6:10" ht="12.75">
      <c r="F1697" s="56"/>
      <c r="I1697" s="57"/>
      <c r="J1697" s="57"/>
    </row>
    <row r="1698" spans="6:10" ht="12.75">
      <c r="F1698" s="56"/>
      <c r="I1698" s="57"/>
      <c r="J1698" s="57"/>
    </row>
    <row r="1699" spans="6:10" ht="12.75">
      <c r="F1699" s="56"/>
      <c r="I1699" s="57"/>
      <c r="J1699" s="57"/>
    </row>
    <row r="1700" spans="6:10" ht="12.75">
      <c r="F1700" s="56"/>
      <c r="I1700" s="57"/>
      <c r="J1700" s="57"/>
    </row>
    <row r="1701" spans="6:10" ht="12.75">
      <c r="F1701" s="56"/>
      <c r="I1701" s="57"/>
      <c r="J1701" s="57"/>
    </row>
    <row r="1702" spans="6:10" ht="12.75">
      <c r="F1702" s="56"/>
      <c r="I1702" s="57"/>
      <c r="J1702" s="57"/>
    </row>
    <row r="1703" spans="6:10" ht="12.75">
      <c r="F1703" s="56"/>
      <c r="I1703" s="57"/>
      <c r="J1703" s="57"/>
    </row>
    <row r="1704" spans="6:10" ht="12.75">
      <c r="F1704" s="56"/>
      <c r="I1704" s="57"/>
      <c r="J1704" s="57"/>
    </row>
    <row r="1705" spans="6:10" ht="12.75">
      <c r="F1705" s="56"/>
      <c r="I1705" s="57"/>
      <c r="J1705" s="57"/>
    </row>
    <row r="1706" spans="6:10" ht="12.75">
      <c r="F1706" s="56"/>
      <c r="I1706" s="57"/>
      <c r="J1706" s="57"/>
    </row>
    <row r="1707" spans="6:10" ht="12.75">
      <c r="F1707" s="56"/>
      <c r="I1707" s="57"/>
      <c r="J1707" s="57"/>
    </row>
    <row r="1708" spans="6:10" ht="12.75">
      <c r="F1708" s="56"/>
      <c r="I1708" s="57"/>
      <c r="J1708" s="57"/>
    </row>
    <row r="1709" spans="6:10" ht="12.75">
      <c r="F1709" s="56"/>
      <c r="I1709" s="57"/>
      <c r="J1709" s="57"/>
    </row>
    <row r="1710" spans="6:10" ht="12.75">
      <c r="F1710" s="56"/>
      <c r="I1710" s="57"/>
      <c r="J1710" s="57"/>
    </row>
    <row r="1711" spans="6:10" ht="12.75">
      <c r="F1711" s="56"/>
      <c r="I1711" s="57"/>
      <c r="J1711" s="57"/>
    </row>
    <row r="1712" spans="6:10" ht="12.75">
      <c r="F1712" s="56"/>
      <c r="I1712" s="57"/>
      <c r="J1712" s="57"/>
    </row>
    <row r="1713" spans="6:10" ht="12.75">
      <c r="F1713" s="56"/>
      <c r="I1713" s="57"/>
      <c r="J1713" s="57"/>
    </row>
    <row r="1714" spans="6:10" ht="12.75">
      <c r="F1714" s="56"/>
      <c r="I1714" s="57"/>
      <c r="J1714" s="57"/>
    </row>
    <row r="1715" spans="6:10" ht="12.75">
      <c r="F1715" s="56"/>
      <c r="I1715" s="57"/>
      <c r="J1715" s="57"/>
    </row>
    <row r="1716" spans="6:10" ht="12.75">
      <c r="F1716" s="56"/>
      <c r="I1716" s="57"/>
      <c r="J1716" s="57"/>
    </row>
    <row r="1717" spans="6:10" ht="12.75">
      <c r="F1717" s="56"/>
      <c r="I1717" s="57"/>
      <c r="J1717" s="57"/>
    </row>
    <row r="1718" spans="6:10" ht="12.75">
      <c r="F1718" s="56"/>
      <c r="I1718" s="57"/>
      <c r="J1718" s="57"/>
    </row>
    <row r="1719" spans="6:10" ht="12.75">
      <c r="F1719" s="56"/>
      <c r="I1719" s="57"/>
      <c r="J1719" s="57"/>
    </row>
    <row r="1720" spans="6:10" ht="12.75">
      <c r="F1720" s="56"/>
      <c r="I1720" s="57"/>
      <c r="J1720" s="57"/>
    </row>
    <row r="1721" spans="6:10" ht="12.75">
      <c r="F1721" s="56"/>
      <c r="I1721" s="57"/>
      <c r="J1721" s="57"/>
    </row>
    <row r="1722" spans="6:10" ht="12.75">
      <c r="F1722" s="56"/>
      <c r="I1722" s="57"/>
      <c r="J1722" s="57"/>
    </row>
    <row r="1723" spans="6:10" ht="12.75">
      <c r="F1723" s="56"/>
      <c r="I1723" s="57"/>
      <c r="J1723" s="57"/>
    </row>
    <row r="1724" spans="6:10" ht="12.75">
      <c r="F1724" s="56"/>
      <c r="I1724" s="57"/>
      <c r="J1724" s="57"/>
    </row>
    <row r="1725" spans="6:10" ht="12.75">
      <c r="F1725" s="56"/>
      <c r="I1725" s="57"/>
      <c r="J1725" s="57"/>
    </row>
    <row r="1726" spans="6:10" ht="12.75">
      <c r="F1726" s="56"/>
      <c r="I1726" s="57"/>
      <c r="J1726" s="57"/>
    </row>
    <row r="1727" spans="6:10" ht="12.75">
      <c r="F1727" s="56"/>
      <c r="I1727" s="57"/>
      <c r="J1727" s="57"/>
    </row>
    <row r="1728" spans="6:10" ht="12.75">
      <c r="F1728" s="56"/>
      <c r="I1728" s="57"/>
      <c r="J1728" s="57"/>
    </row>
    <row r="1729" spans="6:10" ht="12.75">
      <c r="F1729" s="56"/>
      <c r="I1729" s="57"/>
      <c r="J1729" s="57"/>
    </row>
    <row r="1730" spans="6:10" ht="12.75">
      <c r="F1730" s="56"/>
      <c r="I1730" s="57"/>
      <c r="J1730" s="57"/>
    </row>
    <row r="1731" spans="6:10" ht="12.75">
      <c r="F1731" s="56"/>
      <c r="I1731" s="57"/>
      <c r="J1731" s="57"/>
    </row>
    <row r="1732" spans="6:10" ht="12.75">
      <c r="F1732" s="56"/>
      <c r="I1732" s="57"/>
      <c r="J1732" s="57"/>
    </row>
    <row r="1733" spans="6:10" ht="12.75">
      <c r="F1733" s="56"/>
      <c r="I1733" s="57"/>
      <c r="J1733" s="57"/>
    </row>
    <row r="1734" spans="6:10" ht="12.75">
      <c r="F1734" s="56"/>
      <c r="I1734" s="57"/>
      <c r="J1734" s="57"/>
    </row>
    <row r="1735" spans="6:10" ht="12.75">
      <c r="F1735" s="56"/>
      <c r="I1735" s="57"/>
      <c r="J1735" s="57"/>
    </row>
    <row r="1736" spans="6:10" ht="12.75">
      <c r="F1736" s="56"/>
      <c r="I1736" s="57"/>
      <c r="J1736" s="57"/>
    </row>
    <row r="1737" spans="6:10" ht="12.75">
      <c r="F1737" s="56"/>
      <c r="I1737" s="57"/>
      <c r="J1737" s="57"/>
    </row>
    <row r="1738" spans="6:10" ht="12.75">
      <c r="F1738" s="56"/>
      <c r="I1738" s="57"/>
      <c r="J1738" s="57"/>
    </row>
    <row r="1739" spans="6:10" ht="12.75">
      <c r="F1739" s="56"/>
      <c r="I1739" s="57"/>
      <c r="J1739" s="57"/>
    </row>
    <row r="1740" spans="6:10" ht="12.75">
      <c r="F1740" s="56"/>
      <c r="I1740" s="57"/>
      <c r="J1740" s="57"/>
    </row>
    <row r="1741" spans="6:10" ht="12.75">
      <c r="F1741" s="56"/>
      <c r="I1741" s="57"/>
      <c r="J1741" s="57"/>
    </row>
    <row r="1742" spans="6:10" ht="12.75">
      <c r="F1742" s="56"/>
      <c r="I1742" s="57"/>
      <c r="J1742" s="57"/>
    </row>
    <row r="1743" spans="6:10" ht="12.75">
      <c r="F1743" s="56"/>
      <c r="I1743" s="57"/>
      <c r="J1743" s="57"/>
    </row>
    <row r="1744" spans="6:10" ht="12.75">
      <c r="F1744" s="56"/>
      <c r="I1744" s="57"/>
      <c r="J1744" s="57"/>
    </row>
    <row r="1745" spans="6:10" ht="12.75">
      <c r="F1745" s="56"/>
      <c r="I1745" s="57"/>
      <c r="J1745" s="57"/>
    </row>
    <row r="1746" spans="6:10" ht="12.75">
      <c r="F1746" s="56"/>
      <c r="I1746" s="57"/>
      <c r="J1746" s="57"/>
    </row>
    <row r="1747" spans="6:10" ht="12.75">
      <c r="F1747" s="56"/>
      <c r="I1747" s="57"/>
      <c r="J1747" s="57"/>
    </row>
    <row r="1748" spans="6:10" ht="12.75">
      <c r="F1748" s="56"/>
      <c r="I1748" s="57"/>
      <c r="J1748" s="57"/>
    </row>
    <row r="1749" spans="6:10" ht="12.75">
      <c r="F1749" s="56"/>
      <c r="I1749" s="57"/>
      <c r="J1749" s="57"/>
    </row>
    <row r="1750" spans="6:10" ht="12.75">
      <c r="F1750" s="56"/>
      <c r="I1750" s="57"/>
      <c r="J1750" s="57"/>
    </row>
    <row r="1751" spans="6:10" ht="12.75">
      <c r="F1751" s="56"/>
      <c r="I1751" s="57"/>
      <c r="J1751" s="57"/>
    </row>
    <row r="1752" spans="6:10" ht="12.75">
      <c r="F1752" s="56"/>
      <c r="I1752" s="57"/>
      <c r="J1752" s="57"/>
    </row>
    <row r="1753" spans="6:10" ht="12.75">
      <c r="F1753" s="56"/>
      <c r="I1753" s="57"/>
      <c r="J1753" s="57"/>
    </row>
    <row r="1754" spans="6:10" ht="12.75">
      <c r="F1754" s="56"/>
      <c r="I1754" s="57"/>
      <c r="J1754" s="57"/>
    </row>
    <row r="1755" spans="6:10" ht="12.75">
      <c r="F1755" s="56"/>
      <c r="I1755" s="57"/>
      <c r="J1755" s="57"/>
    </row>
    <row r="1756" spans="6:10" ht="12.75">
      <c r="F1756" s="56"/>
      <c r="I1756" s="57"/>
      <c r="J1756" s="57"/>
    </row>
    <row r="1757" spans="6:10" ht="12.75">
      <c r="F1757" s="56"/>
      <c r="I1757" s="57"/>
      <c r="J1757" s="57"/>
    </row>
    <row r="1758" spans="6:10" ht="12.75">
      <c r="F1758" s="56"/>
      <c r="I1758" s="57"/>
      <c r="J1758" s="57"/>
    </row>
    <row r="1759" spans="6:10" ht="12.75">
      <c r="F1759" s="56"/>
      <c r="I1759" s="57"/>
      <c r="J1759" s="57"/>
    </row>
    <row r="1760" spans="6:10" ht="12.75">
      <c r="F1760" s="56"/>
      <c r="I1760" s="57"/>
      <c r="J1760" s="57"/>
    </row>
    <row r="1761" spans="6:10" ht="12.75">
      <c r="F1761" s="56"/>
      <c r="I1761" s="57"/>
      <c r="J1761" s="57"/>
    </row>
    <row r="1762" spans="6:10" ht="12.75">
      <c r="F1762" s="56"/>
      <c r="I1762" s="57"/>
      <c r="J1762" s="57"/>
    </row>
    <row r="1763" spans="6:10" ht="12.75">
      <c r="F1763" s="56"/>
      <c r="I1763" s="57"/>
      <c r="J1763" s="57"/>
    </row>
    <row r="1764" spans="6:10" ht="12.75">
      <c r="F1764" s="56"/>
      <c r="I1764" s="57"/>
      <c r="J1764" s="57"/>
    </row>
    <row r="1765" spans="6:10" ht="12.75">
      <c r="F1765" s="56"/>
      <c r="I1765" s="57"/>
      <c r="J1765" s="57"/>
    </row>
    <row r="1766" spans="6:10" ht="12.75">
      <c r="F1766" s="56"/>
      <c r="I1766" s="57"/>
      <c r="J1766" s="57"/>
    </row>
    <row r="1767" spans="6:10" ht="12.75">
      <c r="F1767" s="56"/>
      <c r="I1767" s="57"/>
      <c r="J1767" s="57"/>
    </row>
    <row r="1768" spans="6:10" ht="12.75">
      <c r="F1768" s="56"/>
      <c r="I1768" s="57"/>
      <c r="J1768" s="57"/>
    </row>
    <row r="1769" spans="6:10" ht="12.75">
      <c r="F1769" s="56"/>
      <c r="I1769" s="57"/>
      <c r="J1769" s="57"/>
    </row>
    <row r="1770" spans="6:10" ht="12.75">
      <c r="F1770" s="56"/>
      <c r="I1770" s="57"/>
      <c r="J1770" s="57"/>
    </row>
    <row r="1771" spans="6:10" ht="12.75">
      <c r="F1771" s="56"/>
      <c r="I1771" s="57"/>
      <c r="J1771" s="57"/>
    </row>
    <row r="1772" spans="6:10" ht="12.75">
      <c r="F1772" s="56"/>
      <c r="I1772" s="57"/>
      <c r="J1772" s="57"/>
    </row>
    <row r="1773" spans="6:10" ht="12.75">
      <c r="F1773" s="56"/>
      <c r="I1773" s="57"/>
      <c r="J1773" s="57"/>
    </row>
    <row r="1774" spans="6:10" ht="12.75">
      <c r="F1774" s="56"/>
      <c r="I1774" s="57"/>
      <c r="J1774" s="57"/>
    </row>
    <row r="1775" spans="6:10" ht="12.75">
      <c r="F1775" s="56"/>
      <c r="I1775" s="57"/>
      <c r="J1775" s="57"/>
    </row>
    <row r="1776" spans="6:10" ht="12.75">
      <c r="F1776" s="56"/>
      <c r="I1776" s="57"/>
      <c r="J1776" s="57"/>
    </row>
    <row r="1777" spans="6:10" ht="12.75">
      <c r="F1777" s="56"/>
      <c r="I1777" s="57"/>
      <c r="J1777" s="57"/>
    </row>
    <row r="1778" spans="6:10" ht="12.75">
      <c r="F1778" s="56"/>
      <c r="I1778" s="57"/>
      <c r="J1778" s="57"/>
    </row>
    <row r="1779" spans="6:10" ht="12.75">
      <c r="F1779" s="56"/>
      <c r="I1779" s="57"/>
      <c r="J1779" s="57"/>
    </row>
    <row r="1780" spans="6:10" ht="12.75">
      <c r="F1780" s="56"/>
      <c r="I1780" s="57"/>
      <c r="J1780" s="57"/>
    </row>
    <row r="1781" spans="6:10" ht="12.75">
      <c r="F1781" s="56"/>
      <c r="I1781" s="57"/>
      <c r="J1781" s="57"/>
    </row>
    <row r="1782" spans="6:10" ht="12.75">
      <c r="F1782" s="56"/>
      <c r="I1782" s="57"/>
      <c r="J1782" s="57"/>
    </row>
    <row r="1783" spans="6:10" ht="12.75">
      <c r="F1783" s="56"/>
      <c r="I1783" s="57"/>
      <c r="J1783" s="57"/>
    </row>
    <row r="1784" spans="6:10" ht="12.75">
      <c r="F1784" s="56"/>
      <c r="I1784" s="57"/>
      <c r="J1784" s="57"/>
    </row>
    <row r="1785" spans="6:10" ht="12.75">
      <c r="F1785" s="56"/>
      <c r="I1785" s="57"/>
      <c r="J1785" s="57"/>
    </row>
    <row r="1786" spans="6:10" ht="12.75">
      <c r="F1786" s="56"/>
      <c r="I1786" s="57"/>
      <c r="J1786" s="57"/>
    </row>
    <row r="1787" spans="6:10" ht="12.75">
      <c r="F1787" s="56"/>
      <c r="I1787" s="57"/>
      <c r="J1787" s="57"/>
    </row>
    <row r="1788" spans="6:10" ht="12.75">
      <c r="F1788" s="56"/>
      <c r="I1788" s="57"/>
      <c r="J1788" s="57"/>
    </row>
    <row r="1789" spans="6:10" ht="12.75">
      <c r="F1789" s="56"/>
      <c r="I1789" s="57"/>
      <c r="J1789" s="57"/>
    </row>
    <row r="1790" spans="6:10" ht="12.75">
      <c r="F1790" s="56"/>
      <c r="I1790" s="57"/>
      <c r="J1790" s="57"/>
    </row>
    <row r="1791" spans="6:10" ht="12.75">
      <c r="F1791" s="56"/>
      <c r="I1791" s="57"/>
      <c r="J1791" s="57"/>
    </row>
    <row r="1792" spans="6:10" ht="12.75">
      <c r="F1792" s="56"/>
      <c r="I1792" s="57"/>
      <c r="J1792" s="57"/>
    </row>
    <row r="1793" spans="6:10" ht="12.75">
      <c r="F1793" s="56"/>
      <c r="I1793" s="57"/>
      <c r="J1793" s="57"/>
    </row>
    <row r="1794" spans="6:10" ht="12.75">
      <c r="F1794" s="56"/>
      <c r="I1794" s="57"/>
      <c r="J1794" s="57"/>
    </row>
    <row r="1795" spans="6:10" ht="12.75">
      <c r="F1795" s="56"/>
      <c r="I1795" s="57"/>
      <c r="J1795" s="57"/>
    </row>
    <row r="1796" spans="6:10" ht="12.75">
      <c r="F1796" s="56"/>
      <c r="I1796" s="57"/>
      <c r="J1796" s="57"/>
    </row>
    <row r="1797" spans="6:10" ht="12.75">
      <c r="F1797" s="56"/>
      <c r="I1797" s="57"/>
      <c r="J1797" s="57"/>
    </row>
    <row r="1798" spans="6:10" ht="12.75">
      <c r="F1798" s="56"/>
      <c r="I1798" s="57"/>
      <c r="J1798" s="57"/>
    </row>
    <row r="1799" spans="6:10" ht="12.75">
      <c r="F1799" s="56"/>
      <c r="I1799" s="57"/>
      <c r="J1799" s="57"/>
    </row>
    <row r="1800" spans="6:10" ht="12.75">
      <c r="F1800" s="56"/>
      <c r="I1800" s="57"/>
      <c r="J1800" s="57"/>
    </row>
    <row r="1801" spans="6:10" ht="12.75">
      <c r="F1801" s="56"/>
      <c r="I1801" s="57"/>
      <c r="J1801" s="57"/>
    </row>
    <row r="1802" spans="6:10" ht="12.75">
      <c r="F1802" s="56"/>
      <c r="I1802" s="57"/>
      <c r="J1802" s="57"/>
    </row>
    <row r="1803" spans="6:10" ht="12.75">
      <c r="F1803" s="56"/>
      <c r="I1803" s="57"/>
      <c r="J1803" s="57"/>
    </row>
    <row r="1804" spans="6:10" ht="12.75">
      <c r="F1804" s="56"/>
      <c r="I1804" s="57"/>
      <c r="J1804" s="57"/>
    </row>
    <row r="1805" spans="6:10" ht="12.75">
      <c r="F1805" s="56"/>
      <c r="I1805" s="57"/>
      <c r="J1805" s="57"/>
    </row>
    <row r="1806" spans="6:10" ht="12.75">
      <c r="F1806" s="56"/>
      <c r="I1806" s="57"/>
      <c r="J1806" s="57"/>
    </row>
    <row r="1807" spans="6:10" ht="12.75">
      <c r="F1807" s="56"/>
      <c r="I1807" s="57"/>
      <c r="J1807" s="57"/>
    </row>
    <row r="1808" spans="6:10" ht="12.75">
      <c r="F1808" s="56"/>
      <c r="I1808" s="57"/>
      <c r="J1808" s="57"/>
    </row>
    <row r="1809" spans="6:10" ht="12.75">
      <c r="F1809" s="56"/>
      <c r="I1809" s="57"/>
      <c r="J1809" s="57"/>
    </row>
    <row r="1810" spans="6:10" ht="12.75">
      <c r="F1810" s="56"/>
      <c r="I1810" s="57"/>
      <c r="J1810" s="57"/>
    </row>
    <row r="1811" spans="6:10" ht="12.75">
      <c r="F1811" s="56"/>
      <c r="I1811" s="57"/>
      <c r="J1811" s="57"/>
    </row>
    <row r="1812" spans="6:10" ht="12.75">
      <c r="F1812" s="56"/>
      <c r="I1812" s="57"/>
      <c r="J1812" s="57"/>
    </row>
    <row r="1813" spans="6:10" ht="12.75">
      <c r="F1813" s="56"/>
      <c r="I1813" s="57"/>
      <c r="J1813" s="57"/>
    </row>
    <row r="1814" spans="6:10" ht="12.75">
      <c r="F1814" s="56"/>
      <c r="I1814" s="57"/>
      <c r="J1814" s="57"/>
    </row>
    <row r="1815" spans="6:10" ht="12.75">
      <c r="F1815" s="56"/>
      <c r="I1815" s="57"/>
      <c r="J1815" s="57"/>
    </row>
    <row r="1816" spans="6:10" ht="12.75">
      <c r="F1816" s="56"/>
      <c r="I1816" s="57"/>
      <c r="J1816" s="57"/>
    </row>
    <row r="1817" spans="6:10" ht="12.75">
      <c r="F1817" s="56"/>
      <c r="I1817" s="57"/>
      <c r="J1817" s="57"/>
    </row>
    <row r="1818" spans="6:10" ht="12.75">
      <c r="F1818" s="56"/>
      <c r="I1818" s="57"/>
      <c r="J1818" s="57"/>
    </row>
    <row r="1819" spans="6:10" ht="12.75">
      <c r="F1819" s="56"/>
      <c r="I1819" s="57"/>
      <c r="J1819" s="57"/>
    </row>
    <row r="1820" spans="6:10" ht="12.75">
      <c r="F1820" s="56"/>
      <c r="I1820" s="57"/>
      <c r="J1820" s="57"/>
    </row>
    <row r="1821" spans="6:10" ht="12.75">
      <c r="F1821" s="56"/>
      <c r="I1821" s="57"/>
      <c r="J1821" s="57"/>
    </row>
    <row r="1822" spans="6:10" ht="12.75">
      <c r="F1822" s="56"/>
      <c r="I1822" s="57"/>
      <c r="J1822" s="57"/>
    </row>
    <row r="1823" spans="6:10" ht="12.75">
      <c r="F1823" s="56"/>
      <c r="I1823" s="57"/>
      <c r="J1823" s="57"/>
    </row>
    <row r="1824" spans="6:10" ht="12.75">
      <c r="F1824" s="56"/>
      <c r="I1824" s="57"/>
      <c r="J1824" s="57"/>
    </row>
    <row r="1825" spans="6:10" ht="12.75">
      <c r="F1825" s="56"/>
      <c r="I1825" s="57"/>
      <c r="J1825" s="57"/>
    </row>
    <row r="1826" spans="6:10" ht="12.75">
      <c r="F1826" s="56"/>
      <c r="I1826" s="57"/>
      <c r="J1826" s="57"/>
    </row>
    <row r="1827" spans="6:10" ht="12.75">
      <c r="F1827" s="56"/>
      <c r="I1827" s="57"/>
      <c r="J1827" s="57"/>
    </row>
    <row r="1828" spans="6:10" ht="12.75">
      <c r="F1828" s="56"/>
      <c r="I1828" s="57"/>
      <c r="J1828" s="57"/>
    </row>
    <row r="1829" spans="6:10" ht="12.75">
      <c r="F1829" s="56"/>
      <c r="I1829" s="57"/>
      <c r="J1829" s="57"/>
    </row>
    <row r="1830" spans="6:10" ht="12.75">
      <c r="F1830" s="56"/>
      <c r="I1830" s="57"/>
      <c r="J1830" s="57"/>
    </row>
    <row r="1831" spans="6:10" ht="12.75">
      <c r="F1831" s="56"/>
      <c r="I1831" s="57"/>
      <c r="J1831" s="57"/>
    </row>
    <row r="1832" spans="6:10" ht="12.75">
      <c r="F1832" s="56"/>
      <c r="I1832" s="57"/>
      <c r="J1832" s="57"/>
    </row>
    <row r="1833" spans="6:10" ht="12.75">
      <c r="F1833" s="56"/>
      <c r="I1833" s="57"/>
      <c r="J1833" s="57"/>
    </row>
    <row r="1834" spans="6:10" ht="12.75">
      <c r="F1834" s="56"/>
      <c r="I1834" s="57"/>
      <c r="J1834" s="57"/>
    </row>
    <row r="1835" spans="6:10" ht="12.75">
      <c r="F1835" s="56"/>
      <c r="I1835" s="57"/>
      <c r="J1835" s="57"/>
    </row>
    <row r="1836" spans="6:10" ht="12.75">
      <c r="F1836" s="56"/>
      <c r="I1836" s="57"/>
      <c r="J1836" s="57"/>
    </row>
    <row r="1837" spans="6:10" ht="12.75">
      <c r="F1837" s="56"/>
      <c r="I1837" s="57"/>
      <c r="J1837" s="57"/>
    </row>
    <row r="1838" spans="6:10" ht="12.75">
      <c r="F1838" s="56"/>
      <c r="I1838" s="57"/>
      <c r="J1838" s="57"/>
    </row>
    <row r="1839" spans="6:10" ht="12.75">
      <c r="F1839" s="56"/>
      <c r="I1839" s="57"/>
      <c r="J1839" s="57"/>
    </row>
    <row r="1840" spans="6:10" ht="12.75">
      <c r="F1840" s="56"/>
      <c r="I1840" s="57"/>
      <c r="J1840" s="57"/>
    </row>
    <row r="1841" spans="6:10" ht="12.75">
      <c r="F1841" s="56"/>
      <c r="I1841" s="57"/>
      <c r="J1841" s="57"/>
    </row>
    <row r="1842" spans="6:10" ht="12.75">
      <c r="F1842" s="56"/>
      <c r="I1842" s="57"/>
      <c r="J1842" s="57"/>
    </row>
    <row r="1843" spans="6:10" ht="12.75">
      <c r="F1843" s="56"/>
      <c r="I1843" s="57"/>
      <c r="J1843" s="57"/>
    </row>
    <row r="1844" spans="6:10" ht="12.75">
      <c r="F1844" s="56"/>
      <c r="I1844" s="57"/>
      <c r="J1844" s="57"/>
    </row>
    <row r="1845" spans="6:10" ht="12.75">
      <c r="F1845" s="56"/>
      <c r="I1845" s="57"/>
      <c r="J1845" s="57"/>
    </row>
    <row r="1846" spans="6:10" ht="12.75">
      <c r="F1846" s="56"/>
      <c r="I1846" s="57"/>
      <c r="J1846" s="57"/>
    </row>
    <row r="1847" spans="6:10" ht="12.75">
      <c r="F1847" s="56"/>
      <c r="I1847" s="57"/>
      <c r="J1847" s="57"/>
    </row>
    <row r="1848" spans="6:10" ht="12.75">
      <c r="F1848" s="56"/>
      <c r="I1848" s="57"/>
      <c r="J1848" s="57"/>
    </row>
    <row r="1849" spans="6:10" ht="12.75">
      <c r="F1849" s="56"/>
      <c r="I1849" s="57"/>
      <c r="J1849" s="57"/>
    </row>
    <row r="1850" spans="6:10" ht="12.75">
      <c r="F1850" s="56"/>
      <c r="I1850" s="57"/>
      <c r="J1850" s="57"/>
    </row>
    <row r="1851" spans="6:10" ht="12.75">
      <c r="F1851" s="56"/>
      <c r="I1851" s="57"/>
      <c r="J1851" s="57"/>
    </row>
    <row r="1852" spans="6:10" ht="12.75">
      <c r="F1852" s="56"/>
      <c r="I1852" s="57"/>
      <c r="J1852" s="57"/>
    </row>
    <row r="1853" spans="6:10" ht="12.75">
      <c r="F1853" s="56"/>
      <c r="I1853" s="57"/>
      <c r="J1853" s="57"/>
    </row>
    <row r="1854" spans="6:10" ht="12.75">
      <c r="F1854" s="56"/>
      <c r="I1854" s="57"/>
      <c r="J1854" s="57"/>
    </row>
    <row r="1855" spans="6:10" ht="12.75">
      <c r="F1855" s="56"/>
      <c r="I1855" s="57"/>
      <c r="J1855" s="57"/>
    </row>
    <row r="1856" spans="6:10" ht="12.75">
      <c r="F1856" s="56"/>
      <c r="I1856" s="57"/>
      <c r="J1856" s="57"/>
    </row>
    <row r="1857" spans="6:10" ht="12.75">
      <c r="F1857" s="56"/>
      <c r="I1857" s="57"/>
      <c r="J1857" s="57"/>
    </row>
    <row r="1858" spans="6:10" ht="12.75">
      <c r="F1858" s="56"/>
      <c r="I1858" s="57"/>
      <c r="J1858" s="57"/>
    </row>
    <row r="1859" spans="6:10" ht="12.75">
      <c r="F1859" s="56"/>
      <c r="I1859" s="57"/>
      <c r="J1859" s="57"/>
    </row>
    <row r="1860" spans="6:10" ht="12.75">
      <c r="F1860" s="56"/>
      <c r="I1860" s="57"/>
      <c r="J1860" s="57"/>
    </row>
    <row r="1861" spans="6:10" ht="12.75">
      <c r="F1861" s="56"/>
      <c r="I1861" s="57"/>
      <c r="J1861" s="57"/>
    </row>
    <row r="1862" spans="6:10" ht="12.75">
      <c r="F1862" s="56"/>
      <c r="I1862" s="57"/>
      <c r="J1862" s="57"/>
    </row>
    <row r="1863" spans="6:10" ht="12.75">
      <c r="F1863" s="56"/>
      <c r="I1863" s="57"/>
      <c r="J1863" s="57"/>
    </row>
    <row r="1864" spans="6:10" ht="12.75">
      <c r="F1864" s="56"/>
      <c r="I1864" s="57"/>
      <c r="J1864" s="57"/>
    </row>
    <row r="1865" spans="6:10" ht="12.75">
      <c r="F1865" s="56"/>
      <c r="I1865" s="57"/>
      <c r="J1865" s="57"/>
    </row>
    <row r="1866" spans="6:10" ht="12.75">
      <c r="F1866" s="56"/>
      <c r="I1866" s="57"/>
      <c r="J1866" s="57"/>
    </row>
    <row r="1867" spans="6:10" ht="12.75">
      <c r="F1867" s="56"/>
      <c r="I1867" s="57"/>
      <c r="J1867" s="57"/>
    </row>
    <row r="1868" spans="6:10" ht="12.75">
      <c r="F1868" s="56"/>
      <c r="I1868" s="57"/>
      <c r="J1868" s="57"/>
    </row>
    <row r="1869" spans="6:10" ht="12.75">
      <c r="F1869" s="56"/>
      <c r="I1869" s="57"/>
      <c r="J1869" s="57"/>
    </row>
    <row r="1870" spans="6:10" ht="12.75">
      <c r="F1870" s="56"/>
      <c r="I1870" s="57"/>
      <c r="J1870" s="57"/>
    </row>
    <row r="1871" spans="6:10" ht="12.75">
      <c r="F1871" s="56"/>
      <c r="I1871" s="57"/>
      <c r="J1871" s="57"/>
    </row>
    <row r="1872" spans="6:10" ht="12.75">
      <c r="F1872" s="56"/>
      <c r="I1872" s="57"/>
      <c r="J1872" s="57"/>
    </row>
    <row r="1873" spans="6:10" ht="12.75">
      <c r="F1873" s="56"/>
      <c r="I1873" s="57"/>
      <c r="J1873" s="57"/>
    </row>
    <row r="1874" spans="6:10" ht="12.75">
      <c r="F1874" s="56"/>
      <c r="I1874" s="57"/>
      <c r="J1874" s="57"/>
    </row>
    <row r="1875" spans="6:10" ht="12.75">
      <c r="F1875" s="56"/>
      <c r="I1875" s="57"/>
      <c r="J1875" s="57"/>
    </row>
    <row r="1876" spans="6:10" ht="12.75">
      <c r="F1876" s="56"/>
      <c r="I1876" s="57"/>
      <c r="J1876" s="57"/>
    </row>
    <row r="1877" spans="6:10" ht="12.75">
      <c r="F1877" s="56"/>
      <c r="I1877" s="57"/>
      <c r="J1877" s="57"/>
    </row>
    <row r="1878" spans="6:10" ht="12.75">
      <c r="F1878" s="56"/>
      <c r="I1878" s="57"/>
      <c r="J1878" s="57"/>
    </row>
    <row r="1879" spans="6:10" ht="12.75">
      <c r="F1879" s="56"/>
      <c r="I1879" s="57"/>
      <c r="J1879" s="57"/>
    </row>
    <row r="1880" spans="6:10" ht="12.75">
      <c r="F1880" s="56"/>
      <c r="I1880" s="57"/>
      <c r="J1880" s="57"/>
    </row>
    <row r="1881" spans="6:10" ht="12.75">
      <c r="F1881" s="56"/>
      <c r="I1881" s="57"/>
      <c r="J1881" s="57"/>
    </row>
    <row r="1882" spans="6:10" ht="12.75">
      <c r="F1882" s="56"/>
      <c r="I1882" s="57"/>
      <c r="J1882" s="57"/>
    </row>
    <row r="1883" spans="6:10" ht="12.75">
      <c r="F1883" s="56"/>
      <c r="I1883" s="57"/>
      <c r="J1883" s="57"/>
    </row>
    <row r="1884" spans="6:10" ht="12.75">
      <c r="F1884" s="56"/>
      <c r="I1884" s="57"/>
      <c r="J1884" s="57"/>
    </row>
    <row r="1885" spans="6:10" ht="12.75">
      <c r="F1885" s="56"/>
      <c r="I1885" s="57"/>
      <c r="J1885" s="57"/>
    </row>
    <row r="1886" spans="6:10" ht="12.75">
      <c r="F1886" s="56"/>
      <c r="I1886" s="57"/>
      <c r="J1886" s="57"/>
    </row>
    <row r="1887" spans="6:10" ht="12.75">
      <c r="F1887" s="56"/>
      <c r="I1887" s="57"/>
      <c r="J1887" s="57"/>
    </row>
    <row r="1888" spans="6:10" ht="12.75">
      <c r="F1888" s="56"/>
      <c r="I1888" s="57"/>
      <c r="J1888" s="57"/>
    </row>
    <row r="1889" spans="6:10" ht="12.75">
      <c r="F1889" s="56"/>
      <c r="I1889" s="57"/>
      <c r="J1889" s="57"/>
    </row>
    <row r="1890" spans="6:10" ht="12.75">
      <c r="F1890" s="56"/>
      <c r="I1890" s="57"/>
      <c r="J1890" s="57"/>
    </row>
    <row r="1891" spans="6:10" ht="12.75">
      <c r="F1891" s="56"/>
      <c r="I1891" s="57"/>
      <c r="J1891" s="57"/>
    </row>
    <row r="1892" spans="6:10" ht="12.75">
      <c r="F1892" s="56"/>
      <c r="I1892" s="57"/>
      <c r="J1892" s="57"/>
    </row>
    <row r="1893" spans="6:10" ht="12.75">
      <c r="F1893" s="56"/>
      <c r="I1893" s="57"/>
      <c r="J1893" s="57"/>
    </row>
    <row r="1894" spans="6:10" ht="12.75">
      <c r="F1894" s="56"/>
      <c r="I1894" s="57"/>
      <c r="J1894" s="57"/>
    </row>
    <row r="1895" spans="6:10" ht="12.75">
      <c r="F1895" s="56"/>
      <c r="I1895" s="57"/>
      <c r="J1895" s="57"/>
    </row>
    <row r="1896" spans="6:10" ht="12.75">
      <c r="F1896" s="56"/>
      <c r="I1896" s="57"/>
      <c r="J1896" s="57"/>
    </row>
    <row r="1897" spans="6:10" ht="12.75">
      <c r="F1897" s="56"/>
      <c r="I1897" s="57"/>
      <c r="J1897" s="57"/>
    </row>
    <row r="1898" spans="6:10" ht="12.75">
      <c r="F1898" s="56"/>
      <c r="I1898" s="57"/>
      <c r="J1898" s="57"/>
    </row>
    <row r="1899" spans="6:10" ht="12.75">
      <c r="F1899" s="56"/>
      <c r="I1899" s="57"/>
      <c r="J1899" s="57"/>
    </row>
    <row r="1900" spans="6:10" ht="12.75">
      <c r="F1900" s="56"/>
      <c r="I1900" s="57"/>
      <c r="J1900" s="57"/>
    </row>
    <row r="1901" spans="6:10" ht="12.75">
      <c r="F1901" s="56"/>
      <c r="I1901" s="57"/>
      <c r="J1901" s="57"/>
    </row>
    <row r="1902" spans="6:10" ht="12.75">
      <c r="F1902" s="56"/>
      <c r="I1902" s="57"/>
      <c r="J1902" s="57"/>
    </row>
    <row r="1903" spans="6:10" ht="12.75">
      <c r="F1903" s="56"/>
      <c r="I1903" s="57"/>
      <c r="J1903" s="57"/>
    </row>
    <row r="1904" spans="6:10" ht="12.75">
      <c r="F1904" s="56"/>
      <c r="I1904" s="57"/>
      <c r="J1904" s="57"/>
    </row>
    <row r="1905" spans="6:10" ht="12.75">
      <c r="F1905" s="56"/>
      <c r="I1905" s="57"/>
      <c r="J1905" s="57"/>
    </row>
    <row r="1906" spans="6:10" ht="12.75">
      <c r="F1906" s="56"/>
      <c r="I1906" s="57"/>
      <c r="J1906" s="57"/>
    </row>
    <row r="1907" spans="6:10" ht="12.75">
      <c r="F1907" s="56"/>
      <c r="I1907" s="57"/>
      <c r="J1907" s="57"/>
    </row>
    <row r="1908" spans="6:10" ht="12.75">
      <c r="F1908" s="56"/>
      <c r="I1908" s="57"/>
      <c r="J1908" s="57"/>
    </row>
    <row r="1909" spans="6:10" ht="12.75">
      <c r="F1909" s="56"/>
      <c r="I1909" s="57"/>
      <c r="J1909" s="57"/>
    </row>
    <row r="1910" spans="6:10" ht="12.75">
      <c r="F1910" s="56"/>
      <c r="I1910" s="57"/>
      <c r="J1910" s="57"/>
    </row>
    <row r="1911" spans="6:10" ht="12.75">
      <c r="F1911" s="56"/>
      <c r="I1911" s="57"/>
      <c r="J1911" s="57"/>
    </row>
    <row r="1912" spans="6:10" ht="12.75">
      <c r="F1912" s="56"/>
      <c r="I1912" s="57"/>
      <c r="J1912" s="57"/>
    </row>
    <row r="1913" spans="6:10" ht="12.75">
      <c r="F1913" s="56"/>
      <c r="I1913" s="57"/>
      <c r="J1913" s="57"/>
    </row>
    <row r="1914" spans="6:10" ht="12.75">
      <c r="F1914" s="56"/>
      <c r="I1914" s="57"/>
      <c r="J1914" s="57"/>
    </row>
    <row r="1915" spans="6:10" ht="12.75">
      <c r="F1915" s="56"/>
      <c r="I1915" s="57"/>
      <c r="J1915" s="57"/>
    </row>
    <row r="1916" spans="6:10" ht="12.75">
      <c r="F1916" s="56"/>
      <c r="I1916" s="57"/>
      <c r="J1916" s="57"/>
    </row>
    <row r="1917" spans="6:10" ht="12.75">
      <c r="F1917" s="56"/>
      <c r="I1917" s="57"/>
      <c r="J1917" s="57"/>
    </row>
    <row r="1918" spans="6:10" ht="12.75">
      <c r="F1918" s="56"/>
      <c r="I1918" s="57"/>
      <c r="J1918" s="57"/>
    </row>
    <row r="1919" spans="6:10" ht="12.75">
      <c r="F1919" s="56"/>
      <c r="I1919" s="57"/>
      <c r="J1919" s="57"/>
    </row>
    <row r="1920" spans="6:10" ht="12.75">
      <c r="F1920" s="56"/>
      <c r="I1920" s="57"/>
      <c r="J1920" s="57"/>
    </row>
    <row r="1921" spans="6:10" ht="12.75">
      <c r="F1921" s="56"/>
      <c r="I1921" s="57"/>
      <c r="J1921" s="57"/>
    </row>
    <row r="1922" spans="6:10" ht="12.75">
      <c r="F1922" s="56"/>
      <c r="I1922" s="57"/>
      <c r="J1922" s="57"/>
    </row>
    <row r="1923" spans="6:10" ht="12.75">
      <c r="F1923" s="56"/>
      <c r="I1923" s="57"/>
      <c r="J1923" s="57"/>
    </row>
    <row r="1924" spans="6:10" ht="12.75">
      <c r="F1924" s="56"/>
      <c r="I1924" s="57"/>
      <c r="J1924" s="57"/>
    </row>
    <row r="1925" spans="6:10" ht="12.75">
      <c r="F1925" s="56"/>
      <c r="I1925" s="57"/>
      <c r="J1925" s="57"/>
    </row>
    <row r="1926" spans="6:10" ht="12.75">
      <c r="F1926" s="56"/>
      <c r="I1926" s="57"/>
      <c r="J1926" s="57"/>
    </row>
    <row r="1927" spans="6:10" ht="12.75">
      <c r="F1927" s="56"/>
      <c r="I1927" s="57"/>
      <c r="J1927" s="57"/>
    </row>
    <row r="1928" spans="6:10" ht="12.75">
      <c r="F1928" s="56"/>
      <c r="I1928" s="57"/>
      <c r="J1928" s="57"/>
    </row>
    <row r="1929" spans="6:10" ht="12.75">
      <c r="F1929" s="56"/>
      <c r="I1929" s="57"/>
      <c r="J1929" s="57"/>
    </row>
    <row r="1930" spans="6:10" ht="12.75">
      <c r="F1930" s="56"/>
      <c r="I1930" s="57"/>
      <c r="J1930" s="57"/>
    </row>
    <row r="1931" spans="6:10" ht="12.75">
      <c r="F1931" s="56"/>
      <c r="I1931" s="57"/>
      <c r="J1931" s="57"/>
    </row>
    <row r="1932" spans="6:10" ht="12.75">
      <c r="F1932" s="56"/>
      <c r="I1932" s="57"/>
      <c r="J1932" s="57"/>
    </row>
    <row r="1933" spans="6:10" ht="12.75">
      <c r="F1933" s="56"/>
      <c r="I1933" s="57"/>
      <c r="J1933" s="57"/>
    </row>
    <row r="1934" spans="6:10" ht="12.75">
      <c r="F1934" s="56"/>
      <c r="I1934" s="57"/>
      <c r="J1934" s="57"/>
    </row>
    <row r="1935" spans="6:10" ht="12.75">
      <c r="F1935" s="56"/>
      <c r="I1935" s="57"/>
      <c r="J1935" s="57"/>
    </row>
    <row r="1936" spans="6:10" ht="12.75">
      <c r="F1936" s="56"/>
      <c r="I1936" s="57"/>
      <c r="J1936" s="57"/>
    </row>
    <row r="1937" spans="6:10" ht="12.75">
      <c r="F1937" s="56"/>
      <c r="I1937" s="57"/>
      <c r="J1937" s="57"/>
    </row>
    <row r="1938" spans="6:10" ht="12.75">
      <c r="F1938" s="56"/>
      <c r="I1938" s="57"/>
      <c r="J1938" s="57"/>
    </row>
    <row r="1939" spans="6:10" ht="12.75">
      <c r="F1939" s="56"/>
      <c r="I1939" s="57"/>
      <c r="J1939" s="57"/>
    </row>
    <row r="1940" spans="6:10" ht="12.75">
      <c r="F1940" s="56"/>
      <c r="I1940" s="57"/>
      <c r="J1940" s="57"/>
    </row>
    <row r="1941" spans="6:10" ht="12.75">
      <c r="F1941" s="56"/>
      <c r="I1941" s="57"/>
      <c r="J1941" s="57"/>
    </row>
    <row r="1942" spans="6:10" ht="12.75">
      <c r="F1942" s="56"/>
      <c r="I1942" s="57"/>
      <c r="J1942" s="57"/>
    </row>
    <row r="1943" spans="6:10" ht="12.75">
      <c r="F1943" s="56"/>
      <c r="I1943" s="57"/>
      <c r="J1943" s="57"/>
    </row>
    <row r="1944" spans="6:10" ht="12.75">
      <c r="F1944" s="56"/>
      <c r="I1944" s="57"/>
      <c r="J1944" s="57"/>
    </row>
    <row r="1945" spans="6:10" ht="12.75">
      <c r="F1945" s="56"/>
      <c r="I1945" s="57"/>
      <c r="J1945" s="57"/>
    </row>
    <row r="1946" spans="6:10" ht="12.75">
      <c r="F1946" s="56"/>
      <c r="I1946" s="57"/>
      <c r="J1946" s="57"/>
    </row>
    <row r="1947" spans="6:10" ht="12.75">
      <c r="F1947" s="56"/>
      <c r="I1947" s="57"/>
      <c r="J1947" s="57"/>
    </row>
    <row r="1948" spans="6:10" ht="12.75">
      <c r="F1948" s="56"/>
      <c r="I1948" s="57"/>
      <c r="J1948" s="57"/>
    </row>
    <row r="1949" spans="6:10" ht="12.75">
      <c r="F1949" s="56"/>
      <c r="I1949" s="57"/>
      <c r="J1949" s="57"/>
    </row>
    <row r="1950" spans="6:10" ht="12.75">
      <c r="F1950" s="56"/>
      <c r="I1950" s="57"/>
      <c r="J1950" s="57"/>
    </row>
    <row r="1951" spans="6:10" ht="12.75">
      <c r="F1951" s="56"/>
      <c r="I1951" s="57"/>
      <c r="J1951" s="57"/>
    </row>
    <row r="1952" spans="6:10" ht="12.75">
      <c r="F1952" s="56"/>
      <c r="I1952" s="57"/>
      <c r="J1952" s="57"/>
    </row>
    <row r="1953" spans="6:10" ht="12.75">
      <c r="F1953" s="56"/>
      <c r="I1953" s="57"/>
      <c r="J1953" s="57"/>
    </row>
    <row r="1954" spans="6:10" ht="12.75">
      <c r="F1954" s="56"/>
      <c r="I1954" s="57"/>
      <c r="J1954" s="57"/>
    </row>
    <row r="1955" spans="6:10" ht="12.75">
      <c r="F1955" s="56"/>
      <c r="I1955" s="57"/>
      <c r="J1955" s="57"/>
    </row>
    <row r="1956" spans="6:10" ht="12.75">
      <c r="F1956" s="56"/>
      <c r="I1956" s="57"/>
      <c r="J1956" s="57"/>
    </row>
    <row r="1957" spans="6:10" ht="12.75">
      <c r="F1957" s="56"/>
      <c r="I1957" s="57"/>
      <c r="J1957" s="57"/>
    </row>
    <row r="1958" spans="6:10" ht="12.75">
      <c r="F1958" s="56"/>
      <c r="I1958" s="57"/>
      <c r="J1958" s="57"/>
    </row>
    <row r="1959" spans="6:10" ht="12.75">
      <c r="F1959" s="56"/>
      <c r="I1959" s="57"/>
      <c r="J1959" s="57"/>
    </row>
    <row r="1960" spans="6:10" ht="12.75">
      <c r="F1960" s="56"/>
      <c r="I1960" s="57"/>
      <c r="J1960" s="57"/>
    </row>
    <row r="1961" spans="6:10" ht="12.75">
      <c r="F1961" s="56"/>
      <c r="I1961" s="57"/>
      <c r="J1961" s="57"/>
    </row>
    <row r="1962" spans="6:10" ht="12.75">
      <c r="F1962" s="56"/>
      <c r="I1962" s="57"/>
      <c r="J1962" s="57"/>
    </row>
    <row r="1963" spans="6:10" ht="12.75">
      <c r="F1963" s="56"/>
      <c r="I1963" s="57"/>
      <c r="J1963" s="57"/>
    </row>
    <row r="1964" spans="6:10" ht="12.75">
      <c r="F1964" s="56"/>
      <c r="I1964" s="57"/>
      <c r="J1964" s="57"/>
    </row>
    <row r="1965" spans="6:10" ht="12.75">
      <c r="F1965" s="56"/>
      <c r="I1965" s="57"/>
      <c r="J1965" s="57"/>
    </row>
    <row r="1966" spans="6:10" ht="12.75">
      <c r="F1966" s="56"/>
      <c r="I1966" s="57"/>
      <c r="J1966" s="57"/>
    </row>
    <row r="1967" spans="6:10" ht="12.75">
      <c r="F1967" s="56"/>
      <c r="I1967" s="57"/>
      <c r="J1967" s="57"/>
    </row>
    <row r="1968" spans="6:10" ht="12.75">
      <c r="F1968" s="56"/>
      <c r="I1968" s="57"/>
      <c r="J1968" s="57"/>
    </row>
    <row r="1969" spans="6:10" ht="12.75">
      <c r="F1969" s="56"/>
      <c r="I1969" s="57"/>
      <c r="J1969" s="57"/>
    </row>
    <row r="1970" spans="6:10" ht="12.75">
      <c r="F1970" s="56"/>
      <c r="I1970" s="57"/>
      <c r="J1970" s="57"/>
    </row>
    <row r="1971" spans="6:10" ht="12.75">
      <c r="F1971" s="56"/>
      <c r="I1971" s="57"/>
      <c r="J1971" s="57"/>
    </row>
    <row r="1972" spans="6:10" ht="12.75">
      <c r="F1972" s="56"/>
      <c r="I1972" s="57"/>
      <c r="J1972" s="57"/>
    </row>
    <row r="1973" spans="6:10" ht="12.75">
      <c r="F1973" s="56"/>
      <c r="I1973" s="57"/>
      <c r="J1973" s="57"/>
    </row>
    <row r="1974" spans="6:10" ht="12.75">
      <c r="F1974" s="56"/>
      <c r="I1974" s="57"/>
      <c r="J1974" s="57"/>
    </row>
    <row r="1975" spans="6:10" ht="12.75">
      <c r="F1975" s="56"/>
      <c r="I1975" s="57"/>
      <c r="J1975" s="57"/>
    </row>
    <row r="1976" spans="6:10" ht="12.75">
      <c r="F1976" s="56"/>
      <c r="I1976" s="57"/>
      <c r="J1976" s="57"/>
    </row>
    <row r="1977" spans="6:10" ht="12.75">
      <c r="F1977" s="56"/>
      <c r="I1977" s="57"/>
      <c r="J1977" s="57"/>
    </row>
    <row r="1978" spans="6:10" ht="12.75">
      <c r="F1978" s="56"/>
      <c r="I1978" s="57"/>
      <c r="J1978" s="57"/>
    </row>
    <row r="1979" spans="6:10" ht="12.75">
      <c r="F1979" s="56"/>
      <c r="I1979" s="57"/>
      <c r="J1979" s="57"/>
    </row>
    <row r="1980" spans="6:10" ht="12.75">
      <c r="F1980" s="56"/>
      <c r="I1980" s="57"/>
      <c r="J1980" s="57"/>
    </row>
    <row r="1981" spans="6:10" ht="12.75">
      <c r="F1981" s="56"/>
      <c r="I1981" s="57"/>
      <c r="J1981" s="57"/>
    </row>
    <row r="1982" spans="6:10" ht="12.75">
      <c r="F1982" s="56"/>
      <c r="I1982" s="57"/>
      <c r="J1982" s="57"/>
    </row>
    <row r="1983" spans="6:10" ht="12.75">
      <c r="F1983" s="56"/>
      <c r="I1983" s="57"/>
      <c r="J1983" s="57"/>
    </row>
    <row r="1984" spans="6:10" ht="12.75">
      <c r="F1984" s="56"/>
      <c r="I1984" s="57"/>
      <c r="J1984" s="57"/>
    </row>
    <row r="1985" spans="6:10" ht="12.75">
      <c r="F1985" s="56"/>
      <c r="I1985" s="57"/>
      <c r="J1985" s="57"/>
    </row>
    <row r="1986" spans="6:10" ht="12.75">
      <c r="F1986" s="56"/>
      <c r="I1986" s="57"/>
      <c r="J1986" s="57"/>
    </row>
    <row r="1987" spans="6:10" ht="12.75">
      <c r="F1987" s="56"/>
      <c r="I1987" s="57"/>
      <c r="J1987" s="57"/>
    </row>
    <row r="1988" spans="6:10" ht="12.75">
      <c r="F1988" s="56"/>
      <c r="I1988" s="57"/>
      <c r="J1988" s="57"/>
    </row>
    <row r="1989" spans="6:10" ht="12.75">
      <c r="F1989" s="56"/>
      <c r="I1989" s="57"/>
      <c r="J1989" s="57"/>
    </row>
    <row r="1990" spans="6:10" ht="12.75">
      <c r="F1990" s="56"/>
      <c r="I1990" s="57"/>
      <c r="J1990" s="57"/>
    </row>
    <row r="1991" spans="6:10" ht="12.75">
      <c r="F1991" s="56"/>
      <c r="I1991" s="57"/>
      <c r="J1991" s="57"/>
    </row>
    <row r="1992" spans="6:10" ht="12.75">
      <c r="F1992" s="56"/>
      <c r="I1992" s="57"/>
      <c r="J1992" s="57"/>
    </row>
    <row r="1993" spans="6:10" ht="12.75">
      <c r="F1993" s="56"/>
      <c r="I1993" s="57"/>
      <c r="J1993" s="57"/>
    </row>
    <row r="1994" spans="6:10" ht="12.75">
      <c r="F1994" s="56"/>
      <c r="I1994" s="57"/>
      <c r="J1994" s="57"/>
    </row>
    <row r="1995" spans="6:10" ht="12.75">
      <c r="F1995" s="56"/>
      <c r="I1995" s="57"/>
      <c r="J1995" s="57"/>
    </row>
    <row r="1996" spans="6:10" ht="12.75">
      <c r="F1996" s="56"/>
      <c r="I1996" s="57"/>
      <c r="J1996" s="57"/>
    </row>
    <row r="1997" spans="6:10" ht="12.75">
      <c r="F1997" s="56"/>
      <c r="I1997" s="57"/>
      <c r="J1997" s="57"/>
    </row>
    <row r="1998" spans="6:10" ht="12.75">
      <c r="F1998" s="56"/>
      <c r="I1998" s="57"/>
      <c r="J1998" s="57"/>
    </row>
    <row r="1999" spans="6:10" ht="12.75">
      <c r="F1999" s="56"/>
      <c r="I1999" s="57"/>
      <c r="J1999" s="57"/>
    </row>
    <row r="2000" spans="6:10" ht="12.75">
      <c r="F2000" s="56"/>
      <c r="I2000" s="57"/>
      <c r="J2000" s="57"/>
    </row>
    <row r="2001" spans="6:10" ht="12.75">
      <c r="F2001" s="56"/>
      <c r="I2001" s="57"/>
      <c r="J2001" s="57"/>
    </row>
    <row r="2002" spans="6:10" ht="12.75">
      <c r="F2002" s="56"/>
      <c r="I2002" s="57"/>
      <c r="J2002" s="57"/>
    </row>
    <row r="2003" spans="6:10" ht="12.75">
      <c r="F2003" s="56"/>
      <c r="I2003" s="57"/>
      <c r="J2003" s="57"/>
    </row>
    <row r="2004" spans="6:10" ht="12.75">
      <c r="F2004" s="56"/>
      <c r="I2004" s="57"/>
      <c r="J2004" s="57"/>
    </row>
    <row r="2005" spans="6:10" ht="12.75">
      <c r="F2005" s="56"/>
      <c r="I2005" s="57"/>
      <c r="J2005" s="57"/>
    </row>
    <row r="2006" spans="6:10" ht="12.75">
      <c r="F2006" s="56"/>
      <c r="I2006" s="57"/>
      <c r="J2006" s="57"/>
    </row>
    <row r="2007" spans="6:10" ht="12.75">
      <c r="F2007" s="56"/>
      <c r="I2007" s="57"/>
      <c r="J2007" s="57"/>
    </row>
    <row r="2008" spans="6:10" ht="12.75">
      <c r="F2008" s="56"/>
      <c r="I2008" s="57"/>
      <c r="J2008" s="57"/>
    </row>
    <row r="2009" spans="6:10" ht="12.75">
      <c r="F2009" s="56"/>
      <c r="I2009" s="57"/>
      <c r="J2009" s="57"/>
    </row>
    <row r="2010" spans="6:10" ht="12.75">
      <c r="F2010" s="56"/>
      <c r="I2010" s="57"/>
      <c r="J2010" s="57"/>
    </row>
    <row r="2011" spans="6:10" ht="12.75">
      <c r="F2011" s="56"/>
      <c r="I2011" s="57"/>
      <c r="J2011" s="57"/>
    </row>
    <row r="2012" spans="6:10" ht="12.75">
      <c r="F2012" s="56"/>
      <c r="I2012" s="57"/>
      <c r="J2012" s="57"/>
    </row>
    <row r="2013" spans="6:10" ht="12.75">
      <c r="F2013" s="56"/>
      <c r="I2013" s="57"/>
      <c r="J2013" s="57"/>
    </row>
    <row r="2014" spans="6:10" ht="12.75">
      <c r="F2014" s="56"/>
      <c r="I2014" s="57"/>
      <c r="J2014" s="57"/>
    </row>
    <row r="2015" spans="6:10" ht="12.75">
      <c r="F2015" s="56"/>
      <c r="I2015" s="57"/>
      <c r="J2015" s="57"/>
    </row>
    <row r="2016" spans="6:10" ht="12.75">
      <c r="F2016" s="56"/>
      <c r="I2016" s="57"/>
      <c r="J2016" s="57"/>
    </row>
    <row r="2017" spans="6:10" ht="12.75">
      <c r="F2017" s="56"/>
      <c r="I2017" s="57"/>
      <c r="J2017" s="57"/>
    </row>
    <row r="2018" spans="6:10" ht="12.75">
      <c r="F2018" s="56"/>
      <c r="I2018" s="57"/>
      <c r="J2018" s="57"/>
    </row>
    <row r="2019" spans="6:10" ht="12.75">
      <c r="F2019" s="56"/>
      <c r="I2019" s="57"/>
      <c r="J2019" s="57"/>
    </row>
    <row r="2020" spans="6:10" ht="12.75">
      <c r="F2020" s="56"/>
      <c r="I2020" s="57"/>
      <c r="J2020" s="57"/>
    </row>
    <row r="2021" spans="6:10" ht="12.75">
      <c r="F2021" s="56"/>
      <c r="I2021" s="57"/>
      <c r="J2021" s="57"/>
    </row>
    <row r="2022" spans="6:10" ht="12.75">
      <c r="F2022" s="56"/>
      <c r="I2022" s="57"/>
      <c r="J2022" s="57"/>
    </row>
    <row r="2023" spans="6:10" ht="12.75">
      <c r="F2023" s="56"/>
      <c r="I2023" s="57"/>
      <c r="J2023" s="57"/>
    </row>
    <row r="2024" spans="6:10" ht="12.75">
      <c r="F2024" s="56"/>
      <c r="I2024" s="57"/>
      <c r="J2024" s="57"/>
    </row>
    <row r="2025" spans="6:10" ht="12.75">
      <c r="F2025" s="56"/>
      <c r="I2025" s="57"/>
      <c r="J2025" s="57"/>
    </row>
    <row r="2026" spans="6:10" ht="12.75">
      <c r="F2026" s="56"/>
      <c r="I2026" s="57"/>
      <c r="J2026" s="57"/>
    </row>
    <row r="2027" spans="6:10" ht="12.75">
      <c r="F2027" s="56"/>
      <c r="I2027" s="57"/>
      <c r="J2027" s="57"/>
    </row>
    <row r="2028" spans="6:10" ht="12.75">
      <c r="F2028" s="56"/>
      <c r="I2028" s="57"/>
      <c r="J2028" s="57"/>
    </row>
    <row r="2029" spans="6:10" ht="12.75">
      <c r="F2029" s="56"/>
      <c r="I2029" s="57"/>
      <c r="J2029" s="57"/>
    </row>
    <row r="2030" spans="6:10" ht="12.75">
      <c r="F2030" s="56"/>
      <c r="I2030" s="57"/>
      <c r="J2030" s="57"/>
    </row>
    <row r="2031" spans="6:10" ht="12.75">
      <c r="F2031" s="56"/>
      <c r="I2031" s="57"/>
      <c r="J2031" s="57"/>
    </row>
    <row r="2032" spans="6:10" ht="12.75">
      <c r="F2032" s="56"/>
      <c r="I2032" s="57"/>
      <c r="J2032" s="57"/>
    </row>
    <row r="2033" spans="6:10" ht="12.75">
      <c r="F2033" s="56"/>
      <c r="I2033" s="57"/>
      <c r="J2033" s="57"/>
    </row>
    <row r="2034" spans="6:10" ht="12.75">
      <c r="F2034" s="56"/>
      <c r="I2034" s="57"/>
      <c r="J2034" s="57"/>
    </row>
    <row r="2035" spans="6:10" ht="12.75">
      <c r="F2035" s="56"/>
      <c r="I2035" s="57"/>
      <c r="J2035" s="57"/>
    </row>
    <row r="2036" spans="6:10" ht="12.75">
      <c r="F2036" s="56"/>
      <c r="I2036" s="57"/>
      <c r="J2036" s="57"/>
    </row>
    <row r="2037" spans="6:10" ht="12.75">
      <c r="F2037" s="56"/>
      <c r="I2037" s="57"/>
      <c r="J2037" s="57"/>
    </row>
    <row r="2038" spans="6:10" ht="12.75">
      <c r="F2038" s="56"/>
      <c r="I2038" s="57"/>
      <c r="J2038" s="57"/>
    </row>
    <row r="2039" spans="6:10" ht="12.75">
      <c r="F2039" s="56"/>
      <c r="I2039" s="57"/>
      <c r="J2039" s="57"/>
    </row>
    <row r="2040" spans="6:10" ht="12.75">
      <c r="F2040" s="56"/>
      <c r="I2040" s="57"/>
      <c r="J2040" s="57"/>
    </row>
    <row r="2041" spans="6:10" ht="12.75">
      <c r="F2041" s="56"/>
      <c r="I2041" s="57"/>
      <c r="J2041" s="57"/>
    </row>
    <row r="2042" spans="6:10" ht="12.75">
      <c r="F2042" s="56"/>
      <c r="I2042" s="57"/>
      <c r="J2042" s="57"/>
    </row>
    <row r="2043" spans="6:10" ht="12.75">
      <c r="F2043" s="56"/>
      <c r="I2043" s="57"/>
      <c r="J2043" s="57"/>
    </row>
    <row r="2044" spans="6:10" ht="12.75">
      <c r="F2044" s="56"/>
      <c r="I2044" s="57"/>
      <c r="J2044" s="57"/>
    </row>
    <row r="2045" spans="6:10" ht="12.75">
      <c r="F2045" s="56"/>
      <c r="I2045" s="57"/>
      <c r="J2045" s="57"/>
    </row>
    <row r="2046" spans="6:10" ht="12.75">
      <c r="F2046" s="56"/>
      <c r="I2046" s="57"/>
      <c r="J2046" s="57"/>
    </row>
    <row r="2047" spans="6:10" ht="12.75">
      <c r="F2047" s="56"/>
      <c r="I2047" s="57"/>
      <c r="J2047" s="57"/>
    </row>
    <row r="2048" spans="6:10" ht="12.75">
      <c r="F2048" s="56"/>
      <c r="I2048" s="57"/>
      <c r="J2048" s="57"/>
    </row>
    <row r="2049" spans="6:10" ht="12.75">
      <c r="F2049" s="56"/>
      <c r="I2049" s="57"/>
      <c r="J2049" s="57"/>
    </row>
    <row r="2050" spans="6:10" ht="12.75">
      <c r="F2050" s="56"/>
      <c r="I2050" s="57"/>
      <c r="J2050" s="57"/>
    </row>
    <row r="2051" spans="6:10" ht="12.75">
      <c r="F2051" s="56"/>
      <c r="I2051" s="57"/>
      <c r="J2051" s="57"/>
    </row>
    <row r="2052" spans="6:10" ht="12.75">
      <c r="F2052" s="56"/>
      <c r="I2052" s="57"/>
      <c r="J2052" s="57"/>
    </row>
    <row r="2053" spans="6:10" ht="12.75">
      <c r="F2053" s="56"/>
      <c r="I2053" s="57"/>
      <c r="J2053" s="57"/>
    </row>
    <row r="2054" spans="6:10" ht="12.75">
      <c r="F2054" s="56"/>
      <c r="I2054" s="57"/>
      <c r="J2054" s="57"/>
    </row>
    <row r="2055" spans="6:10" ht="12.75">
      <c r="F2055" s="56"/>
      <c r="I2055" s="57"/>
      <c r="J2055" s="57"/>
    </row>
    <row r="2056" spans="6:10" ht="12.75">
      <c r="F2056" s="56"/>
      <c r="I2056" s="57"/>
      <c r="J2056" s="57"/>
    </row>
    <row r="2057" spans="6:10" ht="12.75">
      <c r="F2057" s="56"/>
      <c r="I2057" s="57"/>
      <c r="J2057" s="57"/>
    </row>
    <row r="2058" spans="6:10" ht="12.75">
      <c r="F2058" s="56"/>
      <c r="I2058" s="57"/>
      <c r="J2058" s="57"/>
    </row>
    <row r="2059" spans="6:10" ht="12.75">
      <c r="F2059" s="56"/>
      <c r="I2059" s="57"/>
      <c r="J2059" s="57"/>
    </row>
    <row r="2060" spans="6:10" ht="12.75">
      <c r="F2060" s="56"/>
      <c r="I2060" s="57"/>
      <c r="J2060" s="57"/>
    </row>
    <row r="2061" spans="6:10" ht="12.75">
      <c r="F2061" s="56"/>
      <c r="I2061" s="57"/>
      <c r="J2061" s="57"/>
    </row>
    <row r="2062" spans="6:10" ht="12.75">
      <c r="F2062" s="56"/>
      <c r="I2062" s="57"/>
      <c r="J2062" s="57"/>
    </row>
    <row r="2063" spans="6:10" ht="12.75">
      <c r="F2063" s="56"/>
      <c r="I2063" s="57"/>
      <c r="J2063" s="57"/>
    </row>
    <row r="2064" spans="6:10" ht="12.75">
      <c r="F2064" s="56"/>
      <c r="I2064" s="57"/>
      <c r="J2064" s="57"/>
    </row>
    <row r="2065" spans="6:10" ht="12.75">
      <c r="F2065" s="56"/>
      <c r="I2065" s="57"/>
      <c r="J2065" s="57"/>
    </row>
    <row r="2066" spans="6:10" ht="12.75">
      <c r="F2066" s="56"/>
      <c r="I2066" s="57"/>
      <c r="J2066" s="57"/>
    </row>
    <row r="2067" spans="6:10" ht="12.75">
      <c r="F2067" s="56"/>
      <c r="I2067" s="57"/>
      <c r="J2067" s="57"/>
    </row>
    <row r="2068" spans="6:10" ht="12.75">
      <c r="F2068" s="56"/>
      <c r="I2068" s="57"/>
      <c r="J2068" s="57"/>
    </row>
    <row r="2069" spans="6:10" ht="12.75">
      <c r="F2069" s="56"/>
      <c r="I2069" s="57"/>
      <c r="J2069" s="57"/>
    </row>
    <row r="2070" spans="6:10" ht="12.75">
      <c r="F2070" s="56"/>
      <c r="I2070" s="57"/>
      <c r="J2070" s="57"/>
    </row>
    <row r="2071" spans="6:10" ht="12.75">
      <c r="F2071" s="56"/>
      <c r="I2071" s="57"/>
      <c r="J2071" s="57"/>
    </row>
    <row r="2072" spans="6:10" ht="12.75">
      <c r="F2072" s="56"/>
      <c r="I2072" s="57"/>
      <c r="J2072" s="57"/>
    </row>
    <row r="2073" spans="6:10" ht="12.75">
      <c r="F2073" s="56"/>
      <c r="I2073" s="57"/>
      <c r="J2073" s="57"/>
    </row>
    <row r="2074" spans="6:10" ht="12.75">
      <c r="F2074" s="56"/>
      <c r="I2074" s="57"/>
      <c r="J2074" s="57"/>
    </row>
    <row r="2075" spans="6:10" ht="12.75">
      <c r="F2075" s="56"/>
      <c r="I2075" s="57"/>
      <c r="J2075" s="57"/>
    </row>
    <row r="2076" spans="6:10" ht="12.75">
      <c r="F2076" s="56"/>
      <c r="I2076" s="57"/>
      <c r="J2076" s="57"/>
    </row>
    <row r="2077" spans="6:10" ht="12.75">
      <c r="F2077" s="56"/>
      <c r="I2077" s="57"/>
      <c r="J2077" s="57"/>
    </row>
    <row r="2078" spans="6:10" ht="12.75">
      <c r="F2078" s="56"/>
      <c r="I2078" s="57"/>
      <c r="J2078" s="57"/>
    </row>
    <row r="2079" spans="6:10" ht="12.75">
      <c r="F2079" s="56"/>
      <c r="I2079" s="57"/>
      <c r="J2079" s="57"/>
    </row>
    <row r="2080" spans="6:10" ht="12.75">
      <c r="F2080" s="56"/>
      <c r="I2080" s="57"/>
      <c r="J2080" s="57"/>
    </row>
    <row r="2081" spans="6:10" ht="12.75">
      <c r="F2081" s="56"/>
      <c r="I2081" s="57"/>
      <c r="J2081" s="57"/>
    </row>
    <row r="2082" spans="6:10" ht="12.75">
      <c r="F2082" s="56"/>
      <c r="I2082" s="57"/>
      <c r="J2082" s="57"/>
    </row>
    <row r="2083" spans="6:10" ht="12.75">
      <c r="F2083" s="56"/>
      <c r="I2083" s="57"/>
      <c r="J2083" s="57"/>
    </row>
    <row r="2084" spans="6:10" ht="12.75">
      <c r="F2084" s="56"/>
      <c r="I2084" s="57"/>
      <c r="J2084" s="57"/>
    </row>
    <row r="2085" spans="6:10" ht="12.75">
      <c r="F2085" s="56"/>
      <c r="I2085" s="57"/>
      <c r="J2085" s="57"/>
    </row>
    <row r="2086" spans="6:10" ht="12.75">
      <c r="F2086" s="56"/>
      <c r="I2086" s="57"/>
      <c r="J2086" s="57"/>
    </row>
    <row r="2087" spans="6:10" ht="12.75">
      <c r="F2087" s="56"/>
      <c r="I2087" s="57"/>
      <c r="J2087" s="57"/>
    </row>
    <row r="2088" spans="6:10" ht="12.75">
      <c r="F2088" s="56"/>
      <c r="I2088" s="57"/>
      <c r="J2088" s="57"/>
    </row>
    <row r="2089" spans="6:10" ht="12.75">
      <c r="F2089" s="56"/>
      <c r="I2089" s="57"/>
      <c r="J2089" s="57"/>
    </row>
    <row r="2090" spans="6:10" ht="12.75">
      <c r="F2090" s="56"/>
      <c r="I2090" s="57"/>
      <c r="J2090" s="57"/>
    </row>
    <row r="2091" spans="6:10" ht="12.75">
      <c r="F2091" s="56"/>
      <c r="I2091" s="57"/>
      <c r="J2091" s="57"/>
    </row>
    <row r="2092" spans="6:10" ht="12.75">
      <c r="F2092" s="56"/>
      <c r="I2092" s="57"/>
      <c r="J2092" s="57"/>
    </row>
    <row r="2093" spans="6:10" ht="12.75">
      <c r="F2093" s="56"/>
      <c r="I2093" s="57"/>
      <c r="J2093" s="57"/>
    </row>
    <row r="2094" spans="6:10" ht="12.75">
      <c r="F2094" s="56"/>
      <c r="I2094" s="57"/>
      <c r="J2094" s="57"/>
    </row>
    <row r="2095" spans="6:10" ht="12.75">
      <c r="F2095" s="56"/>
      <c r="I2095" s="57"/>
      <c r="J2095" s="57"/>
    </row>
    <row r="2096" spans="6:10" ht="12.75">
      <c r="F2096" s="56"/>
      <c r="I2096" s="57"/>
      <c r="J2096" s="57"/>
    </row>
    <row r="2097" spans="6:10" ht="12.75">
      <c r="F2097" s="56"/>
      <c r="I2097" s="57"/>
      <c r="J2097" s="57"/>
    </row>
    <row r="2098" spans="6:10" ht="12.75">
      <c r="F2098" s="56"/>
      <c r="I2098" s="57"/>
      <c r="J2098" s="57"/>
    </row>
    <row r="2099" spans="6:10" ht="12.75">
      <c r="F2099" s="56"/>
      <c r="I2099" s="57"/>
      <c r="J2099" s="57"/>
    </row>
    <row r="2100" spans="6:10" ht="12.75">
      <c r="F2100" s="56"/>
      <c r="I2100" s="57"/>
      <c r="J2100" s="57"/>
    </row>
    <row r="2101" spans="6:10" ht="12.75">
      <c r="F2101" s="56"/>
      <c r="I2101" s="57"/>
      <c r="J2101" s="57"/>
    </row>
    <row r="2102" spans="6:10" ht="12.75">
      <c r="F2102" s="56"/>
      <c r="I2102" s="57"/>
      <c r="J2102" s="57"/>
    </row>
    <row r="2103" spans="6:10" ht="12.75">
      <c r="F2103" s="56"/>
      <c r="I2103" s="57"/>
      <c r="J2103" s="57"/>
    </row>
    <row r="2104" spans="6:10" ht="12.75">
      <c r="F2104" s="56"/>
      <c r="I2104" s="57"/>
      <c r="J2104" s="57"/>
    </row>
    <row r="2105" spans="6:10" ht="12.75">
      <c r="F2105" s="56"/>
      <c r="I2105" s="57"/>
      <c r="J2105" s="57"/>
    </row>
    <row r="2106" spans="6:10" ht="12.75">
      <c r="F2106" s="56"/>
      <c r="I2106" s="57"/>
      <c r="J2106" s="57"/>
    </row>
    <row r="2107" spans="6:10" ht="12.75">
      <c r="F2107" s="56"/>
      <c r="I2107" s="57"/>
      <c r="J2107" s="57"/>
    </row>
    <row r="2108" spans="6:10" ht="12.75">
      <c r="F2108" s="56"/>
      <c r="I2108" s="57"/>
      <c r="J2108" s="57"/>
    </row>
    <row r="2109" spans="6:10" ht="12.75">
      <c r="F2109" s="56"/>
      <c r="I2109" s="57"/>
      <c r="J2109" s="57"/>
    </row>
    <row r="2110" spans="6:10" ht="12.75">
      <c r="F2110" s="56"/>
      <c r="I2110" s="57"/>
      <c r="J2110" s="57"/>
    </row>
    <row r="2111" spans="6:10" ht="12.75">
      <c r="F2111" s="56"/>
      <c r="I2111" s="57"/>
      <c r="J2111" s="57"/>
    </row>
    <row r="2112" spans="6:10" ht="12.75">
      <c r="F2112" s="56"/>
      <c r="I2112" s="57"/>
      <c r="J2112" s="57"/>
    </row>
    <row r="2113" spans="6:10" ht="12.75">
      <c r="F2113" s="56"/>
      <c r="I2113" s="57"/>
      <c r="J2113" s="57"/>
    </row>
    <row r="2114" spans="6:10" ht="12.75">
      <c r="F2114" s="56"/>
      <c r="I2114" s="57"/>
      <c r="J2114" s="57"/>
    </row>
    <row r="2115" spans="6:10" ht="12.75">
      <c r="F2115" s="56"/>
      <c r="I2115" s="57"/>
      <c r="J2115" s="57"/>
    </row>
    <row r="2116" spans="6:10" ht="12.75">
      <c r="F2116" s="56"/>
      <c r="I2116" s="57"/>
      <c r="J2116" s="57"/>
    </row>
    <row r="2117" spans="6:10" ht="12.75">
      <c r="F2117" s="56"/>
      <c r="I2117" s="57"/>
      <c r="J2117" s="57"/>
    </row>
    <row r="2118" spans="6:10" ht="12.75">
      <c r="F2118" s="56"/>
      <c r="I2118" s="57"/>
      <c r="J2118" s="57"/>
    </row>
    <row r="2119" spans="6:10" ht="12.75">
      <c r="F2119" s="56"/>
      <c r="I2119" s="57"/>
      <c r="J2119" s="57"/>
    </row>
    <row r="2120" spans="6:10" ht="12.75">
      <c r="F2120" s="56"/>
      <c r="I2120" s="57"/>
      <c r="J2120" s="57"/>
    </row>
    <row r="2121" spans="6:10" ht="12.75">
      <c r="F2121" s="56"/>
      <c r="I2121" s="57"/>
      <c r="J2121" s="57"/>
    </row>
    <row r="2122" spans="6:10" ht="12.75">
      <c r="F2122" s="56"/>
      <c r="I2122" s="57"/>
      <c r="J2122" s="57"/>
    </row>
    <row r="2123" spans="6:10" ht="12.75">
      <c r="F2123" s="56"/>
      <c r="I2123" s="57"/>
      <c r="J2123" s="57"/>
    </row>
    <row r="2124" spans="6:10" ht="12.75">
      <c r="F2124" s="56"/>
      <c r="I2124" s="57"/>
      <c r="J2124" s="57"/>
    </row>
    <row r="2125" spans="6:10" ht="12.75">
      <c r="F2125" s="56"/>
      <c r="I2125" s="57"/>
      <c r="J2125" s="57"/>
    </row>
    <row r="2126" spans="6:10" ht="12.75">
      <c r="F2126" s="56"/>
      <c r="I2126" s="57"/>
      <c r="J2126" s="57"/>
    </row>
    <row r="2127" spans="6:10" ht="12.75">
      <c r="F2127" s="56"/>
      <c r="I2127" s="57"/>
      <c r="J2127" s="57"/>
    </row>
    <row r="2128" spans="6:10" ht="12.75">
      <c r="F2128" s="56"/>
      <c r="I2128" s="57"/>
      <c r="J2128" s="57"/>
    </row>
    <row r="2129" spans="6:10" ht="12.75">
      <c r="F2129" s="56"/>
      <c r="I2129" s="57"/>
      <c r="J2129" s="57"/>
    </row>
    <row r="2130" spans="6:10" ht="12.75">
      <c r="F2130" s="56"/>
      <c r="I2130" s="57"/>
      <c r="J2130" s="57"/>
    </row>
    <row r="2131" spans="6:10" ht="12.75">
      <c r="F2131" s="56"/>
      <c r="I2131" s="57"/>
      <c r="J2131" s="57"/>
    </row>
    <row r="2132" spans="6:10" ht="12.75">
      <c r="F2132" s="56"/>
      <c r="I2132" s="57"/>
      <c r="J2132" s="57"/>
    </row>
    <row r="2133" spans="6:10" ht="12.75">
      <c r="F2133" s="56"/>
      <c r="I2133" s="57"/>
      <c r="J2133" s="57"/>
    </row>
    <row r="2134" spans="6:10" ht="12.75">
      <c r="F2134" s="56"/>
      <c r="I2134" s="57"/>
      <c r="J2134" s="57"/>
    </row>
    <row r="2135" spans="6:10" ht="12.75">
      <c r="F2135" s="56"/>
      <c r="I2135" s="57"/>
      <c r="J2135" s="57"/>
    </row>
    <row r="2136" spans="6:10" ht="12.75">
      <c r="F2136" s="56"/>
      <c r="I2136" s="57"/>
      <c r="J2136" s="57"/>
    </row>
    <row r="2137" spans="6:10" ht="12.75">
      <c r="F2137" s="56"/>
      <c r="I2137" s="57"/>
      <c r="J2137" s="57"/>
    </row>
    <row r="2138" spans="6:10" ht="12.75">
      <c r="F2138" s="56"/>
      <c r="I2138" s="57"/>
      <c r="J2138" s="57"/>
    </row>
    <row r="2139" spans="6:10" ht="12.75">
      <c r="F2139" s="56"/>
      <c r="I2139" s="57"/>
      <c r="J2139" s="57"/>
    </row>
    <row r="2140" spans="6:10" ht="12.75">
      <c r="F2140" s="56"/>
      <c r="I2140" s="57"/>
      <c r="J2140" s="57"/>
    </row>
    <row r="2141" spans="6:10" ht="12.75">
      <c r="F2141" s="56"/>
      <c r="I2141" s="57"/>
      <c r="J2141" s="57"/>
    </row>
    <row r="2142" spans="6:10" ht="12.75">
      <c r="F2142" s="56"/>
      <c r="I2142" s="57"/>
      <c r="J2142" s="57"/>
    </row>
    <row r="2143" spans="6:10" ht="12.75">
      <c r="F2143" s="56"/>
      <c r="I2143" s="57"/>
      <c r="J2143" s="57"/>
    </row>
    <row r="2144" spans="6:10" ht="12.75">
      <c r="F2144" s="56"/>
      <c r="I2144" s="57"/>
      <c r="J2144" s="57"/>
    </row>
    <row r="2145" spans="6:10" ht="12.75">
      <c r="F2145" s="56"/>
      <c r="I2145" s="57"/>
      <c r="J2145" s="57"/>
    </row>
    <row r="2146" spans="6:10" ht="12.75">
      <c r="F2146" s="56"/>
      <c r="I2146" s="57"/>
      <c r="J2146" s="57"/>
    </row>
    <row r="2147" spans="6:10" ht="12.75">
      <c r="F2147" s="56"/>
      <c r="I2147" s="57"/>
      <c r="J2147" s="57"/>
    </row>
    <row r="2148" spans="6:10" ht="12.75">
      <c r="F2148" s="56"/>
      <c r="I2148" s="57"/>
      <c r="J2148" s="57"/>
    </row>
    <row r="2149" spans="6:10" ht="12.75">
      <c r="F2149" s="56"/>
      <c r="I2149" s="57"/>
      <c r="J2149" s="57"/>
    </row>
    <row r="2150" spans="6:10" ht="12.75">
      <c r="F2150" s="56"/>
      <c r="I2150" s="57"/>
      <c r="J2150" s="57"/>
    </row>
    <row r="2151" spans="6:10" ht="12.75">
      <c r="F2151" s="56"/>
      <c r="I2151" s="57"/>
      <c r="J2151" s="57"/>
    </row>
    <row r="2152" spans="6:10" ht="12.75">
      <c r="F2152" s="56"/>
      <c r="I2152" s="57"/>
      <c r="J2152" s="57"/>
    </row>
    <row r="2153" spans="6:10" ht="12.75">
      <c r="F2153" s="56"/>
      <c r="I2153" s="57"/>
      <c r="J2153" s="57"/>
    </row>
    <row r="2154" spans="6:10" ht="12.75">
      <c r="F2154" s="56"/>
      <c r="I2154" s="57"/>
      <c r="J2154" s="57"/>
    </row>
    <row r="2155" spans="6:10" ht="12.75">
      <c r="F2155" s="56"/>
      <c r="I2155" s="57"/>
      <c r="J2155" s="57"/>
    </row>
    <row r="2156" spans="6:10" ht="12.75">
      <c r="F2156" s="56"/>
      <c r="I2156" s="57"/>
      <c r="J2156" s="57"/>
    </row>
    <row r="2157" spans="6:10" ht="12.75">
      <c r="F2157" s="56"/>
      <c r="I2157" s="57"/>
      <c r="J2157" s="57"/>
    </row>
    <row r="2158" spans="6:10" ht="12.75">
      <c r="F2158" s="56"/>
      <c r="I2158" s="57"/>
      <c r="J2158" s="57"/>
    </row>
    <row r="2159" spans="6:10" ht="12.75">
      <c r="F2159" s="56"/>
      <c r="I2159" s="57"/>
      <c r="J2159" s="57"/>
    </row>
    <row r="2160" spans="6:10" ht="12.75">
      <c r="F2160" s="56"/>
      <c r="I2160" s="57"/>
      <c r="J2160" s="57"/>
    </row>
    <row r="2161" spans="6:10" ht="12.75">
      <c r="F2161" s="56"/>
      <c r="I2161" s="57"/>
      <c r="J2161" s="57"/>
    </row>
    <row r="2162" spans="6:10" ht="12.75">
      <c r="F2162" s="56"/>
      <c r="I2162" s="57"/>
      <c r="J2162" s="57"/>
    </row>
    <row r="2163" spans="6:10" ht="12.75">
      <c r="F2163" s="56"/>
      <c r="I2163" s="57"/>
      <c r="J2163" s="57"/>
    </row>
    <row r="2164" spans="6:10" ht="12.75">
      <c r="F2164" s="56"/>
      <c r="I2164" s="57"/>
      <c r="J2164" s="57"/>
    </row>
    <row r="2165" spans="6:10" ht="12.75">
      <c r="F2165" s="56"/>
      <c r="I2165" s="57"/>
      <c r="J2165" s="57"/>
    </row>
    <row r="2166" spans="6:10" ht="12.75">
      <c r="F2166" s="56"/>
      <c r="I2166" s="57"/>
      <c r="J2166" s="57"/>
    </row>
    <row r="2167" spans="6:10" ht="12.75">
      <c r="F2167" s="56"/>
      <c r="I2167" s="57"/>
      <c r="J2167" s="57"/>
    </row>
    <row r="2168" spans="6:10" ht="12.75">
      <c r="F2168" s="56"/>
      <c r="I2168" s="57"/>
      <c r="J2168" s="57"/>
    </row>
    <row r="2169" spans="6:10" ht="12.75">
      <c r="F2169" s="56"/>
      <c r="I2169" s="57"/>
      <c r="J2169" s="57"/>
    </row>
    <row r="2170" spans="6:10" ht="12.75">
      <c r="F2170" s="56"/>
      <c r="I2170" s="57"/>
      <c r="J2170" s="57"/>
    </row>
    <row r="2171" spans="6:10" ht="12.75">
      <c r="F2171" s="56"/>
      <c r="I2171" s="57"/>
      <c r="J2171" s="57"/>
    </row>
    <row r="2172" spans="6:10" ht="12.75">
      <c r="F2172" s="56"/>
      <c r="I2172" s="57"/>
      <c r="J2172" s="57"/>
    </row>
    <row r="2173" spans="6:10" ht="12.75">
      <c r="F2173" s="56"/>
      <c r="I2173" s="57"/>
      <c r="J2173" s="57"/>
    </row>
    <row r="2174" spans="6:10" ht="12.75">
      <c r="F2174" s="56"/>
      <c r="I2174" s="57"/>
      <c r="J2174" s="57"/>
    </row>
    <row r="2175" spans="6:10" ht="12.75">
      <c r="F2175" s="56"/>
      <c r="I2175" s="57"/>
      <c r="J2175" s="57"/>
    </row>
    <row r="2176" spans="6:10" ht="12.75">
      <c r="F2176" s="56"/>
      <c r="I2176" s="57"/>
      <c r="J2176" s="57"/>
    </row>
    <row r="2177" spans="6:10" ht="12.75">
      <c r="F2177" s="56"/>
      <c r="I2177" s="57"/>
      <c r="J2177" s="57"/>
    </row>
    <row r="2178" spans="6:10" ht="12.75">
      <c r="F2178" s="56"/>
      <c r="I2178" s="57"/>
      <c r="J2178" s="57"/>
    </row>
    <row r="2179" spans="6:10" ht="12.75">
      <c r="F2179" s="56"/>
      <c r="I2179" s="57"/>
      <c r="J2179" s="57"/>
    </row>
    <row r="2180" spans="6:10" ht="12.75">
      <c r="F2180" s="56"/>
      <c r="I2180" s="57"/>
      <c r="J2180" s="57"/>
    </row>
    <row r="2181" spans="6:10" ht="12.75">
      <c r="F2181" s="56"/>
      <c r="I2181" s="57"/>
      <c r="J2181" s="57"/>
    </row>
    <row r="2182" spans="6:10" ht="12.75">
      <c r="F2182" s="56"/>
      <c r="I2182" s="57"/>
      <c r="J2182" s="57"/>
    </row>
    <row r="2183" spans="6:10" ht="12.75">
      <c r="F2183" s="56"/>
      <c r="I2183" s="57"/>
      <c r="J2183" s="57"/>
    </row>
    <row r="2184" spans="6:10" ht="12.75">
      <c r="F2184" s="56"/>
      <c r="I2184" s="57"/>
      <c r="J2184" s="57"/>
    </row>
    <row r="2185" spans="6:10" ht="12.75">
      <c r="F2185" s="56"/>
      <c r="I2185" s="57"/>
      <c r="J2185" s="57"/>
    </row>
    <row r="2186" spans="6:10" ht="12.75">
      <c r="F2186" s="56"/>
      <c r="I2186" s="57"/>
      <c r="J2186" s="57"/>
    </row>
    <row r="2187" spans="6:10" ht="12.75">
      <c r="F2187" s="56"/>
      <c r="I2187" s="57"/>
      <c r="J2187" s="57"/>
    </row>
    <row r="2188" spans="6:10" ht="12.75">
      <c r="F2188" s="56"/>
      <c r="I2188" s="57"/>
      <c r="J2188" s="57"/>
    </row>
    <row r="2189" spans="6:10" ht="12.75">
      <c r="F2189" s="56"/>
      <c r="I2189" s="57"/>
      <c r="J2189" s="57"/>
    </row>
    <row r="2190" spans="6:10" ht="12.75">
      <c r="F2190" s="56"/>
      <c r="I2190" s="57"/>
      <c r="J2190" s="57"/>
    </row>
    <row r="2191" spans="6:10" ht="12.75">
      <c r="F2191" s="56"/>
      <c r="I2191" s="57"/>
      <c r="J2191" s="57"/>
    </row>
    <row r="2192" spans="6:10" ht="12.75">
      <c r="F2192" s="56"/>
      <c r="I2192" s="57"/>
      <c r="J2192" s="57"/>
    </row>
    <row r="2193" spans="6:10" ht="12.75">
      <c r="F2193" s="56"/>
      <c r="I2193" s="57"/>
      <c r="J2193" s="57"/>
    </row>
    <row r="2194" spans="6:10" ht="12.75">
      <c r="F2194" s="56"/>
      <c r="I2194" s="57"/>
      <c r="J2194" s="57"/>
    </row>
    <row r="2195" spans="6:10" ht="12.75">
      <c r="F2195" s="56"/>
      <c r="I2195" s="57"/>
      <c r="J2195" s="57"/>
    </row>
    <row r="2196" spans="6:10" ht="12.75">
      <c r="F2196" s="56"/>
      <c r="I2196" s="57"/>
      <c r="J2196" s="57"/>
    </row>
    <row r="2197" spans="6:10" ht="12.75">
      <c r="F2197" s="56"/>
      <c r="I2197" s="57"/>
      <c r="J2197" s="57"/>
    </row>
    <row r="2198" spans="6:10" ht="12.75">
      <c r="F2198" s="56"/>
      <c r="I2198" s="57"/>
      <c r="J2198" s="57"/>
    </row>
    <row r="2199" spans="6:10" ht="12.75">
      <c r="F2199" s="56"/>
      <c r="I2199" s="57"/>
      <c r="J2199" s="57"/>
    </row>
    <row r="2200" spans="6:10" ht="12.75">
      <c r="F2200" s="56"/>
      <c r="I2200" s="57"/>
      <c r="J2200" s="57"/>
    </row>
    <row r="2201" spans="6:10" ht="12.75">
      <c r="F2201" s="56"/>
      <c r="I2201" s="57"/>
      <c r="J2201" s="57"/>
    </row>
    <row r="2202" spans="6:10" ht="12.75">
      <c r="F2202" s="56"/>
      <c r="I2202" s="57"/>
      <c r="J2202" s="57"/>
    </row>
    <row r="2203" spans="6:10" ht="12.75">
      <c r="F2203" s="56"/>
      <c r="I2203" s="57"/>
      <c r="J2203" s="57"/>
    </row>
    <row r="2204" spans="6:10" ht="12.75">
      <c r="F2204" s="56"/>
      <c r="I2204" s="57"/>
      <c r="J2204" s="57"/>
    </row>
    <row r="2205" spans="6:10" ht="12.75">
      <c r="F2205" s="56"/>
      <c r="I2205" s="57"/>
      <c r="J2205" s="57"/>
    </row>
    <row r="2206" spans="6:10" ht="12.75">
      <c r="F2206" s="56"/>
      <c r="I2206" s="57"/>
      <c r="J2206" s="57"/>
    </row>
    <row r="2207" spans="6:10" ht="12.75">
      <c r="F2207" s="56"/>
      <c r="I2207" s="57"/>
      <c r="J2207" s="57"/>
    </row>
    <row r="2208" spans="6:10" ht="12.75">
      <c r="F2208" s="56"/>
      <c r="I2208" s="57"/>
      <c r="J2208" s="57"/>
    </row>
    <row r="2209" spans="6:10" ht="12.75">
      <c r="F2209" s="56"/>
      <c r="I2209" s="57"/>
      <c r="J2209" s="57"/>
    </row>
    <row r="2210" spans="6:10" ht="12.75">
      <c r="F2210" s="56"/>
      <c r="I2210" s="57"/>
      <c r="J2210" s="57"/>
    </row>
    <row r="2211" spans="6:10" ht="12.75">
      <c r="F2211" s="56"/>
      <c r="I2211" s="57"/>
      <c r="J2211" s="57"/>
    </row>
    <row r="2212" spans="6:10" ht="12.75">
      <c r="F2212" s="56"/>
      <c r="I2212" s="57"/>
      <c r="J2212" s="57"/>
    </row>
    <row r="2213" spans="6:10" ht="12.75">
      <c r="F2213" s="56"/>
      <c r="I2213" s="57"/>
      <c r="J2213" s="57"/>
    </row>
    <row r="2214" spans="6:10" ht="12.75">
      <c r="F2214" s="56"/>
      <c r="I2214" s="57"/>
      <c r="J2214" s="57"/>
    </row>
    <row r="2215" spans="6:10" ht="12.75">
      <c r="F2215" s="56"/>
      <c r="I2215" s="57"/>
      <c r="J2215" s="57"/>
    </row>
    <row r="2216" spans="6:10" ht="12.75">
      <c r="F2216" s="56"/>
      <c r="I2216" s="57"/>
      <c r="J2216" s="57"/>
    </row>
    <row r="2217" spans="6:10" ht="12.75">
      <c r="F2217" s="56"/>
      <c r="I2217" s="57"/>
      <c r="J2217" s="57"/>
    </row>
    <row r="2218" spans="6:10" ht="12.75">
      <c r="F2218" s="56"/>
      <c r="I2218" s="57"/>
      <c r="J2218" s="57"/>
    </row>
    <row r="2219" spans="6:10" ht="12.75">
      <c r="F2219" s="56"/>
      <c r="I2219" s="57"/>
      <c r="J2219" s="57"/>
    </row>
    <row r="2220" spans="6:10" ht="12.75">
      <c r="F2220" s="56"/>
      <c r="I2220" s="57"/>
      <c r="J2220" s="57"/>
    </row>
    <row r="2221" spans="6:10" ht="12.75">
      <c r="F2221" s="56"/>
      <c r="I2221" s="57"/>
      <c r="J2221" s="57"/>
    </row>
    <row r="2222" spans="6:10" ht="12.75">
      <c r="F2222" s="56"/>
      <c r="I2222" s="57"/>
      <c r="J2222" s="57"/>
    </row>
    <row r="2223" spans="6:10" ht="12.75">
      <c r="F2223" s="56"/>
      <c r="I2223" s="57"/>
      <c r="J2223" s="57"/>
    </row>
    <row r="2224" spans="6:10" ht="12.75">
      <c r="F2224" s="56"/>
      <c r="I2224" s="57"/>
      <c r="J2224" s="57"/>
    </row>
    <row r="2225" spans="6:10" ht="12.75">
      <c r="F2225" s="56"/>
      <c r="I2225" s="57"/>
      <c r="J2225" s="57"/>
    </row>
    <row r="2226" spans="6:10" ht="12.75">
      <c r="F2226" s="56"/>
      <c r="I2226" s="57"/>
      <c r="J2226" s="57"/>
    </row>
    <row r="2227" spans="6:10" ht="12.75">
      <c r="F2227" s="56"/>
      <c r="I2227" s="57"/>
      <c r="J2227" s="57"/>
    </row>
    <row r="2228" spans="6:10" ht="12.75">
      <c r="F2228" s="56"/>
      <c r="I2228" s="57"/>
      <c r="J2228" s="57"/>
    </row>
    <row r="2229" spans="6:10" ht="12.75">
      <c r="F2229" s="56"/>
      <c r="I2229" s="57"/>
      <c r="J2229" s="57"/>
    </row>
    <row r="2230" spans="6:10" ht="12.75">
      <c r="F2230" s="56"/>
      <c r="I2230" s="57"/>
      <c r="J2230" s="57"/>
    </row>
    <row r="2231" spans="6:10" ht="12.75">
      <c r="F2231" s="56"/>
      <c r="I2231" s="57"/>
      <c r="J2231" s="57"/>
    </row>
    <row r="2232" spans="6:10" ht="12.75">
      <c r="F2232" s="56"/>
      <c r="I2232" s="57"/>
      <c r="J2232" s="57"/>
    </row>
    <row r="2233" spans="6:10" ht="12.75">
      <c r="F2233" s="56"/>
      <c r="I2233" s="57"/>
      <c r="J2233" s="57"/>
    </row>
    <row r="2234" spans="6:10" ht="12.75">
      <c r="F2234" s="56"/>
      <c r="I2234" s="57"/>
      <c r="J2234" s="57"/>
    </row>
    <row r="2235" spans="6:10" ht="12.75">
      <c r="F2235" s="56"/>
      <c r="I2235" s="57"/>
      <c r="J2235" s="57"/>
    </row>
    <row r="2236" spans="6:10" ht="12.75">
      <c r="F2236" s="56"/>
      <c r="I2236" s="57"/>
      <c r="J2236" s="57"/>
    </row>
    <row r="2237" spans="6:10" ht="12.75">
      <c r="F2237" s="56"/>
      <c r="I2237" s="57"/>
      <c r="J2237" s="57"/>
    </row>
    <row r="2238" spans="6:10" ht="12.75">
      <c r="F2238" s="56"/>
      <c r="I2238" s="57"/>
      <c r="J2238" s="57"/>
    </row>
    <row r="2239" spans="6:10" ht="12.75">
      <c r="F2239" s="56"/>
      <c r="I2239" s="57"/>
      <c r="J2239" s="57"/>
    </row>
    <row r="2240" spans="6:10" ht="12.75">
      <c r="F2240" s="56"/>
      <c r="I2240" s="57"/>
      <c r="J2240" s="57"/>
    </row>
    <row r="2241" spans="6:10" ht="12.75">
      <c r="F2241" s="56"/>
      <c r="I2241" s="57"/>
      <c r="J2241" s="57"/>
    </row>
    <row r="2242" spans="6:10" ht="12.75">
      <c r="F2242" s="56"/>
      <c r="I2242" s="57"/>
      <c r="J2242" s="57"/>
    </row>
    <row r="2243" spans="6:10" ht="12.75">
      <c r="F2243" s="56"/>
      <c r="I2243" s="57"/>
      <c r="J2243" s="57"/>
    </row>
    <row r="2244" spans="6:10" ht="12.75">
      <c r="F2244" s="56"/>
      <c r="I2244" s="57"/>
      <c r="J2244" s="57"/>
    </row>
    <row r="2245" spans="6:10" ht="12.75">
      <c r="F2245" s="56"/>
      <c r="I2245" s="57"/>
      <c r="J2245" s="57"/>
    </row>
    <row r="2246" spans="6:10" ht="12.75">
      <c r="F2246" s="56"/>
      <c r="I2246" s="57"/>
      <c r="J2246" s="57"/>
    </row>
    <row r="2247" spans="6:10" ht="12.75">
      <c r="F2247" s="56"/>
      <c r="I2247" s="57"/>
      <c r="J2247" s="57"/>
    </row>
    <row r="2248" spans="6:10" ht="12.75">
      <c r="F2248" s="56"/>
      <c r="I2248" s="57"/>
      <c r="J2248" s="57"/>
    </row>
    <row r="2249" spans="6:10" ht="12.75">
      <c r="F2249" s="56"/>
      <c r="I2249" s="57"/>
      <c r="J2249" s="57"/>
    </row>
    <row r="2250" spans="6:10" ht="12.75">
      <c r="F2250" s="56"/>
      <c r="I2250" s="57"/>
      <c r="J2250" s="57"/>
    </row>
    <row r="2251" spans="6:10" ht="12.75">
      <c r="F2251" s="56"/>
      <c r="I2251" s="57"/>
      <c r="J2251" s="57"/>
    </row>
    <row r="2252" spans="6:10" ht="12.75">
      <c r="F2252" s="56"/>
      <c r="I2252" s="57"/>
      <c r="J2252" s="57"/>
    </row>
    <row r="2253" spans="6:10" ht="12.75">
      <c r="F2253" s="56"/>
      <c r="I2253" s="57"/>
      <c r="J2253" s="57"/>
    </row>
    <row r="2254" spans="6:10" ht="12.75">
      <c r="F2254" s="56"/>
      <c r="I2254" s="57"/>
      <c r="J2254" s="57"/>
    </row>
    <row r="2255" spans="6:10" ht="12.75">
      <c r="F2255" s="56"/>
      <c r="I2255" s="57"/>
      <c r="J2255" s="57"/>
    </row>
    <row r="2256" spans="6:10" ht="12.75">
      <c r="F2256" s="56"/>
      <c r="I2256" s="57"/>
      <c r="J2256" s="57"/>
    </row>
    <row r="2257" spans="6:10" ht="12.75">
      <c r="F2257" s="56"/>
      <c r="I2257" s="57"/>
      <c r="J2257" s="57"/>
    </row>
    <row r="2258" spans="6:10" ht="12.75">
      <c r="F2258" s="56"/>
      <c r="I2258" s="57"/>
      <c r="J2258" s="57"/>
    </row>
    <row r="2259" spans="6:10" ht="12.75">
      <c r="F2259" s="56"/>
      <c r="I2259" s="57"/>
      <c r="J2259" s="57"/>
    </row>
    <row r="2260" spans="6:10" ht="12.75">
      <c r="F2260" s="56"/>
      <c r="I2260" s="57"/>
      <c r="J2260" s="57"/>
    </row>
    <row r="2261" spans="6:10" ht="12.75">
      <c r="F2261" s="56"/>
      <c r="I2261" s="57"/>
      <c r="J2261" s="57"/>
    </row>
    <row r="2262" spans="6:10" ht="12.75">
      <c r="F2262" s="56"/>
      <c r="I2262" s="57"/>
      <c r="J2262" s="57"/>
    </row>
    <row r="2263" spans="6:10" ht="12.75">
      <c r="F2263" s="56"/>
      <c r="I2263" s="57"/>
      <c r="J2263" s="57"/>
    </row>
    <row r="2264" spans="6:10" ht="12.75">
      <c r="F2264" s="56"/>
      <c r="I2264" s="57"/>
      <c r="J2264" s="57"/>
    </row>
    <row r="2265" spans="6:10" ht="12.75">
      <c r="F2265" s="56"/>
      <c r="I2265" s="57"/>
      <c r="J2265" s="57"/>
    </row>
    <row r="2266" spans="6:10" ht="12.75">
      <c r="F2266" s="56"/>
      <c r="I2266" s="57"/>
      <c r="J2266" s="57"/>
    </row>
    <row r="2267" spans="6:10" ht="12.75">
      <c r="F2267" s="56"/>
      <c r="I2267" s="57"/>
      <c r="J2267" s="57"/>
    </row>
    <row r="2268" spans="6:10" ht="12.75">
      <c r="F2268" s="56"/>
      <c r="I2268" s="57"/>
      <c r="J2268" s="57"/>
    </row>
    <row r="2269" spans="6:10" ht="12.75">
      <c r="F2269" s="56"/>
      <c r="I2269" s="57"/>
      <c r="J2269" s="57"/>
    </row>
    <row r="2270" spans="6:10" ht="12.75">
      <c r="F2270" s="56"/>
      <c r="I2270" s="57"/>
      <c r="J2270" s="57"/>
    </row>
    <row r="2271" spans="6:10" ht="12.75">
      <c r="F2271" s="56"/>
      <c r="I2271" s="57"/>
      <c r="J2271" s="57"/>
    </row>
    <row r="2272" spans="6:10" ht="12.75">
      <c r="F2272" s="56"/>
      <c r="I2272" s="57"/>
      <c r="J2272" s="57"/>
    </row>
    <row r="2273" spans="6:10" ht="12.75">
      <c r="F2273" s="56"/>
      <c r="I2273" s="57"/>
      <c r="J2273" s="57"/>
    </row>
    <row r="2274" spans="6:10" ht="12.75">
      <c r="F2274" s="56"/>
      <c r="I2274" s="57"/>
      <c r="J2274" s="57"/>
    </row>
    <row r="2275" spans="6:10" ht="12.75">
      <c r="F2275" s="56"/>
      <c r="I2275" s="57"/>
      <c r="J2275" s="57"/>
    </row>
    <row r="2276" spans="6:10" ht="12.75">
      <c r="F2276" s="56"/>
      <c r="I2276" s="57"/>
      <c r="J2276" s="57"/>
    </row>
    <row r="2277" spans="6:10" ht="12.75">
      <c r="F2277" s="56"/>
      <c r="I2277" s="57"/>
      <c r="J2277" s="57"/>
    </row>
    <row r="2278" spans="6:10" ht="12.75">
      <c r="F2278" s="56"/>
      <c r="I2278" s="57"/>
      <c r="J2278" s="57"/>
    </row>
    <row r="2279" spans="6:10" ht="12.75">
      <c r="F2279" s="56"/>
      <c r="I2279" s="57"/>
      <c r="J2279" s="57"/>
    </row>
    <row r="2280" spans="6:10" ht="12.75">
      <c r="F2280" s="56"/>
      <c r="I2280" s="57"/>
      <c r="J2280" s="57"/>
    </row>
    <row r="2281" spans="6:10" ht="12.75">
      <c r="F2281" s="56"/>
      <c r="I2281" s="57"/>
      <c r="J2281" s="57"/>
    </row>
    <row r="2282" spans="6:10" ht="12.75">
      <c r="F2282" s="56"/>
      <c r="I2282" s="57"/>
      <c r="J2282" s="57"/>
    </row>
    <row r="2283" spans="6:10" ht="12.75">
      <c r="F2283" s="56"/>
      <c r="I2283" s="57"/>
      <c r="J2283" s="57"/>
    </row>
    <row r="2284" spans="6:10" ht="12.75">
      <c r="F2284" s="56"/>
      <c r="I2284" s="57"/>
      <c r="J2284" s="57"/>
    </row>
    <row r="2285" spans="6:10" ht="12.75">
      <c r="F2285" s="56"/>
      <c r="I2285" s="57"/>
      <c r="J2285" s="57"/>
    </row>
    <row r="2286" spans="6:10" ht="12.75">
      <c r="F2286" s="56"/>
      <c r="I2286" s="57"/>
      <c r="J2286" s="57"/>
    </row>
    <row r="2287" spans="6:10" ht="12.75">
      <c r="F2287" s="56"/>
      <c r="I2287" s="57"/>
      <c r="J2287" s="57"/>
    </row>
    <row r="2288" spans="6:10" ht="12.75">
      <c r="F2288" s="56"/>
      <c r="I2288" s="57"/>
      <c r="J2288" s="57"/>
    </row>
    <row r="2289" spans="6:10" ht="12.75">
      <c r="F2289" s="56"/>
      <c r="I2289" s="57"/>
      <c r="J2289" s="57"/>
    </row>
    <row r="2290" spans="6:10" ht="12.75">
      <c r="F2290" s="56"/>
      <c r="I2290" s="57"/>
      <c r="J2290" s="57"/>
    </row>
    <row r="2291" spans="6:10" ht="12.75">
      <c r="F2291" s="56"/>
      <c r="I2291" s="57"/>
      <c r="J2291" s="57"/>
    </row>
    <row r="2292" spans="6:10" ht="12.75">
      <c r="F2292" s="56"/>
      <c r="I2292" s="57"/>
      <c r="J2292" s="57"/>
    </row>
    <row r="2293" spans="6:10" ht="12.75">
      <c r="F2293" s="56"/>
      <c r="I2293" s="57"/>
      <c r="J2293" s="57"/>
    </row>
    <row r="2294" spans="6:10" ht="12.75">
      <c r="F2294" s="56"/>
      <c r="I2294" s="57"/>
      <c r="J2294" s="57"/>
    </row>
    <row r="2295" spans="6:10" ht="12.75">
      <c r="F2295" s="56"/>
      <c r="I2295" s="57"/>
      <c r="J2295" s="57"/>
    </row>
    <row r="2296" spans="6:10" ht="12.75">
      <c r="F2296" s="56"/>
      <c r="I2296" s="57"/>
      <c r="J2296" s="57"/>
    </row>
    <row r="2297" spans="6:10" ht="12.75">
      <c r="F2297" s="56"/>
      <c r="I2297" s="57"/>
      <c r="J2297" s="57"/>
    </row>
    <row r="2298" spans="6:10" ht="12.75">
      <c r="F2298" s="56"/>
      <c r="I2298" s="57"/>
      <c r="J2298" s="57"/>
    </row>
    <row r="2299" spans="6:10" ht="12.75">
      <c r="F2299" s="56"/>
      <c r="I2299" s="57"/>
      <c r="J2299" s="57"/>
    </row>
    <row r="2300" spans="6:10" ht="12.75">
      <c r="F2300" s="56"/>
      <c r="I2300" s="57"/>
      <c r="J2300" s="57"/>
    </row>
    <row r="2301" spans="6:10" ht="12.75">
      <c r="F2301" s="56"/>
      <c r="I2301" s="57"/>
      <c r="J2301" s="57"/>
    </row>
    <row r="2302" spans="6:10" ht="12.75">
      <c r="F2302" s="56"/>
      <c r="I2302" s="57"/>
      <c r="J2302" s="57"/>
    </row>
    <row r="2303" spans="6:10" ht="12.75">
      <c r="F2303" s="56"/>
      <c r="I2303" s="57"/>
      <c r="J2303" s="57"/>
    </row>
    <row r="2304" spans="6:10" ht="12.75">
      <c r="F2304" s="56"/>
      <c r="I2304" s="57"/>
      <c r="J2304" s="57"/>
    </row>
    <row r="2305" spans="6:10" ht="12.75">
      <c r="F2305" s="56"/>
      <c r="I2305" s="57"/>
      <c r="J2305" s="57"/>
    </row>
    <row r="2306" spans="6:10" ht="12.75">
      <c r="F2306" s="56"/>
      <c r="I2306" s="57"/>
      <c r="J2306" s="57"/>
    </row>
    <row r="2307" spans="6:10" ht="12.75">
      <c r="F2307" s="56"/>
      <c r="I2307" s="57"/>
      <c r="J2307" s="57"/>
    </row>
    <row r="2308" spans="6:10" ht="12.75">
      <c r="F2308" s="56"/>
      <c r="I2308" s="57"/>
      <c r="J2308" s="57"/>
    </row>
    <row r="2309" spans="6:10" ht="12.75">
      <c r="F2309" s="56"/>
      <c r="I2309" s="57"/>
      <c r="J2309" s="57"/>
    </row>
    <row r="2310" spans="6:10" ht="12.75">
      <c r="F2310" s="56"/>
      <c r="I2310" s="57"/>
      <c r="J2310" s="57"/>
    </row>
    <row r="2311" spans="6:10" ht="12.75">
      <c r="F2311" s="56"/>
      <c r="I2311" s="57"/>
      <c r="J2311" s="57"/>
    </row>
    <row r="2312" spans="6:10" ht="12.75">
      <c r="F2312" s="56"/>
      <c r="I2312" s="57"/>
      <c r="J2312" s="57"/>
    </row>
    <row r="2313" spans="6:10" ht="12.75">
      <c r="F2313" s="56"/>
      <c r="I2313" s="57"/>
      <c r="J2313" s="57"/>
    </row>
    <row r="2314" spans="6:10" ht="12.75">
      <c r="F2314" s="56"/>
      <c r="I2314" s="57"/>
      <c r="J2314" s="57"/>
    </row>
    <row r="2315" spans="6:10" ht="12.75">
      <c r="F2315" s="56"/>
      <c r="I2315" s="57"/>
      <c r="J2315" s="57"/>
    </row>
    <row r="2316" spans="6:10" ht="12.75">
      <c r="F2316" s="56"/>
      <c r="I2316" s="57"/>
      <c r="J2316" s="57"/>
    </row>
    <row r="2317" spans="6:10" ht="12.75">
      <c r="F2317" s="56"/>
      <c r="I2317" s="57"/>
      <c r="J2317" s="57"/>
    </row>
    <row r="2318" spans="6:10" ht="12.75">
      <c r="F2318" s="56"/>
      <c r="I2318" s="57"/>
      <c r="J2318" s="57"/>
    </row>
    <row r="2319" spans="6:10" ht="12.75">
      <c r="F2319" s="56"/>
      <c r="I2319" s="57"/>
      <c r="J2319" s="57"/>
    </row>
    <row r="2320" spans="6:10" ht="12.75">
      <c r="F2320" s="56"/>
      <c r="I2320" s="57"/>
      <c r="J2320" s="57"/>
    </row>
    <row r="2321" spans="6:10" ht="12.75">
      <c r="F2321" s="56"/>
      <c r="I2321" s="57"/>
      <c r="J2321" s="57"/>
    </row>
    <row r="2322" spans="6:10" ht="12.75">
      <c r="F2322" s="56"/>
      <c r="I2322" s="57"/>
      <c r="J2322" s="57"/>
    </row>
    <row r="2323" spans="6:10" ht="12.75">
      <c r="F2323" s="56"/>
      <c r="I2323" s="57"/>
      <c r="J2323" s="57"/>
    </row>
    <row r="2324" spans="6:10" ht="12.75">
      <c r="F2324" s="56"/>
      <c r="I2324" s="57"/>
      <c r="J2324" s="57"/>
    </row>
    <row r="2325" spans="6:10" ht="12.75">
      <c r="F2325" s="56"/>
      <c r="I2325" s="57"/>
      <c r="J2325" s="57"/>
    </row>
    <row r="2326" spans="6:10" ht="12.75">
      <c r="F2326" s="56"/>
      <c r="I2326" s="57"/>
      <c r="J2326" s="57"/>
    </row>
    <row r="2327" spans="6:10" ht="12.75">
      <c r="F2327" s="56"/>
      <c r="I2327" s="57"/>
      <c r="J2327" s="57"/>
    </row>
    <row r="2328" spans="6:10" ht="12.75">
      <c r="F2328" s="56"/>
      <c r="I2328" s="57"/>
      <c r="J2328" s="57"/>
    </row>
    <row r="2329" spans="6:10" ht="12.75">
      <c r="F2329" s="56"/>
      <c r="I2329" s="57"/>
      <c r="J2329" s="57"/>
    </row>
    <row r="2330" spans="6:10" ht="12.75">
      <c r="F2330" s="56"/>
      <c r="I2330" s="57"/>
      <c r="J2330" s="57"/>
    </row>
    <row r="2331" spans="6:10" ht="12.75">
      <c r="F2331" s="56"/>
      <c r="I2331" s="57"/>
      <c r="J2331" s="57"/>
    </row>
    <row r="2332" spans="6:10" ht="12.75">
      <c r="F2332" s="56"/>
      <c r="I2332" s="57"/>
      <c r="J2332" s="57"/>
    </row>
    <row r="2333" spans="6:10" ht="12.75">
      <c r="F2333" s="56"/>
      <c r="I2333" s="57"/>
      <c r="J2333" s="57"/>
    </row>
    <row r="2334" spans="6:10" ht="12.75">
      <c r="F2334" s="56"/>
      <c r="I2334" s="57"/>
      <c r="J2334" s="57"/>
    </row>
    <row r="2335" spans="6:10" ht="12.75">
      <c r="F2335" s="56"/>
      <c r="I2335" s="57"/>
      <c r="J2335" s="57"/>
    </row>
    <row r="2336" spans="6:10" ht="12.75">
      <c r="F2336" s="56"/>
      <c r="I2336" s="57"/>
      <c r="J2336" s="57"/>
    </row>
    <row r="2337" spans="6:10" ht="12.75">
      <c r="F2337" s="56"/>
      <c r="I2337" s="57"/>
      <c r="J2337" s="57"/>
    </row>
    <row r="2338" spans="6:10" ht="12.75">
      <c r="F2338" s="56"/>
      <c r="I2338" s="57"/>
      <c r="J2338" s="57"/>
    </row>
    <row r="2339" spans="6:10" ht="12.75">
      <c r="F2339" s="56"/>
      <c r="I2339" s="57"/>
      <c r="J2339" s="57"/>
    </row>
    <row r="2340" spans="6:10" ht="12.75">
      <c r="F2340" s="56"/>
      <c r="I2340" s="57"/>
      <c r="J2340" s="57"/>
    </row>
    <row r="2341" spans="6:10" ht="12.75">
      <c r="F2341" s="56"/>
      <c r="I2341" s="57"/>
      <c r="J2341" s="57"/>
    </row>
    <row r="2342" spans="6:10" ht="12.75">
      <c r="F2342" s="56"/>
      <c r="I2342" s="57"/>
      <c r="J2342" s="57"/>
    </row>
    <row r="2343" spans="6:10" ht="12.75">
      <c r="F2343" s="56"/>
      <c r="I2343" s="57"/>
      <c r="J2343" s="57"/>
    </row>
    <row r="2344" spans="6:10" ht="12.75">
      <c r="F2344" s="56"/>
      <c r="I2344" s="57"/>
      <c r="J2344" s="57"/>
    </row>
    <row r="2345" spans="6:10" ht="12.75">
      <c r="F2345" s="56"/>
      <c r="I2345" s="57"/>
      <c r="J2345" s="57"/>
    </row>
    <row r="2346" spans="6:10" ht="12.75">
      <c r="F2346" s="56"/>
      <c r="I2346" s="57"/>
      <c r="J2346" s="57"/>
    </row>
    <row r="2347" spans="6:10" ht="12.75">
      <c r="F2347" s="56"/>
      <c r="I2347" s="57"/>
      <c r="J2347" s="57"/>
    </row>
    <row r="2348" spans="6:10" ht="12.75">
      <c r="F2348" s="56"/>
      <c r="I2348" s="57"/>
      <c r="J2348" s="57"/>
    </row>
    <row r="2349" spans="6:10" ht="12.75">
      <c r="F2349" s="56"/>
      <c r="I2349" s="57"/>
      <c r="J2349" s="57"/>
    </row>
    <row r="2350" spans="6:10" ht="12.75">
      <c r="F2350" s="56"/>
      <c r="I2350" s="57"/>
      <c r="J2350" s="57"/>
    </row>
    <row r="2351" spans="6:10" ht="12.75">
      <c r="F2351" s="56"/>
      <c r="I2351" s="57"/>
      <c r="J2351" s="57"/>
    </row>
    <row r="2352" spans="6:10" ht="12.75">
      <c r="F2352" s="56"/>
      <c r="I2352" s="57"/>
      <c r="J2352" s="57"/>
    </row>
    <row r="2353" spans="6:10" ht="12.75">
      <c r="F2353" s="56"/>
      <c r="I2353" s="57"/>
      <c r="J2353" s="57"/>
    </row>
    <row r="2354" spans="6:10" ht="12.75">
      <c r="F2354" s="56"/>
      <c r="I2354" s="57"/>
      <c r="J2354" s="57"/>
    </row>
    <row r="2355" spans="6:10" ht="12.75">
      <c r="F2355" s="56"/>
      <c r="I2355" s="57"/>
      <c r="J2355" s="57"/>
    </row>
    <row r="2356" spans="6:10" ht="12.75">
      <c r="F2356" s="56"/>
      <c r="I2356" s="57"/>
      <c r="J2356" s="57"/>
    </row>
    <row r="2357" spans="6:10" ht="12.75">
      <c r="F2357" s="56"/>
      <c r="I2357" s="57"/>
      <c r="J2357" s="57"/>
    </row>
    <row r="2358" spans="6:10" ht="12.75">
      <c r="F2358" s="56"/>
      <c r="I2358" s="57"/>
      <c r="J2358" s="57"/>
    </row>
    <row r="2359" spans="6:10" ht="12.75">
      <c r="F2359" s="56"/>
      <c r="I2359" s="57"/>
      <c r="J2359" s="57"/>
    </row>
    <row r="2360" spans="6:10" ht="12.75">
      <c r="F2360" s="56"/>
      <c r="I2360" s="57"/>
      <c r="J2360" s="57"/>
    </row>
    <row r="2361" spans="6:10" ht="12.75">
      <c r="F2361" s="56"/>
      <c r="I2361" s="57"/>
      <c r="J2361" s="57"/>
    </row>
    <row r="2362" spans="6:10" ht="12.75">
      <c r="F2362" s="56"/>
      <c r="I2362" s="57"/>
      <c r="J2362" s="57"/>
    </row>
    <row r="2363" spans="6:10" ht="12.75">
      <c r="F2363" s="56"/>
      <c r="I2363" s="57"/>
      <c r="J2363" s="57"/>
    </row>
    <row r="2364" spans="6:10" ht="12.75">
      <c r="F2364" s="56"/>
      <c r="I2364" s="57"/>
      <c r="J2364" s="57"/>
    </row>
    <row r="2365" spans="6:10" ht="12.75">
      <c r="F2365" s="56"/>
      <c r="I2365" s="57"/>
      <c r="J2365" s="57"/>
    </row>
    <row r="2366" spans="6:10" ht="12.75">
      <c r="F2366" s="56"/>
      <c r="I2366" s="57"/>
      <c r="J2366" s="57"/>
    </row>
    <row r="2367" spans="6:10" ht="12.75">
      <c r="F2367" s="56"/>
      <c r="I2367" s="57"/>
      <c r="J2367" s="57"/>
    </row>
    <row r="2368" spans="6:10" ht="12.75">
      <c r="F2368" s="56"/>
      <c r="I2368" s="57"/>
      <c r="J2368" s="57"/>
    </row>
    <row r="2369" spans="6:10" ht="12.75">
      <c r="F2369" s="56"/>
      <c r="I2369" s="57"/>
      <c r="J2369" s="57"/>
    </row>
    <row r="2370" spans="6:10" ht="12.75">
      <c r="F2370" s="56"/>
      <c r="I2370" s="57"/>
      <c r="J2370" s="57"/>
    </row>
    <row r="2371" spans="6:10" ht="12.75">
      <c r="F2371" s="56"/>
      <c r="I2371" s="57"/>
      <c r="J2371" s="57"/>
    </row>
    <row r="2372" spans="6:10" ht="12.75">
      <c r="F2372" s="56"/>
      <c r="I2372" s="57"/>
      <c r="J2372" s="57"/>
    </row>
    <row r="2373" spans="6:10" ht="12.75">
      <c r="F2373" s="56"/>
      <c r="I2373" s="57"/>
      <c r="J2373" s="57"/>
    </row>
    <row r="2374" spans="6:10" ht="12.75">
      <c r="F2374" s="56"/>
      <c r="I2374" s="57"/>
      <c r="J2374" s="57"/>
    </row>
    <row r="2375" spans="6:10" ht="12.75">
      <c r="F2375" s="56"/>
      <c r="I2375" s="57"/>
      <c r="J2375" s="57"/>
    </row>
    <row r="2376" spans="6:10" ht="12.75">
      <c r="F2376" s="56"/>
      <c r="I2376" s="57"/>
      <c r="J2376" s="57"/>
    </row>
    <row r="2377" spans="6:10" ht="12.75">
      <c r="F2377" s="56"/>
      <c r="I2377" s="57"/>
      <c r="J2377" s="57"/>
    </row>
    <row r="2378" spans="6:10" ht="12.75">
      <c r="F2378" s="56"/>
      <c r="I2378" s="57"/>
      <c r="J2378" s="57"/>
    </row>
    <row r="2379" spans="6:10" ht="12.75">
      <c r="F2379" s="56"/>
      <c r="I2379" s="57"/>
      <c r="J2379" s="57"/>
    </row>
    <row r="2380" spans="6:10" ht="12.75">
      <c r="F2380" s="56"/>
      <c r="I2380" s="57"/>
      <c r="J2380" s="57"/>
    </row>
    <row r="2381" spans="6:10" ht="12.75">
      <c r="F2381" s="56"/>
      <c r="I2381" s="57"/>
      <c r="J2381" s="57"/>
    </row>
    <row r="2382" spans="6:10" ht="12.75">
      <c r="F2382" s="56"/>
      <c r="I2382" s="57"/>
      <c r="J2382" s="57"/>
    </row>
    <row r="2383" spans="6:10" ht="12.75">
      <c r="F2383" s="56"/>
      <c r="I2383" s="57"/>
      <c r="J2383" s="57"/>
    </row>
    <row r="2384" spans="6:10" ht="12.75">
      <c r="F2384" s="56"/>
      <c r="I2384" s="57"/>
      <c r="J2384" s="57"/>
    </row>
    <row r="2385" spans="6:10" ht="12.75">
      <c r="F2385" s="56"/>
      <c r="I2385" s="57"/>
      <c r="J2385" s="57"/>
    </row>
    <row r="2386" spans="6:10" ht="12.75">
      <c r="F2386" s="56"/>
      <c r="I2386" s="57"/>
      <c r="J2386" s="57"/>
    </row>
    <row r="2387" spans="6:10" ht="12.75">
      <c r="F2387" s="56"/>
      <c r="I2387" s="57"/>
      <c r="J2387" s="57"/>
    </row>
    <row r="2388" spans="6:10" ht="12.75">
      <c r="F2388" s="56"/>
      <c r="I2388" s="57"/>
      <c r="J2388" s="57"/>
    </row>
    <row r="2389" spans="6:10" ht="12.75">
      <c r="F2389" s="56"/>
      <c r="I2389" s="57"/>
      <c r="J2389" s="57"/>
    </row>
    <row r="2390" spans="6:10" ht="12.75">
      <c r="F2390" s="56"/>
      <c r="I2390" s="57"/>
      <c r="J2390" s="57"/>
    </row>
    <row r="2391" spans="6:10" ht="12.75">
      <c r="F2391" s="56"/>
      <c r="I2391" s="57"/>
      <c r="J2391" s="57"/>
    </row>
    <row r="2392" spans="6:10" ht="12.75">
      <c r="F2392" s="56"/>
      <c r="I2392" s="57"/>
      <c r="J2392" s="57"/>
    </row>
    <row r="2393" spans="6:10" ht="12.75">
      <c r="F2393" s="56"/>
      <c r="I2393" s="57"/>
      <c r="J2393" s="57"/>
    </row>
    <row r="2394" spans="6:10" ht="12.75">
      <c r="F2394" s="56"/>
      <c r="I2394" s="57"/>
      <c r="J2394" s="57"/>
    </row>
    <row r="2395" spans="6:10" ht="12.75">
      <c r="F2395" s="56"/>
      <c r="I2395" s="57"/>
      <c r="J2395" s="57"/>
    </row>
    <row r="2396" spans="6:10" ht="12.75">
      <c r="F2396" s="56"/>
      <c r="I2396" s="57"/>
      <c r="J2396" s="57"/>
    </row>
    <row r="2397" spans="6:10" ht="12.75">
      <c r="F2397" s="56"/>
      <c r="I2397" s="57"/>
      <c r="J2397" s="57"/>
    </row>
    <row r="2398" spans="6:10" ht="12.75">
      <c r="F2398" s="56"/>
      <c r="I2398" s="57"/>
      <c r="J2398" s="57"/>
    </row>
    <row r="2399" spans="6:10" ht="12.75">
      <c r="F2399" s="56"/>
      <c r="I2399" s="57"/>
      <c r="J2399" s="57"/>
    </row>
    <row r="2400" spans="6:10" ht="12.75">
      <c r="F2400" s="56"/>
      <c r="I2400" s="57"/>
      <c r="J2400" s="57"/>
    </row>
    <row r="2401" spans="6:10" ht="12.75">
      <c r="F2401" s="56"/>
      <c r="I2401" s="57"/>
      <c r="J2401" s="57"/>
    </row>
    <row r="2402" spans="6:10" ht="12.75">
      <c r="F2402" s="56"/>
      <c r="I2402" s="57"/>
      <c r="J2402" s="57"/>
    </row>
    <row r="2403" spans="6:10" ht="12.75">
      <c r="F2403" s="56"/>
      <c r="I2403" s="57"/>
      <c r="J2403" s="57"/>
    </row>
    <row r="2404" spans="6:10" ht="12.75">
      <c r="F2404" s="56"/>
      <c r="I2404" s="57"/>
      <c r="J2404" s="57"/>
    </row>
    <row r="2405" spans="6:10" ht="12.75">
      <c r="F2405" s="56"/>
      <c r="I2405" s="57"/>
      <c r="J2405" s="57"/>
    </row>
    <row r="2406" spans="6:10" ht="12.75">
      <c r="F2406" s="56"/>
      <c r="I2406" s="57"/>
      <c r="J2406" s="57"/>
    </row>
    <row r="2407" spans="6:10" ht="12.75">
      <c r="F2407" s="56"/>
      <c r="I2407" s="57"/>
      <c r="J2407" s="57"/>
    </row>
    <row r="2408" spans="6:10" ht="12.75">
      <c r="F2408" s="56"/>
      <c r="I2408" s="57"/>
      <c r="J2408" s="57"/>
    </row>
    <row r="2409" spans="6:10" ht="12.75">
      <c r="F2409" s="56"/>
      <c r="I2409" s="57"/>
      <c r="J2409" s="57"/>
    </row>
    <row r="2410" spans="6:10" ht="12.75">
      <c r="F2410" s="56"/>
      <c r="I2410" s="57"/>
      <c r="J2410" s="57"/>
    </row>
    <row r="2411" spans="6:10" ht="12.75">
      <c r="F2411" s="56"/>
      <c r="I2411" s="57"/>
      <c r="J2411" s="57"/>
    </row>
    <row r="2412" spans="6:10" ht="12.75">
      <c r="F2412" s="56"/>
      <c r="I2412" s="57"/>
      <c r="J2412" s="57"/>
    </row>
    <row r="2413" spans="6:10" ht="12.75">
      <c r="F2413" s="56"/>
      <c r="I2413" s="57"/>
      <c r="J2413" s="57"/>
    </row>
    <row r="2414" spans="6:10" ht="12.75">
      <c r="F2414" s="56"/>
      <c r="I2414" s="57"/>
      <c r="J2414" s="57"/>
    </row>
    <row r="2415" spans="6:10" ht="12.75">
      <c r="F2415" s="56"/>
      <c r="I2415" s="57"/>
      <c r="J2415" s="57"/>
    </row>
    <row r="2416" spans="6:10" ht="12.75">
      <c r="F2416" s="56"/>
      <c r="I2416" s="57"/>
      <c r="J2416" s="57"/>
    </row>
    <row r="2417" spans="6:10" ht="12.75">
      <c r="F2417" s="56"/>
      <c r="I2417" s="57"/>
      <c r="J2417" s="57"/>
    </row>
    <row r="2418" spans="6:10" ht="12.75">
      <c r="F2418" s="56"/>
      <c r="I2418" s="57"/>
      <c r="J2418" s="57"/>
    </row>
    <row r="2419" spans="6:10" ht="12.75">
      <c r="F2419" s="56"/>
      <c r="I2419" s="57"/>
      <c r="J2419" s="57"/>
    </row>
    <row r="2420" spans="6:10" ht="12.75">
      <c r="F2420" s="56"/>
      <c r="I2420" s="57"/>
      <c r="J2420" s="57"/>
    </row>
    <row r="2421" spans="6:10" ht="12.75">
      <c r="F2421" s="56"/>
      <c r="I2421" s="57"/>
      <c r="J2421" s="57"/>
    </row>
    <row r="2422" spans="6:10" ht="12.75">
      <c r="F2422" s="56"/>
      <c r="I2422" s="57"/>
      <c r="J2422" s="57"/>
    </row>
    <row r="2423" spans="6:10" ht="12.75">
      <c r="F2423" s="56"/>
      <c r="I2423" s="57"/>
      <c r="J2423" s="57"/>
    </row>
    <row r="2424" spans="6:10" ht="12.75">
      <c r="F2424" s="56"/>
      <c r="I2424" s="57"/>
      <c r="J2424" s="57"/>
    </row>
    <row r="2425" spans="6:10" ht="12.75">
      <c r="F2425" s="56"/>
      <c r="I2425" s="57"/>
      <c r="J2425" s="57"/>
    </row>
    <row r="2426" spans="6:10" ht="12.75">
      <c r="F2426" s="56"/>
      <c r="I2426" s="57"/>
      <c r="J2426" s="57"/>
    </row>
    <row r="2427" spans="6:10" ht="12.75">
      <c r="F2427" s="56"/>
      <c r="I2427" s="57"/>
      <c r="J2427" s="57"/>
    </row>
    <row r="2428" spans="6:10" ht="12.75">
      <c r="F2428" s="56"/>
      <c r="I2428" s="57"/>
      <c r="J2428" s="57"/>
    </row>
    <row r="2429" spans="6:10" ht="12.75">
      <c r="F2429" s="56"/>
      <c r="I2429" s="57"/>
      <c r="J2429" s="57"/>
    </row>
    <row r="2430" spans="6:10" ht="12.75">
      <c r="F2430" s="56"/>
      <c r="I2430" s="57"/>
      <c r="J2430" s="57"/>
    </row>
    <row r="2431" spans="6:10" ht="12.75">
      <c r="F2431" s="56"/>
      <c r="I2431" s="57"/>
      <c r="J2431" s="57"/>
    </row>
    <row r="2432" spans="6:10" ht="12.75">
      <c r="F2432" s="56"/>
      <c r="I2432" s="57"/>
      <c r="J2432" s="57"/>
    </row>
    <row r="2433" spans="6:10" ht="12.75">
      <c r="F2433" s="56"/>
      <c r="I2433" s="57"/>
      <c r="J2433" s="57"/>
    </row>
    <row r="2434" spans="6:10" ht="12.75">
      <c r="F2434" s="56"/>
      <c r="I2434" s="57"/>
      <c r="J2434" s="57"/>
    </row>
    <row r="2435" spans="6:10" ht="12.75">
      <c r="F2435" s="56"/>
      <c r="I2435" s="57"/>
      <c r="J2435" s="57"/>
    </row>
    <row r="2436" spans="6:10" ht="12.75">
      <c r="F2436" s="56"/>
      <c r="I2436" s="57"/>
      <c r="J2436" s="57"/>
    </row>
    <row r="2437" spans="6:10" ht="12.75">
      <c r="F2437" s="56"/>
      <c r="I2437" s="57"/>
      <c r="J2437" s="57"/>
    </row>
    <row r="2438" spans="6:10" ht="12.75">
      <c r="F2438" s="56"/>
      <c r="I2438" s="57"/>
      <c r="J2438" s="57"/>
    </row>
    <row r="2439" spans="6:10" ht="12.75">
      <c r="F2439" s="56"/>
      <c r="I2439" s="57"/>
      <c r="J2439" s="57"/>
    </row>
    <row r="2440" spans="6:10" ht="12.75">
      <c r="F2440" s="56"/>
      <c r="I2440" s="57"/>
      <c r="J2440" s="57"/>
    </row>
    <row r="2441" spans="6:10" ht="12.75">
      <c r="F2441" s="56"/>
      <c r="I2441" s="57"/>
      <c r="J2441" s="57"/>
    </row>
    <row r="2442" spans="6:10" ht="12.75">
      <c r="F2442" s="56"/>
      <c r="I2442" s="57"/>
      <c r="J2442" s="57"/>
    </row>
    <row r="2443" spans="6:10" ht="12.75">
      <c r="F2443" s="56"/>
      <c r="I2443" s="57"/>
      <c r="J2443" s="57"/>
    </row>
    <row r="2444" spans="6:10" ht="12.75">
      <c r="F2444" s="56"/>
      <c r="I2444" s="57"/>
      <c r="J2444" s="57"/>
    </row>
    <row r="2445" spans="6:10" ht="12.75">
      <c r="F2445" s="56"/>
      <c r="I2445" s="57"/>
      <c r="J2445" s="57"/>
    </row>
    <row r="2446" spans="6:10" ht="12.75">
      <c r="F2446" s="56"/>
      <c r="I2446" s="57"/>
      <c r="J2446" s="57"/>
    </row>
    <row r="2447" spans="6:10" ht="12.75">
      <c r="F2447" s="56"/>
      <c r="I2447" s="57"/>
      <c r="J2447" s="57"/>
    </row>
    <row r="2448" spans="6:10" ht="12.75">
      <c r="F2448" s="56"/>
      <c r="I2448" s="57"/>
      <c r="J2448" s="57"/>
    </row>
    <row r="2449" spans="6:10" ht="12.75">
      <c r="F2449" s="56"/>
      <c r="I2449" s="57"/>
      <c r="J2449" s="57"/>
    </row>
    <row r="2450" spans="6:10" ht="12.75">
      <c r="F2450" s="56"/>
      <c r="I2450" s="57"/>
      <c r="J2450" s="57"/>
    </row>
    <row r="2451" spans="6:10" ht="12.75">
      <c r="F2451" s="56"/>
      <c r="I2451" s="57"/>
      <c r="J2451" s="57"/>
    </row>
    <row r="2452" spans="6:10" ht="12.75">
      <c r="F2452" s="56"/>
      <c r="I2452" s="57"/>
      <c r="J2452" s="57"/>
    </row>
    <row r="2453" spans="6:10" ht="12.75">
      <c r="F2453" s="56"/>
      <c r="I2453" s="57"/>
      <c r="J2453" s="57"/>
    </row>
    <row r="2454" spans="6:10" ht="12.75">
      <c r="F2454" s="56"/>
      <c r="I2454" s="57"/>
      <c r="J2454" s="57"/>
    </row>
    <row r="2455" spans="6:10" ht="12.75">
      <c r="F2455" s="56"/>
      <c r="I2455" s="57"/>
      <c r="J2455" s="57"/>
    </row>
    <row r="2456" spans="6:10" ht="12.75">
      <c r="F2456" s="56"/>
      <c r="I2456" s="57"/>
      <c r="J2456" s="57"/>
    </row>
    <row r="2457" spans="6:10" ht="12.75">
      <c r="F2457" s="56"/>
      <c r="I2457" s="57"/>
      <c r="J2457" s="57"/>
    </row>
    <row r="2458" spans="6:10" ht="12.75">
      <c r="F2458" s="56"/>
      <c r="I2458" s="57"/>
      <c r="J2458" s="57"/>
    </row>
    <row r="2459" spans="6:10" ht="12.75">
      <c r="F2459" s="56"/>
      <c r="I2459" s="57"/>
      <c r="J2459" s="57"/>
    </row>
    <row r="2460" spans="6:10" ht="12.75">
      <c r="F2460" s="56"/>
      <c r="I2460" s="57"/>
      <c r="J2460" s="57"/>
    </row>
    <row r="2461" spans="6:10" ht="12.75">
      <c r="F2461" s="56"/>
      <c r="I2461" s="57"/>
      <c r="J2461" s="57"/>
    </row>
    <row r="2462" spans="6:10" ht="12.75">
      <c r="F2462" s="56"/>
      <c r="I2462" s="57"/>
      <c r="J2462" s="57"/>
    </row>
    <row r="2463" spans="6:10" ht="12.75">
      <c r="F2463" s="56"/>
      <c r="I2463" s="57"/>
      <c r="J2463" s="57"/>
    </row>
    <row r="2464" spans="6:10" ht="12.75">
      <c r="F2464" s="56"/>
      <c r="I2464" s="57"/>
      <c r="J2464" s="57"/>
    </row>
    <row r="2465" spans="6:10" ht="12.75">
      <c r="F2465" s="56"/>
      <c r="I2465" s="57"/>
      <c r="J2465" s="57"/>
    </row>
    <row r="2466" spans="6:10" ht="12.75">
      <c r="F2466" s="56"/>
      <c r="I2466" s="57"/>
      <c r="J2466" s="57"/>
    </row>
    <row r="2467" spans="6:10" ht="12.75">
      <c r="F2467" s="56"/>
      <c r="I2467" s="57"/>
      <c r="J2467" s="57"/>
    </row>
    <row r="2468" spans="6:10" ht="12.75">
      <c r="F2468" s="56"/>
      <c r="I2468" s="57"/>
      <c r="J2468" s="57"/>
    </row>
    <row r="2469" spans="6:10" ht="12.75">
      <c r="F2469" s="56"/>
      <c r="I2469" s="57"/>
      <c r="J2469" s="57"/>
    </row>
    <row r="2470" spans="6:10" ht="12.75">
      <c r="F2470" s="56"/>
      <c r="I2470" s="57"/>
      <c r="J2470" s="57"/>
    </row>
    <row r="2471" spans="6:10" ht="12.75">
      <c r="F2471" s="56"/>
      <c r="I2471" s="57"/>
      <c r="J2471" s="57"/>
    </row>
    <row r="2472" spans="6:10" ht="12.75">
      <c r="F2472" s="56"/>
      <c r="I2472" s="57"/>
      <c r="J2472" s="57"/>
    </row>
    <row r="2473" spans="6:10" ht="12.75">
      <c r="F2473" s="56"/>
      <c r="I2473" s="57"/>
      <c r="J2473" s="57"/>
    </row>
    <row r="2474" spans="6:10" ht="12.75">
      <c r="F2474" s="56"/>
      <c r="I2474" s="57"/>
      <c r="J2474" s="57"/>
    </row>
    <row r="2475" spans="6:10" ht="12.75">
      <c r="F2475" s="56"/>
      <c r="I2475" s="57"/>
      <c r="J2475" s="57"/>
    </row>
    <row r="2476" spans="6:10" ht="12.75">
      <c r="F2476" s="56"/>
      <c r="I2476" s="57"/>
      <c r="J2476" s="57"/>
    </row>
    <row r="2477" spans="6:10" ht="12.75">
      <c r="F2477" s="56"/>
      <c r="I2477" s="57"/>
      <c r="J2477" s="57"/>
    </row>
    <row r="2478" spans="6:10" ht="12.75">
      <c r="F2478" s="56"/>
      <c r="I2478" s="57"/>
      <c r="J2478" s="57"/>
    </row>
    <row r="2479" spans="6:10" ht="12.75">
      <c r="F2479" s="56"/>
      <c r="I2479" s="57"/>
      <c r="J2479" s="57"/>
    </row>
    <row r="2480" spans="6:10" ht="12.75">
      <c r="F2480" s="56"/>
      <c r="I2480" s="57"/>
      <c r="J2480" s="57"/>
    </row>
    <row r="2481" spans="6:10" ht="12.75">
      <c r="F2481" s="56"/>
      <c r="I2481" s="57"/>
      <c r="J2481" s="57"/>
    </row>
    <row r="2482" spans="6:10" ht="12.75">
      <c r="F2482" s="56"/>
      <c r="I2482" s="57"/>
      <c r="J2482" s="57"/>
    </row>
    <row r="2483" spans="6:10" ht="12.75">
      <c r="F2483" s="56"/>
      <c r="I2483" s="57"/>
      <c r="J2483" s="57"/>
    </row>
    <row r="2484" spans="6:10" ht="12.75">
      <c r="F2484" s="56"/>
      <c r="I2484" s="57"/>
      <c r="J2484" s="57"/>
    </row>
    <row r="2485" spans="6:10" ht="12.75">
      <c r="F2485" s="56"/>
      <c r="I2485" s="57"/>
      <c r="J2485" s="57"/>
    </row>
    <row r="2486" spans="6:10" ht="12.75">
      <c r="F2486" s="56"/>
      <c r="I2486" s="57"/>
      <c r="J2486" s="57"/>
    </row>
    <row r="2487" spans="6:10" ht="12.75">
      <c r="F2487" s="56"/>
      <c r="I2487" s="57"/>
      <c r="J2487" s="57"/>
    </row>
    <row r="2488" spans="6:10" ht="12.75">
      <c r="F2488" s="56"/>
      <c r="I2488" s="57"/>
      <c r="J2488" s="57"/>
    </row>
    <row r="2489" spans="6:10" ht="12.75">
      <c r="F2489" s="56"/>
      <c r="I2489" s="57"/>
      <c r="J2489" s="57"/>
    </row>
    <row r="2490" spans="6:10" ht="12.75">
      <c r="F2490" s="56"/>
      <c r="I2490" s="57"/>
      <c r="J2490" s="57"/>
    </row>
    <row r="2491" spans="6:10" ht="12.75">
      <c r="F2491" s="56"/>
      <c r="I2491" s="57"/>
      <c r="J2491" s="57"/>
    </row>
    <row r="2492" spans="6:10" ht="12.75">
      <c r="F2492" s="56"/>
      <c r="I2492" s="57"/>
      <c r="J2492" s="57"/>
    </row>
    <row r="2493" spans="6:10" ht="12.75">
      <c r="F2493" s="56"/>
      <c r="I2493" s="57"/>
      <c r="J2493" s="57"/>
    </row>
    <row r="2494" spans="6:10" ht="12.75">
      <c r="F2494" s="56"/>
      <c r="I2494" s="57"/>
      <c r="J2494" s="57"/>
    </row>
    <row r="2495" spans="6:10" ht="12.75">
      <c r="F2495" s="56"/>
      <c r="I2495" s="57"/>
      <c r="J2495" s="57"/>
    </row>
    <row r="2496" spans="6:10" ht="12.75">
      <c r="F2496" s="56"/>
      <c r="I2496" s="57"/>
      <c r="J2496" s="57"/>
    </row>
    <row r="2497" spans="6:10" ht="12.75">
      <c r="F2497" s="56"/>
      <c r="I2497" s="57"/>
      <c r="J2497" s="57"/>
    </row>
    <row r="2498" spans="6:10" ht="12.75">
      <c r="F2498" s="56"/>
      <c r="I2498" s="57"/>
      <c r="J2498" s="57"/>
    </row>
    <row r="2499" spans="6:10" ht="12.75">
      <c r="F2499" s="56"/>
      <c r="I2499" s="57"/>
      <c r="J2499" s="57"/>
    </row>
    <row r="2500" spans="6:10" ht="12.75">
      <c r="F2500" s="56"/>
      <c r="I2500" s="57"/>
      <c r="J2500" s="57"/>
    </row>
    <row r="2501" spans="6:10" ht="12.75">
      <c r="F2501" s="56"/>
      <c r="I2501" s="57"/>
      <c r="J2501" s="57"/>
    </row>
    <row r="2502" spans="6:10" ht="12.75">
      <c r="F2502" s="56"/>
      <c r="I2502" s="57"/>
      <c r="J2502" s="57"/>
    </row>
    <row r="2503" spans="6:10" ht="12.75">
      <c r="F2503" s="56"/>
      <c r="I2503" s="57"/>
      <c r="J2503" s="57"/>
    </row>
    <row r="2504" spans="6:10" ht="12.75">
      <c r="F2504" s="56"/>
      <c r="I2504" s="57"/>
      <c r="J2504" s="57"/>
    </row>
    <row r="2505" spans="6:10" ht="12.75">
      <c r="F2505" s="56"/>
      <c r="I2505" s="57"/>
      <c r="J2505" s="57"/>
    </row>
    <row r="2506" spans="6:10" ht="12.75">
      <c r="F2506" s="56"/>
      <c r="I2506" s="57"/>
      <c r="J2506" s="57"/>
    </row>
    <row r="2507" spans="6:10" ht="12.75">
      <c r="F2507" s="56"/>
      <c r="I2507" s="57"/>
      <c r="J2507" s="57"/>
    </row>
    <row r="2508" spans="6:10" ht="12.75">
      <c r="F2508" s="56"/>
      <c r="I2508" s="57"/>
      <c r="J2508" s="57"/>
    </row>
    <row r="2509" spans="6:10" ht="12.75">
      <c r="F2509" s="56"/>
      <c r="I2509" s="57"/>
      <c r="J2509" s="57"/>
    </row>
    <row r="2510" spans="6:10" ht="12.75">
      <c r="F2510" s="56"/>
      <c r="I2510" s="57"/>
      <c r="J2510" s="57"/>
    </row>
    <row r="2511" spans="6:10" ht="12.75">
      <c r="F2511" s="56"/>
      <c r="I2511" s="57"/>
      <c r="J2511" s="57"/>
    </row>
    <row r="2512" spans="6:10" ht="12.75">
      <c r="F2512" s="56"/>
      <c r="I2512" s="57"/>
      <c r="J2512" s="57"/>
    </row>
    <row r="2513" spans="6:10" ht="12.75">
      <c r="F2513" s="56"/>
      <c r="I2513" s="57"/>
      <c r="J2513" s="57"/>
    </row>
    <row r="2514" spans="6:10" ht="12.75">
      <c r="F2514" s="56"/>
      <c r="I2514" s="57"/>
      <c r="J2514" s="57"/>
    </row>
    <row r="2515" spans="6:10" ht="12.75">
      <c r="F2515" s="56"/>
      <c r="I2515" s="57"/>
      <c r="J2515" s="57"/>
    </row>
    <row r="2516" spans="6:10" ht="12.75">
      <c r="F2516" s="56"/>
      <c r="I2516" s="57"/>
      <c r="J2516" s="57"/>
    </row>
    <row r="2517" spans="6:10" ht="12.75">
      <c r="F2517" s="56"/>
      <c r="I2517" s="57"/>
      <c r="J2517" s="57"/>
    </row>
    <row r="2518" spans="6:10" ht="12.75">
      <c r="F2518" s="56"/>
      <c r="I2518" s="57"/>
      <c r="J2518" s="57"/>
    </row>
    <row r="2519" spans="6:10" ht="12.75">
      <c r="F2519" s="56"/>
      <c r="I2519" s="57"/>
      <c r="J2519" s="57"/>
    </row>
    <row r="2520" spans="6:10" ht="12.75">
      <c r="F2520" s="56"/>
      <c r="I2520" s="57"/>
      <c r="J2520" s="57"/>
    </row>
    <row r="2521" spans="6:10" ht="12.75">
      <c r="F2521" s="56"/>
      <c r="I2521" s="57"/>
      <c r="J2521" s="57"/>
    </row>
    <row r="2522" spans="6:10" ht="12.75">
      <c r="F2522" s="56"/>
      <c r="I2522" s="57"/>
      <c r="J2522" s="57"/>
    </row>
    <row r="2523" spans="6:10" ht="12.75">
      <c r="F2523" s="56"/>
      <c r="I2523" s="57"/>
      <c r="J2523" s="57"/>
    </row>
    <row r="2524" spans="6:10" ht="12.75">
      <c r="F2524" s="56"/>
      <c r="I2524" s="57"/>
      <c r="J2524" s="57"/>
    </row>
    <row r="2525" spans="6:10" ht="12.75">
      <c r="F2525" s="56"/>
      <c r="I2525" s="57"/>
      <c r="J2525" s="57"/>
    </row>
    <row r="2526" spans="6:10" ht="12.75">
      <c r="F2526" s="56"/>
      <c r="I2526" s="57"/>
      <c r="J2526" s="57"/>
    </row>
    <row r="2527" spans="6:10" ht="12.75">
      <c r="F2527" s="56"/>
      <c r="I2527" s="57"/>
      <c r="J2527" s="57"/>
    </row>
    <row r="2528" spans="6:10" ht="12.75">
      <c r="F2528" s="56"/>
      <c r="I2528" s="57"/>
      <c r="J2528" s="57"/>
    </row>
    <row r="2529" spans="6:10" ht="12.75">
      <c r="F2529" s="56"/>
      <c r="I2529" s="57"/>
      <c r="J2529" s="57"/>
    </row>
    <row r="2530" spans="6:10" ht="12.75">
      <c r="F2530" s="56"/>
      <c r="I2530" s="57"/>
      <c r="J2530" s="57"/>
    </row>
    <row r="2531" spans="6:10" ht="12.75">
      <c r="F2531" s="56"/>
      <c r="I2531" s="57"/>
      <c r="J2531" s="57"/>
    </row>
    <row r="2532" spans="6:10" ht="12.75">
      <c r="F2532" s="56"/>
      <c r="I2532" s="57"/>
      <c r="J2532" s="57"/>
    </row>
    <row r="2533" spans="6:10" ht="12.75">
      <c r="F2533" s="56"/>
      <c r="I2533" s="57"/>
      <c r="J2533" s="57"/>
    </row>
    <row r="2534" spans="6:10" ht="12.75">
      <c r="F2534" s="56"/>
      <c r="I2534" s="57"/>
      <c r="J2534" s="57"/>
    </row>
    <row r="2535" spans="6:10" ht="12.75">
      <c r="F2535" s="56"/>
      <c r="I2535" s="57"/>
      <c r="J2535" s="57"/>
    </row>
    <row r="2536" spans="6:10" ht="12.75">
      <c r="F2536" s="56"/>
      <c r="I2536" s="57"/>
      <c r="J2536" s="57"/>
    </row>
    <row r="2537" spans="6:10" ht="12.75">
      <c r="F2537" s="56"/>
      <c r="I2537" s="57"/>
      <c r="J2537" s="57"/>
    </row>
    <row r="2538" spans="6:10" ht="12.75">
      <c r="F2538" s="56"/>
      <c r="I2538" s="57"/>
      <c r="J2538" s="57"/>
    </row>
    <row r="2539" spans="6:10" ht="12.75">
      <c r="F2539" s="56"/>
      <c r="I2539" s="57"/>
      <c r="J2539" s="57"/>
    </row>
    <row r="2540" spans="6:10" ht="12.75">
      <c r="F2540" s="56"/>
      <c r="I2540" s="57"/>
      <c r="J2540" s="57"/>
    </row>
    <row r="2541" spans="6:10" ht="12.75">
      <c r="F2541" s="56"/>
      <c r="I2541" s="57"/>
      <c r="J2541" s="57"/>
    </row>
    <row r="2542" spans="6:10" ht="12.75">
      <c r="F2542" s="56"/>
      <c r="I2542" s="57"/>
      <c r="J2542" s="57"/>
    </row>
    <row r="2543" spans="6:10" ht="12.75">
      <c r="F2543" s="56"/>
      <c r="I2543" s="57"/>
      <c r="J2543" s="57"/>
    </row>
    <row r="2544" spans="6:10" ht="12.75">
      <c r="F2544" s="56"/>
      <c r="I2544" s="57"/>
      <c r="J2544" s="57"/>
    </row>
    <row r="2545" spans="6:10" ht="12.75">
      <c r="F2545" s="56"/>
      <c r="I2545" s="57"/>
      <c r="J2545" s="57"/>
    </row>
    <row r="2546" spans="6:10" ht="12.75">
      <c r="F2546" s="56"/>
      <c r="I2546" s="57"/>
      <c r="J2546" s="57"/>
    </row>
    <row r="2547" spans="6:10" ht="12.75">
      <c r="F2547" s="56"/>
      <c r="I2547" s="57"/>
      <c r="J2547" s="57"/>
    </row>
    <row r="2548" spans="6:10" ht="12.75">
      <c r="F2548" s="56"/>
      <c r="I2548" s="57"/>
      <c r="J2548" s="57"/>
    </row>
    <row r="2549" spans="6:10" ht="12.75">
      <c r="F2549" s="56"/>
      <c r="I2549" s="57"/>
      <c r="J2549" s="57"/>
    </row>
    <row r="2550" spans="6:10" ht="12.75">
      <c r="F2550" s="56"/>
      <c r="I2550" s="57"/>
      <c r="J2550" s="57"/>
    </row>
    <row r="2551" spans="6:10" ht="12.75">
      <c r="F2551" s="56"/>
      <c r="I2551" s="57"/>
      <c r="J2551" s="57"/>
    </row>
    <row r="2552" spans="6:10" ht="12.75">
      <c r="F2552" s="56"/>
      <c r="I2552" s="57"/>
      <c r="J2552" s="57"/>
    </row>
    <row r="2553" spans="6:10" ht="12.75">
      <c r="F2553" s="56"/>
      <c r="I2553" s="57"/>
      <c r="J2553" s="57"/>
    </row>
    <row r="2554" spans="6:10" ht="12.75">
      <c r="F2554" s="56"/>
      <c r="I2554" s="57"/>
      <c r="J2554" s="57"/>
    </row>
    <row r="2555" spans="6:10" ht="12.75">
      <c r="F2555" s="56"/>
      <c r="I2555" s="57"/>
      <c r="J2555" s="57"/>
    </row>
    <row r="2556" spans="6:10" ht="12.75">
      <c r="F2556" s="56"/>
      <c r="I2556" s="57"/>
      <c r="J2556" s="57"/>
    </row>
    <row r="2557" spans="6:10" ht="12.75">
      <c r="F2557" s="56"/>
      <c r="I2557" s="57"/>
      <c r="J2557" s="57"/>
    </row>
    <row r="2558" spans="6:10" ht="12.75">
      <c r="F2558" s="56"/>
      <c r="I2558" s="57"/>
      <c r="J2558" s="57"/>
    </row>
    <row r="2559" spans="6:10" ht="12.75">
      <c r="F2559" s="56"/>
      <c r="I2559" s="57"/>
      <c r="J2559" s="57"/>
    </row>
    <row r="2560" spans="6:10" ht="12.75">
      <c r="F2560" s="56"/>
      <c r="I2560" s="57"/>
      <c r="J2560" s="57"/>
    </row>
    <row r="2561" spans="6:10" ht="12.75">
      <c r="F2561" s="56"/>
      <c r="I2561" s="57"/>
      <c r="J2561" s="57"/>
    </row>
    <row r="2562" spans="6:10" ht="12.75">
      <c r="F2562" s="56"/>
      <c r="I2562" s="57"/>
      <c r="J2562" s="57"/>
    </row>
    <row r="2563" spans="6:10" ht="12.75">
      <c r="F2563" s="56"/>
      <c r="I2563" s="57"/>
      <c r="J2563" s="57"/>
    </row>
    <row r="2564" spans="6:10" ht="12.75">
      <c r="F2564" s="56"/>
      <c r="I2564" s="57"/>
      <c r="J2564" s="57"/>
    </row>
    <row r="2565" spans="6:10" ht="12.75">
      <c r="F2565" s="56"/>
      <c r="I2565" s="57"/>
      <c r="J2565" s="57"/>
    </row>
    <row r="2566" spans="6:10" ht="12.75">
      <c r="F2566" s="56"/>
      <c r="I2566" s="57"/>
      <c r="J2566" s="57"/>
    </row>
    <row r="2567" spans="6:10" ht="12.75">
      <c r="F2567" s="56"/>
      <c r="I2567" s="57"/>
      <c r="J2567" s="57"/>
    </row>
    <row r="2568" spans="6:10" ht="12.75">
      <c r="F2568" s="56"/>
      <c r="I2568" s="57"/>
      <c r="J2568" s="57"/>
    </row>
    <row r="2569" spans="6:10" ht="12.75">
      <c r="F2569" s="56"/>
      <c r="I2569" s="57"/>
      <c r="J2569" s="57"/>
    </row>
    <row r="2570" spans="6:10" ht="12.75">
      <c r="F2570" s="56"/>
      <c r="I2570" s="57"/>
      <c r="J2570" s="57"/>
    </row>
    <row r="2571" spans="6:10" ht="12.75">
      <c r="F2571" s="56"/>
      <c r="I2571" s="57"/>
      <c r="J2571" s="57"/>
    </row>
    <row r="2572" spans="6:10" ht="12.75">
      <c r="F2572" s="56"/>
      <c r="I2572" s="57"/>
      <c r="J2572" s="57"/>
    </row>
    <row r="2573" spans="6:10" ht="12.75">
      <c r="F2573" s="56"/>
      <c r="I2573" s="57"/>
      <c r="J2573" s="57"/>
    </row>
    <row r="2574" spans="6:10" ht="12.75">
      <c r="F2574" s="56"/>
      <c r="I2574" s="57"/>
      <c r="J2574" s="57"/>
    </row>
    <row r="2575" spans="6:10" ht="12.75">
      <c r="F2575" s="56"/>
      <c r="I2575" s="57"/>
      <c r="J2575" s="57"/>
    </row>
    <row r="2576" spans="6:10" ht="12.75">
      <c r="F2576" s="56"/>
      <c r="I2576" s="57"/>
      <c r="J2576" s="57"/>
    </row>
    <row r="2577" spans="6:10" ht="12.75">
      <c r="F2577" s="56"/>
      <c r="I2577" s="57"/>
      <c r="J2577" s="57"/>
    </row>
    <row r="2578" spans="6:10" ht="12.75">
      <c r="F2578" s="56"/>
      <c r="I2578" s="57"/>
      <c r="J2578" s="57"/>
    </row>
    <row r="2579" spans="6:10" ht="12.75">
      <c r="F2579" s="56"/>
      <c r="I2579" s="57"/>
      <c r="J2579" s="57"/>
    </row>
    <row r="2580" spans="6:10" ht="12.75">
      <c r="F2580" s="56"/>
      <c r="I2580" s="57"/>
      <c r="J2580" s="57"/>
    </row>
    <row r="2581" spans="6:10" ht="12.75">
      <c r="F2581" s="56"/>
      <c r="I2581" s="57"/>
      <c r="J2581" s="57"/>
    </row>
    <row r="2582" spans="6:10" ht="12.75">
      <c r="F2582" s="56"/>
      <c r="I2582" s="57"/>
      <c r="J2582" s="57"/>
    </row>
    <row r="2583" spans="6:10" ht="12.75">
      <c r="F2583" s="56"/>
      <c r="I2583" s="57"/>
      <c r="J2583" s="57"/>
    </row>
    <row r="2584" spans="6:10" ht="12.75">
      <c r="F2584" s="56"/>
      <c r="I2584" s="57"/>
      <c r="J2584" s="57"/>
    </row>
    <row r="2585" spans="6:10" ht="12.75">
      <c r="F2585" s="56"/>
      <c r="I2585" s="57"/>
      <c r="J2585" s="57"/>
    </row>
    <row r="2586" spans="6:10" ht="12.75">
      <c r="F2586" s="56"/>
      <c r="I2586" s="57"/>
      <c r="J2586" s="57"/>
    </row>
    <row r="2587" spans="6:10" ht="12.75">
      <c r="F2587" s="56"/>
      <c r="I2587" s="57"/>
      <c r="J2587" s="57"/>
    </row>
    <row r="2588" spans="6:10" ht="12.75">
      <c r="F2588" s="56"/>
      <c r="I2588" s="57"/>
      <c r="J2588" s="57"/>
    </row>
    <row r="2589" spans="6:10" ht="12.75">
      <c r="F2589" s="56"/>
      <c r="I2589" s="57"/>
      <c r="J2589" s="57"/>
    </row>
    <row r="2590" spans="6:10" ht="12.75">
      <c r="F2590" s="56"/>
      <c r="I2590" s="57"/>
      <c r="J2590" s="57"/>
    </row>
    <row r="2591" spans="6:10" ht="12.75">
      <c r="F2591" s="56"/>
      <c r="I2591" s="57"/>
      <c r="J2591" s="57"/>
    </row>
    <row r="2592" spans="6:10" ht="12.75">
      <c r="F2592" s="56"/>
      <c r="I2592" s="57"/>
      <c r="J2592" s="57"/>
    </row>
    <row r="2593" spans="6:10" ht="12.75">
      <c r="F2593" s="56"/>
      <c r="I2593" s="57"/>
      <c r="J2593" s="57"/>
    </row>
    <row r="2594" spans="6:10" ht="12.75">
      <c r="F2594" s="56"/>
      <c r="I2594" s="57"/>
      <c r="J2594" s="57"/>
    </row>
    <row r="2595" spans="6:10" ht="12.75">
      <c r="F2595" s="56"/>
      <c r="I2595" s="57"/>
      <c r="J2595" s="57"/>
    </row>
    <row r="2596" spans="6:10" ht="12.75">
      <c r="F2596" s="56"/>
      <c r="I2596" s="57"/>
      <c r="J2596" s="57"/>
    </row>
    <row r="2597" spans="6:10" ht="12.75">
      <c r="F2597" s="56"/>
      <c r="I2597" s="57"/>
      <c r="J2597" s="57"/>
    </row>
    <row r="2598" spans="6:10" ht="12.75">
      <c r="F2598" s="56"/>
      <c r="I2598" s="57"/>
      <c r="J2598" s="57"/>
    </row>
    <row r="2599" spans="6:10" ht="12.75">
      <c r="F2599" s="56"/>
      <c r="I2599" s="57"/>
      <c r="J2599" s="57"/>
    </row>
    <row r="2600" spans="6:10" ht="12.75">
      <c r="F2600" s="56"/>
      <c r="I2600" s="57"/>
      <c r="J2600" s="57"/>
    </row>
    <row r="2601" spans="6:10" ht="12.75">
      <c r="F2601" s="56"/>
      <c r="I2601" s="57"/>
      <c r="J2601" s="57"/>
    </row>
    <row r="2602" spans="6:10" ht="12.75">
      <c r="F2602" s="56"/>
      <c r="I2602" s="57"/>
      <c r="J2602" s="57"/>
    </row>
    <row r="2603" spans="6:10" ht="12.75">
      <c r="F2603" s="56"/>
      <c r="I2603" s="57"/>
      <c r="J2603" s="57"/>
    </row>
    <row r="2604" spans="6:10" ht="12.75">
      <c r="F2604" s="56"/>
      <c r="I2604" s="57"/>
      <c r="J2604" s="57"/>
    </row>
    <row r="2605" spans="6:10" ht="12.75">
      <c r="F2605" s="56"/>
      <c r="I2605" s="57"/>
      <c r="J2605" s="57"/>
    </row>
    <row r="2606" spans="6:10" ht="12.75">
      <c r="F2606" s="56"/>
      <c r="I2606" s="57"/>
      <c r="J2606" s="57"/>
    </row>
    <row r="2607" spans="6:10" ht="12.75">
      <c r="F2607" s="56"/>
      <c r="I2607" s="57"/>
      <c r="J2607" s="57"/>
    </row>
    <row r="2608" spans="6:10" ht="12.75">
      <c r="F2608" s="56"/>
      <c r="I2608" s="57"/>
      <c r="J2608" s="57"/>
    </row>
    <row r="2609" spans="6:10" ht="12.75">
      <c r="F2609" s="56"/>
      <c r="I2609" s="57"/>
      <c r="J2609" s="57"/>
    </row>
    <row r="2610" spans="6:10" ht="12.75">
      <c r="F2610" s="56"/>
      <c r="I2610" s="57"/>
      <c r="J2610" s="57"/>
    </row>
    <row r="2611" spans="6:10" ht="12.75">
      <c r="F2611" s="56"/>
      <c r="I2611" s="57"/>
      <c r="J2611" s="57"/>
    </row>
    <row r="2612" spans="6:10" ht="12.75">
      <c r="F2612" s="56"/>
      <c r="I2612" s="57"/>
      <c r="J2612" s="57"/>
    </row>
    <row r="2613" spans="6:10" ht="12.75">
      <c r="F2613" s="56"/>
      <c r="I2613" s="57"/>
      <c r="J2613" s="57"/>
    </row>
    <row r="2614" spans="6:10" ht="12.75">
      <c r="F2614" s="56"/>
      <c r="I2614" s="57"/>
      <c r="J2614" s="57"/>
    </row>
    <row r="2615" spans="6:10" ht="12.75">
      <c r="F2615" s="56"/>
      <c r="I2615" s="57"/>
      <c r="J2615" s="57"/>
    </row>
    <row r="2616" spans="6:10" ht="12.75">
      <c r="F2616" s="56"/>
      <c r="I2616" s="57"/>
      <c r="J2616" s="57"/>
    </row>
    <row r="2617" spans="6:10" ht="12.75">
      <c r="F2617" s="56"/>
      <c r="I2617" s="57"/>
      <c r="J2617" s="57"/>
    </row>
    <row r="2618" spans="6:10" ht="12.75">
      <c r="F2618" s="56"/>
      <c r="I2618" s="57"/>
      <c r="J2618" s="57"/>
    </row>
    <row r="2619" spans="6:10" ht="12.75">
      <c r="F2619" s="56"/>
      <c r="I2619" s="57"/>
      <c r="J2619" s="57"/>
    </row>
    <row r="2620" spans="6:10" ht="12.75">
      <c r="F2620" s="56"/>
      <c r="I2620" s="57"/>
      <c r="J2620" s="57"/>
    </row>
    <row r="2621" spans="6:10" ht="12.75">
      <c r="F2621" s="56"/>
      <c r="I2621" s="57"/>
      <c r="J2621" s="57"/>
    </row>
    <row r="2622" spans="6:10" ht="12.75">
      <c r="F2622" s="56"/>
      <c r="I2622" s="57"/>
      <c r="J2622" s="57"/>
    </row>
    <row r="2623" spans="6:10" ht="12.75">
      <c r="F2623" s="56"/>
      <c r="I2623" s="57"/>
      <c r="J2623" s="57"/>
    </row>
    <row r="2624" spans="6:10" ht="12.75">
      <c r="F2624" s="56"/>
      <c r="I2624" s="57"/>
      <c r="J2624" s="57"/>
    </row>
    <row r="2625" spans="6:10" ht="12.75">
      <c r="F2625" s="56"/>
      <c r="I2625" s="57"/>
      <c r="J2625" s="57"/>
    </row>
    <row r="2626" spans="6:10" ht="12.75">
      <c r="F2626" s="56"/>
      <c r="I2626" s="57"/>
      <c r="J2626" s="57"/>
    </row>
    <row r="2627" spans="6:10" ht="12.75">
      <c r="F2627" s="56"/>
      <c r="I2627" s="57"/>
      <c r="J2627" s="57"/>
    </row>
    <row r="2628" spans="6:10" ht="12.75">
      <c r="F2628" s="56"/>
      <c r="I2628" s="57"/>
      <c r="J2628" s="57"/>
    </row>
    <row r="2629" spans="6:10" ht="12.75">
      <c r="F2629" s="56"/>
      <c r="I2629" s="57"/>
      <c r="J2629" s="57"/>
    </row>
    <row r="2630" spans="6:10" ht="12.75">
      <c r="F2630" s="56"/>
      <c r="I2630" s="57"/>
      <c r="J2630" s="57"/>
    </row>
    <row r="2631" spans="6:10" ht="12.75">
      <c r="F2631" s="56"/>
      <c r="I2631" s="57"/>
      <c r="J2631" s="57"/>
    </row>
    <row r="2632" spans="6:10" ht="12.75">
      <c r="F2632" s="56"/>
      <c r="I2632" s="57"/>
      <c r="J2632" s="57"/>
    </row>
    <row r="2633" spans="6:10" ht="12.75">
      <c r="F2633" s="56"/>
      <c r="I2633" s="57"/>
      <c r="J2633" s="57"/>
    </row>
    <row r="2634" spans="6:10" ht="12.75">
      <c r="F2634" s="56"/>
      <c r="I2634" s="57"/>
      <c r="J2634" s="57"/>
    </row>
    <row r="2635" spans="6:10" ht="12.75">
      <c r="F2635" s="56"/>
      <c r="I2635" s="57"/>
      <c r="J2635" s="57"/>
    </row>
    <row r="2636" spans="6:10" ht="12.75">
      <c r="F2636" s="56"/>
      <c r="I2636" s="57"/>
      <c r="J2636" s="57"/>
    </row>
    <row r="2637" spans="6:10" ht="12.75">
      <c r="F2637" s="56"/>
      <c r="I2637" s="57"/>
      <c r="J2637" s="57"/>
    </row>
    <row r="2638" spans="6:10" ht="12.75">
      <c r="F2638" s="56"/>
      <c r="I2638" s="57"/>
      <c r="J2638" s="57"/>
    </row>
    <row r="2639" spans="6:10" ht="12.75">
      <c r="F2639" s="56"/>
      <c r="I2639" s="57"/>
      <c r="J2639" s="57"/>
    </row>
    <row r="2640" spans="6:10" ht="12.75">
      <c r="F2640" s="56"/>
      <c r="I2640" s="57"/>
      <c r="J2640" s="57"/>
    </row>
    <row r="2641" spans="6:10" ht="12.75">
      <c r="F2641" s="56"/>
      <c r="I2641" s="57"/>
      <c r="J2641" s="57"/>
    </row>
    <row r="2642" spans="6:10" ht="12.75">
      <c r="F2642" s="56"/>
      <c r="I2642" s="57"/>
      <c r="J2642" s="57"/>
    </row>
    <row r="2643" spans="6:10" ht="12.75">
      <c r="F2643" s="56"/>
      <c r="I2643" s="57"/>
      <c r="J2643" s="57"/>
    </row>
    <row r="2644" spans="6:10" ht="12.75">
      <c r="F2644" s="56"/>
      <c r="I2644" s="57"/>
      <c r="J2644" s="57"/>
    </row>
    <row r="2645" ht="12.75">
      <c r="F2645" s="56"/>
    </row>
    <row r="2646" ht="12.75">
      <c r="F2646" s="56"/>
    </row>
    <row r="2647" ht="12.75">
      <c r="F2647" s="56"/>
    </row>
    <row r="2648" ht="12.75">
      <c r="F2648" s="56"/>
    </row>
    <row r="2649" ht="12.75">
      <c r="F2649" s="56"/>
    </row>
    <row r="2650" ht="12.75">
      <c r="F2650" s="56"/>
    </row>
    <row r="2651" ht="12.75">
      <c r="F2651" s="56"/>
    </row>
    <row r="2652" ht="12.75">
      <c r="F2652" s="56"/>
    </row>
    <row r="2653" ht="12.75">
      <c r="F2653" s="56"/>
    </row>
    <row r="2654" ht="12.75">
      <c r="F2654" s="56"/>
    </row>
    <row r="2655" ht="12.75">
      <c r="F2655" s="56"/>
    </row>
    <row r="2656" ht="12.75">
      <c r="F2656" s="56"/>
    </row>
    <row r="2657" ht="12.75">
      <c r="F2657" s="56"/>
    </row>
    <row r="2658" ht="12.75">
      <c r="F2658" s="56"/>
    </row>
    <row r="2659" ht="12.75">
      <c r="F2659" s="56"/>
    </row>
    <row r="2660" ht="12.75">
      <c r="F2660" s="56"/>
    </row>
    <row r="2661" ht="12.75">
      <c r="F2661" s="56"/>
    </row>
    <row r="2662" ht="12.75">
      <c r="F2662" s="56"/>
    </row>
    <row r="2663" ht="12.75">
      <c r="F2663" s="56"/>
    </row>
    <row r="2664" ht="12.75">
      <c r="F2664" s="56"/>
    </row>
    <row r="2665" ht="12.75">
      <c r="F2665" s="56"/>
    </row>
    <row r="2666" ht="12.75">
      <c r="F2666" s="56"/>
    </row>
    <row r="2667" ht="12.75">
      <c r="F2667" s="56"/>
    </row>
    <row r="2668" ht="12.75">
      <c r="F2668" s="56"/>
    </row>
    <row r="2669" ht="12.75">
      <c r="F2669" s="56"/>
    </row>
    <row r="2670" ht="12.75">
      <c r="F2670" s="56"/>
    </row>
    <row r="2671" ht="12.75">
      <c r="F2671" s="56"/>
    </row>
    <row r="2672" ht="12.75">
      <c r="F2672" s="56"/>
    </row>
    <row r="2673" ht="12.75">
      <c r="F2673" s="56"/>
    </row>
    <row r="2674" ht="12.75">
      <c r="F2674" s="56"/>
    </row>
    <row r="2675" ht="12.75">
      <c r="F2675" s="56"/>
    </row>
    <row r="2676" ht="12.75">
      <c r="F2676" s="56"/>
    </row>
    <row r="2677" ht="12.75">
      <c r="F2677" s="56"/>
    </row>
    <row r="2678" ht="12.75">
      <c r="F2678" s="56"/>
    </row>
    <row r="2679" ht="12.75">
      <c r="F2679" s="56"/>
    </row>
    <row r="2680" ht="12.75">
      <c r="F2680" s="56"/>
    </row>
    <row r="2681" ht="12.75">
      <c r="F2681" s="56"/>
    </row>
    <row r="2682" ht="12.75">
      <c r="F2682" s="56"/>
    </row>
    <row r="2683" ht="12.75">
      <c r="F2683" s="56"/>
    </row>
    <row r="2684" ht="12.75">
      <c r="F2684" s="56"/>
    </row>
    <row r="2685" ht="12.75">
      <c r="F2685" s="56"/>
    </row>
    <row r="2686" ht="12.75">
      <c r="F2686" s="56"/>
    </row>
    <row r="2687" ht="12.75">
      <c r="F2687" s="56"/>
    </row>
    <row r="2688" ht="12.75">
      <c r="F2688" s="56"/>
    </row>
    <row r="2689" ht="12.75">
      <c r="F2689" s="56"/>
    </row>
    <row r="2690" ht="12.75">
      <c r="F2690" s="56"/>
    </row>
    <row r="2691" ht="12.75">
      <c r="F2691" s="56"/>
    </row>
    <row r="2692" ht="12.75">
      <c r="F2692" s="56"/>
    </row>
    <row r="2693" ht="12.75">
      <c r="F2693" s="56"/>
    </row>
    <row r="2694" ht="12.75">
      <c r="F2694" s="56"/>
    </row>
    <row r="2695" ht="12.75">
      <c r="F2695" s="56"/>
    </row>
    <row r="2696" ht="12.75">
      <c r="F2696" s="56"/>
    </row>
    <row r="2697" ht="12.75">
      <c r="F2697" s="56"/>
    </row>
    <row r="2698" ht="12.75">
      <c r="F2698" s="56"/>
    </row>
    <row r="2699" ht="12.75">
      <c r="F2699" s="56"/>
    </row>
    <row r="2700" ht="12.75">
      <c r="F2700" s="56"/>
    </row>
    <row r="2701" ht="12.75">
      <c r="F2701" s="56"/>
    </row>
    <row r="2702" ht="12.75">
      <c r="F2702" s="56"/>
    </row>
    <row r="2703" ht="12.75">
      <c r="F2703" s="56"/>
    </row>
    <row r="2704" ht="12.75">
      <c r="F2704" s="56"/>
    </row>
    <row r="2705" ht="12.75">
      <c r="F2705" s="56"/>
    </row>
    <row r="2706" ht="12.75">
      <c r="F2706" s="56"/>
    </row>
    <row r="2707" ht="12.75">
      <c r="F2707" s="56"/>
    </row>
    <row r="2708" ht="12.75">
      <c r="F2708" s="56"/>
    </row>
    <row r="2709" ht="12.75">
      <c r="F2709" s="56"/>
    </row>
    <row r="2710" ht="12.75">
      <c r="F2710" s="56"/>
    </row>
    <row r="2711" ht="12.75">
      <c r="F2711" s="56"/>
    </row>
    <row r="2712" ht="12.75">
      <c r="F2712" s="56"/>
    </row>
    <row r="2713" ht="12.75">
      <c r="F2713" s="56"/>
    </row>
    <row r="2714" ht="12.75">
      <c r="F2714" s="56"/>
    </row>
    <row r="2715" ht="12.75">
      <c r="F2715" s="56"/>
    </row>
    <row r="2716" ht="12.75">
      <c r="F2716" s="56"/>
    </row>
    <row r="2717" ht="12.75">
      <c r="F2717" s="56"/>
    </row>
    <row r="2718" ht="12.75">
      <c r="F2718" s="56"/>
    </row>
    <row r="2719" ht="12.75">
      <c r="F2719" s="56"/>
    </row>
    <row r="2720" ht="12.75">
      <c r="F2720" s="56"/>
    </row>
    <row r="2721" ht="12.75">
      <c r="F2721" s="56"/>
    </row>
    <row r="2722" ht="12.75">
      <c r="F2722" s="56"/>
    </row>
    <row r="2723" ht="12.75">
      <c r="F2723" s="56"/>
    </row>
    <row r="2724" ht="12.75">
      <c r="F2724" s="56"/>
    </row>
    <row r="2725" ht="12.75">
      <c r="F2725" s="56"/>
    </row>
    <row r="2726" ht="12.75">
      <c r="F2726" s="56"/>
    </row>
    <row r="2727" ht="12.75">
      <c r="F2727" s="56"/>
    </row>
    <row r="2728" ht="12.75">
      <c r="F2728" s="56"/>
    </row>
    <row r="2729" ht="12.75">
      <c r="F2729" s="56"/>
    </row>
    <row r="2730" ht="12.75">
      <c r="F2730" s="56"/>
    </row>
    <row r="2731" ht="12.75">
      <c r="F2731" s="56"/>
    </row>
    <row r="2732" ht="12.75">
      <c r="F2732" s="56"/>
    </row>
    <row r="2733" ht="12.75">
      <c r="F2733" s="56"/>
    </row>
    <row r="2734" ht="12.75">
      <c r="F2734" s="56"/>
    </row>
    <row r="2735" ht="12.75">
      <c r="F2735" s="56"/>
    </row>
    <row r="2736" ht="12.75">
      <c r="F2736" s="56"/>
    </row>
    <row r="2737" ht="12.75">
      <c r="F2737" s="56"/>
    </row>
    <row r="2738" ht="12.75">
      <c r="F2738" s="56"/>
    </row>
    <row r="2739" ht="12.75">
      <c r="F2739" s="56"/>
    </row>
    <row r="2740" ht="12.75">
      <c r="F2740" s="56"/>
    </row>
    <row r="2741" ht="12.75">
      <c r="F2741" s="56"/>
    </row>
    <row r="2742" ht="12.75">
      <c r="F2742" s="56"/>
    </row>
    <row r="2743" ht="12.75">
      <c r="F2743" s="56"/>
    </row>
    <row r="2744" ht="12.75">
      <c r="F2744" s="56"/>
    </row>
    <row r="2745" ht="12.75">
      <c r="F2745" s="56"/>
    </row>
    <row r="2746" ht="12.75">
      <c r="F2746" s="56"/>
    </row>
    <row r="2747" ht="12.75">
      <c r="F2747" s="56"/>
    </row>
    <row r="2748" ht="12.75">
      <c r="F2748" s="56"/>
    </row>
    <row r="2749" ht="12.75">
      <c r="F2749" s="56"/>
    </row>
    <row r="2750" ht="12.75">
      <c r="F2750" s="56"/>
    </row>
    <row r="2751" ht="12.75">
      <c r="F2751" s="56"/>
    </row>
    <row r="2752" ht="12.75">
      <c r="F2752" s="56"/>
    </row>
    <row r="2753" ht="12.75">
      <c r="F2753" s="56"/>
    </row>
    <row r="2754" ht="12.75">
      <c r="F2754" s="56"/>
    </row>
    <row r="2755" ht="12.75">
      <c r="F2755" s="56"/>
    </row>
    <row r="2756" ht="12.75">
      <c r="F2756" s="56"/>
    </row>
    <row r="2757" ht="12.75">
      <c r="F2757" s="56"/>
    </row>
    <row r="2758" ht="12.75">
      <c r="F2758" s="56"/>
    </row>
    <row r="2759" ht="12.75">
      <c r="F2759" s="56"/>
    </row>
    <row r="2760" ht="12.75">
      <c r="F2760" s="56"/>
    </row>
    <row r="2761" ht="12.75">
      <c r="F2761" s="56"/>
    </row>
    <row r="2762" ht="12.75">
      <c r="F2762" s="56"/>
    </row>
    <row r="2763" ht="12.75">
      <c r="F2763" s="56"/>
    </row>
    <row r="2764" ht="12.75">
      <c r="F2764" s="56"/>
    </row>
    <row r="2765" ht="12.75">
      <c r="F2765" s="56"/>
    </row>
    <row r="2766" ht="12.75">
      <c r="F2766" s="56"/>
    </row>
    <row r="2767" ht="12.75">
      <c r="F2767" s="56"/>
    </row>
    <row r="2768" ht="12.75">
      <c r="F2768" s="56"/>
    </row>
    <row r="2769" ht="12.75">
      <c r="F2769" s="56"/>
    </row>
    <row r="2770" ht="12.75">
      <c r="F2770" s="56"/>
    </row>
    <row r="2771" ht="12.75">
      <c r="F2771" s="56"/>
    </row>
    <row r="2772" ht="12.75">
      <c r="F2772" s="56"/>
    </row>
    <row r="2773" ht="12.75">
      <c r="F2773" s="56"/>
    </row>
    <row r="2774" ht="12.75">
      <c r="F2774" s="56"/>
    </row>
    <row r="2775" ht="12.75">
      <c r="F2775" s="56"/>
    </row>
    <row r="2776" ht="12.75">
      <c r="F2776" s="56"/>
    </row>
    <row r="2777" ht="12.75">
      <c r="F2777" s="56"/>
    </row>
    <row r="2778" ht="12.75">
      <c r="F2778" s="56"/>
    </row>
    <row r="2779" ht="12.75">
      <c r="F2779" s="56"/>
    </row>
    <row r="2780" ht="12.75">
      <c r="F2780" s="56"/>
    </row>
    <row r="2781" ht="12.75">
      <c r="F2781" s="56"/>
    </row>
    <row r="2782" ht="12.75">
      <c r="F2782" s="56"/>
    </row>
    <row r="2783" ht="12.75">
      <c r="F2783" s="56"/>
    </row>
    <row r="2784" ht="12.75">
      <c r="F2784" s="56"/>
    </row>
    <row r="2785" ht="12.75">
      <c r="F2785" s="56"/>
    </row>
    <row r="2786" ht="12.75">
      <c r="F2786" s="56"/>
    </row>
    <row r="2787" ht="12.75">
      <c r="F2787" s="56"/>
    </row>
    <row r="2788" ht="12.75">
      <c r="F2788" s="56"/>
    </row>
    <row r="2789" ht="12.75">
      <c r="F2789" s="56"/>
    </row>
    <row r="2790" ht="12.75">
      <c r="F2790" s="56"/>
    </row>
    <row r="2791" ht="12.75">
      <c r="F2791" s="56"/>
    </row>
    <row r="2792" ht="12.75">
      <c r="F2792" s="56"/>
    </row>
    <row r="2793" ht="12.75">
      <c r="F2793" s="56"/>
    </row>
    <row r="2794" ht="12.75">
      <c r="F2794" s="56"/>
    </row>
    <row r="2795" ht="12.75">
      <c r="F2795" s="56"/>
    </row>
    <row r="2796" ht="12.75">
      <c r="F2796" s="56"/>
    </row>
    <row r="2797" ht="12.75">
      <c r="F2797" s="56"/>
    </row>
    <row r="2798" ht="12.75">
      <c r="F2798" s="56"/>
    </row>
    <row r="2799" ht="12.75">
      <c r="F2799" s="56"/>
    </row>
    <row r="2800" ht="12.75">
      <c r="F2800" s="56"/>
    </row>
    <row r="2801" ht="12.75">
      <c r="F2801" s="56"/>
    </row>
    <row r="2802" ht="12.75">
      <c r="F2802" s="56"/>
    </row>
    <row r="2803" ht="12.75">
      <c r="F2803" s="56"/>
    </row>
    <row r="2804" ht="12.75">
      <c r="F2804" s="56"/>
    </row>
    <row r="2805" ht="12.75">
      <c r="F2805" s="56"/>
    </row>
    <row r="2806" ht="12.75">
      <c r="F2806" s="56"/>
    </row>
    <row r="2807" ht="12.75">
      <c r="F2807" s="56"/>
    </row>
    <row r="2808" ht="12.75">
      <c r="F2808" s="56"/>
    </row>
    <row r="2809" ht="12.75">
      <c r="F2809" s="56"/>
    </row>
    <row r="2810" ht="12.75">
      <c r="F2810" s="56"/>
    </row>
    <row r="2811" ht="12.75">
      <c r="F2811" s="56"/>
    </row>
    <row r="2812" ht="12.75">
      <c r="F2812" s="56"/>
    </row>
    <row r="2813" ht="12.75">
      <c r="F2813" s="56"/>
    </row>
    <row r="2814" ht="12.75">
      <c r="F2814" s="56"/>
    </row>
    <row r="2815" ht="12.75">
      <c r="F2815" s="56"/>
    </row>
    <row r="2816" ht="12.75">
      <c r="F2816" s="56"/>
    </row>
    <row r="2817" ht="12.75">
      <c r="F2817" s="56"/>
    </row>
    <row r="2818" ht="12.75">
      <c r="F2818" s="56"/>
    </row>
    <row r="2819" ht="12.75">
      <c r="F2819" s="56"/>
    </row>
    <row r="2820" ht="12.75">
      <c r="F2820" s="56"/>
    </row>
    <row r="2821" ht="12.75">
      <c r="F2821" s="56"/>
    </row>
    <row r="2822" ht="12.75">
      <c r="F2822" s="56"/>
    </row>
    <row r="2823" ht="12.75">
      <c r="F2823" s="56"/>
    </row>
    <row r="2824" ht="12.75">
      <c r="F2824" s="56"/>
    </row>
    <row r="2825" ht="12.75">
      <c r="F2825" s="56"/>
    </row>
    <row r="2826" ht="12.75">
      <c r="F2826" s="56"/>
    </row>
    <row r="2827" ht="12.75">
      <c r="F2827" s="56"/>
    </row>
    <row r="2828" ht="12.75">
      <c r="F2828" s="56"/>
    </row>
    <row r="2829" ht="12.75">
      <c r="F2829" s="56"/>
    </row>
    <row r="2830" ht="12.75">
      <c r="F2830" s="56"/>
    </row>
    <row r="2831" ht="12.75">
      <c r="F2831" s="56"/>
    </row>
    <row r="2832" ht="12.75">
      <c r="F2832" s="56"/>
    </row>
    <row r="2833" ht="12.75">
      <c r="F2833" s="56"/>
    </row>
    <row r="2834" ht="12.75">
      <c r="F2834" s="56"/>
    </row>
    <row r="2835" ht="12.75">
      <c r="F2835" s="56"/>
    </row>
    <row r="2836" ht="12.75">
      <c r="F2836" s="56"/>
    </row>
    <row r="2837" ht="12.75">
      <c r="F2837" s="56"/>
    </row>
    <row r="2838" ht="12.75">
      <c r="F2838" s="56"/>
    </row>
    <row r="2839" ht="12.75">
      <c r="F2839" s="56"/>
    </row>
    <row r="2840" ht="12.75">
      <c r="F2840" s="56"/>
    </row>
    <row r="2841" ht="12.75">
      <c r="F2841" s="56"/>
    </row>
    <row r="2842" ht="12.75">
      <c r="F2842" s="56"/>
    </row>
    <row r="2843" ht="12.75">
      <c r="F2843" s="56"/>
    </row>
    <row r="2844" ht="12.75">
      <c r="F2844" s="56"/>
    </row>
    <row r="2845" ht="12.75">
      <c r="F2845" s="56"/>
    </row>
    <row r="2846" ht="12.75">
      <c r="F2846" s="56"/>
    </row>
    <row r="2847" ht="12.75">
      <c r="F2847" s="56"/>
    </row>
    <row r="2848" ht="12.75">
      <c r="F2848" s="56"/>
    </row>
    <row r="2849" ht="12.75">
      <c r="F2849" s="56"/>
    </row>
    <row r="2850" ht="12.75">
      <c r="F2850" s="56"/>
    </row>
    <row r="2851" ht="12.75">
      <c r="F2851" s="56"/>
    </row>
    <row r="2852" ht="12.75">
      <c r="F2852" s="56"/>
    </row>
    <row r="2853" ht="12.75">
      <c r="F2853" s="56"/>
    </row>
    <row r="2854" ht="12.75">
      <c r="F2854" s="56"/>
    </row>
    <row r="2855" ht="12.75">
      <c r="F2855" s="56"/>
    </row>
    <row r="2856" ht="12.75">
      <c r="F2856" s="56"/>
    </row>
    <row r="2857" ht="12.75">
      <c r="F2857" s="56"/>
    </row>
    <row r="2858" ht="12.75">
      <c r="F2858" s="56"/>
    </row>
    <row r="2859" ht="12.75">
      <c r="F2859" s="56"/>
    </row>
    <row r="2860" ht="12.75">
      <c r="F2860" s="56"/>
    </row>
    <row r="2861" ht="12.75">
      <c r="F2861" s="56"/>
    </row>
    <row r="2862" ht="12.75">
      <c r="F2862" s="56"/>
    </row>
    <row r="2863" ht="12.75">
      <c r="F2863" s="56"/>
    </row>
    <row r="2864" ht="12.75">
      <c r="F2864" s="56"/>
    </row>
    <row r="2865" ht="12.75">
      <c r="F2865" s="56"/>
    </row>
    <row r="2866" ht="12.75">
      <c r="F2866" s="56"/>
    </row>
    <row r="2867" ht="12.75">
      <c r="F2867" s="56"/>
    </row>
    <row r="2868" ht="12.75">
      <c r="F2868" s="56"/>
    </row>
    <row r="2869" ht="12.75">
      <c r="F2869" s="56"/>
    </row>
    <row r="2870" ht="12.75">
      <c r="F2870" s="56"/>
    </row>
    <row r="2871" ht="12.75">
      <c r="F2871" s="56"/>
    </row>
    <row r="2872" ht="12.75">
      <c r="F2872" s="56"/>
    </row>
    <row r="2873" ht="12.75">
      <c r="F2873" s="56"/>
    </row>
    <row r="2874" ht="12.75">
      <c r="F2874" s="56"/>
    </row>
    <row r="2875" ht="12.75">
      <c r="F2875" s="56"/>
    </row>
    <row r="2876" ht="12.75">
      <c r="F2876" s="56"/>
    </row>
    <row r="2877" ht="12.75">
      <c r="F2877" s="56"/>
    </row>
    <row r="2878" ht="12.75">
      <c r="F2878" s="56"/>
    </row>
    <row r="2879" ht="12.75">
      <c r="F2879" s="56"/>
    </row>
    <row r="2880" ht="12.75">
      <c r="F2880" s="56"/>
    </row>
    <row r="2881" ht="12.75">
      <c r="F2881" s="56"/>
    </row>
    <row r="2882" ht="12.75">
      <c r="F2882" s="56"/>
    </row>
    <row r="2883" ht="12.75">
      <c r="F2883" s="56"/>
    </row>
    <row r="2884" ht="12.75">
      <c r="F2884" s="56"/>
    </row>
    <row r="2885" ht="12.75">
      <c r="F2885" s="56"/>
    </row>
    <row r="2886" ht="12.75">
      <c r="F2886" s="56"/>
    </row>
    <row r="2887" ht="12.75">
      <c r="F2887" s="56"/>
    </row>
    <row r="2888" ht="12.75">
      <c r="F2888" s="56"/>
    </row>
    <row r="2889" ht="12.75">
      <c r="F2889" s="56"/>
    </row>
    <row r="2890" ht="12.75">
      <c r="F2890" s="56"/>
    </row>
    <row r="2891" ht="12.75">
      <c r="F2891" s="56"/>
    </row>
    <row r="2892" ht="12.75">
      <c r="F2892" s="56"/>
    </row>
    <row r="2893" ht="12.75">
      <c r="F2893" s="56"/>
    </row>
    <row r="2894" ht="12.75">
      <c r="F2894" s="56"/>
    </row>
    <row r="2895" ht="12.75">
      <c r="F2895" s="56"/>
    </row>
    <row r="2896" ht="12.75">
      <c r="F2896" s="56"/>
    </row>
    <row r="2897" ht="12.75">
      <c r="F2897" s="56"/>
    </row>
    <row r="2898" ht="12.75">
      <c r="F2898" s="56"/>
    </row>
    <row r="2899" ht="12.75">
      <c r="F2899" s="56"/>
    </row>
    <row r="2900" ht="12.75">
      <c r="F2900" s="56"/>
    </row>
    <row r="2901" ht="12.75">
      <c r="F2901" s="56"/>
    </row>
    <row r="2902" ht="12.75">
      <c r="F2902" s="56"/>
    </row>
    <row r="2903" ht="12.75">
      <c r="F2903" s="56"/>
    </row>
    <row r="2904" ht="12.75">
      <c r="F2904" s="56"/>
    </row>
    <row r="2905" ht="12.75">
      <c r="F2905" s="56"/>
    </row>
    <row r="2906" ht="12.75">
      <c r="F2906" s="56"/>
    </row>
    <row r="2907" ht="12.75">
      <c r="F2907" s="56"/>
    </row>
    <row r="2908" ht="12.75">
      <c r="F2908" s="56"/>
    </row>
    <row r="2909" ht="12.75">
      <c r="F2909" s="56"/>
    </row>
    <row r="2910" ht="12.75">
      <c r="F2910" s="56"/>
    </row>
    <row r="2911" ht="12.75">
      <c r="F2911" s="56"/>
    </row>
    <row r="2912" ht="12.75">
      <c r="F2912" s="56"/>
    </row>
    <row r="2913" ht="12.75">
      <c r="F2913" s="56"/>
    </row>
    <row r="2914" ht="12.75">
      <c r="F2914" s="56"/>
    </row>
    <row r="2915" ht="12.75">
      <c r="F2915" s="56"/>
    </row>
    <row r="2916" ht="12.75">
      <c r="F2916" s="56"/>
    </row>
    <row r="2917" ht="12.75">
      <c r="F2917" s="56"/>
    </row>
    <row r="2918" ht="12.75">
      <c r="F2918" s="56"/>
    </row>
    <row r="2919" ht="12.75">
      <c r="F2919" s="56"/>
    </row>
    <row r="2920" ht="12.75">
      <c r="F2920" s="56"/>
    </row>
    <row r="2921" ht="12.75">
      <c r="F2921" s="56"/>
    </row>
    <row r="2922" ht="12.75">
      <c r="F2922" s="56"/>
    </row>
    <row r="2923" ht="12.75">
      <c r="F2923" s="56"/>
    </row>
    <row r="2924" ht="12.75">
      <c r="F2924" s="56"/>
    </row>
    <row r="2925" ht="12.75">
      <c r="F2925" s="56"/>
    </row>
    <row r="2926" ht="12.75">
      <c r="F2926" s="56"/>
    </row>
    <row r="2927" ht="12.75">
      <c r="F2927" s="56"/>
    </row>
    <row r="2928" ht="12.75">
      <c r="F2928" s="56"/>
    </row>
    <row r="2929" ht="12.75">
      <c r="F2929" s="56"/>
    </row>
    <row r="2930" ht="12.75">
      <c r="F2930" s="56"/>
    </row>
    <row r="2931" ht="12.75">
      <c r="F2931" s="56"/>
    </row>
    <row r="2932" ht="12.75">
      <c r="F2932" s="56"/>
    </row>
    <row r="2933" ht="12.75">
      <c r="F2933" s="56"/>
    </row>
    <row r="2934" ht="12.75">
      <c r="F2934" s="56"/>
    </row>
    <row r="2935" ht="12.75">
      <c r="F2935" s="56"/>
    </row>
    <row r="2936" ht="12.75">
      <c r="F2936" s="56"/>
    </row>
    <row r="2937" ht="12.75">
      <c r="F2937" s="56"/>
    </row>
    <row r="2938" ht="12.75">
      <c r="F2938" s="56"/>
    </row>
    <row r="2939" ht="12.75">
      <c r="F2939" s="56"/>
    </row>
    <row r="2940" ht="12.75">
      <c r="F2940" s="56"/>
    </row>
    <row r="2941" ht="12.75">
      <c r="F2941" s="56"/>
    </row>
    <row r="2942" ht="12.75">
      <c r="F2942" s="56"/>
    </row>
    <row r="2943" ht="12.75">
      <c r="F2943" s="56"/>
    </row>
    <row r="2944" ht="12.75">
      <c r="F2944" s="56"/>
    </row>
    <row r="2945" ht="12.75">
      <c r="F2945" s="56"/>
    </row>
    <row r="2946" ht="12.75">
      <c r="F2946" s="56"/>
    </row>
    <row r="2947" ht="12.75">
      <c r="F2947" s="56"/>
    </row>
    <row r="2948" ht="12.75">
      <c r="F2948" s="56"/>
    </row>
    <row r="2949" ht="12.75">
      <c r="F2949" s="56"/>
    </row>
    <row r="2950" ht="12.75">
      <c r="F2950" s="56"/>
    </row>
    <row r="2951" ht="12.75">
      <c r="F2951" s="56"/>
    </row>
    <row r="2952" ht="12.75">
      <c r="F2952" s="56"/>
    </row>
    <row r="2953" ht="12.75">
      <c r="F2953" s="56"/>
    </row>
    <row r="2954" ht="12.75">
      <c r="F2954" s="56"/>
    </row>
    <row r="2955" ht="12.75">
      <c r="F2955" s="56"/>
    </row>
    <row r="2956" ht="12.75">
      <c r="F2956" s="56"/>
    </row>
    <row r="2957" ht="12.75">
      <c r="F2957" s="56"/>
    </row>
    <row r="2958" ht="12.75">
      <c r="F2958" s="56"/>
    </row>
    <row r="2959" ht="12.75">
      <c r="F2959" s="56"/>
    </row>
    <row r="2960" ht="12.75">
      <c r="F2960" s="56"/>
    </row>
    <row r="2961" ht="12.75">
      <c r="F2961" s="56"/>
    </row>
    <row r="2962" ht="12.75">
      <c r="F2962" s="56"/>
    </row>
    <row r="2963" ht="12.75">
      <c r="F2963" s="56"/>
    </row>
    <row r="2964" ht="12.75">
      <c r="F2964" s="56"/>
    </row>
    <row r="2965" ht="12.75">
      <c r="F2965" s="56"/>
    </row>
    <row r="2966" ht="12.75">
      <c r="F2966" s="56"/>
    </row>
    <row r="2967" ht="12.75">
      <c r="F2967" s="56"/>
    </row>
    <row r="2968" ht="12.75">
      <c r="F2968" s="56"/>
    </row>
    <row r="2969" ht="12.75">
      <c r="F2969" s="56"/>
    </row>
    <row r="2970" ht="12.75">
      <c r="F2970" s="56"/>
    </row>
    <row r="2971" ht="12.75">
      <c r="F2971" s="56"/>
    </row>
    <row r="2972" ht="12.75">
      <c r="F2972" s="56"/>
    </row>
    <row r="2973" ht="12.75">
      <c r="F2973" s="56"/>
    </row>
    <row r="2974" ht="12.75">
      <c r="F2974" s="56"/>
    </row>
    <row r="2975" ht="12.75">
      <c r="F2975" s="56"/>
    </row>
    <row r="2976" ht="12.75">
      <c r="F2976" s="56"/>
    </row>
    <row r="2977" ht="12.75">
      <c r="F2977" s="56"/>
    </row>
    <row r="2978" ht="12.75">
      <c r="F2978" s="56"/>
    </row>
    <row r="2979" ht="12.75">
      <c r="F2979" s="56"/>
    </row>
    <row r="2980" ht="12.75">
      <c r="F2980" s="56"/>
    </row>
    <row r="2981" ht="12.75">
      <c r="F2981" s="56"/>
    </row>
    <row r="2982" ht="12.75">
      <c r="F2982" s="56"/>
    </row>
    <row r="2983" ht="12.75">
      <c r="F2983" s="56"/>
    </row>
    <row r="2984" ht="12.75">
      <c r="F2984" s="56"/>
    </row>
    <row r="2985" ht="12.75">
      <c r="F2985" s="56"/>
    </row>
    <row r="2986" ht="12.75">
      <c r="F2986" s="56"/>
    </row>
    <row r="2987" ht="12.75">
      <c r="F2987" s="56"/>
    </row>
    <row r="2988" ht="12.75">
      <c r="F2988" s="56"/>
    </row>
    <row r="2989" ht="12.75">
      <c r="F2989" s="56"/>
    </row>
    <row r="2990" ht="12.75">
      <c r="F2990" s="56"/>
    </row>
    <row r="2991" ht="12.75">
      <c r="F2991" s="56"/>
    </row>
    <row r="2992" ht="12.75">
      <c r="F2992" s="56"/>
    </row>
    <row r="2993" ht="12.75">
      <c r="F2993" s="56"/>
    </row>
    <row r="2994" ht="12.75">
      <c r="F2994" s="56"/>
    </row>
    <row r="2995" ht="12.75">
      <c r="F2995" s="56"/>
    </row>
    <row r="2996" ht="12.75">
      <c r="F2996" s="56"/>
    </row>
    <row r="2997" ht="12.75">
      <c r="F2997" s="56"/>
    </row>
    <row r="2998" ht="12.75">
      <c r="F2998" s="56"/>
    </row>
    <row r="2999" ht="12.75">
      <c r="F2999" s="56"/>
    </row>
    <row r="3000" ht="12.75">
      <c r="F3000" s="56"/>
    </row>
    <row r="3001" ht="12.75">
      <c r="F3001" s="56"/>
    </row>
    <row r="3002" ht="12.75">
      <c r="F3002" s="56"/>
    </row>
    <row r="3003" ht="12.75">
      <c r="F3003" s="56"/>
    </row>
    <row r="3004" ht="12.75">
      <c r="F3004" s="56"/>
    </row>
    <row r="3005" ht="12.75">
      <c r="F3005" s="56"/>
    </row>
    <row r="3006" ht="12.75">
      <c r="F3006" s="56"/>
    </row>
    <row r="3007" ht="12.75">
      <c r="F3007" s="56"/>
    </row>
    <row r="3008" ht="12.75">
      <c r="F3008" s="56"/>
    </row>
    <row r="3009" ht="12.75">
      <c r="F3009" s="56"/>
    </row>
    <row r="3010" ht="12.75">
      <c r="F3010" s="56"/>
    </row>
    <row r="3011" ht="12.75">
      <c r="F3011" s="56"/>
    </row>
    <row r="3012" ht="12.75">
      <c r="F3012" s="56"/>
    </row>
    <row r="3013" ht="12.75">
      <c r="F3013" s="56"/>
    </row>
    <row r="3014" ht="12.75">
      <c r="F3014" s="56"/>
    </row>
    <row r="3015" ht="12.75">
      <c r="F3015" s="56"/>
    </row>
    <row r="3016" ht="12.75">
      <c r="F3016" s="56"/>
    </row>
    <row r="3017" ht="12.75">
      <c r="F3017" s="56"/>
    </row>
    <row r="3018" ht="12.75">
      <c r="F3018" s="56"/>
    </row>
    <row r="3019" ht="12.75">
      <c r="F3019" s="56"/>
    </row>
    <row r="3020" ht="12.75">
      <c r="F3020" s="56"/>
    </row>
    <row r="3021" ht="12.75">
      <c r="F3021" s="56"/>
    </row>
    <row r="3022" ht="12.75">
      <c r="F3022" s="56"/>
    </row>
    <row r="3023" ht="12.75">
      <c r="F3023" s="56"/>
    </row>
    <row r="3024" ht="12.75">
      <c r="F3024" s="56"/>
    </row>
    <row r="3025" ht="12.75">
      <c r="F3025" s="56"/>
    </row>
    <row r="3026" ht="12.75">
      <c r="F3026" s="56"/>
    </row>
    <row r="3027" ht="12.75">
      <c r="F3027" s="56"/>
    </row>
    <row r="3028" ht="12.75">
      <c r="F3028" s="56"/>
    </row>
    <row r="3029" ht="12.75">
      <c r="F3029" s="56"/>
    </row>
    <row r="3030" ht="12.75">
      <c r="F3030" s="56"/>
    </row>
    <row r="3031" ht="12.75">
      <c r="F3031" s="56"/>
    </row>
    <row r="3032" ht="12.75">
      <c r="F3032" s="56"/>
    </row>
    <row r="3033" ht="12.75">
      <c r="F3033" s="56"/>
    </row>
    <row r="3034" ht="12.75">
      <c r="F3034" s="56"/>
    </row>
    <row r="3035" ht="12.75">
      <c r="F3035" s="56"/>
    </row>
    <row r="3036" ht="12.75">
      <c r="F3036" s="56"/>
    </row>
    <row r="3037" ht="12.75">
      <c r="F3037" s="56"/>
    </row>
    <row r="3038" ht="12.75">
      <c r="F3038" s="56"/>
    </row>
    <row r="3039" ht="12.75">
      <c r="F3039" s="56"/>
    </row>
    <row r="3040" ht="12.75">
      <c r="F3040" s="56"/>
    </row>
    <row r="3041" ht="12.75">
      <c r="F3041" s="56"/>
    </row>
    <row r="3042" ht="12.75">
      <c r="F3042" s="56"/>
    </row>
    <row r="3043" ht="12.75">
      <c r="F3043" s="56"/>
    </row>
    <row r="3044" ht="12.75">
      <c r="F3044" s="56"/>
    </row>
    <row r="3045" ht="12.75">
      <c r="F3045" s="56"/>
    </row>
    <row r="3046" ht="12.75">
      <c r="F3046" s="56"/>
    </row>
    <row r="3047" ht="12.75">
      <c r="F3047" s="56"/>
    </row>
    <row r="3048" ht="12.75">
      <c r="F3048" s="56"/>
    </row>
    <row r="3049" ht="12.75">
      <c r="F3049" s="56"/>
    </row>
    <row r="3050" ht="12.75">
      <c r="F3050" s="56"/>
    </row>
    <row r="3051" ht="12.75">
      <c r="F3051" s="56"/>
    </row>
    <row r="3052" ht="12.75">
      <c r="F3052" s="56"/>
    </row>
    <row r="3053" ht="12.75">
      <c r="F3053" s="56"/>
    </row>
    <row r="3054" ht="12.75">
      <c r="F3054" s="56"/>
    </row>
    <row r="3055" ht="12.75">
      <c r="F3055" s="56"/>
    </row>
    <row r="3056" ht="12.75">
      <c r="F3056" s="56"/>
    </row>
    <row r="3057" ht="12.75">
      <c r="F3057" s="56"/>
    </row>
    <row r="3058" ht="12.75">
      <c r="F3058" s="56"/>
    </row>
    <row r="3059" ht="12.75">
      <c r="F3059" s="56"/>
    </row>
    <row r="3060" ht="12.75">
      <c r="F3060" s="56"/>
    </row>
    <row r="3061" ht="12.75">
      <c r="F3061" s="56"/>
    </row>
    <row r="3062" ht="12.75">
      <c r="F3062" s="56"/>
    </row>
    <row r="3063" ht="12.75">
      <c r="F3063" s="56"/>
    </row>
    <row r="3064" ht="12.75">
      <c r="F3064" s="56"/>
    </row>
    <row r="3065" ht="12.75">
      <c r="F3065" s="56"/>
    </row>
    <row r="3066" ht="12.75">
      <c r="F3066" s="56"/>
    </row>
    <row r="3067" ht="12.75">
      <c r="F3067" s="56"/>
    </row>
    <row r="3068" ht="12.75">
      <c r="F3068" s="56"/>
    </row>
    <row r="3069" ht="12.75">
      <c r="F3069" s="56"/>
    </row>
    <row r="3070" ht="12.75">
      <c r="F3070" s="56"/>
    </row>
    <row r="3071" ht="12.75">
      <c r="F3071" s="56"/>
    </row>
    <row r="3072" ht="12.75">
      <c r="F3072" s="56"/>
    </row>
    <row r="3073" ht="12.75">
      <c r="F3073" s="56"/>
    </row>
    <row r="3074" ht="12.75">
      <c r="F3074" s="56"/>
    </row>
    <row r="3075" ht="12.75">
      <c r="F3075" s="56"/>
    </row>
    <row r="3076" ht="12.75">
      <c r="F3076" s="56"/>
    </row>
    <row r="3077" ht="12.75">
      <c r="F3077" s="56"/>
    </row>
    <row r="3078" ht="12.75">
      <c r="F3078" s="56"/>
    </row>
    <row r="3079" ht="12.75">
      <c r="F3079" s="56"/>
    </row>
    <row r="3080" ht="12.75">
      <c r="F3080" s="56"/>
    </row>
    <row r="3081" ht="12.75">
      <c r="F3081" s="56"/>
    </row>
    <row r="3082" ht="12.75">
      <c r="F3082" s="56"/>
    </row>
    <row r="3083" ht="12.75">
      <c r="F3083" s="56"/>
    </row>
    <row r="3084" ht="12.75">
      <c r="F3084" s="56"/>
    </row>
    <row r="3085" ht="12.75">
      <c r="F3085" s="56"/>
    </row>
    <row r="3086" ht="12.75">
      <c r="F3086" s="56"/>
    </row>
    <row r="3087" ht="12.75">
      <c r="F3087" s="56"/>
    </row>
    <row r="3088" ht="12.75">
      <c r="F3088" s="56"/>
    </row>
    <row r="3089" ht="12.75">
      <c r="F3089" s="56"/>
    </row>
    <row r="3090" ht="12.75">
      <c r="F3090" s="56"/>
    </row>
    <row r="3091" ht="12.75">
      <c r="F3091" s="56"/>
    </row>
    <row r="3092" ht="12.75">
      <c r="F3092" s="56"/>
    </row>
    <row r="3093" ht="12.75">
      <c r="F3093" s="56"/>
    </row>
    <row r="3094" ht="12.75">
      <c r="F3094" s="56"/>
    </row>
    <row r="3095" ht="12.75">
      <c r="F3095" s="56"/>
    </row>
    <row r="3096" ht="12.75">
      <c r="F3096" s="56"/>
    </row>
    <row r="3097" ht="12.75">
      <c r="F3097" s="56"/>
    </row>
    <row r="3098" ht="12.75">
      <c r="F3098" s="56"/>
    </row>
    <row r="3099" ht="12.75">
      <c r="F3099" s="56"/>
    </row>
    <row r="3100" ht="12.75">
      <c r="F3100" s="56"/>
    </row>
    <row r="3101" ht="12.75">
      <c r="F3101" s="56"/>
    </row>
    <row r="3102" ht="12.75">
      <c r="F3102" s="56"/>
    </row>
    <row r="3103" ht="12.75">
      <c r="F3103" s="56"/>
    </row>
    <row r="3104" ht="12.75">
      <c r="F3104" s="56"/>
    </row>
    <row r="3105" ht="12.75">
      <c r="F3105" s="56"/>
    </row>
    <row r="3106" ht="12.75">
      <c r="F3106" s="56"/>
    </row>
    <row r="3107" ht="12.75">
      <c r="F3107" s="56"/>
    </row>
    <row r="3108" ht="12.75">
      <c r="F3108" s="56"/>
    </row>
    <row r="3109" ht="12.75">
      <c r="F3109" s="56"/>
    </row>
    <row r="3110" ht="12.75">
      <c r="F3110" s="56"/>
    </row>
    <row r="3111" ht="12.75">
      <c r="F3111" s="56"/>
    </row>
    <row r="3112" ht="12.75">
      <c r="F3112" s="56"/>
    </row>
    <row r="3113" ht="12.75">
      <c r="F3113" s="56"/>
    </row>
    <row r="3114" ht="12.75">
      <c r="F3114" s="56"/>
    </row>
    <row r="3115" ht="12.75">
      <c r="F3115" s="56"/>
    </row>
    <row r="3116" ht="12.75">
      <c r="F3116" s="56"/>
    </row>
    <row r="3117" ht="12.75">
      <c r="F3117" s="56"/>
    </row>
    <row r="3118" ht="12.75">
      <c r="F3118" s="56"/>
    </row>
    <row r="3119" ht="12.75">
      <c r="F3119" s="56"/>
    </row>
    <row r="3120" ht="12.75">
      <c r="F3120" s="56"/>
    </row>
    <row r="3121" ht="12.75">
      <c r="F3121" s="56"/>
    </row>
    <row r="3122" ht="12.75">
      <c r="F3122" s="56"/>
    </row>
    <row r="3123" ht="12.75">
      <c r="F3123" s="56"/>
    </row>
    <row r="3124" ht="12.75">
      <c r="F3124" s="56"/>
    </row>
    <row r="3125" ht="12.75">
      <c r="F3125" s="56"/>
    </row>
    <row r="3126" ht="12.75">
      <c r="F3126" s="56"/>
    </row>
    <row r="3127" ht="12.75">
      <c r="F3127" s="56"/>
    </row>
    <row r="3128" ht="12.75">
      <c r="F3128" s="56"/>
    </row>
    <row r="3129" ht="12.75">
      <c r="F3129" s="56"/>
    </row>
    <row r="3130" ht="12.75">
      <c r="F3130" s="56"/>
    </row>
    <row r="3131" ht="12.75">
      <c r="F3131" s="56"/>
    </row>
    <row r="3132" ht="12.75">
      <c r="F3132" s="56"/>
    </row>
    <row r="3133" ht="12.75">
      <c r="F3133" s="56"/>
    </row>
    <row r="3134" ht="12.75">
      <c r="F3134" s="56"/>
    </row>
    <row r="3135" ht="12.75">
      <c r="F3135" s="56"/>
    </row>
    <row r="3136" ht="12.75">
      <c r="F3136" s="56"/>
    </row>
    <row r="3137" ht="12.75">
      <c r="F3137" s="56"/>
    </row>
    <row r="3138" ht="12.75">
      <c r="F3138" s="56"/>
    </row>
    <row r="3139" ht="12.75">
      <c r="F3139" s="56"/>
    </row>
    <row r="3140" ht="12.75">
      <c r="F3140" s="56"/>
    </row>
    <row r="3141" ht="12.75">
      <c r="F3141" s="56"/>
    </row>
    <row r="3142" ht="12.75">
      <c r="F3142" s="56"/>
    </row>
    <row r="3143" ht="12.75">
      <c r="F3143" s="56"/>
    </row>
    <row r="3144" ht="12.75">
      <c r="F3144" s="56"/>
    </row>
    <row r="3145" ht="12.75">
      <c r="F3145" s="56"/>
    </row>
    <row r="3146" ht="12.75">
      <c r="F3146" s="56"/>
    </row>
    <row r="3147" ht="12.75">
      <c r="F3147" s="56"/>
    </row>
    <row r="3148" ht="12.75">
      <c r="F3148" s="56"/>
    </row>
    <row r="3149" ht="12.75">
      <c r="F3149" s="56"/>
    </row>
    <row r="3150" ht="12.75">
      <c r="F3150" s="56"/>
    </row>
    <row r="3151" ht="12.75">
      <c r="F3151" s="56"/>
    </row>
    <row r="3152" ht="12.75">
      <c r="F3152" s="56"/>
    </row>
    <row r="3153" ht="12.75">
      <c r="F3153" s="56"/>
    </row>
    <row r="3154" ht="12.75">
      <c r="F3154" s="56"/>
    </row>
    <row r="3155" ht="12.75">
      <c r="F3155" s="56"/>
    </row>
    <row r="3156" ht="12.75">
      <c r="F3156" s="56"/>
    </row>
    <row r="3157" ht="12.75">
      <c r="F3157" s="56"/>
    </row>
    <row r="3158" ht="12.75">
      <c r="F3158" s="56"/>
    </row>
    <row r="3159" ht="12.75">
      <c r="F3159" s="56"/>
    </row>
    <row r="3160" ht="12.75">
      <c r="F3160" s="56"/>
    </row>
    <row r="3161" ht="12.75">
      <c r="F3161" s="56"/>
    </row>
    <row r="3162" ht="12.75">
      <c r="F3162" s="56"/>
    </row>
    <row r="3163" ht="12.75">
      <c r="F3163" s="56"/>
    </row>
    <row r="3164" ht="12.75">
      <c r="F3164" s="56"/>
    </row>
    <row r="3165" ht="12.75">
      <c r="F3165" s="56"/>
    </row>
    <row r="3166" ht="12.75">
      <c r="F3166" s="56"/>
    </row>
    <row r="3167" ht="12.75">
      <c r="F3167" s="56"/>
    </row>
    <row r="3168" ht="12.75">
      <c r="F3168" s="56"/>
    </row>
    <row r="3169" ht="12.75">
      <c r="F3169" s="56"/>
    </row>
    <row r="3170" ht="12.75">
      <c r="F3170" s="56"/>
    </row>
    <row r="3171" ht="12.75">
      <c r="F3171" s="56"/>
    </row>
    <row r="3172" ht="12.75">
      <c r="F3172" s="56"/>
    </row>
    <row r="3173" ht="12.75">
      <c r="F3173" s="56"/>
    </row>
    <row r="3174" ht="12.75">
      <c r="F3174" s="56"/>
    </row>
    <row r="3175" ht="12.75">
      <c r="F3175" s="56"/>
    </row>
    <row r="3176" ht="12.75">
      <c r="F3176" s="56"/>
    </row>
    <row r="3177" ht="12.75">
      <c r="F3177" s="56"/>
    </row>
    <row r="3178" ht="12.75">
      <c r="F3178" s="56"/>
    </row>
    <row r="3179" ht="12.75">
      <c r="F3179" s="56"/>
    </row>
    <row r="3180" ht="12.75">
      <c r="F3180" s="56"/>
    </row>
    <row r="3181" ht="12.75">
      <c r="F3181" s="56"/>
    </row>
    <row r="3182" ht="12.75">
      <c r="F3182" s="56"/>
    </row>
    <row r="3183" ht="12.75">
      <c r="F3183" s="56"/>
    </row>
    <row r="3184" ht="12.75">
      <c r="F3184" s="56"/>
    </row>
    <row r="3185" ht="12.75">
      <c r="F3185" s="56"/>
    </row>
    <row r="3186" ht="12.75">
      <c r="F3186" s="56"/>
    </row>
    <row r="3187" ht="12.75">
      <c r="F3187" s="56"/>
    </row>
    <row r="3188" ht="12.75">
      <c r="F3188" s="56"/>
    </row>
    <row r="3189" ht="12.75">
      <c r="F3189" s="56"/>
    </row>
    <row r="3190" ht="12.75">
      <c r="F3190" s="56"/>
    </row>
    <row r="3191" ht="12.75">
      <c r="F3191" s="56"/>
    </row>
    <row r="3192" ht="12.75">
      <c r="F3192" s="56"/>
    </row>
    <row r="3193" ht="12.75">
      <c r="F3193" s="56"/>
    </row>
    <row r="3194" ht="12.75">
      <c r="F3194" s="56"/>
    </row>
    <row r="3195" ht="12.75">
      <c r="F3195" s="56"/>
    </row>
    <row r="3196" ht="12.75">
      <c r="F3196" s="56"/>
    </row>
    <row r="3197" ht="12.75">
      <c r="F3197" s="56"/>
    </row>
    <row r="3198" ht="12.75">
      <c r="F3198" s="56"/>
    </row>
    <row r="3199" ht="12.75">
      <c r="F3199" s="56"/>
    </row>
    <row r="3200" ht="12.75">
      <c r="F3200" s="56"/>
    </row>
    <row r="3201" ht="12.75">
      <c r="F3201" s="56"/>
    </row>
    <row r="3202" ht="12.75">
      <c r="F3202" s="56"/>
    </row>
    <row r="3203" ht="12.75">
      <c r="F3203" s="56"/>
    </row>
    <row r="3204" ht="12.75">
      <c r="F3204" s="56"/>
    </row>
    <row r="3205" ht="12.75">
      <c r="F3205" s="56"/>
    </row>
    <row r="3206" ht="12.75">
      <c r="F3206" s="56"/>
    </row>
    <row r="3207" ht="12.75">
      <c r="F3207" s="56"/>
    </row>
    <row r="3208" ht="12.75">
      <c r="F3208" s="56"/>
    </row>
    <row r="3209" ht="12.75">
      <c r="F3209" s="56"/>
    </row>
    <row r="3210" ht="12.75">
      <c r="F3210" s="56"/>
    </row>
    <row r="3211" ht="12.75">
      <c r="F3211" s="56"/>
    </row>
    <row r="3212" ht="12.75">
      <c r="F3212" s="56"/>
    </row>
    <row r="3213" ht="12.75">
      <c r="F3213" s="56"/>
    </row>
    <row r="3214" ht="12.75">
      <c r="F3214" s="56"/>
    </row>
    <row r="3215" ht="12.75">
      <c r="F3215" s="56"/>
    </row>
    <row r="3216" ht="12.75">
      <c r="F3216" s="56"/>
    </row>
    <row r="3217" ht="12.75">
      <c r="F3217" s="56"/>
    </row>
    <row r="3218" ht="12.75">
      <c r="F3218" s="56"/>
    </row>
    <row r="3219" ht="12.75">
      <c r="F3219" s="56"/>
    </row>
    <row r="3220" ht="12.75">
      <c r="F3220" s="56"/>
    </row>
    <row r="3221" ht="12.75">
      <c r="F3221" s="56"/>
    </row>
    <row r="3222" ht="12.75">
      <c r="F3222" s="56"/>
    </row>
    <row r="3223" ht="12.75">
      <c r="F3223" s="56"/>
    </row>
    <row r="3224" ht="12.75">
      <c r="F3224" s="56"/>
    </row>
    <row r="3225" ht="12.75">
      <c r="F3225" s="56"/>
    </row>
    <row r="3226" ht="12.75">
      <c r="F3226" s="56"/>
    </row>
    <row r="3227" ht="12.75">
      <c r="F3227" s="56"/>
    </row>
    <row r="3228" ht="12.75">
      <c r="F3228" s="56"/>
    </row>
    <row r="3229" ht="12.75">
      <c r="F3229" s="56"/>
    </row>
    <row r="3230" ht="12.75">
      <c r="F3230" s="56"/>
    </row>
    <row r="3231" ht="12.75">
      <c r="F3231" s="56"/>
    </row>
    <row r="3232" ht="12.75">
      <c r="F3232" s="56"/>
    </row>
    <row r="3233" ht="12.75">
      <c r="F3233" s="56"/>
    </row>
    <row r="3234" ht="12.75">
      <c r="F3234" s="56"/>
    </row>
    <row r="3235" ht="12.75">
      <c r="F3235" s="56"/>
    </row>
    <row r="3236" ht="12.75">
      <c r="F3236" s="56"/>
    </row>
    <row r="3237" ht="12.75">
      <c r="F3237" s="56"/>
    </row>
    <row r="3238" ht="12.75">
      <c r="F3238" s="56"/>
    </row>
    <row r="3239" ht="12.75">
      <c r="F3239" s="56"/>
    </row>
    <row r="3240" ht="12.75">
      <c r="F3240" s="56"/>
    </row>
    <row r="3241" ht="12.75">
      <c r="F3241" s="56"/>
    </row>
    <row r="3242" ht="12.75">
      <c r="F3242" s="56"/>
    </row>
    <row r="3243" ht="12.75">
      <c r="F3243" s="56"/>
    </row>
    <row r="3244" ht="12.75">
      <c r="F3244" s="56"/>
    </row>
    <row r="3245" ht="12.75">
      <c r="F3245" s="56"/>
    </row>
    <row r="3246" ht="12.75">
      <c r="F3246" s="56"/>
    </row>
    <row r="3247" ht="12.75">
      <c r="F3247" s="56"/>
    </row>
    <row r="3248" ht="12.75">
      <c r="F3248" s="56"/>
    </row>
    <row r="3249" ht="12.75">
      <c r="F3249" s="56"/>
    </row>
    <row r="3250" ht="12.75">
      <c r="F3250" s="56"/>
    </row>
    <row r="3251" ht="12.75">
      <c r="F3251" s="56"/>
    </row>
    <row r="3252" ht="12.75">
      <c r="F3252" s="56"/>
    </row>
    <row r="3253" ht="12.75">
      <c r="F3253" s="56"/>
    </row>
    <row r="3254" ht="12.75">
      <c r="F3254" s="56"/>
    </row>
    <row r="3255" ht="12.75">
      <c r="F3255" s="56"/>
    </row>
    <row r="3256" ht="12.75">
      <c r="F3256" s="56"/>
    </row>
    <row r="3257" ht="12.75">
      <c r="F3257" s="56"/>
    </row>
    <row r="3258" ht="12.75">
      <c r="F3258" s="56"/>
    </row>
    <row r="3259" ht="12.75">
      <c r="F3259" s="56"/>
    </row>
    <row r="3260" ht="12.75">
      <c r="F3260" s="56"/>
    </row>
    <row r="3261" ht="12.75">
      <c r="F3261" s="56"/>
    </row>
    <row r="3262" ht="12.75">
      <c r="F3262" s="56"/>
    </row>
    <row r="3263" ht="12.75">
      <c r="F3263" s="56"/>
    </row>
    <row r="3264" ht="12.75">
      <c r="F3264" s="56"/>
    </row>
    <row r="3265" ht="12.75">
      <c r="F3265" s="56"/>
    </row>
    <row r="3266" ht="12.75">
      <c r="F3266" s="56"/>
    </row>
    <row r="3267" ht="12.75">
      <c r="F3267" s="56"/>
    </row>
    <row r="3268" ht="12.75">
      <c r="F3268" s="56"/>
    </row>
    <row r="3269" ht="12.75">
      <c r="F3269" s="56"/>
    </row>
    <row r="3270" ht="12.75">
      <c r="F3270" s="56"/>
    </row>
    <row r="3271" ht="12.75">
      <c r="F3271" s="56"/>
    </row>
    <row r="3272" ht="12.75">
      <c r="F3272" s="56"/>
    </row>
    <row r="3273" ht="12.75">
      <c r="F3273" s="56"/>
    </row>
    <row r="3274" ht="12.75">
      <c r="F3274" s="56"/>
    </row>
    <row r="3275" ht="12.75">
      <c r="F3275" s="56"/>
    </row>
    <row r="3276" ht="12.75">
      <c r="F3276" s="56"/>
    </row>
    <row r="3277" ht="12.75">
      <c r="F3277" s="56"/>
    </row>
    <row r="3278" ht="12.75">
      <c r="F3278" s="56"/>
    </row>
    <row r="3279" ht="12.75">
      <c r="F3279" s="56"/>
    </row>
    <row r="3280" ht="12.75">
      <c r="F3280" s="56"/>
    </row>
    <row r="3281" ht="12.75">
      <c r="F3281" s="56"/>
    </row>
    <row r="3282" ht="12.75">
      <c r="F3282" s="56"/>
    </row>
    <row r="3283" ht="12.75">
      <c r="F3283" s="56"/>
    </row>
    <row r="3284" ht="12.75">
      <c r="F3284" s="56"/>
    </row>
    <row r="3285" ht="12.75">
      <c r="F3285" s="56"/>
    </row>
    <row r="3286" ht="12.75">
      <c r="F3286" s="56"/>
    </row>
    <row r="3287" ht="12.75">
      <c r="F3287" s="56"/>
    </row>
    <row r="3288" ht="12.75">
      <c r="F3288" s="56"/>
    </row>
    <row r="3289" ht="12.75">
      <c r="F3289" s="56"/>
    </row>
    <row r="3290" ht="12.75">
      <c r="F3290" s="56"/>
    </row>
    <row r="3291" ht="12.75">
      <c r="F3291" s="56"/>
    </row>
    <row r="3292" ht="12.75">
      <c r="F3292" s="56"/>
    </row>
    <row r="3293" ht="12.75">
      <c r="F3293" s="56"/>
    </row>
    <row r="3294" ht="12.75">
      <c r="F3294" s="56"/>
    </row>
    <row r="3295" ht="12.75">
      <c r="F3295" s="56"/>
    </row>
    <row r="3296" ht="12.75">
      <c r="F3296" s="56"/>
    </row>
    <row r="3297" ht="12.75">
      <c r="F3297" s="56"/>
    </row>
    <row r="3298" ht="12.75">
      <c r="F3298" s="56"/>
    </row>
    <row r="3299" ht="12.75">
      <c r="F3299" s="56"/>
    </row>
    <row r="3300" ht="12.75">
      <c r="F3300" s="56"/>
    </row>
    <row r="3301" ht="12.75">
      <c r="F3301" s="56"/>
    </row>
    <row r="3302" ht="12.75">
      <c r="F3302" s="56"/>
    </row>
    <row r="3303" ht="12.75">
      <c r="F3303" s="56"/>
    </row>
    <row r="3304" ht="12.75">
      <c r="F3304" s="56"/>
    </row>
    <row r="3305" ht="12.75">
      <c r="F3305" s="56"/>
    </row>
    <row r="3306" ht="12.75">
      <c r="F3306" s="56"/>
    </row>
    <row r="3307" ht="12.75">
      <c r="F3307" s="56"/>
    </row>
    <row r="3308" ht="12.75">
      <c r="F3308" s="56"/>
    </row>
    <row r="3309" ht="12.75">
      <c r="F3309" s="56"/>
    </row>
    <row r="3310" ht="12.75">
      <c r="F3310" s="56"/>
    </row>
    <row r="3311" ht="12.75">
      <c r="F3311" s="56"/>
    </row>
    <row r="3312" ht="12.75">
      <c r="F3312" s="56"/>
    </row>
    <row r="3313" ht="12.75">
      <c r="F3313" s="56"/>
    </row>
    <row r="3314" ht="12.75">
      <c r="F3314" s="56"/>
    </row>
    <row r="3315" ht="12.75">
      <c r="F3315" s="56"/>
    </row>
    <row r="3316" ht="12.75">
      <c r="F3316" s="56"/>
    </row>
    <row r="3317" ht="12.75">
      <c r="F3317" s="56"/>
    </row>
    <row r="3318" ht="12.75">
      <c r="F3318" s="56"/>
    </row>
    <row r="3319" ht="12.75">
      <c r="F3319" s="56"/>
    </row>
    <row r="3320" ht="12.75">
      <c r="F3320" s="56"/>
    </row>
    <row r="3321" ht="12.75">
      <c r="F3321" s="56"/>
    </row>
    <row r="3322" ht="12.75">
      <c r="F3322" s="56"/>
    </row>
    <row r="3323" ht="12.75">
      <c r="F3323" s="56"/>
    </row>
    <row r="3324" ht="12.75">
      <c r="F3324" s="56"/>
    </row>
    <row r="3325" ht="12.75">
      <c r="F3325" s="56"/>
    </row>
    <row r="3326" ht="12.75">
      <c r="F3326" s="56"/>
    </row>
    <row r="3327" ht="12.75">
      <c r="F3327" s="56"/>
    </row>
    <row r="3328" ht="12.75">
      <c r="F3328" s="56"/>
    </row>
    <row r="3329" ht="12.75">
      <c r="F3329" s="56"/>
    </row>
    <row r="3330" ht="12.75">
      <c r="F3330" s="56"/>
    </row>
    <row r="3331" ht="12.75">
      <c r="F3331" s="56"/>
    </row>
    <row r="3332" ht="12.75">
      <c r="F3332" s="56"/>
    </row>
    <row r="3333" ht="12.75">
      <c r="F3333" s="56"/>
    </row>
    <row r="3334" ht="12.75">
      <c r="F3334" s="56"/>
    </row>
    <row r="3335" ht="12.75">
      <c r="F3335" s="56"/>
    </row>
    <row r="3336" ht="12.75">
      <c r="F3336" s="56"/>
    </row>
    <row r="3337" ht="12.75">
      <c r="F3337" s="56"/>
    </row>
    <row r="3338" ht="12.75">
      <c r="F3338" s="56"/>
    </row>
    <row r="3339" ht="12.75">
      <c r="F3339" s="56"/>
    </row>
    <row r="3340" ht="12.75">
      <c r="F3340" s="56"/>
    </row>
    <row r="3341" ht="12.75">
      <c r="F3341" s="56"/>
    </row>
    <row r="3342" ht="12.75">
      <c r="F3342" s="56"/>
    </row>
    <row r="3343" ht="12.75">
      <c r="F3343" s="56"/>
    </row>
    <row r="3344" ht="12.75">
      <c r="F3344" s="56"/>
    </row>
    <row r="3345" ht="12.75">
      <c r="F3345" s="56"/>
    </row>
    <row r="3346" ht="12.75">
      <c r="F3346" s="56"/>
    </row>
    <row r="3347" ht="12.75">
      <c r="F3347" s="56"/>
    </row>
    <row r="3348" ht="12.75">
      <c r="F3348" s="56"/>
    </row>
    <row r="3349" ht="12.75">
      <c r="F3349" s="56"/>
    </row>
    <row r="3350" ht="12.75">
      <c r="F3350" s="56"/>
    </row>
    <row r="3351" ht="12.75">
      <c r="F3351" s="56"/>
    </row>
    <row r="3352" ht="12.75">
      <c r="F3352" s="56"/>
    </row>
    <row r="3353" ht="12.75">
      <c r="F3353" s="56"/>
    </row>
    <row r="3354" ht="12.75">
      <c r="F3354" s="56"/>
    </row>
    <row r="3355" ht="12.75">
      <c r="F3355" s="56"/>
    </row>
    <row r="3356" ht="12.75">
      <c r="F3356" s="56"/>
    </row>
    <row r="3357" ht="12.75">
      <c r="F3357" s="56"/>
    </row>
    <row r="3358" ht="12.75">
      <c r="F3358" s="56"/>
    </row>
    <row r="3359" ht="12.75">
      <c r="F3359" s="56"/>
    </row>
    <row r="3360" ht="12.75">
      <c r="F3360" s="56"/>
    </row>
    <row r="3361" ht="12.75">
      <c r="F3361" s="56"/>
    </row>
    <row r="3362" ht="12.75">
      <c r="F3362" s="56"/>
    </row>
    <row r="3363" ht="12.75">
      <c r="F3363" s="56"/>
    </row>
    <row r="3364" ht="12.75">
      <c r="F3364" s="56"/>
    </row>
    <row r="3365" ht="12.75">
      <c r="F3365" s="56"/>
    </row>
    <row r="3366" ht="12.75">
      <c r="F3366" s="56"/>
    </row>
    <row r="3367" ht="12.75">
      <c r="F3367" s="56"/>
    </row>
    <row r="3368" ht="12.75">
      <c r="F3368" s="56"/>
    </row>
    <row r="3369" ht="12.75">
      <c r="F3369" s="56"/>
    </row>
    <row r="3370" ht="12.75">
      <c r="F3370" s="56"/>
    </row>
    <row r="3371" ht="12.75">
      <c r="F3371" s="56"/>
    </row>
    <row r="3372" ht="12.75">
      <c r="F3372" s="56"/>
    </row>
    <row r="3373" ht="12.75">
      <c r="F3373" s="56"/>
    </row>
    <row r="3374" ht="12.75">
      <c r="F3374" s="56"/>
    </row>
    <row r="3375" ht="12.75">
      <c r="F3375" s="56"/>
    </row>
    <row r="3376" ht="12.75">
      <c r="F3376" s="56"/>
    </row>
    <row r="3377" ht="12.75">
      <c r="F3377" s="56"/>
    </row>
    <row r="3378" ht="12.75">
      <c r="F3378" s="56"/>
    </row>
    <row r="3379" ht="12.75">
      <c r="F3379" s="56"/>
    </row>
    <row r="3380" ht="12.75">
      <c r="F3380" s="56"/>
    </row>
    <row r="3381" ht="12.75">
      <c r="F3381" s="56"/>
    </row>
    <row r="3382" ht="12.75">
      <c r="F3382" s="56"/>
    </row>
    <row r="3383" ht="12.75">
      <c r="F3383" s="56"/>
    </row>
    <row r="3384" ht="12.75">
      <c r="F3384" s="56"/>
    </row>
    <row r="3385" ht="12.75">
      <c r="F3385" s="56"/>
    </row>
    <row r="3386" ht="12.75">
      <c r="F3386" s="56"/>
    </row>
    <row r="3387" ht="12.75">
      <c r="F3387" s="56"/>
    </row>
    <row r="3388" ht="12.75">
      <c r="F3388" s="56"/>
    </row>
    <row r="3389" ht="12.75">
      <c r="F3389" s="56"/>
    </row>
    <row r="3390" ht="12.75">
      <c r="F3390" s="56"/>
    </row>
    <row r="3391" ht="12.75">
      <c r="F3391" s="56"/>
    </row>
    <row r="3392" ht="12.75">
      <c r="F3392" s="56"/>
    </row>
    <row r="3393" ht="12.75">
      <c r="F3393" s="56"/>
    </row>
    <row r="3394" ht="12.75">
      <c r="F3394" s="56"/>
    </row>
    <row r="3395" ht="12.75">
      <c r="F3395" s="56"/>
    </row>
    <row r="3396" ht="12.75">
      <c r="F3396" s="56"/>
    </row>
    <row r="3397" ht="12.75">
      <c r="F3397" s="56"/>
    </row>
    <row r="3398" ht="12.75">
      <c r="F3398" s="56"/>
    </row>
    <row r="3399" ht="12.75">
      <c r="F3399" s="56"/>
    </row>
    <row r="3400" ht="12.75">
      <c r="F3400" s="56"/>
    </row>
    <row r="3401" ht="12.75">
      <c r="F3401" s="56"/>
    </row>
    <row r="3402" ht="12.75">
      <c r="F3402" s="56"/>
    </row>
    <row r="3403" ht="12.75">
      <c r="F3403" s="56"/>
    </row>
    <row r="3404" ht="12.75">
      <c r="F3404" s="56"/>
    </row>
    <row r="3405" ht="12.75">
      <c r="F3405" s="56"/>
    </row>
    <row r="3406" ht="12.75">
      <c r="F3406" s="56"/>
    </row>
    <row r="3407" ht="12.75">
      <c r="F3407" s="56"/>
    </row>
    <row r="3408" ht="12.75">
      <c r="F3408" s="56"/>
    </row>
    <row r="3409" ht="12.75">
      <c r="F3409" s="56"/>
    </row>
    <row r="3410" ht="12.75">
      <c r="F3410" s="56"/>
    </row>
    <row r="3411" ht="12.75">
      <c r="F3411" s="56"/>
    </row>
    <row r="3412" ht="12.75">
      <c r="F3412" s="56"/>
    </row>
    <row r="3413" ht="12.75">
      <c r="F3413" s="56"/>
    </row>
    <row r="3414" ht="12.75">
      <c r="F3414" s="56"/>
    </row>
    <row r="3415" ht="12.75">
      <c r="F3415" s="56"/>
    </row>
    <row r="3416" ht="12.75">
      <c r="F3416" s="56"/>
    </row>
    <row r="3417" ht="12.75">
      <c r="F3417" s="56"/>
    </row>
    <row r="3418" ht="12.75">
      <c r="F3418" s="56"/>
    </row>
    <row r="3419" ht="12.75">
      <c r="F3419" s="56"/>
    </row>
    <row r="3420" ht="12.75">
      <c r="F3420" s="56"/>
    </row>
    <row r="3421" ht="12.75">
      <c r="F3421" s="56"/>
    </row>
    <row r="3422" ht="12.75">
      <c r="F3422" s="56"/>
    </row>
    <row r="3423" ht="12.75">
      <c r="F3423" s="56"/>
    </row>
    <row r="3424" ht="12.75">
      <c r="F3424" s="56"/>
    </row>
    <row r="3425" ht="12.75">
      <c r="F3425" s="56"/>
    </row>
    <row r="3426" ht="12.75">
      <c r="F3426" s="56"/>
    </row>
    <row r="3427" ht="12.75">
      <c r="F3427" s="56"/>
    </row>
    <row r="3428" ht="12.75">
      <c r="F3428" s="56"/>
    </row>
    <row r="3429" ht="12.75">
      <c r="F3429" s="56"/>
    </row>
    <row r="3430" ht="12.75">
      <c r="F3430" s="56"/>
    </row>
    <row r="3431" ht="12.75">
      <c r="F3431" s="56"/>
    </row>
    <row r="3432" ht="12.75">
      <c r="F3432" s="56"/>
    </row>
    <row r="3433" ht="12.75">
      <c r="F3433" s="56"/>
    </row>
    <row r="3434" ht="12.75">
      <c r="F3434" s="56"/>
    </row>
    <row r="3435" ht="12.75">
      <c r="F3435" s="56"/>
    </row>
    <row r="3436" ht="12.75">
      <c r="F3436" s="56"/>
    </row>
    <row r="3437" ht="12.75">
      <c r="F3437" s="56"/>
    </row>
    <row r="3438" ht="12.75">
      <c r="F3438" s="56"/>
    </row>
    <row r="3439" ht="12.75">
      <c r="F3439" s="56"/>
    </row>
    <row r="3440" ht="12.75">
      <c r="F3440" s="56"/>
    </row>
    <row r="3441" ht="12.75">
      <c r="F3441" s="56"/>
    </row>
    <row r="3442" ht="12.75">
      <c r="F3442" s="56"/>
    </row>
    <row r="3443" ht="12.75">
      <c r="F3443" s="56"/>
    </row>
    <row r="3444" ht="12.75">
      <c r="F3444" s="56"/>
    </row>
    <row r="3445" ht="12.75">
      <c r="F3445" s="56"/>
    </row>
    <row r="3446" ht="12.75">
      <c r="F3446" s="56"/>
    </row>
    <row r="3447" ht="12.75">
      <c r="F3447" s="56"/>
    </row>
    <row r="3448" ht="12.75">
      <c r="F3448" s="56"/>
    </row>
    <row r="3449" ht="12.75">
      <c r="F3449" s="56"/>
    </row>
    <row r="3450" ht="12.75">
      <c r="F3450" s="56"/>
    </row>
    <row r="3451" ht="12.75">
      <c r="F3451" s="56"/>
    </row>
    <row r="3452" ht="12.75">
      <c r="F3452" s="56"/>
    </row>
    <row r="3453" ht="12.75">
      <c r="F3453" s="56"/>
    </row>
    <row r="3454" ht="12.75">
      <c r="F3454" s="56"/>
    </row>
    <row r="3455" ht="12.75">
      <c r="F3455" s="56"/>
    </row>
    <row r="3456" ht="12.75">
      <c r="F3456" s="56"/>
    </row>
    <row r="3457" ht="12.75">
      <c r="F3457" s="56"/>
    </row>
    <row r="3458" ht="12.75">
      <c r="F3458" s="56"/>
    </row>
    <row r="3459" ht="12.75">
      <c r="F3459" s="56"/>
    </row>
    <row r="3460" ht="12.75">
      <c r="F3460" s="56"/>
    </row>
    <row r="3461" ht="12.75">
      <c r="F3461" s="56"/>
    </row>
    <row r="3462" ht="12.75">
      <c r="F3462" s="56"/>
    </row>
    <row r="3463" ht="12.75">
      <c r="F3463" s="56"/>
    </row>
    <row r="3464" ht="12.75">
      <c r="F3464" s="56"/>
    </row>
    <row r="3465" ht="12.75">
      <c r="F3465" s="56"/>
    </row>
    <row r="3466" ht="12.75">
      <c r="F3466" s="56"/>
    </row>
    <row r="3467" ht="12.75">
      <c r="F3467" s="56"/>
    </row>
    <row r="3468" ht="12.75">
      <c r="F3468" s="56"/>
    </row>
    <row r="3469" ht="12.75">
      <c r="F3469" s="56"/>
    </row>
    <row r="3470" ht="12.75">
      <c r="F3470" s="56"/>
    </row>
    <row r="3471" ht="12.75">
      <c r="F3471" s="56"/>
    </row>
    <row r="3472" ht="12.75">
      <c r="F3472" s="56"/>
    </row>
    <row r="3473" ht="12.75">
      <c r="F3473" s="56"/>
    </row>
    <row r="3474" ht="12.75">
      <c r="F3474" s="56"/>
    </row>
    <row r="3475" ht="12.75">
      <c r="F3475" s="56"/>
    </row>
    <row r="3476" ht="12.75">
      <c r="F3476" s="56"/>
    </row>
    <row r="3477" ht="12.75">
      <c r="F3477" s="56"/>
    </row>
    <row r="3478" ht="12.75">
      <c r="F3478" s="56"/>
    </row>
    <row r="3479" ht="12.75">
      <c r="F3479" s="56"/>
    </row>
    <row r="3480" ht="12.75">
      <c r="F3480" s="56"/>
    </row>
    <row r="3481" ht="12.75">
      <c r="F3481" s="56"/>
    </row>
    <row r="3482" ht="12.75">
      <c r="F3482" s="56"/>
    </row>
    <row r="3483" ht="12.75">
      <c r="F3483" s="56"/>
    </row>
    <row r="3484" ht="12.75">
      <c r="F3484" s="56"/>
    </row>
    <row r="3485" ht="12.75">
      <c r="F3485" s="56"/>
    </row>
    <row r="3486" ht="12.75">
      <c r="F3486" s="56"/>
    </row>
    <row r="3487" ht="12.75">
      <c r="F3487" s="56"/>
    </row>
    <row r="3488" ht="12.75">
      <c r="F3488" s="56"/>
    </row>
    <row r="3489" ht="12.75">
      <c r="F3489" s="56"/>
    </row>
    <row r="3490" ht="12.75">
      <c r="F3490" s="56"/>
    </row>
    <row r="3491" ht="12.75">
      <c r="F3491" s="56"/>
    </row>
    <row r="3492" ht="12.75">
      <c r="F3492" s="56"/>
    </row>
    <row r="3493" ht="12.75">
      <c r="F3493" s="56"/>
    </row>
    <row r="3494" ht="12.75">
      <c r="F3494" s="56"/>
    </row>
    <row r="3495" ht="12.75">
      <c r="F3495" s="56"/>
    </row>
    <row r="3496" ht="12.75">
      <c r="F3496" s="56"/>
    </row>
    <row r="3497" ht="12.75">
      <c r="F3497" s="56"/>
    </row>
    <row r="3498" ht="12.75">
      <c r="F3498" s="56"/>
    </row>
    <row r="3499" ht="12.75">
      <c r="F3499" s="56"/>
    </row>
    <row r="3500" ht="12.75">
      <c r="F3500" s="56"/>
    </row>
    <row r="3501" ht="12.75">
      <c r="F3501" s="56"/>
    </row>
    <row r="3502" ht="12.75">
      <c r="F3502" s="56"/>
    </row>
    <row r="3503" ht="12.75">
      <c r="F3503" s="56"/>
    </row>
    <row r="3504" ht="12.75">
      <c r="F3504" s="56"/>
    </row>
    <row r="3505" ht="12.75">
      <c r="F3505" s="56"/>
    </row>
    <row r="3506" ht="12.75">
      <c r="F3506" s="56"/>
    </row>
    <row r="3507" ht="12.75">
      <c r="F3507" s="56"/>
    </row>
    <row r="3508" ht="12.75">
      <c r="F3508" s="56"/>
    </row>
    <row r="3509" ht="12.75">
      <c r="F3509" s="56"/>
    </row>
    <row r="3510" ht="12.75">
      <c r="F3510" s="56"/>
    </row>
    <row r="3511" ht="12.75">
      <c r="F3511" s="56"/>
    </row>
    <row r="3512" ht="12.75">
      <c r="F3512" s="56"/>
    </row>
    <row r="3513" ht="12.75">
      <c r="F3513" s="56"/>
    </row>
    <row r="3514" ht="12.75">
      <c r="F3514" s="56"/>
    </row>
    <row r="3515" ht="12.75">
      <c r="F3515" s="56"/>
    </row>
    <row r="3516" ht="12.75">
      <c r="F3516" s="56"/>
    </row>
    <row r="3517" ht="12.75">
      <c r="F3517" s="56"/>
    </row>
    <row r="3518" ht="12.75">
      <c r="F3518" s="56"/>
    </row>
    <row r="3519" ht="12.75">
      <c r="F3519" s="56"/>
    </row>
    <row r="3520" ht="12.75">
      <c r="F3520" s="56"/>
    </row>
    <row r="3521" ht="12.75">
      <c r="F3521" s="56"/>
    </row>
    <row r="3522" ht="12.75">
      <c r="F3522" s="56"/>
    </row>
    <row r="3523" ht="12.75">
      <c r="F3523" s="56"/>
    </row>
    <row r="3524" ht="12.75">
      <c r="F3524" s="56"/>
    </row>
    <row r="3525" ht="12.75">
      <c r="F3525" s="56"/>
    </row>
    <row r="3526" ht="12.75">
      <c r="F3526" s="56"/>
    </row>
    <row r="3527" ht="12.75">
      <c r="F3527" s="56"/>
    </row>
    <row r="3528" ht="12.75">
      <c r="F3528" s="56"/>
    </row>
    <row r="3529" ht="12.75">
      <c r="F3529" s="56"/>
    </row>
    <row r="3530" ht="12.75">
      <c r="F3530" s="56"/>
    </row>
    <row r="3531" ht="12.75">
      <c r="F3531" s="56"/>
    </row>
    <row r="3532" ht="12.75">
      <c r="F3532" s="56"/>
    </row>
    <row r="3533" ht="12.75">
      <c r="F3533" s="56"/>
    </row>
    <row r="3534" ht="12.75">
      <c r="F3534" s="56"/>
    </row>
    <row r="3535" ht="12.75">
      <c r="F3535" s="56"/>
    </row>
    <row r="3536" ht="12.75">
      <c r="F3536" s="56"/>
    </row>
    <row r="3537" ht="12.75">
      <c r="F3537" s="56"/>
    </row>
    <row r="3538" ht="12.75">
      <c r="F3538" s="56"/>
    </row>
    <row r="3539" ht="12.75">
      <c r="F3539" s="56"/>
    </row>
    <row r="3540" ht="12.75">
      <c r="F3540" s="56"/>
    </row>
    <row r="3541" ht="12.75">
      <c r="F3541" s="56"/>
    </row>
    <row r="3542" ht="12.75">
      <c r="F3542" s="56"/>
    </row>
    <row r="3543" ht="12.75">
      <c r="F3543" s="56"/>
    </row>
    <row r="3544" ht="12.75">
      <c r="F3544" s="56"/>
    </row>
    <row r="3545" ht="12.75">
      <c r="F3545" s="56"/>
    </row>
    <row r="3546" ht="12.75">
      <c r="F3546" s="56"/>
    </row>
    <row r="3547" ht="12.75">
      <c r="F3547" s="56"/>
    </row>
    <row r="3548" ht="12.75">
      <c r="F3548" s="56"/>
    </row>
    <row r="3549" ht="12.75">
      <c r="F3549" s="56"/>
    </row>
    <row r="3550" ht="12.75">
      <c r="F3550" s="56"/>
    </row>
    <row r="3551" ht="12.75">
      <c r="F3551" s="56"/>
    </row>
    <row r="3552" ht="12.75">
      <c r="F3552" s="56"/>
    </row>
    <row r="3553" ht="12.75">
      <c r="F3553" s="56"/>
    </row>
    <row r="3554" ht="12.75">
      <c r="F3554" s="56"/>
    </row>
    <row r="3555" ht="12.75">
      <c r="F3555" s="56"/>
    </row>
    <row r="3556" ht="12.75">
      <c r="F3556" s="56"/>
    </row>
    <row r="3557" ht="12.75">
      <c r="F3557" s="56"/>
    </row>
    <row r="3558" ht="12.75">
      <c r="F3558" s="56"/>
    </row>
    <row r="3559" ht="12.75">
      <c r="F3559" s="56"/>
    </row>
    <row r="3560" ht="12.75">
      <c r="F3560" s="56"/>
    </row>
    <row r="3561" ht="12.75">
      <c r="F3561" s="56"/>
    </row>
    <row r="3562" ht="12.75">
      <c r="F3562" s="56"/>
    </row>
    <row r="3563" ht="12.75">
      <c r="F3563" s="56"/>
    </row>
    <row r="3564" ht="12.75">
      <c r="F3564" s="56"/>
    </row>
    <row r="3565" ht="12.75">
      <c r="F3565" s="56"/>
    </row>
    <row r="3566" ht="12.75">
      <c r="F3566" s="56"/>
    </row>
    <row r="3567" ht="12.75">
      <c r="F3567" s="56"/>
    </row>
    <row r="3568" ht="12.75">
      <c r="F3568" s="56"/>
    </row>
    <row r="3569" ht="12.75">
      <c r="F3569" s="56"/>
    </row>
    <row r="3570" ht="12.75">
      <c r="F3570" s="56"/>
    </row>
    <row r="3571" ht="12.75">
      <c r="F3571" s="56"/>
    </row>
    <row r="3572" ht="12.75">
      <c r="F3572" s="56"/>
    </row>
    <row r="3573" ht="12.75">
      <c r="F3573" s="56"/>
    </row>
    <row r="3574" ht="12.75">
      <c r="F3574" s="56"/>
    </row>
    <row r="3575" ht="12.75">
      <c r="F3575" s="56"/>
    </row>
    <row r="3576" ht="12.75">
      <c r="F3576" s="56"/>
    </row>
    <row r="3577" ht="12.75">
      <c r="F3577" s="56"/>
    </row>
    <row r="3578" ht="12.75">
      <c r="F3578" s="56"/>
    </row>
    <row r="3579" ht="12.75">
      <c r="F3579" s="56"/>
    </row>
    <row r="3580" ht="12.75">
      <c r="F3580" s="56"/>
    </row>
    <row r="3581" ht="12.75">
      <c r="F3581" s="56"/>
    </row>
    <row r="3582" ht="12.75">
      <c r="F3582" s="56"/>
    </row>
    <row r="3583" ht="12.75">
      <c r="F3583" s="56"/>
    </row>
    <row r="3584" ht="12.75">
      <c r="F3584" s="56"/>
    </row>
    <row r="3585" ht="12.75">
      <c r="F3585" s="56"/>
    </row>
    <row r="3586" ht="12.75">
      <c r="F3586" s="56"/>
    </row>
    <row r="3587" ht="12.75">
      <c r="F3587" s="56"/>
    </row>
    <row r="3588" ht="12.75">
      <c r="F3588" s="56"/>
    </row>
    <row r="3589" ht="12.75">
      <c r="F3589" s="56"/>
    </row>
    <row r="3590" ht="12.75">
      <c r="F3590" s="56"/>
    </row>
    <row r="3591" ht="12.75">
      <c r="F3591" s="56"/>
    </row>
    <row r="3592" ht="12.75">
      <c r="F3592" s="56"/>
    </row>
    <row r="3593" ht="12.75">
      <c r="F3593" s="56"/>
    </row>
    <row r="3594" ht="12.75">
      <c r="F3594" s="56"/>
    </row>
    <row r="3595" ht="12.75">
      <c r="F3595" s="56"/>
    </row>
    <row r="3596" ht="12.75">
      <c r="F3596" s="56"/>
    </row>
    <row r="3597" ht="12.75">
      <c r="F3597" s="56"/>
    </row>
    <row r="3598" ht="12.75">
      <c r="F3598" s="56"/>
    </row>
    <row r="3599" ht="12.75">
      <c r="F3599" s="56"/>
    </row>
    <row r="3600" ht="12.75">
      <c r="F3600" s="56"/>
    </row>
    <row r="3601" ht="12.75">
      <c r="F3601" s="56"/>
    </row>
    <row r="3602" ht="12.75">
      <c r="F3602" s="56"/>
    </row>
    <row r="3603" ht="12.75">
      <c r="F3603" s="56"/>
    </row>
    <row r="3604" ht="12.75">
      <c r="F3604" s="56"/>
    </row>
    <row r="3605" ht="12.75">
      <c r="F3605" s="56"/>
    </row>
    <row r="3606" ht="12.75">
      <c r="F3606" s="56"/>
    </row>
    <row r="3607" ht="12.75">
      <c r="F3607" s="56"/>
    </row>
    <row r="3608" ht="12.75">
      <c r="F3608" s="56"/>
    </row>
    <row r="3609" ht="12.75">
      <c r="F3609" s="56"/>
    </row>
    <row r="3610" ht="12.75">
      <c r="F3610" s="56"/>
    </row>
    <row r="3611" ht="12.75">
      <c r="F3611" s="56"/>
    </row>
    <row r="3612" ht="12.75">
      <c r="F3612" s="56"/>
    </row>
    <row r="3613" ht="12.75">
      <c r="F3613" s="56"/>
    </row>
    <row r="3614" ht="12.75">
      <c r="F3614" s="56"/>
    </row>
    <row r="3615" ht="12.75">
      <c r="F3615" s="56"/>
    </row>
    <row r="3616" ht="12.75">
      <c r="F3616" s="56"/>
    </row>
    <row r="3617" ht="12.75">
      <c r="F3617" s="56"/>
    </row>
    <row r="3618" ht="12.75">
      <c r="F3618" s="56"/>
    </row>
    <row r="3619" ht="12.75">
      <c r="F3619" s="56"/>
    </row>
    <row r="3620" ht="12.75">
      <c r="F3620" s="56"/>
    </row>
    <row r="3621" ht="12.75">
      <c r="F3621" s="56"/>
    </row>
    <row r="3622" ht="12.75">
      <c r="F3622" s="56"/>
    </row>
    <row r="3623" ht="12.75">
      <c r="F3623" s="56"/>
    </row>
    <row r="3624" ht="12.75">
      <c r="F3624" s="56"/>
    </row>
    <row r="3625" ht="12.75">
      <c r="F3625" s="56"/>
    </row>
    <row r="3626" ht="12.75">
      <c r="F3626" s="56"/>
    </row>
    <row r="3627" ht="12.75">
      <c r="F3627" s="56"/>
    </row>
    <row r="3628" ht="12.75">
      <c r="F3628" s="56"/>
    </row>
    <row r="3629" ht="12.75">
      <c r="F3629" s="56"/>
    </row>
    <row r="3630" ht="12.75">
      <c r="F3630" s="56"/>
    </row>
    <row r="3631" ht="12.75">
      <c r="F3631" s="56"/>
    </row>
    <row r="3632" ht="12.75">
      <c r="F3632" s="56"/>
    </row>
    <row r="3633" ht="12.75">
      <c r="F3633" s="56"/>
    </row>
    <row r="3634" ht="12.75">
      <c r="F3634" s="56"/>
    </row>
    <row r="3635" ht="12.75">
      <c r="F3635" s="56"/>
    </row>
    <row r="3636" ht="12.75">
      <c r="F3636" s="56"/>
    </row>
    <row r="3637" ht="12.75">
      <c r="F3637" s="56"/>
    </row>
    <row r="3638" ht="12.75">
      <c r="F3638" s="56"/>
    </row>
    <row r="3639" ht="12.75">
      <c r="F3639" s="56"/>
    </row>
    <row r="3640" ht="12.75">
      <c r="F3640" s="56"/>
    </row>
    <row r="3641" ht="12.75">
      <c r="F3641" s="56"/>
    </row>
    <row r="3642" ht="12.75">
      <c r="F3642" s="56"/>
    </row>
    <row r="3643" ht="12.75">
      <c r="F3643" s="56"/>
    </row>
    <row r="3644" ht="12.75">
      <c r="F3644" s="56"/>
    </row>
    <row r="3645" ht="12.75">
      <c r="F3645" s="56"/>
    </row>
    <row r="3646" ht="12.75">
      <c r="F3646" s="56"/>
    </row>
    <row r="3647" ht="12.75">
      <c r="F3647" s="56"/>
    </row>
    <row r="3648" ht="12.75">
      <c r="F3648" s="56"/>
    </row>
    <row r="3649" ht="12.75">
      <c r="F3649" s="56"/>
    </row>
    <row r="3650" ht="12.75">
      <c r="F3650" s="56"/>
    </row>
    <row r="3651" ht="12.75">
      <c r="F3651" s="56"/>
    </row>
    <row r="3652" ht="12.75">
      <c r="F3652" s="56"/>
    </row>
    <row r="3653" ht="12.75">
      <c r="F3653" s="56"/>
    </row>
    <row r="3654" ht="12.75">
      <c r="F3654" s="56"/>
    </row>
    <row r="3655" ht="12.75">
      <c r="F3655" s="56"/>
    </row>
    <row r="3656" ht="12.75">
      <c r="F3656" s="56"/>
    </row>
    <row r="3657" ht="12.75">
      <c r="F3657" s="56"/>
    </row>
    <row r="3658" ht="12.75">
      <c r="F3658" s="56"/>
    </row>
    <row r="3659" ht="12.75">
      <c r="F3659" s="56"/>
    </row>
    <row r="3660" ht="12.75">
      <c r="F3660" s="56"/>
    </row>
    <row r="3661" ht="12.75">
      <c r="F3661" s="56"/>
    </row>
    <row r="3662" ht="12.75">
      <c r="F3662" s="56"/>
    </row>
    <row r="3663" ht="12.75">
      <c r="F3663" s="56"/>
    </row>
    <row r="3664" ht="12.75">
      <c r="F3664" s="56"/>
    </row>
    <row r="3665" ht="12.75">
      <c r="F3665" s="56"/>
    </row>
    <row r="3666" ht="12.75">
      <c r="F3666" s="56"/>
    </row>
    <row r="3667" ht="12.75">
      <c r="F3667" s="56"/>
    </row>
    <row r="3668" ht="12.75">
      <c r="F3668" s="56"/>
    </row>
    <row r="3669" ht="12.75">
      <c r="F3669" s="56"/>
    </row>
    <row r="3670" ht="12.75">
      <c r="F3670" s="56"/>
    </row>
    <row r="3671" ht="12.75">
      <c r="F3671" s="56"/>
    </row>
    <row r="3672" ht="12.75">
      <c r="F3672" s="56"/>
    </row>
    <row r="3673" ht="12.75">
      <c r="F3673" s="56"/>
    </row>
    <row r="3674" ht="12.75">
      <c r="F3674" s="56"/>
    </row>
    <row r="3675" ht="12.75">
      <c r="F3675" s="56"/>
    </row>
    <row r="3676" ht="12.75">
      <c r="F3676" s="56"/>
    </row>
    <row r="3677" ht="12.75">
      <c r="F3677" s="56"/>
    </row>
    <row r="3678" ht="12.75">
      <c r="F3678" s="56"/>
    </row>
    <row r="3679" ht="12.75">
      <c r="F3679" s="56"/>
    </row>
    <row r="3680" ht="12.75">
      <c r="F3680" s="56"/>
    </row>
    <row r="3681" ht="12.75">
      <c r="F3681" s="56"/>
    </row>
    <row r="3682" ht="12.75">
      <c r="F3682" s="56"/>
    </row>
    <row r="3683" ht="12.75">
      <c r="F3683" s="56"/>
    </row>
    <row r="3684" ht="12.75">
      <c r="F3684" s="56"/>
    </row>
    <row r="3685" ht="12.75">
      <c r="F3685" s="56"/>
    </row>
    <row r="3686" ht="12.75">
      <c r="F3686" s="56"/>
    </row>
    <row r="3687" ht="12.75">
      <c r="F3687" s="56"/>
    </row>
    <row r="3688" ht="12.75">
      <c r="F3688" s="56"/>
    </row>
    <row r="3689" ht="12.75">
      <c r="F3689" s="56"/>
    </row>
    <row r="3690" ht="12.75">
      <c r="F3690" s="56"/>
    </row>
    <row r="3691" ht="12.75">
      <c r="F3691" s="56"/>
    </row>
    <row r="3692" ht="12.75">
      <c r="F3692" s="56"/>
    </row>
    <row r="3693" ht="12.75">
      <c r="F3693" s="56"/>
    </row>
    <row r="3694" ht="12.75">
      <c r="F3694" s="56"/>
    </row>
    <row r="3695" ht="12.75">
      <c r="F3695" s="56"/>
    </row>
    <row r="3696" ht="12.75">
      <c r="F3696" s="56"/>
    </row>
    <row r="3697" ht="12.75">
      <c r="F3697" s="56"/>
    </row>
    <row r="3698" ht="12.75">
      <c r="F3698" s="56"/>
    </row>
    <row r="3699" ht="12.75">
      <c r="F3699" s="56"/>
    </row>
    <row r="3700" ht="12.75">
      <c r="F3700" s="56"/>
    </row>
    <row r="3701" ht="12.75">
      <c r="F3701" s="56"/>
    </row>
    <row r="3702" ht="12.75">
      <c r="F3702" s="56"/>
    </row>
    <row r="3703" ht="12.75">
      <c r="F3703" s="56"/>
    </row>
    <row r="3704" ht="12.75">
      <c r="F3704" s="56"/>
    </row>
    <row r="3705" ht="12.75">
      <c r="F3705" s="56"/>
    </row>
    <row r="3706" ht="12.75">
      <c r="F3706" s="56"/>
    </row>
    <row r="3707" ht="12.75">
      <c r="F3707" s="56"/>
    </row>
    <row r="3708" ht="12.75">
      <c r="F3708" s="56"/>
    </row>
    <row r="3709" ht="12.75">
      <c r="F3709" s="56"/>
    </row>
    <row r="3710" ht="12.75">
      <c r="F3710" s="56"/>
    </row>
    <row r="3711" ht="12.75">
      <c r="F3711" s="56"/>
    </row>
    <row r="3712" ht="12.75">
      <c r="F3712" s="56"/>
    </row>
    <row r="3713" ht="12.75">
      <c r="F3713" s="56"/>
    </row>
    <row r="3714" ht="12.75">
      <c r="F3714" s="56"/>
    </row>
    <row r="3715" ht="12.75">
      <c r="F3715" s="56"/>
    </row>
    <row r="3716" ht="12.75">
      <c r="F3716" s="56"/>
    </row>
    <row r="3717" ht="12.75">
      <c r="F3717" s="56"/>
    </row>
    <row r="3718" ht="12.75">
      <c r="F3718" s="56"/>
    </row>
    <row r="3719" ht="12.75">
      <c r="F3719" s="56"/>
    </row>
    <row r="3720" ht="12.75">
      <c r="F3720" s="56"/>
    </row>
    <row r="3721" ht="12.75">
      <c r="F3721" s="56"/>
    </row>
    <row r="3722" ht="12.75">
      <c r="F3722" s="56"/>
    </row>
    <row r="3723" ht="12.75">
      <c r="F3723" s="56"/>
    </row>
    <row r="3724" ht="12.75">
      <c r="F3724" s="56"/>
    </row>
    <row r="3725" ht="12.75">
      <c r="F3725" s="56"/>
    </row>
    <row r="3726" ht="12.75">
      <c r="F3726" s="56"/>
    </row>
    <row r="3727" ht="12.75">
      <c r="F3727" s="56"/>
    </row>
    <row r="3728" ht="12.75">
      <c r="F3728" s="56"/>
    </row>
    <row r="3729" ht="12.75">
      <c r="F3729" s="56"/>
    </row>
    <row r="3730" ht="12.75">
      <c r="F3730" s="56"/>
    </row>
    <row r="3731" ht="12.75">
      <c r="F3731" s="56"/>
    </row>
    <row r="3732" ht="12.75">
      <c r="F3732" s="56"/>
    </row>
    <row r="3733" ht="12.75">
      <c r="F3733" s="56"/>
    </row>
    <row r="3734" ht="12.75">
      <c r="F3734" s="56"/>
    </row>
    <row r="3735" ht="12.75">
      <c r="F3735" s="56"/>
    </row>
    <row r="3736" ht="12.75">
      <c r="F3736" s="56"/>
    </row>
    <row r="3737" ht="12.75">
      <c r="F3737" s="56"/>
    </row>
    <row r="3738" ht="12.75">
      <c r="F3738" s="56"/>
    </row>
    <row r="3739" ht="12.75">
      <c r="F3739" s="56"/>
    </row>
    <row r="3740" ht="12.75">
      <c r="F3740" s="56"/>
    </row>
    <row r="3741" ht="12.75">
      <c r="F3741" s="56"/>
    </row>
    <row r="3742" ht="12.75">
      <c r="F3742" s="56"/>
    </row>
    <row r="3743" ht="12.75">
      <c r="F3743" s="56"/>
    </row>
    <row r="3744" ht="12.75">
      <c r="F3744" s="56"/>
    </row>
    <row r="3745" ht="12.75">
      <c r="F3745" s="56"/>
    </row>
    <row r="3746" ht="12.75">
      <c r="F3746" s="56"/>
    </row>
    <row r="3747" ht="12.75">
      <c r="F3747" s="56"/>
    </row>
    <row r="3748" ht="12.75">
      <c r="F3748" s="56"/>
    </row>
    <row r="3749" ht="12.75">
      <c r="F3749" s="56"/>
    </row>
    <row r="3750" ht="12.75">
      <c r="F3750" s="56"/>
    </row>
    <row r="3751" ht="12.75">
      <c r="F3751" s="56"/>
    </row>
    <row r="3752" ht="12.75">
      <c r="F3752" s="56"/>
    </row>
    <row r="3753" ht="12.75">
      <c r="F3753" s="56"/>
    </row>
    <row r="3754" ht="12.75">
      <c r="F3754" s="56"/>
    </row>
    <row r="3755" ht="12.75">
      <c r="F3755" s="56"/>
    </row>
    <row r="3756" ht="12.75">
      <c r="F3756" s="56"/>
    </row>
    <row r="3757" ht="12.75">
      <c r="F3757" s="56"/>
    </row>
    <row r="3758" ht="12.75">
      <c r="F3758" s="56"/>
    </row>
    <row r="3759" ht="12.75">
      <c r="F3759" s="56"/>
    </row>
    <row r="3760" ht="12.75">
      <c r="F3760" s="56"/>
    </row>
    <row r="3761" ht="12.75">
      <c r="F3761" s="56"/>
    </row>
    <row r="3762" ht="12.75">
      <c r="F3762" s="56"/>
    </row>
    <row r="3763" ht="12.75">
      <c r="F3763" s="56"/>
    </row>
    <row r="3764" ht="12.75">
      <c r="F3764" s="56"/>
    </row>
    <row r="3765" ht="12.75">
      <c r="F3765" s="56"/>
    </row>
    <row r="3766" ht="12.75">
      <c r="F3766" s="56"/>
    </row>
    <row r="3767" ht="12.75">
      <c r="F3767" s="56"/>
    </row>
    <row r="3768" ht="12.75">
      <c r="F3768" s="56"/>
    </row>
    <row r="3769" ht="12.75">
      <c r="F3769" s="56"/>
    </row>
    <row r="3770" ht="12.75">
      <c r="F3770" s="56"/>
    </row>
    <row r="3771" ht="12.75">
      <c r="F3771" s="56"/>
    </row>
    <row r="3772" ht="12.75">
      <c r="F3772" s="56"/>
    </row>
    <row r="3773" ht="12.75">
      <c r="F3773" s="56"/>
    </row>
    <row r="3774" ht="12.75">
      <c r="F3774" s="56"/>
    </row>
    <row r="3775" ht="12.75">
      <c r="F3775" s="56"/>
    </row>
    <row r="3776" ht="12.75">
      <c r="F3776" s="56"/>
    </row>
    <row r="3777" ht="12.75">
      <c r="F3777" s="56"/>
    </row>
    <row r="3778" ht="12.75">
      <c r="F3778" s="56"/>
    </row>
    <row r="3779" ht="12.75">
      <c r="F3779" s="56"/>
    </row>
    <row r="3780" ht="12.75">
      <c r="F3780" s="56"/>
    </row>
    <row r="3781" ht="12.75">
      <c r="F3781" s="56"/>
    </row>
    <row r="3782" ht="12.75">
      <c r="F3782" s="56"/>
    </row>
    <row r="3783" ht="12.75">
      <c r="F3783" s="56"/>
    </row>
    <row r="3784" ht="12.75">
      <c r="F3784" s="56"/>
    </row>
    <row r="3785" ht="12.75">
      <c r="F3785" s="56"/>
    </row>
    <row r="3786" ht="12.75">
      <c r="F3786" s="56"/>
    </row>
    <row r="3787" ht="12.75">
      <c r="F3787" s="56"/>
    </row>
    <row r="3788" ht="12.75">
      <c r="F3788" s="56"/>
    </row>
    <row r="3789" ht="12.75">
      <c r="F3789" s="56"/>
    </row>
    <row r="3790" ht="12.75">
      <c r="F3790" s="56"/>
    </row>
    <row r="3791" ht="12.75">
      <c r="F3791" s="56"/>
    </row>
    <row r="3792" ht="12.75">
      <c r="F3792" s="56"/>
    </row>
    <row r="3793" ht="12.75">
      <c r="F3793" s="56"/>
    </row>
    <row r="3794" ht="12.75">
      <c r="F3794" s="56"/>
    </row>
    <row r="3795" ht="12.75">
      <c r="F3795" s="56"/>
    </row>
    <row r="3796" ht="12.75">
      <c r="F3796" s="56"/>
    </row>
    <row r="3797" ht="12.75">
      <c r="F3797" s="56"/>
    </row>
    <row r="3798" ht="12.75">
      <c r="F3798" s="56"/>
    </row>
    <row r="3799" ht="12.75">
      <c r="F3799" s="56"/>
    </row>
    <row r="3800" ht="12.75">
      <c r="F3800" s="56"/>
    </row>
    <row r="3801" ht="12.75">
      <c r="F3801" s="56"/>
    </row>
    <row r="3802" ht="12.75">
      <c r="F3802" s="56"/>
    </row>
    <row r="3803" ht="12.75">
      <c r="F3803" s="56"/>
    </row>
    <row r="3804" ht="12.75">
      <c r="F3804" s="56"/>
    </row>
    <row r="3805" ht="12.75">
      <c r="F3805" s="56"/>
    </row>
    <row r="3806" ht="12.75">
      <c r="F3806" s="56"/>
    </row>
    <row r="3807" ht="12.75">
      <c r="F3807" s="56"/>
    </row>
    <row r="3808" ht="12.75">
      <c r="F3808" s="56"/>
    </row>
    <row r="3809" ht="12.75">
      <c r="F3809" s="56"/>
    </row>
    <row r="3810" ht="12.75">
      <c r="F3810" s="56"/>
    </row>
    <row r="3811" ht="12.75">
      <c r="F3811" s="56"/>
    </row>
    <row r="3812" ht="12.75">
      <c r="F3812" s="56"/>
    </row>
    <row r="3813" ht="12.75">
      <c r="F3813" s="56"/>
    </row>
    <row r="3814" ht="12.75">
      <c r="F3814" s="56"/>
    </row>
    <row r="3815" ht="12.75">
      <c r="F3815" s="56"/>
    </row>
    <row r="3816" ht="12.75">
      <c r="F3816" s="56"/>
    </row>
    <row r="3817" ht="12.75">
      <c r="F3817" s="56"/>
    </row>
    <row r="3818" ht="12.75">
      <c r="F3818" s="56"/>
    </row>
    <row r="3819" ht="12.75">
      <c r="F3819" s="56"/>
    </row>
    <row r="3820" ht="12.75">
      <c r="F3820" s="56"/>
    </row>
    <row r="3821" ht="12.75">
      <c r="F3821" s="56"/>
    </row>
    <row r="3822" ht="12.75">
      <c r="F3822" s="56"/>
    </row>
    <row r="3823" ht="12.75">
      <c r="F3823" s="56"/>
    </row>
    <row r="3824" ht="12.75">
      <c r="F3824" s="56"/>
    </row>
    <row r="3825" ht="12.75">
      <c r="F3825" s="56"/>
    </row>
    <row r="3826" ht="12.75">
      <c r="F3826" s="56"/>
    </row>
    <row r="3827" ht="12.75">
      <c r="F3827" s="56"/>
    </row>
    <row r="3828" ht="12.75">
      <c r="F3828" s="56"/>
    </row>
    <row r="3829" ht="12.75">
      <c r="F3829" s="56"/>
    </row>
    <row r="3830" ht="12.75">
      <c r="F3830" s="56"/>
    </row>
    <row r="3831" ht="12.75">
      <c r="F3831" s="56"/>
    </row>
    <row r="3832" ht="12.75">
      <c r="F3832" s="56"/>
    </row>
    <row r="3833" ht="12.75">
      <c r="F3833" s="56"/>
    </row>
    <row r="3834" ht="12.75">
      <c r="F3834" s="56"/>
    </row>
    <row r="3835" ht="12.75">
      <c r="F3835" s="56"/>
    </row>
    <row r="3836" ht="12.75">
      <c r="F3836" s="56"/>
    </row>
    <row r="3837" ht="12.75">
      <c r="F3837" s="56"/>
    </row>
    <row r="3838" ht="12.75">
      <c r="F3838" s="56"/>
    </row>
    <row r="3839" ht="12.75">
      <c r="F3839" s="56"/>
    </row>
    <row r="3840" ht="12.75">
      <c r="F3840" s="56"/>
    </row>
    <row r="3841" ht="12.75">
      <c r="F3841" s="56"/>
    </row>
    <row r="3842" ht="12.75">
      <c r="F3842" s="56"/>
    </row>
    <row r="3843" ht="12.75">
      <c r="F3843" s="56"/>
    </row>
    <row r="3844" ht="12.75">
      <c r="F3844" s="56"/>
    </row>
    <row r="3845" ht="12.75">
      <c r="F3845" s="56"/>
    </row>
    <row r="3846" ht="12.75">
      <c r="F3846" s="56"/>
    </row>
    <row r="3847" ht="12.75">
      <c r="F3847" s="56"/>
    </row>
    <row r="3848" ht="12.75">
      <c r="F3848" s="56"/>
    </row>
    <row r="3849" ht="12.75">
      <c r="F3849" s="56"/>
    </row>
    <row r="3850" ht="12.75">
      <c r="F3850" s="56"/>
    </row>
    <row r="3851" ht="12.75">
      <c r="F3851" s="56"/>
    </row>
    <row r="3852" ht="12.75">
      <c r="F3852" s="56"/>
    </row>
    <row r="3853" ht="12.75">
      <c r="F3853" s="56"/>
    </row>
    <row r="3854" ht="12.75">
      <c r="F3854" s="56"/>
    </row>
    <row r="3855" ht="12.75">
      <c r="F3855" s="56"/>
    </row>
    <row r="3856" ht="12.75">
      <c r="F3856" s="56"/>
    </row>
    <row r="3857" ht="12.75">
      <c r="F3857" s="56"/>
    </row>
    <row r="3858" ht="12.75">
      <c r="F3858" s="56"/>
    </row>
    <row r="3859" ht="12.75">
      <c r="F3859" s="56"/>
    </row>
    <row r="3860" ht="12.75">
      <c r="F3860" s="56"/>
    </row>
    <row r="3861" ht="12.75">
      <c r="F3861" s="56"/>
    </row>
    <row r="3862" ht="12.75">
      <c r="F3862" s="56"/>
    </row>
    <row r="3863" ht="12.75">
      <c r="F3863" s="56"/>
    </row>
    <row r="3864" ht="12.75">
      <c r="F3864" s="56"/>
    </row>
    <row r="3865" ht="12.75">
      <c r="F3865" s="56"/>
    </row>
    <row r="3866" ht="12.75">
      <c r="F3866" s="56"/>
    </row>
    <row r="3867" ht="12.75">
      <c r="F3867" s="56"/>
    </row>
    <row r="3868" ht="12.75">
      <c r="F3868" s="56"/>
    </row>
    <row r="3869" ht="12.75">
      <c r="F3869" s="56"/>
    </row>
    <row r="3870" ht="12.75">
      <c r="F3870" s="56"/>
    </row>
    <row r="3871" ht="12.75">
      <c r="F3871" s="56"/>
    </row>
    <row r="3872" ht="12.75">
      <c r="F3872" s="56"/>
    </row>
    <row r="3873" ht="12.75">
      <c r="F3873" s="56"/>
    </row>
    <row r="3874" ht="12.75">
      <c r="F3874" s="56"/>
    </row>
    <row r="3875" ht="12.75">
      <c r="F3875" s="56"/>
    </row>
    <row r="3876" ht="12.75">
      <c r="F3876" s="56"/>
    </row>
    <row r="3877" ht="12.75">
      <c r="F3877" s="56"/>
    </row>
    <row r="3878" ht="12.75">
      <c r="F3878" s="56"/>
    </row>
    <row r="3879" ht="12.75">
      <c r="F3879" s="56"/>
    </row>
    <row r="3880" ht="12.75">
      <c r="F3880" s="56"/>
    </row>
    <row r="3881" ht="12.75">
      <c r="F3881" s="56"/>
    </row>
    <row r="3882" ht="12.75">
      <c r="F3882" s="56"/>
    </row>
    <row r="3883" ht="12.75">
      <c r="F3883" s="56"/>
    </row>
    <row r="3884" ht="12.75">
      <c r="F3884" s="56"/>
    </row>
    <row r="3885" ht="12.75">
      <c r="F3885" s="56"/>
    </row>
    <row r="3886" ht="12.75">
      <c r="F3886" s="56"/>
    </row>
    <row r="3887" ht="12.75">
      <c r="F3887" s="56"/>
    </row>
    <row r="3888" ht="12.75">
      <c r="F3888" s="56"/>
    </row>
    <row r="3889" ht="12.75">
      <c r="F3889" s="56"/>
    </row>
    <row r="3890" ht="12.75">
      <c r="F3890" s="56"/>
    </row>
    <row r="3891" ht="12.75">
      <c r="F3891" s="56"/>
    </row>
    <row r="3892" ht="12.75">
      <c r="F3892" s="56"/>
    </row>
    <row r="3893" ht="12.75">
      <c r="F3893" s="56"/>
    </row>
    <row r="3894" ht="12.75">
      <c r="F3894" s="56"/>
    </row>
    <row r="3895" ht="12.75">
      <c r="F3895" s="56"/>
    </row>
    <row r="3896" ht="12.75">
      <c r="F3896" s="56"/>
    </row>
    <row r="3897" ht="12.75">
      <c r="F3897" s="56"/>
    </row>
    <row r="3898" ht="12.75">
      <c r="F3898" s="56"/>
    </row>
    <row r="3899" ht="12.75">
      <c r="F3899" s="56"/>
    </row>
    <row r="3900" ht="12.75">
      <c r="F3900" s="56"/>
    </row>
    <row r="3901" ht="12.75">
      <c r="F3901" s="56"/>
    </row>
    <row r="3902" ht="12.75">
      <c r="F3902" s="56"/>
    </row>
    <row r="3903" ht="12.75">
      <c r="F3903" s="56"/>
    </row>
    <row r="3904" ht="12.75">
      <c r="F3904" s="56"/>
    </row>
    <row r="3905" ht="12.75">
      <c r="F3905" s="56"/>
    </row>
    <row r="3906" ht="12.75">
      <c r="F3906" s="56"/>
    </row>
    <row r="3907" ht="12.75">
      <c r="F3907" s="56"/>
    </row>
    <row r="3908" ht="12.75">
      <c r="F3908" s="56"/>
    </row>
    <row r="3909" ht="12.75">
      <c r="F3909" s="56"/>
    </row>
    <row r="3910" ht="12.75">
      <c r="F3910" s="56"/>
    </row>
    <row r="3911" ht="12.75">
      <c r="F3911" s="56"/>
    </row>
    <row r="3912" ht="12.75">
      <c r="F3912" s="56"/>
    </row>
    <row r="3913" ht="12.75">
      <c r="F3913" s="56"/>
    </row>
    <row r="3914" ht="12.75">
      <c r="F3914" s="56"/>
    </row>
    <row r="3915" ht="12.75">
      <c r="F3915" s="56"/>
    </row>
    <row r="3916" ht="12.75">
      <c r="F3916" s="56"/>
    </row>
    <row r="3917" ht="12.75">
      <c r="F3917" s="56"/>
    </row>
    <row r="3918" ht="12.75">
      <c r="F3918" s="56"/>
    </row>
    <row r="3919" ht="12.75">
      <c r="F3919" s="56"/>
    </row>
    <row r="3920" ht="12.75">
      <c r="F3920" s="56"/>
    </row>
    <row r="3921" ht="12.75">
      <c r="F3921" s="56"/>
    </row>
    <row r="3922" ht="12.75">
      <c r="F3922" s="56"/>
    </row>
    <row r="3923" ht="12.75">
      <c r="F3923" s="56"/>
    </row>
    <row r="3924" ht="12.75">
      <c r="F3924" s="56"/>
    </row>
    <row r="3925" ht="12.75">
      <c r="F3925" s="56"/>
    </row>
    <row r="3926" ht="12.75">
      <c r="F3926" s="56"/>
    </row>
    <row r="3927" ht="12.75">
      <c r="F3927" s="56"/>
    </row>
    <row r="3928" ht="12.75">
      <c r="F3928" s="56"/>
    </row>
    <row r="3929" ht="12.75">
      <c r="F3929" s="56"/>
    </row>
    <row r="3930" ht="12.75">
      <c r="F3930" s="56"/>
    </row>
    <row r="3931" ht="12.75">
      <c r="F3931" s="56"/>
    </row>
    <row r="3932" ht="12.75">
      <c r="F3932" s="56"/>
    </row>
    <row r="3933" ht="12.75">
      <c r="F3933" s="56"/>
    </row>
    <row r="3934" ht="12.75">
      <c r="F3934" s="56"/>
    </row>
    <row r="3935" ht="12.75">
      <c r="F3935" s="56"/>
    </row>
    <row r="3936" ht="12.75">
      <c r="F3936" s="56"/>
    </row>
    <row r="3937" ht="12.75">
      <c r="F3937" s="56"/>
    </row>
    <row r="3938" ht="12.75">
      <c r="F3938" s="56"/>
    </row>
    <row r="3939" ht="12.75">
      <c r="F3939" s="56"/>
    </row>
    <row r="3940" ht="12.75">
      <c r="F3940" s="56"/>
    </row>
    <row r="3941" ht="12.75">
      <c r="F3941" s="56"/>
    </row>
    <row r="3942" ht="12.75">
      <c r="F3942" s="56"/>
    </row>
    <row r="3943" ht="12.75">
      <c r="F3943" s="56"/>
    </row>
    <row r="3944" ht="12.75">
      <c r="F3944" s="56"/>
    </row>
    <row r="3945" ht="12.75">
      <c r="F3945" s="56"/>
    </row>
    <row r="3946" ht="12.75">
      <c r="F3946" s="56"/>
    </row>
    <row r="3947" ht="12.75">
      <c r="F3947" s="56"/>
    </row>
    <row r="3948" ht="12.75">
      <c r="F3948" s="56"/>
    </row>
    <row r="3949" ht="12.75">
      <c r="F3949" s="56"/>
    </row>
    <row r="3950" ht="12.75">
      <c r="F3950" s="56"/>
    </row>
    <row r="3951" ht="12.75">
      <c r="F3951" s="56"/>
    </row>
    <row r="3952" ht="12.75">
      <c r="F3952" s="56"/>
    </row>
    <row r="3953" ht="12.75">
      <c r="F3953" s="56"/>
    </row>
    <row r="3954" ht="12.75">
      <c r="F3954" s="56"/>
    </row>
    <row r="3955" ht="12.75">
      <c r="F3955" s="56"/>
    </row>
    <row r="3956" ht="12.75">
      <c r="F3956" s="56"/>
    </row>
    <row r="3957" ht="12.75">
      <c r="F3957" s="56"/>
    </row>
    <row r="3958" ht="12.75">
      <c r="F3958" s="56"/>
    </row>
    <row r="3959" ht="12.75">
      <c r="F3959" s="56"/>
    </row>
    <row r="3960" ht="12.75">
      <c r="F3960" s="56"/>
    </row>
    <row r="3961" ht="12.75">
      <c r="F3961" s="56"/>
    </row>
    <row r="3962" ht="12.75">
      <c r="F3962" s="56"/>
    </row>
    <row r="3963" ht="12.75">
      <c r="F3963" s="56"/>
    </row>
    <row r="3964" ht="12.75">
      <c r="F3964" s="56"/>
    </row>
    <row r="3965" ht="12.75">
      <c r="F3965" s="56"/>
    </row>
    <row r="3966" ht="12.75">
      <c r="F3966" s="56"/>
    </row>
    <row r="3967" ht="12.75">
      <c r="F3967" s="56"/>
    </row>
    <row r="3968" ht="12.75">
      <c r="F3968" s="56"/>
    </row>
    <row r="3969" ht="12.75">
      <c r="F3969" s="56"/>
    </row>
    <row r="3970" ht="12.75">
      <c r="F3970" s="56"/>
    </row>
    <row r="3971" ht="12.75">
      <c r="F3971" s="56"/>
    </row>
    <row r="3972" ht="12.75">
      <c r="F3972" s="56"/>
    </row>
    <row r="3973" ht="12.75">
      <c r="F3973" s="56"/>
    </row>
    <row r="3974" ht="12.75">
      <c r="F3974" s="56"/>
    </row>
    <row r="3975" ht="12.75">
      <c r="F3975" s="56"/>
    </row>
    <row r="3976" ht="12.75">
      <c r="F3976" s="56"/>
    </row>
    <row r="3977" ht="12.75">
      <c r="F3977" s="56"/>
    </row>
    <row r="3978" ht="12.75">
      <c r="F3978" s="56"/>
    </row>
    <row r="3979" ht="12.75">
      <c r="F3979" s="56"/>
    </row>
    <row r="3980" ht="12.75">
      <c r="F3980" s="56"/>
    </row>
    <row r="3981" ht="12.75">
      <c r="F3981" s="56"/>
    </row>
    <row r="3982" ht="12.75">
      <c r="F3982" s="56"/>
    </row>
    <row r="3983" ht="12.75">
      <c r="F3983" s="56"/>
    </row>
    <row r="3984" ht="12.75">
      <c r="F3984" s="56"/>
    </row>
    <row r="3985" ht="12.75">
      <c r="F3985" s="56"/>
    </row>
    <row r="3986" ht="12.75">
      <c r="F3986" s="56"/>
    </row>
    <row r="3987" ht="12.75">
      <c r="F3987" s="56"/>
    </row>
    <row r="3988" ht="12.75">
      <c r="F3988" s="56"/>
    </row>
    <row r="3989" ht="12.75">
      <c r="F3989" s="56"/>
    </row>
    <row r="3990" ht="12.75">
      <c r="F3990" s="56"/>
    </row>
    <row r="3991" ht="12.75">
      <c r="F3991" s="56"/>
    </row>
    <row r="3992" ht="12.75">
      <c r="F3992" s="56"/>
    </row>
    <row r="3993" ht="12.75">
      <c r="F3993" s="56"/>
    </row>
    <row r="3994" ht="12.75">
      <c r="F3994" s="56"/>
    </row>
    <row r="3995" ht="12.75">
      <c r="F3995" s="56"/>
    </row>
    <row r="3996" ht="12.75">
      <c r="F3996" s="56"/>
    </row>
    <row r="3997" ht="12.75">
      <c r="F3997" s="56"/>
    </row>
    <row r="3998" ht="12.75">
      <c r="F3998" s="56"/>
    </row>
    <row r="3999" ht="12.75">
      <c r="F3999" s="56"/>
    </row>
    <row r="4000" ht="12.75">
      <c r="F4000" s="56"/>
    </row>
    <row r="4001" ht="12.75">
      <c r="F4001" s="56"/>
    </row>
    <row r="4002" ht="12.75">
      <c r="F4002" s="56"/>
    </row>
    <row r="4003" ht="12.75">
      <c r="F4003" s="56"/>
    </row>
    <row r="4004" ht="12.75">
      <c r="F4004" s="56"/>
    </row>
    <row r="4005" ht="12.75">
      <c r="F4005" s="56"/>
    </row>
    <row r="4006" ht="12.75">
      <c r="F4006" s="56"/>
    </row>
    <row r="4007" ht="12.75">
      <c r="F4007" s="56"/>
    </row>
    <row r="4008" ht="12.75">
      <c r="F4008" s="56"/>
    </row>
    <row r="4009" ht="12.75">
      <c r="F4009" s="56"/>
    </row>
    <row r="4010" ht="12.75">
      <c r="F4010" s="56"/>
    </row>
    <row r="4011" ht="12.75">
      <c r="F4011" s="56"/>
    </row>
    <row r="4012" ht="12.75">
      <c r="F4012" s="56"/>
    </row>
    <row r="4013" ht="12.75">
      <c r="F4013" s="56"/>
    </row>
    <row r="4014" ht="12.75">
      <c r="F4014" s="56"/>
    </row>
    <row r="4015" ht="12.75">
      <c r="F4015" s="56"/>
    </row>
    <row r="4016" ht="12.75">
      <c r="F4016" s="56"/>
    </row>
    <row r="4017" ht="12.75">
      <c r="F4017" s="56"/>
    </row>
    <row r="4018" ht="12.75">
      <c r="F4018" s="56"/>
    </row>
    <row r="4019" ht="12.75">
      <c r="F4019" s="56"/>
    </row>
    <row r="4020" ht="12.75">
      <c r="F4020" s="56"/>
    </row>
    <row r="4021" ht="12.75">
      <c r="F4021" s="56"/>
    </row>
    <row r="4022" ht="12.75">
      <c r="F4022" s="56"/>
    </row>
    <row r="4023" ht="12.75">
      <c r="F4023" s="56"/>
    </row>
    <row r="4024" ht="12.75">
      <c r="F4024" s="56"/>
    </row>
    <row r="4025" ht="12.75">
      <c r="F4025" s="56"/>
    </row>
    <row r="4026" ht="12.75">
      <c r="F4026" s="56"/>
    </row>
    <row r="4027" ht="12.75">
      <c r="F4027" s="56"/>
    </row>
    <row r="4028" ht="12.75">
      <c r="F4028" s="56"/>
    </row>
    <row r="4029" ht="12.75">
      <c r="F4029" s="56"/>
    </row>
    <row r="4030" ht="12.75">
      <c r="F4030" s="56"/>
    </row>
    <row r="4031" ht="12.75">
      <c r="F4031" s="56"/>
    </row>
    <row r="4032" ht="12.75">
      <c r="F4032" s="56"/>
    </row>
    <row r="4033" ht="12.75">
      <c r="F4033" s="56"/>
    </row>
    <row r="4034" ht="12.75">
      <c r="F4034" s="56"/>
    </row>
    <row r="4035" ht="12.75">
      <c r="F4035" s="56"/>
    </row>
    <row r="4036" ht="12.75">
      <c r="F4036" s="56"/>
    </row>
    <row r="4037" ht="12.75">
      <c r="F4037" s="56"/>
    </row>
    <row r="4038" ht="12.75">
      <c r="F4038" s="56"/>
    </row>
    <row r="4039" ht="12.75">
      <c r="F4039" s="56"/>
    </row>
    <row r="4040" ht="12.75">
      <c r="F4040" s="56"/>
    </row>
    <row r="4041" ht="12.75">
      <c r="F4041" s="56"/>
    </row>
    <row r="4042" ht="12.75">
      <c r="F4042" s="56"/>
    </row>
    <row r="4043" ht="12.75">
      <c r="F4043" s="56"/>
    </row>
    <row r="4044" ht="12.75">
      <c r="F4044" s="56"/>
    </row>
    <row r="4045" ht="12.75">
      <c r="F4045" s="56"/>
    </row>
    <row r="4046" ht="12.75">
      <c r="F4046" s="56"/>
    </row>
    <row r="4047" ht="12.75">
      <c r="F4047" s="56"/>
    </row>
    <row r="4048" ht="12.75">
      <c r="F4048" s="56"/>
    </row>
    <row r="4049" ht="12.75">
      <c r="F4049" s="56"/>
    </row>
    <row r="4050" ht="12.75">
      <c r="F4050" s="56"/>
    </row>
    <row r="4051" ht="12.75">
      <c r="F4051" s="56"/>
    </row>
    <row r="4052" ht="12.75">
      <c r="F4052" s="56"/>
    </row>
    <row r="4053" ht="12.75">
      <c r="F4053" s="56"/>
    </row>
    <row r="4054" ht="12.75">
      <c r="F4054" s="56"/>
    </row>
    <row r="4055" ht="12.75">
      <c r="F4055" s="56"/>
    </row>
    <row r="4056" ht="12.75">
      <c r="F4056" s="56"/>
    </row>
    <row r="4057" ht="12.75">
      <c r="F4057" s="56"/>
    </row>
    <row r="4058" ht="12.75">
      <c r="F4058" s="56"/>
    </row>
    <row r="4059" ht="12.75">
      <c r="F4059" s="56"/>
    </row>
    <row r="4060" ht="12.75">
      <c r="F4060" s="56"/>
    </row>
    <row r="4061" ht="12.75">
      <c r="F4061" s="56"/>
    </row>
    <row r="4062" ht="12.75">
      <c r="F4062" s="56"/>
    </row>
    <row r="4063" ht="12.75">
      <c r="F4063" s="56"/>
    </row>
    <row r="4064" ht="12.75">
      <c r="F4064" s="56"/>
    </row>
    <row r="4065" ht="12.75">
      <c r="F4065" s="56"/>
    </row>
    <row r="4066" ht="12.75">
      <c r="F4066" s="56"/>
    </row>
    <row r="4067" ht="12.75">
      <c r="F4067" s="56"/>
    </row>
    <row r="4068" ht="12.75">
      <c r="F4068" s="56"/>
    </row>
    <row r="4069" ht="12.75">
      <c r="F4069" s="56"/>
    </row>
    <row r="4070" ht="12.75">
      <c r="F4070" s="56"/>
    </row>
    <row r="4071" ht="12.75">
      <c r="F4071" s="56"/>
    </row>
    <row r="4072" ht="12.75">
      <c r="F4072" s="56"/>
    </row>
    <row r="4073" ht="12.75">
      <c r="F4073" s="56"/>
    </row>
    <row r="4074" ht="12.75">
      <c r="F4074" s="56"/>
    </row>
    <row r="4075" ht="12.75">
      <c r="F4075" s="56"/>
    </row>
    <row r="4076" ht="12.75">
      <c r="F4076" s="56"/>
    </row>
    <row r="4077" ht="12.75">
      <c r="F4077" s="56"/>
    </row>
    <row r="4078" ht="12.75">
      <c r="F4078" s="56"/>
    </row>
    <row r="4079" ht="12.75">
      <c r="F4079" s="56"/>
    </row>
    <row r="4080" ht="12.75">
      <c r="F4080" s="56"/>
    </row>
    <row r="4081" ht="12.75">
      <c r="F4081" s="56"/>
    </row>
    <row r="4082" ht="12.75">
      <c r="F4082" s="56"/>
    </row>
    <row r="4083" ht="12.75">
      <c r="F4083" s="56"/>
    </row>
    <row r="4084" ht="12.75">
      <c r="F4084" s="56"/>
    </row>
    <row r="4085" ht="12.75">
      <c r="F4085" s="56"/>
    </row>
    <row r="4086" ht="12.75">
      <c r="F4086" s="56"/>
    </row>
    <row r="4087" ht="12.75">
      <c r="F4087" s="56"/>
    </row>
    <row r="4088" ht="12.75">
      <c r="F4088" s="56"/>
    </row>
    <row r="4089" ht="12.75">
      <c r="F4089" s="56"/>
    </row>
    <row r="4090" ht="12.75">
      <c r="F4090" s="56"/>
    </row>
    <row r="4091" ht="12.75">
      <c r="F4091" s="56"/>
    </row>
    <row r="4092" ht="12.75">
      <c r="F4092" s="56"/>
    </row>
    <row r="4093" ht="12.75">
      <c r="F4093" s="56"/>
    </row>
    <row r="4094" ht="12.75">
      <c r="F4094" s="56"/>
    </row>
    <row r="4095" ht="12.75">
      <c r="F4095" s="56"/>
    </row>
    <row r="4096" ht="12.75">
      <c r="F4096" s="56"/>
    </row>
    <row r="4097" ht="12.75">
      <c r="F4097" s="56"/>
    </row>
    <row r="4098" ht="12.75">
      <c r="F4098" s="56"/>
    </row>
    <row r="4099" ht="12.75">
      <c r="F4099" s="56"/>
    </row>
    <row r="4100" ht="12.75">
      <c r="F4100" s="56"/>
    </row>
    <row r="4101" ht="12.75">
      <c r="F4101" s="56"/>
    </row>
    <row r="4102" ht="12.75">
      <c r="F4102" s="56"/>
    </row>
    <row r="4103" ht="12.75">
      <c r="F4103" s="56"/>
    </row>
    <row r="4104" ht="12.75">
      <c r="F4104" s="56"/>
    </row>
    <row r="4105" ht="12.75">
      <c r="F4105" s="56"/>
    </row>
    <row r="4106" ht="12.75">
      <c r="F4106" s="56"/>
    </row>
    <row r="4107" ht="12.75">
      <c r="F4107" s="56"/>
    </row>
    <row r="4108" ht="12.75">
      <c r="F4108" s="56"/>
    </row>
    <row r="4109" ht="12.75">
      <c r="F4109" s="56"/>
    </row>
    <row r="4110" ht="12.75">
      <c r="F4110" s="56"/>
    </row>
    <row r="4111" ht="12.75">
      <c r="F4111" s="56"/>
    </row>
    <row r="4112" ht="12.75">
      <c r="F4112" s="56"/>
    </row>
    <row r="4113" ht="12.75">
      <c r="F4113" s="56"/>
    </row>
    <row r="4114" ht="12.75">
      <c r="F4114" s="56"/>
    </row>
    <row r="4115" ht="12.75">
      <c r="F4115" s="56"/>
    </row>
    <row r="4116" ht="12.75">
      <c r="F4116" s="56"/>
    </row>
    <row r="4117" ht="12.75">
      <c r="F4117" s="56"/>
    </row>
    <row r="4118" ht="12.75">
      <c r="F4118" s="56"/>
    </row>
    <row r="4119" ht="12.75">
      <c r="F4119" s="56"/>
    </row>
    <row r="4120" ht="12.75">
      <c r="F4120" s="56"/>
    </row>
    <row r="4121" ht="12.75">
      <c r="F4121" s="56"/>
    </row>
    <row r="4122" ht="12.75">
      <c r="F4122" s="56"/>
    </row>
    <row r="4123" ht="12.75">
      <c r="F4123" s="56"/>
    </row>
    <row r="4124" ht="12.75">
      <c r="F4124" s="56"/>
    </row>
    <row r="4125" ht="12.75">
      <c r="F4125" s="56"/>
    </row>
    <row r="4126" ht="12.75">
      <c r="F4126" s="56"/>
    </row>
    <row r="4127" ht="12.75">
      <c r="F4127" s="56"/>
    </row>
    <row r="4128" ht="12.75">
      <c r="F4128" s="56"/>
    </row>
    <row r="4129" ht="12.75">
      <c r="F4129" s="56"/>
    </row>
    <row r="4130" ht="12.75">
      <c r="F4130" s="56"/>
    </row>
    <row r="4131" ht="12.75">
      <c r="F4131" s="56"/>
    </row>
    <row r="4132" ht="12.75">
      <c r="F4132" s="56"/>
    </row>
    <row r="4133" ht="12.75">
      <c r="F4133" s="56"/>
    </row>
    <row r="4134" ht="12.75">
      <c r="F4134" s="56"/>
    </row>
    <row r="4135" ht="12.75">
      <c r="F4135" s="56"/>
    </row>
    <row r="4136" ht="12.75">
      <c r="F4136" s="56"/>
    </row>
    <row r="4137" ht="12.75">
      <c r="F4137" s="56"/>
    </row>
    <row r="4138" ht="12.75">
      <c r="F4138" s="56"/>
    </row>
    <row r="4139" ht="12.75">
      <c r="F4139" s="56"/>
    </row>
    <row r="4140" ht="12.75">
      <c r="F4140" s="56"/>
    </row>
    <row r="4141" ht="12.75">
      <c r="F4141" s="56"/>
    </row>
    <row r="4142" ht="12.75">
      <c r="F4142" s="56"/>
    </row>
    <row r="4143" ht="12.75">
      <c r="F4143" s="56"/>
    </row>
    <row r="4144" ht="12.75">
      <c r="F4144" s="56"/>
    </row>
    <row r="4145" ht="12.75">
      <c r="F4145" s="56"/>
    </row>
    <row r="4146" ht="12.75">
      <c r="F4146" s="56"/>
    </row>
    <row r="4147" ht="12.75">
      <c r="F4147" s="56"/>
    </row>
    <row r="4148" ht="12.75">
      <c r="F4148" s="56"/>
    </row>
    <row r="4149" ht="12.75">
      <c r="F4149" s="56"/>
    </row>
    <row r="4150" ht="12.75">
      <c r="F4150" s="56"/>
    </row>
    <row r="4151" ht="12.75">
      <c r="F4151" s="56"/>
    </row>
    <row r="4152" ht="12.75">
      <c r="F4152" s="56"/>
    </row>
    <row r="4153" ht="12.75">
      <c r="F4153" s="56"/>
    </row>
    <row r="4154" ht="12.75">
      <c r="F4154" s="56"/>
    </row>
    <row r="4155" ht="12.75">
      <c r="F4155" s="56"/>
    </row>
    <row r="4156" ht="12.75">
      <c r="F4156" s="56"/>
    </row>
    <row r="4157" ht="12.75">
      <c r="F4157" s="56"/>
    </row>
    <row r="4158" ht="12.75">
      <c r="F4158" s="56"/>
    </row>
    <row r="4159" ht="12.75">
      <c r="F4159" s="56"/>
    </row>
    <row r="4160" ht="12.75">
      <c r="F4160" s="56"/>
    </row>
    <row r="4161" ht="12.75">
      <c r="F4161" s="56"/>
    </row>
    <row r="4162" ht="12.75">
      <c r="F4162" s="56"/>
    </row>
    <row r="4163" ht="12.75">
      <c r="F4163" s="56"/>
    </row>
    <row r="4164" ht="12.75">
      <c r="F4164" s="56"/>
    </row>
    <row r="4165" ht="12.75">
      <c r="F4165" s="56"/>
    </row>
    <row r="4166" ht="12.75">
      <c r="F4166" s="56"/>
    </row>
    <row r="4167" ht="12.75">
      <c r="F4167" s="56"/>
    </row>
    <row r="4168" ht="12.75">
      <c r="F4168" s="56"/>
    </row>
    <row r="4169" ht="12.75">
      <c r="F4169" s="56"/>
    </row>
    <row r="4170" ht="12.75">
      <c r="F4170" s="56"/>
    </row>
    <row r="4171" ht="12.75">
      <c r="F4171" s="56"/>
    </row>
    <row r="4172" ht="12.75">
      <c r="F4172" s="56"/>
    </row>
    <row r="4173" ht="12.75">
      <c r="F4173" s="56"/>
    </row>
    <row r="4174" ht="12.75">
      <c r="F4174" s="56"/>
    </row>
    <row r="4175" ht="12.75">
      <c r="F4175" s="56"/>
    </row>
    <row r="4176" ht="12.75">
      <c r="F4176" s="56"/>
    </row>
    <row r="4177" ht="12.75">
      <c r="F4177" s="56"/>
    </row>
    <row r="4178" ht="12.75">
      <c r="F4178" s="56"/>
    </row>
    <row r="4179" ht="12.75">
      <c r="F4179" s="56"/>
    </row>
    <row r="4180" ht="12.75">
      <c r="F4180" s="56"/>
    </row>
    <row r="4181" ht="12.75">
      <c r="F4181" s="56"/>
    </row>
    <row r="4182" ht="12.75">
      <c r="F4182" s="56"/>
    </row>
    <row r="4183" ht="12.75">
      <c r="F4183" s="56"/>
    </row>
    <row r="4184" ht="12.75">
      <c r="F4184" s="56"/>
    </row>
    <row r="4185" ht="12.75">
      <c r="F4185" s="56"/>
    </row>
    <row r="4186" ht="12.75">
      <c r="F4186" s="56"/>
    </row>
    <row r="4187" ht="12.75">
      <c r="F4187" s="56"/>
    </row>
    <row r="4188" ht="12.75">
      <c r="F4188" s="56"/>
    </row>
    <row r="4189" ht="12.75">
      <c r="F4189" s="56"/>
    </row>
    <row r="4190" ht="12.75">
      <c r="F4190" s="56"/>
    </row>
    <row r="4191" ht="12.75">
      <c r="F4191" s="56"/>
    </row>
    <row r="4192" ht="12.75">
      <c r="F4192" s="56"/>
    </row>
    <row r="4193" ht="12.75">
      <c r="F4193" s="56"/>
    </row>
    <row r="4194" ht="12.75">
      <c r="F4194" s="56"/>
    </row>
    <row r="4195" ht="12.75">
      <c r="F4195" s="56"/>
    </row>
    <row r="4196" ht="12.75">
      <c r="F4196" s="56"/>
    </row>
    <row r="4197" ht="12.75">
      <c r="F4197" s="56"/>
    </row>
    <row r="4198" ht="12.75">
      <c r="F4198" s="56"/>
    </row>
    <row r="4199" ht="12.75">
      <c r="F4199" s="56"/>
    </row>
    <row r="4200" ht="12.75">
      <c r="F4200" s="56"/>
    </row>
    <row r="4201" ht="12.75">
      <c r="F4201" s="56"/>
    </row>
    <row r="4202" ht="12.75">
      <c r="F4202" s="56"/>
    </row>
    <row r="4203" ht="12.75">
      <c r="F4203" s="56"/>
    </row>
    <row r="4204" ht="12.75">
      <c r="F4204" s="56"/>
    </row>
    <row r="4205" ht="12.75">
      <c r="F4205" s="56"/>
    </row>
    <row r="4206" ht="12.75">
      <c r="F4206" s="56"/>
    </row>
    <row r="4207" ht="12.75">
      <c r="F4207" s="56"/>
    </row>
    <row r="4208" ht="12.75">
      <c r="F4208" s="56"/>
    </row>
    <row r="4209" ht="12.75">
      <c r="F4209" s="56"/>
    </row>
    <row r="4210" ht="12.75">
      <c r="F4210" s="56"/>
    </row>
    <row r="4211" ht="12.75">
      <c r="F4211" s="56"/>
    </row>
    <row r="4212" ht="12.75">
      <c r="F4212" s="56"/>
    </row>
    <row r="4213" ht="12.75">
      <c r="F4213" s="56"/>
    </row>
    <row r="4214" ht="12.75">
      <c r="F4214" s="56"/>
    </row>
    <row r="4215" ht="12.75">
      <c r="F4215" s="56"/>
    </row>
    <row r="4216" ht="12.75">
      <c r="F4216" s="56"/>
    </row>
    <row r="4217" ht="12.75">
      <c r="F4217" s="56"/>
    </row>
    <row r="4218" ht="12.75">
      <c r="F4218" s="56"/>
    </row>
    <row r="4219" ht="12.75">
      <c r="F4219" s="56"/>
    </row>
    <row r="4220" ht="12.75">
      <c r="F4220" s="56"/>
    </row>
    <row r="4221" ht="12.75">
      <c r="F4221" s="56"/>
    </row>
    <row r="4222" ht="12.75">
      <c r="F4222" s="56"/>
    </row>
    <row r="4223" ht="12.75">
      <c r="F4223" s="56"/>
    </row>
    <row r="4224" ht="12.75">
      <c r="F4224" s="56"/>
    </row>
    <row r="4225" ht="12.75">
      <c r="F4225" s="56"/>
    </row>
    <row r="4226" ht="12.75">
      <c r="F4226" s="56"/>
    </row>
    <row r="4227" ht="12.75">
      <c r="F4227" s="56"/>
    </row>
    <row r="4228" ht="12.75">
      <c r="F4228" s="56"/>
    </row>
    <row r="4229" ht="12.75">
      <c r="F4229" s="56"/>
    </row>
    <row r="4230" ht="12.75">
      <c r="F4230" s="56"/>
    </row>
    <row r="4231" ht="12.75">
      <c r="F4231" s="56"/>
    </row>
    <row r="4232" ht="12.75">
      <c r="F4232" s="56"/>
    </row>
    <row r="4233" ht="12.75">
      <c r="F4233" s="56"/>
    </row>
    <row r="4234" ht="12.75">
      <c r="F4234" s="56"/>
    </row>
    <row r="4235" ht="12.75">
      <c r="F4235" s="56"/>
    </row>
    <row r="4236" ht="12.75">
      <c r="F4236" s="56"/>
    </row>
    <row r="4237" ht="12.75">
      <c r="F4237" s="56"/>
    </row>
    <row r="4238" ht="12.75">
      <c r="F4238" s="56"/>
    </row>
    <row r="4239" ht="12.75">
      <c r="F4239" s="56"/>
    </row>
    <row r="4240" ht="12.75">
      <c r="F4240" s="56"/>
    </row>
    <row r="4241" ht="12.75">
      <c r="F4241" s="56"/>
    </row>
    <row r="4242" ht="12.75">
      <c r="F4242" s="56"/>
    </row>
    <row r="4243" ht="12.75">
      <c r="F4243" s="56"/>
    </row>
    <row r="4244" ht="12.75">
      <c r="F4244" s="56"/>
    </row>
    <row r="4245" ht="12.75">
      <c r="F4245" s="56"/>
    </row>
    <row r="4246" ht="12.75">
      <c r="F4246" s="56"/>
    </row>
    <row r="4247" ht="12.75">
      <c r="F4247" s="56"/>
    </row>
    <row r="4248" ht="12.75">
      <c r="F4248" s="56"/>
    </row>
    <row r="4249" ht="12.75">
      <c r="F4249" s="56"/>
    </row>
    <row r="4250" ht="12.75">
      <c r="F4250" s="56"/>
    </row>
    <row r="4251" ht="12.75">
      <c r="F4251" s="56"/>
    </row>
    <row r="4252" ht="12.75">
      <c r="F4252" s="56"/>
    </row>
    <row r="4253" ht="12.75">
      <c r="F4253" s="56"/>
    </row>
    <row r="4254" ht="12.75">
      <c r="F4254" s="56"/>
    </row>
    <row r="4255" ht="12.75">
      <c r="F4255" s="56"/>
    </row>
    <row r="4256" ht="12.75">
      <c r="F4256" s="56"/>
    </row>
    <row r="4257" ht="12.75">
      <c r="F4257" s="56"/>
    </row>
    <row r="4258" ht="12.75">
      <c r="F4258" s="56"/>
    </row>
    <row r="4259" ht="12.75">
      <c r="F4259" s="56"/>
    </row>
    <row r="4260" ht="12.75">
      <c r="F4260" s="56"/>
    </row>
    <row r="4261" ht="12.75">
      <c r="F4261" s="56"/>
    </row>
    <row r="4262" ht="12.75">
      <c r="F4262" s="56"/>
    </row>
    <row r="4263" ht="12.75">
      <c r="F4263" s="56"/>
    </row>
    <row r="4264" ht="12.75">
      <c r="F4264" s="56"/>
    </row>
    <row r="4265" ht="12.75">
      <c r="F4265" s="56"/>
    </row>
    <row r="4266" ht="12.75">
      <c r="F4266" s="56"/>
    </row>
    <row r="4267" ht="12.75">
      <c r="F4267" s="56"/>
    </row>
    <row r="4268" ht="12.75">
      <c r="F4268" s="56"/>
    </row>
    <row r="4269" ht="12.75">
      <c r="F4269" s="56"/>
    </row>
    <row r="4270" ht="12.75">
      <c r="F4270" s="56"/>
    </row>
    <row r="4271" ht="12.75">
      <c r="F4271" s="56"/>
    </row>
    <row r="4272" ht="12.75">
      <c r="F4272" s="56"/>
    </row>
    <row r="4273" ht="12.75">
      <c r="F4273" s="56"/>
    </row>
    <row r="4274" ht="12.75">
      <c r="F4274" s="56"/>
    </row>
    <row r="4275" ht="12.75">
      <c r="F4275" s="56"/>
    </row>
    <row r="4276" ht="12.75">
      <c r="F4276" s="56"/>
    </row>
    <row r="4277" ht="12.75">
      <c r="F4277" s="56"/>
    </row>
    <row r="4278" ht="12.75">
      <c r="F4278" s="56"/>
    </row>
    <row r="4279" ht="12.75">
      <c r="F4279" s="56"/>
    </row>
    <row r="4280" ht="12.75">
      <c r="F4280" s="56"/>
    </row>
    <row r="4281" ht="12.75">
      <c r="F4281" s="56"/>
    </row>
    <row r="4282" ht="12.75">
      <c r="F4282" s="56"/>
    </row>
    <row r="4283" ht="12.75">
      <c r="F4283" s="56"/>
    </row>
    <row r="4284" ht="12.75">
      <c r="F4284" s="56"/>
    </row>
    <row r="4285" ht="12.75">
      <c r="F4285" s="56"/>
    </row>
    <row r="4286" ht="12.75">
      <c r="F4286" s="56"/>
    </row>
    <row r="4287" ht="12.75">
      <c r="F4287" s="56"/>
    </row>
    <row r="4288" ht="12.75">
      <c r="F4288" s="56"/>
    </row>
    <row r="4289" ht="12.75">
      <c r="F4289" s="56"/>
    </row>
    <row r="4290" ht="12.75">
      <c r="F4290" s="56"/>
    </row>
    <row r="4291" ht="12.75">
      <c r="F4291" s="56"/>
    </row>
    <row r="4292" ht="12.75">
      <c r="F4292" s="56"/>
    </row>
    <row r="4293" ht="12.75">
      <c r="F4293" s="56"/>
    </row>
    <row r="4294" ht="12.75">
      <c r="F4294" s="56"/>
    </row>
    <row r="4295" ht="12.75">
      <c r="F4295" s="56"/>
    </row>
    <row r="4296" ht="12.75">
      <c r="F4296" s="56"/>
    </row>
    <row r="4297" ht="12.75">
      <c r="F4297" s="56"/>
    </row>
    <row r="4298" ht="12.75">
      <c r="F4298" s="56"/>
    </row>
    <row r="4299" ht="12.75">
      <c r="F4299" s="56"/>
    </row>
    <row r="4300" ht="12.75">
      <c r="F4300" s="56"/>
    </row>
    <row r="4301" ht="12.75">
      <c r="F4301" s="56"/>
    </row>
    <row r="4302" ht="12.75">
      <c r="F4302" s="56"/>
    </row>
    <row r="4303" ht="12.75">
      <c r="F4303" s="56"/>
    </row>
    <row r="4304" ht="12.75">
      <c r="F4304" s="56"/>
    </row>
    <row r="4305" ht="12.75">
      <c r="F4305" s="56"/>
    </row>
    <row r="4306" ht="12.75">
      <c r="F4306" s="56"/>
    </row>
    <row r="4307" ht="12.75">
      <c r="F4307" s="56"/>
    </row>
    <row r="4308" ht="12.75">
      <c r="F4308" s="56"/>
    </row>
    <row r="4309" ht="12.75">
      <c r="F4309" s="56"/>
    </row>
    <row r="4310" ht="12.75">
      <c r="F4310" s="56"/>
    </row>
    <row r="4311" ht="12.75">
      <c r="F4311" s="56"/>
    </row>
    <row r="4312" ht="12.75">
      <c r="F4312" s="56"/>
    </row>
    <row r="4313" ht="12.75">
      <c r="F4313" s="56"/>
    </row>
    <row r="4314" ht="12.75">
      <c r="F4314" s="56"/>
    </row>
    <row r="4315" ht="12.75">
      <c r="F4315" s="56"/>
    </row>
    <row r="4316" ht="12.75">
      <c r="F4316" s="56"/>
    </row>
    <row r="4317" ht="12.75">
      <c r="F4317" s="56"/>
    </row>
    <row r="4318" ht="12.75">
      <c r="F4318" s="56"/>
    </row>
    <row r="4319" ht="12.75">
      <c r="F4319" s="56"/>
    </row>
    <row r="4320" ht="12.75">
      <c r="F4320" s="56"/>
    </row>
    <row r="4321" ht="12.75">
      <c r="F4321" s="56"/>
    </row>
    <row r="4322" ht="12.75">
      <c r="F4322" s="56"/>
    </row>
    <row r="4323" ht="12.75">
      <c r="F4323" s="56"/>
    </row>
    <row r="4324" ht="12.75">
      <c r="F4324" s="56"/>
    </row>
    <row r="4325" ht="12.75">
      <c r="F4325" s="56"/>
    </row>
    <row r="4326" ht="12.75">
      <c r="F4326" s="56"/>
    </row>
    <row r="4327" ht="12.75">
      <c r="F4327" s="56"/>
    </row>
    <row r="4328" ht="12.75">
      <c r="F4328" s="56"/>
    </row>
    <row r="4329" ht="12.75">
      <c r="F4329" s="56"/>
    </row>
    <row r="4330" ht="12.75">
      <c r="F4330" s="56"/>
    </row>
    <row r="4331" ht="12.75">
      <c r="F4331" s="56"/>
    </row>
    <row r="4332" ht="12.75">
      <c r="F4332" s="56"/>
    </row>
    <row r="4333" ht="12.75">
      <c r="F4333" s="56"/>
    </row>
    <row r="4334" ht="12.75">
      <c r="F4334" s="56"/>
    </row>
    <row r="4335" ht="12.75">
      <c r="F4335" s="56"/>
    </row>
    <row r="4336" ht="12.75">
      <c r="F4336" s="56"/>
    </row>
    <row r="4337" ht="12.75">
      <c r="F4337" s="56"/>
    </row>
    <row r="4338" ht="12.75">
      <c r="F4338" s="56"/>
    </row>
    <row r="4339" ht="12.75">
      <c r="F4339" s="56"/>
    </row>
    <row r="4340" ht="12.75">
      <c r="F4340" s="56"/>
    </row>
    <row r="4341" ht="12.75">
      <c r="F4341" s="56"/>
    </row>
    <row r="4342" ht="12.75">
      <c r="F4342" s="56"/>
    </row>
    <row r="4343" ht="12.75">
      <c r="F4343" s="56"/>
    </row>
    <row r="4344" ht="12.75">
      <c r="F4344" s="56"/>
    </row>
    <row r="4345" ht="12.75">
      <c r="F4345" s="56"/>
    </row>
    <row r="4346" ht="12.75">
      <c r="F4346" s="56"/>
    </row>
    <row r="4347" ht="12.75">
      <c r="F4347" s="56"/>
    </row>
    <row r="4348" ht="12.75">
      <c r="F4348" s="56"/>
    </row>
    <row r="4349" ht="12.75">
      <c r="F4349" s="56"/>
    </row>
    <row r="4350" ht="12.75">
      <c r="F4350" s="56"/>
    </row>
    <row r="4351" ht="12.75">
      <c r="F4351" s="56"/>
    </row>
    <row r="4352" ht="12.75">
      <c r="F4352" s="56"/>
    </row>
    <row r="4353" ht="12.75">
      <c r="F4353" s="56"/>
    </row>
    <row r="4354" ht="12.75">
      <c r="F4354" s="56"/>
    </row>
    <row r="4355" ht="12.75">
      <c r="F4355" s="56"/>
    </row>
    <row r="4356" ht="12.75">
      <c r="F4356" s="56"/>
    </row>
    <row r="4357" ht="12.75">
      <c r="F4357" s="56"/>
    </row>
    <row r="4358" ht="12.75">
      <c r="F4358" s="56"/>
    </row>
    <row r="4359" ht="12.75">
      <c r="F4359" s="56"/>
    </row>
    <row r="4360" ht="12.75">
      <c r="F4360" s="56"/>
    </row>
    <row r="4361" ht="12.75">
      <c r="F4361" s="56"/>
    </row>
    <row r="4362" ht="12.75">
      <c r="F4362" s="56"/>
    </row>
    <row r="4363" ht="12.75">
      <c r="F4363" s="56"/>
    </row>
    <row r="4364" ht="12.75">
      <c r="F4364" s="56"/>
    </row>
    <row r="4365" ht="12.75">
      <c r="F4365" s="56"/>
    </row>
    <row r="4366" ht="12.75">
      <c r="F4366" s="56"/>
    </row>
    <row r="4367" ht="12.75">
      <c r="F4367" s="56"/>
    </row>
    <row r="4368" ht="12.75">
      <c r="F4368" s="56"/>
    </row>
    <row r="4369" ht="12.75">
      <c r="F4369" s="56"/>
    </row>
    <row r="4370" ht="12.75">
      <c r="F4370" s="56"/>
    </row>
    <row r="4371" ht="12.75">
      <c r="F4371" s="56"/>
    </row>
    <row r="4372" ht="12.75">
      <c r="F4372" s="56"/>
    </row>
    <row r="4373" ht="12.75">
      <c r="F4373" s="56"/>
    </row>
    <row r="4374" ht="12.75">
      <c r="F4374" s="56"/>
    </row>
    <row r="4375" ht="12.75">
      <c r="F4375" s="56"/>
    </row>
    <row r="4376" ht="12.75">
      <c r="F4376" s="56"/>
    </row>
    <row r="4377" ht="12.75">
      <c r="F4377" s="56"/>
    </row>
    <row r="4378" ht="12.75">
      <c r="F4378" s="56"/>
    </row>
    <row r="4379" ht="12.75">
      <c r="F4379" s="56"/>
    </row>
    <row r="4380" ht="12.75">
      <c r="F4380" s="56"/>
    </row>
    <row r="4381" ht="12.75">
      <c r="F4381" s="56"/>
    </row>
    <row r="4382" ht="12.75">
      <c r="F4382" s="56"/>
    </row>
    <row r="4383" ht="12.75">
      <c r="F4383" s="56"/>
    </row>
    <row r="4384" ht="12.75">
      <c r="F4384" s="56"/>
    </row>
    <row r="4385" ht="12.75">
      <c r="F4385" s="56"/>
    </row>
    <row r="4386" ht="12.75">
      <c r="F4386" s="56"/>
    </row>
    <row r="4387" ht="12.75">
      <c r="F4387" s="56"/>
    </row>
    <row r="4388" ht="12.75">
      <c r="F4388" s="56"/>
    </row>
    <row r="4389" ht="12.75">
      <c r="F4389" s="56"/>
    </row>
    <row r="4390" ht="12.75">
      <c r="F4390" s="56"/>
    </row>
    <row r="4391" ht="12.75">
      <c r="F4391" s="56"/>
    </row>
    <row r="4392" ht="12.75">
      <c r="F4392" s="56"/>
    </row>
    <row r="4393" ht="12.75">
      <c r="F4393" s="56"/>
    </row>
    <row r="4394" ht="12.75">
      <c r="F4394" s="56"/>
    </row>
    <row r="4395" ht="12.75">
      <c r="F4395" s="56"/>
    </row>
    <row r="4396" ht="12.75">
      <c r="F4396" s="56"/>
    </row>
    <row r="4397" ht="12.75">
      <c r="F4397" s="56"/>
    </row>
    <row r="4398" ht="12.75">
      <c r="F4398" s="56"/>
    </row>
    <row r="4399" ht="12.75">
      <c r="F4399" s="56"/>
    </row>
    <row r="4400" ht="12.75">
      <c r="F4400" s="56"/>
    </row>
    <row r="4401" ht="12.75">
      <c r="F4401" s="56"/>
    </row>
    <row r="4402" ht="12.75">
      <c r="F4402" s="56"/>
    </row>
    <row r="4403" ht="12.75">
      <c r="F4403" s="56"/>
    </row>
    <row r="4404" ht="12.75">
      <c r="F4404" s="56"/>
    </row>
    <row r="4405" ht="12.75">
      <c r="F4405" s="56"/>
    </row>
    <row r="4406" ht="12.75">
      <c r="F4406" s="56"/>
    </row>
    <row r="4407" ht="12.75">
      <c r="F4407" s="56"/>
    </row>
    <row r="4408" ht="12.75">
      <c r="F4408" s="56"/>
    </row>
    <row r="4409" ht="12.75">
      <c r="F4409" s="56"/>
    </row>
    <row r="4410" ht="12.75">
      <c r="F4410" s="56"/>
    </row>
    <row r="4411" ht="12.75">
      <c r="F4411" s="56"/>
    </row>
    <row r="4412" ht="12.75">
      <c r="F4412" s="56"/>
    </row>
    <row r="4413" ht="12.75">
      <c r="F4413" s="56"/>
    </row>
    <row r="4414" ht="12.75">
      <c r="F4414" s="56"/>
    </row>
    <row r="4415" ht="12.75">
      <c r="F4415" s="56"/>
    </row>
    <row r="4416" ht="12.75">
      <c r="F4416" s="56"/>
    </row>
    <row r="4417" ht="12.75">
      <c r="F4417" s="56"/>
    </row>
    <row r="4418" ht="12.75">
      <c r="F4418" s="56"/>
    </row>
    <row r="4419" ht="12.75">
      <c r="F4419" s="56"/>
    </row>
    <row r="4420" ht="12.75">
      <c r="F4420" s="56"/>
    </row>
    <row r="4421" ht="12.75">
      <c r="F4421" s="56"/>
    </row>
    <row r="4422" ht="12.75">
      <c r="F4422" s="56"/>
    </row>
    <row r="4423" ht="12.75">
      <c r="F4423" s="56"/>
    </row>
    <row r="4424" ht="12.75">
      <c r="F4424" s="56"/>
    </row>
    <row r="4425" ht="12.75">
      <c r="F4425" s="56"/>
    </row>
    <row r="4426" ht="12.75">
      <c r="F4426" s="56"/>
    </row>
    <row r="4427" ht="12.75">
      <c r="F4427" s="56"/>
    </row>
    <row r="4428" ht="12.75">
      <c r="F4428" s="56"/>
    </row>
    <row r="4429" ht="12.75">
      <c r="F4429" s="56"/>
    </row>
    <row r="4430" ht="12.75">
      <c r="F4430" s="56"/>
    </row>
    <row r="4431" ht="12.75">
      <c r="F4431" s="56"/>
    </row>
    <row r="4432" ht="12.75">
      <c r="F4432" s="56"/>
    </row>
    <row r="4433" ht="12.75">
      <c r="F4433" s="56"/>
    </row>
    <row r="4434" ht="12.75">
      <c r="F4434" s="56"/>
    </row>
    <row r="4435" ht="12.75">
      <c r="F4435" s="56"/>
    </row>
    <row r="4436" ht="12.75">
      <c r="F4436" s="56"/>
    </row>
    <row r="4437" ht="12.75">
      <c r="F4437" s="56"/>
    </row>
    <row r="4438" ht="12.75">
      <c r="F4438" s="56"/>
    </row>
    <row r="4439" ht="12.75">
      <c r="F4439" s="56"/>
    </row>
    <row r="4440" ht="12.75">
      <c r="F4440" s="56"/>
    </row>
    <row r="4441" ht="12.75">
      <c r="F4441" s="56"/>
    </row>
    <row r="4442" ht="12.75">
      <c r="F4442" s="56"/>
    </row>
    <row r="4443" ht="12.75">
      <c r="F4443" s="56"/>
    </row>
    <row r="4444" ht="12.75">
      <c r="F4444" s="56"/>
    </row>
    <row r="4445" ht="12.75">
      <c r="F4445" s="56"/>
    </row>
    <row r="4446" ht="12.75">
      <c r="F4446" s="56"/>
    </row>
    <row r="4447" ht="12.75">
      <c r="F4447" s="56"/>
    </row>
    <row r="4448" ht="12.75">
      <c r="F4448" s="56"/>
    </row>
    <row r="4449" ht="12.75">
      <c r="F4449" s="56"/>
    </row>
    <row r="4450" ht="12.75">
      <c r="F4450" s="56"/>
    </row>
    <row r="4451" ht="12.75">
      <c r="F4451" s="56"/>
    </row>
    <row r="4452" ht="12.75">
      <c r="F4452" s="56"/>
    </row>
    <row r="4453" ht="12.75">
      <c r="F4453" s="56"/>
    </row>
    <row r="4454" ht="12.75">
      <c r="F4454" s="56"/>
    </row>
    <row r="4455" ht="12.75">
      <c r="F4455" s="56"/>
    </row>
    <row r="4456" ht="12.75">
      <c r="F4456" s="56"/>
    </row>
    <row r="4457" ht="12.75">
      <c r="F4457" s="56"/>
    </row>
    <row r="4458" ht="12.75">
      <c r="F4458" s="56"/>
    </row>
    <row r="4459" ht="12.75">
      <c r="F4459" s="56"/>
    </row>
    <row r="4460" ht="12.75">
      <c r="F4460" s="56"/>
    </row>
    <row r="4461" ht="12.75">
      <c r="F4461" s="56"/>
    </row>
    <row r="4462" ht="12.75">
      <c r="F4462" s="56"/>
    </row>
    <row r="4463" ht="12.75">
      <c r="F4463" s="56"/>
    </row>
    <row r="4464" ht="12.75">
      <c r="F4464" s="56"/>
    </row>
    <row r="4465" ht="12.75">
      <c r="F4465" s="56"/>
    </row>
    <row r="4466" ht="12.75">
      <c r="F4466" s="56"/>
    </row>
    <row r="4467" ht="12.75">
      <c r="F4467" s="56"/>
    </row>
    <row r="4468" ht="12.75">
      <c r="F4468" s="56"/>
    </row>
    <row r="4469" ht="12.75">
      <c r="F4469" s="56"/>
    </row>
    <row r="4470" ht="12.75">
      <c r="F4470" s="56"/>
    </row>
    <row r="4471" ht="12.75">
      <c r="F4471" s="56"/>
    </row>
    <row r="4472" ht="12.75">
      <c r="F4472" s="56"/>
    </row>
    <row r="4473" ht="12.75">
      <c r="F4473" s="56"/>
    </row>
    <row r="4474" ht="12.75">
      <c r="F4474" s="56"/>
    </row>
    <row r="4475" ht="12.75">
      <c r="F4475" s="56"/>
    </row>
    <row r="4476" ht="12.75">
      <c r="F4476" s="56"/>
    </row>
    <row r="4477" ht="12.75">
      <c r="F4477" s="56"/>
    </row>
    <row r="4478" ht="12.75">
      <c r="F4478" s="56"/>
    </row>
    <row r="4479" ht="12.75">
      <c r="F4479" s="56"/>
    </row>
    <row r="4480" ht="12.75">
      <c r="F4480" s="56"/>
    </row>
    <row r="4481" ht="12.75">
      <c r="F4481" s="56"/>
    </row>
    <row r="4482" ht="12.75">
      <c r="F4482" s="56"/>
    </row>
    <row r="4483" ht="12.75">
      <c r="F4483" s="56"/>
    </row>
    <row r="4484" ht="12.75">
      <c r="F4484" s="56"/>
    </row>
    <row r="4485" ht="12.75">
      <c r="F4485" s="56"/>
    </row>
    <row r="4486" ht="12.75">
      <c r="F4486" s="56"/>
    </row>
    <row r="4487" ht="12.75">
      <c r="F4487" s="56"/>
    </row>
    <row r="4488" ht="12.75">
      <c r="F4488" s="56"/>
    </row>
    <row r="4489" ht="12.75">
      <c r="F4489" s="56"/>
    </row>
    <row r="4490" ht="12.75">
      <c r="F4490" s="56"/>
    </row>
    <row r="4491" ht="12.75">
      <c r="F4491" s="56"/>
    </row>
    <row r="4492" ht="12.75">
      <c r="F4492" s="56"/>
    </row>
    <row r="4493" ht="12.75">
      <c r="F4493" s="56"/>
    </row>
    <row r="4494" ht="12.75">
      <c r="F4494" s="56"/>
    </row>
    <row r="4495" ht="12.75">
      <c r="F4495" s="56"/>
    </row>
    <row r="4496" ht="12.75">
      <c r="F4496" s="56"/>
    </row>
    <row r="4497" ht="12.75">
      <c r="F4497" s="56"/>
    </row>
    <row r="4498" ht="12.75">
      <c r="F4498" s="56"/>
    </row>
    <row r="4499" ht="12.75">
      <c r="F4499" s="56"/>
    </row>
    <row r="4500" ht="12.75">
      <c r="F4500" s="56"/>
    </row>
    <row r="4501" ht="12.75">
      <c r="F4501" s="56"/>
    </row>
    <row r="4502" ht="12.75">
      <c r="F4502" s="56"/>
    </row>
    <row r="4503" ht="12.75">
      <c r="F4503" s="56"/>
    </row>
    <row r="4504" ht="12.75">
      <c r="F4504" s="56"/>
    </row>
    <row r="4505" ht="12.75">
      <c r="F4505" s="56"/>
    </row>
    <row r="4506" ht="12.75">
      <c r="F4506" s="56"/>
    </row>
    <row r="4507" ht="12.75">
      <c r="F4507" s="56"/>
    </row>
    <row r="4508" ht="12.75">
      <c r="F4508" s="56"/>
    </row>
    <row r="4509" ht="12.75">
      <c r="F4509" s="56"/>
    </row>
    <row r="4510" ht="12.75">
      <c r="F4510" s="56"/>
    </row>
    <row r="4511" ht="12.75">
      <c r="F4511" s="56"/>
    </row>
    <row r="4512" ht="12.75">
      <c r="F4512" s="56"/>
    </row>
    <row r="4513" ht="12.75">
      <c r="F4513" s="56"/>
    </row>
    <row r="4514" ht="12.75">
      <c r="F4514" s="56"/>
    </row>
    <row r="4515" ht="12.75">
      <c r="F4515" s="56"/>
    </row>
    <row r="4516" ht="12.75">
      <c r="F4516" s="56"/>
    </row>
    <row r="4517" ht="12.75">
      <c r="F4517" s="56"/>
    </row>
    <row r="4518" ht="12.75">
      <c r="F4518" s="56"/>
    </row>
    <row r="4519" ht="12.75">
      <c r="F4519" s="56"/>
    </row>
    <row r="4520" ht="12.75">
      <c r="F4520" s="56"/>
    </row>
    <row r="4521" ht="12.75">
      <c r="F4521" s="56"/>
    </row>
    <row r="4522" ht="12.75">
      <c r="F4522" s="56"/>
    </row>
    <row r="4523" ht="12.75">
      <c r="F4523" s="56"/>
    </row>
    <row r="4524" ht="12.75">
      <c r="F4524" s="56"/>
    </row>
    <row r="4525" ht="12.75">
      <c r="F4525" s="56"/>
    </row>
    <row r="4526" ht="12.75">
      <c r="F4526" s="56"/>
    </row>
    <row r="4527" ht="12.75">
      <c r="F4527" s="56"/>
    </row>
    <row r="4528" ht="12.75">
      <c r="F4528" s="56"/>
    </row>
    <row r="4529" ht="12.75">
      <c r="F4529" s="56"/>
    </row>
    <row r="4530" ht="12.75">
      <c r="F4530" s="56"/>
    </row>
    <row r="4531" ht="12.75">
      <c r="F4531" s="56"/>
    </row>
    <row r="4532" ht="12.75">
      <c r="F4532" s="56"/>
    </row>
    <row r="4533" ht="12.75">
      <c r="F4533" s="56"/>
    </row>
    <row r="4534" ht="12.75">
      <c r="F4534" s="56"/>
    </row>
    <row r="4535" ht="12.75">
      <c r="F4535" s="56"/>
    </row>
    <row r="4536" ht="12.75">
      <c r="F4536" s="56"/>
    </row>
    <row r="4537" ht="12.75">
      <c r="F4537" s="56"/>
    </row>
    <row r="4538" ht="12.75">
      <c r="F4538" s="56"/>
    </row>
    <row r="4539" ht="12.75">
      <c r="F4539" s="56"/>
    </row>
    <row r="4540" ht="12.75">
      <c r="F4540" s="56"/>
    </row>
    <row r="4541" ht="12.75">
      <c r="F4541" s="56"/>
    </row>
    <row r="4542" ht="12.75">
      <c r="F4542" s="56"/>
    </row>
    <row r="4543" ht="12.75">
      <c r="F4543" s="56"/>
    </row>
    <row r="4544" ht="12.75">
      <c r="F4544" s="56"/>
    </row>
    <row r="4545" ht="12.75">
      <c r="F4545" s="56"/>
    </row>
    <row r="4546" ht="12.75">
      <c r="F4546" s="56"/>
    </row>
    <row r="4547" ht="12.75">
      <c r="F4547" s="56"/>
    </row>
    <row r="4548" ht="12.75">
      <c r="F4548" s="56"/>
    </row>
    <row r="4549" ht="12.75">
      <c r="F4549" s="56"/>
    </row>
    <row r="4550" ht="12.75">
      <c r="F4550" s="56"/>
    </row>
    <row r="4551" ht="12.75">
      <c r="F4551" s="56"/>
    </row>
    <row r="4552" ht="12.75">
      <c r="F4552" s="56"/>
    </row>
    <row r="4553" ht="12.75">
      <c r="F4553" s="56"/>
    </row>
    <row r="4554" ht="12.75">
      <c r="F4554" s="56"/>
    </row>
    <row r="4555" ht="12.75">
      <c r="F4555" s="56"/>
    </row>
    <row r="4556" ht="12.75">
      <c r="F4556" s="56"/>
    </row>
    <row r="4557" ht="12.75">
      <c r="F4557" s="56"/>
    </row>
    <row r="4558" ht="12.75">
      <c r="F4558" s="56"/>
    </row>
    <row r="4559" ht="12.75">
      <c r="F4559" s="56"/>
    </row>
    <row r="4560" ht="12.75">
      <c r="F4560" s="56"/>
    </row>
    <row r="4561" ht="12.75">
      <c r="F4561" s="56"/>
    </row>
    <row r="4562" ht="12.75">
      <c r="F4562" s="56"/>
    </row>
    <row r="4563" ht="12.75">
      <c r="F4563" s="56"/>
    </row>
    <row r="4564" ht="12.75">
      <c r="F4564" s="56"/>
    </row>
    <row r="4565" ht="12.75">
      <c r="F4565" s="56"/>
    </row>
    <row r="4566" ht="12.75">
      <c r="F4566" s="56"/>
    </row>
    <row r="4567" ht="12.75">
      <c r="F4567" s="56"/>
    </row>
    <row r="4568" ht="12.75">
      <c r="F4568" s="56"/>
    </row>
    <row r="4569" ht="12.75">
      <c r="F4569" s="56"/>
    </row>
    <row r="4570" ht="12.75">
      <c r="F4570" s="56"/>
    </row>
    <row r="4571" ht="12.75">
      <c r="F4571" s="56"/>
    </row>
    <row r="4572" ht="12.75">
      <c r="F4572" s="56"/>
    </row>
    <row r="4573" ht="12.75">
      <c r="F4573" s="56"/>
    </row>
    <row r="4574" ht="12.75">
      <c r="F4574" s="56"/>
    </row>
    <row r="4575" ht="12.75">
      <c r="F4575" s="56"/>
    </row>
    <row r="4576" ht="12.75">
      <c r="F4576" s="56"/>
    </row>
    <row r="4577" ht="12.75">
      <c r="F4577" s="56"/>
    </row>
    <row r="4578" ht="12.75">
      <c r="F4578" s="56"/>
    </row>
    <row r="4579" ht="12.75">
      <c r="F4579" s="56"/>
    </row>
    <row r="4580" ht="12.75">
      <c r="F4580" s="56"/>
    </row>
    <row r="4581" ht="12.75">
      <c r="F4581" s="56"/>
    </row>
    <row r="4582" ht="12.75">
      <c r="F4582" s="56"/>
    </row>
    <row r="4583" ht="12.75">
      <c r="F4583" s="56"/>
    </row>
    <row r="4584" ht="12.75">
      <c r="F4584" s="56"/>
    </row>
    <row r="4585" ht="12.75">
      <c r="F4585" s="56"/>
    </row>
    <row r="4586" ht="12.75">
      <c r="F4586" s="56"/>
    </row>
    <row r="4587" ht="12.75">
      <c r="F4587" s="56"/>
    </row>
    <row r="4588" ht="12.75">
      <c r="F4588" s="56"/>
    </row>
    <row r="4589" ht="12.75">
      <c r="F4589" s="56"/>
    </row>
    <row r="4590" ht="12.75">
      <c r="F4590" s="56"/>
    </row>
    <row r="4591" ht="12.75">
      <c r="F4591" s="56"/>
    </row>
    <row r="4592" ht="12.75">
      <c r="F4592" s="56"/>
    </row>
    <row r="4593" ht="12.75">
      <c r="F4593" s="56"/>
    </row>
    <row r="4594" ht="12.75">
      <c r="F4594" s="56"/>
    </row>
    <row r="4595" ht="12.75">
      <c r="F4595" s="56"/>
    </row>
    <row r="4596" ht="12.75">
      <c r="F4596" s="56"/>
    </row>
    <row r="4597" ht="12.75">
      <c r="F4597" s="56"/>
    </row>
    <row r="4598" ht="12.75">
      <c r="F4598" s="56"/>
    </row>
    <row r="4599" ht="12.75">
      <c r="F4599" s="56"/>
    </row>
    <row r="4600" ht="12.75">
      <c r="F4600" s="56"/>
    </row>
    <row r="4601" ht="12.75">
      <c r="F4601" s="56"/>
    </row>
    <row r="4602" ht="12.75">
      <c r="F4602" s="56"/>
    </row>
    <row r="4603" ht="12.75">
      <c r="F4603" s="56"/>
    </row>
    <row r="4604" ht="12.75">
      <c r="F4604" s="56"/>
    </row>
    <row r="4605" ht="12.75">
      <c r="F4605" s="56"/>
    </row>
    <row r="4606" ht="12.75">
      <c r="F4606" s="56"/>
    </row>
    <row r="4607" ht="12.75">
      <c r="F4607" s="56"/>
    </row>
    <row r="4608" ht="12.75">
      <c r="F4608" s="56"/>
    </row>
    <row r="4609" ht="12.75">
      <c r="F4609" s="56"/>
    </row>
    <row r="4610" ht="12.75">
      <c r="F4610" s="56"/>
    </row>
    <row r="4611" ht="12.75">
      <c r="F4611" s="56"/>
    </row>
    <row r="4612" ht="12.75">
      <c r="F4612" s="56"/>
    </row>
    <row r="4613" ht="12.75">
      <c r="F4613" s="56"/>
    </row>
    <row r="4614" ht="12.75">
      <c r="F4614" s="56"/>
    </row>
    <row r="4615" ht="12.75">
      <c r="F4615" s="56"/>
    </row>
    <row r="4616" ht="12.75">
      <c r="F4616" s="56"/>
    </row>
    <row r="4617" ht="12.75">
      <c r="F4617" s="56"/>
    </row>
    <row r="4618" ht="12.75">
      <c r="F4618" s="56"/>
    </row>
    <row r="4619" ht="12.75">
      <c r="F4619" s="56"/>
    </row>
    <row r="4620" ht="12.75">
      <c r="F4620" s="56"/>
    </row>
    <row r="4621" ht="12.75">
      <c r="F4621" s="56"/>
    </row>
    <row r="4622" ht="12.75">
      <c r="F4622" s="56"/>
    </row>
    <row r="4623" ht="12.75">
      <c r="F4623" s="56"/>
    </row>
    <row r="4624" ht="12.75">
      <c r="F4624" s="56"/>
    </row>
    <row r="4625" ht="12.75">
      <c r="F4625" s="56"/>
    </row>
    <row r="4626" ht="12.75">
      <c r="F4626" s="56"/>
    </row>
    <row r="4627" ht="12.75">
      <c r="F4627" s="56"/>
    </row>
    <row r="4628" ht="12.75">
      <c r="F4628" s="56"/>
    </row>
    <row r="4629" ht="12.75">
      <c r="F4629" s="56"/>
    </row>
    <row r="4630" ht="12.75">
      <c r="F4630" s="56"/>
    </row>
    <row r="4631" ht="12.75">
      <c r="F4631" s="56"/>
    </row>
    <row r="4632" ht="12.75">
      <c r="F4632" s="56"/>
    </row>
    <row r="4633" ht="12.75">
      <c r="F4633" s="56"/>
    </row>
    <row r="4634" ht="12.75">
      <c r="F4634" s="56"/>
    </row>
    <row r="4635" ht="12.75">
      <c r="F4635" s="56"/>
    </row>
    <row r="4636" ht="12.75">
      <c r="F4636" s="56"/>
    </row>
    <row r="4637" ht="12.75">
      <c r="F4637" s="56"/>
    </row>
    <row r="4638" ht="12.75">
      <c r="F4638" s="56"/>
    </row>
    <row r="4639" ht="12.75">
      <c r="F4639" s="56"/>
    </row>
    <row r="4640" ht="12.75">
      <c r="F4640" s="56"/>
    </row>
    <row r="4641" ht="12.75">
      <c r="F4641" s="56"/>
    </row>
    <row r="4642" ht="12.75">
      <c r="F4642" s="56"/>
    </row>
    <row r="4643" ht="12.75">
      <c r="F4643" s="56"/>
    </row>
    <row r="4644" ht="12.75">
      <c r="F4644" s="56"/>
    </row>
    <row r="4645" ht="12.75">
      <c r="F4645" s="56"/>
    </row>
    <row r="4646" ht="12.75">
      <c r="F4646" s="56"/>
    </row>
    <row r="4647" ht="12.75">
      <c r="F4647" s="56"/>
    </row>
    <row r="4648" ht="12.75">
      <c r="F4648" s="56"/>
    </row>
    <row r="4649" ht="12.75">
      <c r="F4649" s="56"/>
    </row>
    <row r="4650" ht="12.75">
      <c r="F4650" s="56"/>
    </row>
    <row r="4651" ht="12.75">
      <c r="F4651" s="56"/>
    </row>
    <row r="4652" ht="12.75">
      <c r="F4652" s="56"/>
    </row>
    <row r="4653" ht="12.75">
      <c r="F4653" s="56"/>
    </row>
    <row r="4654" ht="12.75">
      <c r="F4654" s="56"/>
    </row>
    <row r="4655" ht="12.75">
      <c r="F4655" s="56"/>
    </row>
    <row r="4656" ht="12.75">
      <c r="F4656" s="56"/>
    </row>
    <row r="4657" ht="12.75">
      <c r="F4657" s="56"/>
    </row>
    <row r="4658" ht="12.75">
      <c r="F4658" s="56"/>
    </row>
    <row r="4659" ht="12.75">
      <c r="F4659" s="56"/>
    </row>
    <row r="4660" ht="12.75">
      <c r="F4660" s="56"/>
    </row>
    <row r="4661" ht="12.75">
      <c r="F4661" s="56"/>
    </row>
    <row r="4662" ht="12.75">
      <c r="F4662" s="56"/>
    </row>
    <row r="4663" ht="12.75">
      <c r="F4663" s="56"/>
    </row>
    <row r="4664" ht="12.75">
      <c r="F4664" s="56"/>
    </row>
    <row r="4665" ht="12.75">
      <c r="F4665" s="56"/>
    </row>
    <row r="4666" ht="12.75">
      <c r="F4666" s="56"/>
    </row>
    <row r="4667" ht="12.75">
      <c r="F4667" s="56"/>
    </row>
    <row r="4668" ht="12.75">
      <c r="F4668" s="56"/>
    </row>
    <row r="4669" ht="12.75">
      <c r="F4669" s="56"/>
    </row>
    <row r="4670" ht="12.75">
      <c r="F4670" s="56"/>
    </row>
    <row r="4671" ht="12.75">
      <c r="F4671" s="56"/>
    </row>
    <row r="4672" ht="12.75">
      <c r="F4672" s="56"/>
    </row>
    <row r="4673" ht="12.75">
      <c r="F4673" s="56"/>
    </row>
    <row r="4674" ht="12.75">
      <c r="F4674" s="56"/>
    </row>
    <row r="4675" ht="12.75">
      <c r="F4675" s="56"/>
    </row>
    <row r="4676" ht="12.75">
      <c r="F4676" s="56"/>
    </row>
    <row r="4677" ht="12.75">
      <c r="F4677" s="56"/>
    </row>
    <row r="4678" ht="12.75">
      <c r="F4678" s="56"/>
    </row>
    <row r="4679" ht="12.75">
      <c r="F4679" s="56"/>
    </row>
    <row r="4680" ht="12.75">
      <c r="F4680" s="56"/>
    </row>
    <row r="4681" ht="12.75">
      <c r="F4681" s="56"/>
    </row>
    <row r="4682" ht="12.75">
      <c r="F4682" s="56"/>
    </row>
    <row r="4683" ht="12.75">
      <c r="F4683" s="56"/>
    </row>
    <row r="4684" ht="12.75">
      <c r="F4684" s="56"/>
    </row>
    <row r="4685" ht="12.75">
      <c r="F4685" s="56"/>
    </row>
    <row r="4686" ht="12.75">
      <c r="F4686" s="56"/>
    </row>
    <row r="4687" ht="12.75">
      <c r="F4687" s="56"/>
    </row>
    <row r="4688" ht="12.75">
      <c r="F4688" s="56"/>
    </row>
    <row r="4689" ht="12.75">
      <c r="F4689" s="56"/>
    </row>
    <row r="4690" ht="12.75">
      <c r="F4690" s="56"/>
    </row>
    <row r="4691" ht="12.75">
      <c r="F4691" s="56"/>
    </row>
    <row r="4692" ht="12.75">
      <c r="F4692" s="56"/>
    </row>
    <row r="4693" ht="12.75">
      <c r="F4693" s="56"/>
    </row>
    <row r="4694" ht="12.75">
      <c r="F4694" s="56"/>
    </row>
    <row r="4695" ht="12.75">
      <c r="F4695" s="56"/>
    </row>
    <row r="4696" ht="12.75">
      <c r="F4696" s="56"/>
    </row>
    <row r="4697" ht="12.75">
      <c r="F4697" s="56"/>
    </row>
    <row r="4698" ht="12.75">
      <c r="F4698" s="56"/>
    </row>
    <row r="4699" ht="12.75">
      <c r="F4699" s="56"/>
    </row>
    <row r="4700" ht="12.75">
      <c r="F4700" s="56"/>
    </row>
    <row r="4701" ht="12.75">
      <c r="F4701" s="56"/>
    </row>
    <row r="4702" ht="12.75">
      <c r="F4702" s="56"/>
    </row>
    <row r="4703" ht="12.75">
      <c r="F4703" s="56"/>
    </row>
    <row r="4704" ht="12.75">
      <c r="F4704" s="56"/>
    </row>
    <row r="4705" ht="12.75">
      <c r="F4705" s="56"/>
    </row>
    <row r="4706" ht="12.75">
      <c r="F4706" s="56"/>
    </row>
    <row r="4707" ht="12.75">
      <c r="F4707" s="56"/>
    </row>
    <row r="4708" ht="12.75">
      <c r="F4708" s="56"/>
    </row>
    <row r="4709" ht="12.75">
      <c r="F4709" s="56"/>
    </row>
    <row r="4710" ht="12.75">
      <c r="F4710" s="56"/>
    </row>
    <row r="4711" ht="12.75">
      <c r="F4711" s="56"/>
    </row>
    <row r="4712" ht="12.75">
      <c r="F4712" s="56"/>
    </row>
    <row r="4713" ht="12.75">
      <c r="F4713" s="56"/>
    </row>
    <row r="4714" ht="12.75">
      <c r="F4714" s="56"/>
    </row>
    <row r="4715" ht="12.75">
      <c r="F4715" s="56"/>
    </row>
    <row r="4716" ht="12.75">
      <c r="F4716" s="56"/>
    </row>
    <row r="4717" ht="12.75">
      <c r="F4717" s="56"/>
    </row>
    <row r="4718" ht="12.75">
      <c r="F4718" s="56"/>
    </row>
    <row r="4719" ht="12.75">
      <c r="F4719" s="56"/>
    </row>
    <row r="4720" ht="12.75">
      <c r="F4720" s="56"/>
    </row>
    <row r="4721" ht="12.75">
      <c r="F4721" s="56"/>
    </row>
    <row r="4722" ht="12.75">
      <c r="F4722" s="56"/>
    </row>
    <row r="4723" ht="12.75">
      <c r="F4723" s="56"/>
    </row>
    <row r="4724" ht="12.75">
      <c r="F4724" s="56"/>
    </row>
    <row r="4725" ht="12.75">
      <c r="F4725" s="56"/>
    </row>
    <row r="4726" ht="12.75">
      <c r="F4726" s="56"/>
    </row>
    <row r="4727" ht="12.75">
      <c r="F4727" s="56"/>
    </row>
    <row r="4728" ht="12.75">
      <c r="F4728" s="56"/>
    </row>
    <row r="4729" ht="12.75">
      <c r="F4729" s="56"/>
    </row>
    <row r="4730" ht="12.75">
      <c r="F4730" s="56"/>
    </row>
    <row r="4731" ht="12.75">
      <c r="F4731" s="56"/>
    </row>
    <row r="4732" ht="12.75">
      <c r="F4732" s="56"/>
    </row>
    <row r="4733" ht="12.75">
      <c r="F4733" s="56"/>
    </row>
    <row r="4734" ht="12.75">
      <c r="F4734" s="56"/>
    </row>
    <row r="4735" ht="12.75">
      <c r="F4735" s="56"/>
    </row>
    <row r="4736" ht="12.75">
      <c r="F4736" s="56"/>
    </row>
    <row r="4737" ht="12.75">
      <c r="F4737" s="56"/>
    </row>
    <row r="4738" ht="12.75">
      <c r="F4738" s="56"/>
    </row>
    <row r="4739" ht="12.75">
      <c r="F4739" s="56"/>
    </row>
    <row r="4740" ht="12.75">
      <c r="F4740" s="56"/>
    </row>
    <row r="4741" ht="12.75">
      <c r="F4741" s="56"/>
    </row>
    <row r="4742" ht="12.75">
      <c r="F4742" s="56"/>
    </row>
    <row r="4743" ht="12.75">
      <c r="F4743" s="56"/>
    </row>
    <row r="4744" ht="12.75">
      <c r="F4744" s="56"/>
    </row>
    <row r="4745" ht="12.75">
      <c r="F4745" s="56"/>
    </row>
    <row r="4746" ht="12.75">
      <c r="F4746" s="56"/>
    </row>
    <row r="4747" ht="12.75">
      <c r="F4747" s="56"/>
    </row>
    <row r="4748" ht="12.75">
      <c r="F4748" s="56"/>
    </row>
    <row r="4749" ht="12.75">
      <c r="F4749" s="56"/>
    </row>
    <row r="4750" ht="12.75">
      <c r="F4750" s="56"/>
    </row>
    <row r="4751" ht="12.75">
      <c r="F4751" s="56"/>
    </row>
    <row r="4752" ht="12.75">
      <c r="F4752" s="56"/>
    </row>
    <row r="4753" ht="12.75">
      <c r="F4753" s="56"/>
    </row>
    <row r="4754" ht="12.75">
      <c r="F4754" s="56"/>
    </row>
    <row r="4755" ht="12.75">
      <c r="F4755" s="56"/>
    </row>
    <row r="4756" ht="12.75">
      <c r="F4756" s="56"/>
    </row>
    <row r="4757" ht="12.75">
      <c r="F4757" s="56"/>
    </row>
    <row r="4758" ht="12.75">
      <c r="F4758" s="56"/>
    </row>
    <row r="4759" ht="12.75">
      <c r="F4759" s="56"/>
    </row>
    <row r="4760" ht="12.75">
      <c r="F4760" s="56"/>
    </row>
    <row r="4761" ht="12.75">
      <c r="F4761" s="56"/>
    </row>
    <row r="4762" ht="12.75">
      <c r="F4762" s="56"/>
    </row>
    <row r="4763" ht="12.75">
      <c r="F4763" s="56"/>
    </row>
    <row r="4764" ht="12.75">
      <c r="F4764" s="56"/>
    </row>
    <row r="4765" ht="12.75">
      <c r="F4765" s="56"/>
    </row>
    <row r="4766" ht="12.75">
      <c r="F4766" s="56"/>
    </row>
    <row r="4767" ht="12.75">
      <c r="F4767" s="56"/>
    </row>
    <row r="4768" ht="12.75">
      <c r="F4768" s="56"/>
    </row>
    <row r="4769" ht="12.75">
      <c r="F4769" s="56"/>
    </row>
    <row r="4770" ht="12.75">
      <c r="F4770" s="56"/>
    </row>
    <row r="4771" ht="12.75">
      <c r="F4771" s="56"/>
    </row>
    <row r="4772" ht="12.75">
      <c r="F4772" s="56"/>
    </row>
    <row r="4773" ht="12.75">
      <c r="F4773" s="56"/>
    </row>
    <row r="4774" ht="12.75">
      <c r="F4774" s="56"/>
    </row>
    <row r="4775" ht="12.75">
      <c r="F4775" s="56"/>
    </row>
    <row r="4776" ht="12.75">
      <c r="F4776" s="56"/>
    </row>
    <row r="4777" ht="12.75">
      <c r="F4777" s="56"/>
    </row>
    <row r="4778" ht="12.75">
      <c r="F4778" s="56"/>
    </row>
    <row r="4779" ht="12.75">
      <c r="F4779" s="56"/>
    </row>
    <row r="4780" ht="12.75">
      <c r="F4780" s="56"/>
    </row>
    <row r="4781" ht="12.75">
      <c r="F4781" s="56"/>
    </row>
    <row r="4782" ht="12.75">
      <c r="F4782" s="56"/>
    </row>
    <row r="4783" ht="12.75">
      <c r="F4783" s="56"/>
    </row>
    <row r="4784" ht="12.75">
      <c r="F4784" s="56"/>
    </row>
    <row r="4785" ht="12.75">
      <c r="F4785" s="56"/>
    </row>
    <row r="4786" ht="12.75">
      <c r="F4786" s="56"/>
    </row>
    <row r="4787" ht="12.75">
      <c r="F4787" s="56"/>
    </row>
    <row r="4788" ht="12.75">
      <c r="F4788" s="56"/>
    </row>
    <row r="4789" ht="12.75">
      <c r="F4789" s="56"/>
    </row>
    <row r="4790" ht="12.75">
      <c r="F4790" s="56"/>
    </row>
    <row r="4791" ht="12.75">
      <c r="F4791" s="56"/>
    </row>
    <row r="4792" ht="12.75">
      <c r="F4792" s="56"/>
    </row>
    <row r="4793" ht="12.75">
      <c r="F4793" s="56"/>
    </row>
    <row r="4794" ht="12.75">
      <c r="F4794" s="56"/>
    </row>
    <row r="4795" ht="12.75">
      <c r="F4795" s="56"/>
    </row>
    <row r="4796" ht="12.75">
      <c r="F4796" s="56"/>
    </row>
    <row r="4797" ht="12.75">
      <c r="F4797" s="56"/>
    </row>
    <row r="4798" ht="12.75">
      <c r="F4798" s="56"/>
    </row>
    <row r="4799" ht="12.75">
      <c r="F4799" s="56"/>
    </row>
    <row r="4800" ht="12.75">
      <c r="F4800" s="56"/>
    </row>
    <row r="4801" ht="12.75">
      <c r="F4801" s="56"/>
    </row>
    <row r="4802" ht="12.75">
      <c r="F4802" s="56"/>
    </row>
    <row r="4803" ht="12.75">
      <c r="F4803" s="56"/>
    </row>
    <row r="4804" ht="12.75">
      <c r="F4804" s="56"/>
    </row>
    <row r="4805" ht="12.75">
      <c r="F4805" s="56"/>
    </row>
    <row r="4806" ht="12.75">
      <c r="F4806" s="56"/>
    </row>
    <row r="4807" ht="12.75">
      <c r="F4807" s="56"/>
    </row>
    <row r="4808" ht="12.75">
      <c r="F4808" s="56"/>
    </row>
    <row r="4809" ht="12.75">
      <c r="F4809" s="56"/>
    </row>
    <row r="4810" ht="12.75">
      <c r="F4810" s="56"/>
    </row>
    <row r="4811" ht="12.75">
      <c r="F4811" s="56"/>
    </row>
    <row r="4812" ht="12.75">
      <c r="F4812" s="56"/>
    </row>
    <row r="4813" ht="12.75">
      <c r="F4813" s="56"/>
    </row>
    <row r="4814" ht="12.75">
      <c r="F4814" s="56"/>
    </row>
    <row r="4815" ht="12.75">
      <c r="F4815" s="56"/>
    </row>
    <row r="4816" ht="12.75">
      <c r="F4816" s="56"/>
    </row>
    <row r="4817" ht="12.75">
      <c r="F4817" s="56"/>
    </row>
    <row r="4818" ht="12.75">
      <c r="F4818" s="56"/>
    </row>
    <row r="4819" ht="12.75">
      <c r="F4819" s="56"/>
    </row>
    <row r="4820" ht="12.75">
      <c r="F4820" s="56"/>
    </row>
    <row r="4821" ht="12.75">
      <c r="F4821" s="56"/>
    </row>
    <row r="4822" ht="12.75">
      <c r="F4822" s="56"/>
    </row>
    <row r="4823" ht="12.75">
      <c r="F4823" s="56"/>
    </row>
    <row r="4824" ht="12.75">
      <c r="F4824" s="56"/>
    </row>
    <row r="4825" ht="12.75">
      <c r="F4825" s="56"/>
    </row>
    <row r="4826" ht="12.75">
      <c r="F4826" s="56"/>
    </row>
    <row r="4827" ht="12.75">
      <c r="F4827" s="56"/>
    </row>
    <row r="4828" ht="12.75">
      <c r="F4828" s="56"/>
    </row>
    <row r="4829" ht="12.75">
      <c r="F4829" s="56"/>
    </row>
    <row r="4830" ht="12.75">
      <c r="F4830" s="56"/>
    </row>
    <row r="4831" ht="12.75">
      <c r="F4831" s="56"/>
    </row>
    <row r="4832" ht="12.75">
      <c r="F4832" s="56"/>
    </row>
    <row r="4833" ht="12.75">
      <c r="F4833" s="56"/>
    </row>
    <row r="4834" ht="12.75">
      <c r="F4834" s="56"/>
    </row>
    <row r="4835" ht="12.75">
      <c r="F4835" s="56"/>
    </row>
    <row r="4836" ht="12.75">
      <c r="F4836" s="56"/>
    </row>
    <row r="4837" ht="12.75">
      <c r="F4837" s="56"/>
    </row>
    <row r="4838" ht="12.75">
      <c r="F4838" s="56"/>
    </row>
    <row r="4839" ht="12.75">
      <c r="F4839" s="56"/>
    </row>
    <row r="4840" ht="12.75">
      <c r="F4840" s="56"/>
    </row>
    <row r="4841" ht="12.75">
      <c r="F4841" s="56"/>
    </row>
    <row r="4842" ht="12.75">
      <c r="F4842" s="56"/>
    </row>
    <row r="4843" ht="12.75">
      <c r="F4843" s="56"/>
    </row>
    <row r="4844" ht="12.75">
      <c r="F4844" s="56"/>
    </row>
    <row r="4845" ht="12.75">
      <c r="F4845" s="56"/>
    </row>
    <row r="4846" ht="12.75">
      <c r="F4846" s="56"/>
    </row>
    <row r="4847" ht="12.75">
      <c r="F4847" s="56"/>
    </row>
    <row r="4848" ht="12.75">
      <c r="F4848" s="56"/>
    </row>
    <row r="4849" ht="12.75">
      <c r="F4849" s="56"/>
    </row>
    <row r="4850" ht="12.75">
      <c r="F4850" s="56"/>
    </row>
  </sheetData>
  <printOptions horizontalCentered="1"/>
  <pageMargins left="0.25" right="0.25" top="0.5" bottom="0.5" header="0.25" footer="0.25"/>
  <pageSetup fitToHeight="0" fitToWidth="1" horizontalDpi="600" verticalDpi="600" orientation="landscape" scale="58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2004-09-07T18:59:08Z</cp:lastPrinted>
  <dcterms:created xsi:type="dcterms:W3CDTF">2004-07-02T16:30:16Z</dcterms:created>
  <dcterms:modified xsi:type="dcterms:W3CDTF">2004-09-13T18:19:17Z</dcterms:modified>
  <cp:category/>
  <cp:version/>
  <cp:contentType/>
  <cp:contentStatus/>
</cp:coreProperties>
</file>