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'Sheet1'!$4:$14</definedName>
  </definedNames>
  <calcPr fullCalcOnLoad="1"/>
</workbook>
</file>

<file path=xl/sharedStrings.xml><?xml version="1.0" encoding="utf-8"?>
<sst xmlns="http://schemas.openxmlformats.org/spreadsheetml/2006/main" count="177" uniqueCount="163">
  <si>
    <r>
      <t>as/</t>
    </r>
    <r>
      <rPr>
        <sz val="9"/>
        <rFont val="Arial"/>
        <family val="2"/>
      </rPr>
      <t xml:space="preserve"> The difference between the Revised President's Budget and Conference Recommendation funding is the partial funding of a proposed increase for Healthy Lands Studies Initiative (-$3.5 million); the restoration and augmentation of the proposed decrease for Molecular Biology at the Leetown Science Center ($0.8 million); the restoration of three proposed decreases for the Pacific Northwest Forest Program ($0.9 million), Wildlife, Terrestrial, &amp; Endangered Resources ($0.508 million), and the Wildlife/Mammalian Ecology and Habitat ($0.3 million); the partial restoration of a proposed decrease for Contaminant/Endocrine Biology ($0.25 million); Congressional add-ons for Equipment for Anadromous Fish Research ($0.15 million), Great Lakes Research Vessel Infrastructure ($0.5 million), and the San Francisco Salt Ponds Restoration Efforts ($0.5 million): and Congressional Reduction to Wildlife Research Studies (-$0.3 million).</t>
    </r>
  </si>
  <si>
    <r>
      <t>at/</t>
    </r>
    <r>
      <rPr>
        <sz val="9"/>
        <rFont val="Arial"/>
        <family val="2"/>
      </rPr>
      <t xml:space="preserve"> The difference between the Revised President's Budget and Conference Recommendation funding is the partial restoration of a proposed decrease for the National Biological Information Infrastructure funding ($0.5 million).</t>
    </r>
  </si>
  <si>
    <r>
      <t>au/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($1.0 million). </t>
    </r>
  </si>
  <si>
    <r>
      <t>av/</t>
    </r>
    <r>
      <rPr>
        <sz val="9"/>
        <rFont val="Arial"/>
        <family val="2"/>
      </rPr>
      <t xml:space="preserve"> The difference between the Revised President's Budget and Conference Recommendation funding is the consolidation of FBMS funding in the Office of the Secretary account (-$2.44 million).</t>
    </r>
  </si>
  <si>
    <r>
      <t>aw/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for research into various aspects of global climate change ($7.5 million). </t>
    </r>
  </si>
  <si>
    <t>ae/</t>
  </si>
  <si>
    <t>af/</t>
  </si>
  <si>
    <t>ag/</t>
  </si>
  <si>
    <t>ah/</t>
  </si>
  <si>
    <t>ai/</t>
  </si>
  <si>
    <t>aj/</t>
  </si>
  <si>
    <t>ak/</t>
  </si>
  <si>
    <t>al/</t>
  </si>
  <si>
    <t>am/</t>
  </si>
  <si>
    <t>an/</t>
  </si>
  <si>
    <t>ao/</t>
  </si>
  <si>
    <t>ap/</t>
  </si>
  <si>
    <t>aq/</t>
  </si>
  <si>
    <t>ar/</t>
  </si>
  <si>
    <t>as/</t>
  </si>
  <si>
    <t>at/</t>
  </si>
  <si>
    <t>au/</t>
  </si>
  <si>
    <t>av/</t>
  </si>
  <si>
    <t>aw/</t>
  </si>
  <si>
    <r>
      <t>y/</t>
    </r>
    <r>
      <rPr>
        <sz val="9"/>
        <rFont val="Arial"/>
        <family val="2"/>
      </rPr>
      <t xml:space="preserve"> The difference between the Revised President's Budget and latest Senate Recommendation funding is the partial funding of a proposed increase for the Ocean Action Plan (-$0.5 million) and the restoration and augmentation of proposed decreases for Lake Champlain Monitoring ($0.343 million) and Monitoring Water Resources in Hawaii ($1.0 million).</t>
    </r>
  </si>
  <si>
    <r>
      <t>z/</t>
    </r>
    <r>
      <rPr>
        <sz val="9"/>
        <rFont val="Arial"/>
        <family val="2"/>
      </rPr>
      <t xml:space="preserve"> The difference between the Revised President's Budget and latest Senate Recommendation funding is the partial restoration of the proposed decrease to the Cooperative Water Program ($2.0 million)</t>
    </r>
  </si>
  <si>
    <r>
      <t>aa/</t>
    </r>
    <r>
      <rPr>
        <sz val="9"/>
        <rFont val="Arial"/>
        <family val="2"/>
      </rPr>
      <t xml:space="preserve"> The difference between the Revised President's Budget and latest Senate Recommendation funding is the restoration and augmentation of the proposed decrease to the Water Resources Research Act Program ($6.404 million)</t>
    </r>
  </si>
  <si>
    <r>
      <t>ac/</t>
    </r>
    <r>
      <rPr>
        <sz val="9"/>
        <rFont val="Arial"/>
        <family val="2"/>
      </rPr>
      <t xml:space="preserve"> The difference between the Revised President's Budget and latest Senate Recommendation funding is the restoration of a proposed decrease for the National Biological Information Infrastructure funding ($1.0 million).</t>
    </r>
  </si>
  <si>
    <r>
      <t>ad/</t>
    </r>
    <r>
      <rPr>
        <sz val="9"/>
        <rFont val="Arial"/>
        <family val="2"/>
      </rPr>
      <t xml:space="preserve"> The difference between the Revised President's Budget and latest Senate Recommendation funding is the consolidation of FBMS funding in the Office of the Secretary account (-$2.44 million).</t>
    </r>
  </si>
  <si>
    <t>GEOG RES, INVESTIGATIONS, &amp; REMOTE SENSING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</si>
  <si>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</si>
  <si>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</si>
  <si>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</si>
  <si>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</si>
  <si>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</si>
  <si>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</si>
  <si>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</si>
  <si>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</si>
  <si>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</si>
  <si>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</si>
  <si>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</si>
  <si>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</si>
  <si>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</si>
  <si>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</si>
  <si>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</si>
  <si>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</si>
  <si>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</si>
  <si>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</si>
  <si>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</si>
  <si>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</si>
  <si>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</si>
  <si>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</si>
  <si>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</si>
  <si>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</si>
  <si>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</si>
  <si>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</si>
  <si>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</si>
  <si>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</si>
  <si>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</si>
  <si>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</si>
  <si>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</si>
  <si>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</si>
  <si>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</si>
  <si>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</si>
  <si>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</si>
  <si>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National Geospatial Program</t>
  </si>
  <si>
    <t>SCIENCE SUPPORT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</si>
  <si>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</si>
  <si>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</si>
  <si>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</si>
  <si>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</si>
  <si>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>Spectrum Relocation Costs Transfer</t>
  </si>
  <si>
    <t>FY 2007</t>
  </si>
  <si>
    <t>Request</t>
  </si>
  <si>
    <t>Activity/Subactivity/Program Element</t>
  </si>
  <si>
    <t>a/</t>
  </si>
  <si>
    <t>b/</t>
  </si>
  <si>
    <t>U.S. Geological Survey</t>
  </si>
  <si>
    <t>FY 2008</t>
  </si>
  <si>
    <t>FY 2008 Congressional Action</t>
  </si>
  <si>
    <t>Enacted</t>
  </si>
  <si>
    <t>FINANCIAL BUSINESS &amp; MANAGEMENT SYS COSTS</t>
  </si>
  <si>
    <t>House</t>
  </si>
  <si>
    <t>Action</t>
  </si>
  <si>
    <t>GLOBAL CHANGE</t>
  </si>
  <si>
    <t>SIR, TOTAL</t>
  </si>
  <si>
    <t>Emergency Approp. (P.L. 110-28) [Avian Influenza]</t>
  </si>
  <si>
    <t>Revised SIR, TOTAL</t>
  </si>
  <si>
    <t>Revised</t>
  </si>
  <si>
    <t xml:space="preserve">Revised SIR, TOTAL </t>
  </si>
  <si>
    <r>
      <t>b/</t>
    </r>
    <r>
      <rPr>
        <sz val="9"/>
        <rFont val="Arial"/>
        <family val="2"/>
      </rPr>
      <t xml:space="preserve"> As a part of the House Action, funding associated with the development of the Financial Management and Business System was placed into a separate budget activity by the House Appropriations Subcommittee.</t>
    </r>
  </si>
  <si>
    <r>
      <t>a/</t>
    </r>
    <r>
      <rPr>
        <sz val="10"/>
        <rFont val="Arial"/>
        <family val="2"/>
      </rPr>
      <t xml:space="preserve"> The FY 2007 Enacted column includes funding from the following actions:  (1) the enactment of a single bottom-line funding of $977.675M in P.L. 110-05 and (2) inclusion of half of the January 2007 pay raise ($5.105M) in P.L. 110-05.  Additional amounts included in the Revised SIR totals include: (1)  addition of supplemental funds for Avian Influenza $5.27m in P.L. 110-28 located in Biological Research and Monitoring budget subactivity and (2) transfer of funding related to Spectrum Relocation  costs in the Earthquakes Hazards budget program element.</t>
    </r>
  </si>
  <si>
    <t>c/</t>
  </si>
  <si>
    <t>d/</t>
  </si>
  <si>
    <t>e/</t>
  </si>
  <si>
    <t>f/</t>
  </si>
  <si>
    <t>g/</t>
  </si>
  <si>
    <t>h/</t>
  </si>
  <si>
    <t>i/</t>
  </si>
  <si>
    <t>j/</t>
  </si>
  <si>
    <t>k/</t>
  </si>
  <si>
    <t>l/</t>
  </si>
  <si>
    <t>m/</t>
  </si>
  <si>
    <t>n/</t>
  </si>
  <si>
    <t>o/</t>
  </si>
  <si>
    <t>p/</t>
  </si>
  <si>
    <t>q/</t>
  </si>
  <si>
    <t>r/</t>
  </si>
  <si>
    <t>Full Comm</t>
  </si>
  <si>
    <r>
      <t>c/</t>
    </r>
    <r>
      <rPr>
        <sz val="9"/>
        <rFont val="Arial"/>
        <family val="2"/>
      </rPr>
      <t xml:space="preserve">  This column includes the effect of the House Action as described in House Report 110-187 Part 2, which details earmark funding proposed in the Department of the Interior, Environment, and Related Agencies Appropriation Bill for FY 2008.</t>
    </r>
  </si>
  <si>
    <t>s/</t>
  </si>
  <si>
    <r>
      <t>f/</t>
    </r>
    <r>
      <rPr>
        <sz val="9"/>
        <rFont val="Arial"/>
        <family val="2"/>
      </rPr>
      <t xml:space="preserve"> The difference between the Revised President's Budget and latest House  Recommendation funding is a Congressional add-on for a general program increase related to multi-hazards ($4.0 million).</t>
    </r>
  </si>
  <si>
    <r>
      <t>i/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($1.0 million).</t>
    </r>
  </si>
  <si>
    <r>
      <t>j/</t>
    </r>
    <r>
      <rPr>
        <sz val="9"/>
        <rFont val="Arial"/>
        <family val="2"/>
      </rPr>
      <t xml:space="preserve"> The difference between the Revised President's Budget and latest House Recommendation funding is the partial restoration of the proposed decrease to mineral research and assessment activities ($21.749 million)</t>
    </r>
  </si>
  <si>
    <r>
      <t>k/</t>
    </r>
    <r>
      <rPr>
        <sz val="9"/>
        <rFont val="Arial"/>
        <family val="2"/>
      </rPr>
      <t xml:space="preserve"> The difference between the Revised President's Budget and latest House Recommendation funding is a Congressional add-ons for Hood Canal Dissolved Oxygen Study ($0.2 million), San Pedro Partnership Monitoring &amp; Reporting ($0.4 million), and a general program increase ($0.4 million).</t>
    </r>
  </si>
  <si>
    <r>
      <t>l/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to contribute to the multi-hazards initiative and rebuild the basic capacity of the streamgaging network ($2.667 million).</t>
    </r>
  </si>
  <si>
    <r>
      <t>m/</t>
    </r>
    <r>
      <rPr>
        <sz val="9"/>
        <rFont val="Arial"/>
        <family val="2"/>
      </rPr>
      <t xml:space="preserve"> The difference between the Revised President's Budget and latest House Recommendation funding is the partial restoration of the proposed decrease to the Cooperative Water Program ($0.964 million)</t>
    </r>
  </si>
  <si>
    <r>
      <t>n/</t>
    </r>
    <r>
      <rPr>
        <sz val="9"/>
        <rFont val="Arial"/>
        <family val="2"/>
      </rPr>
      <t xml:space="preserve"> The difference between the Revised President's Budget and latest House Recommendation funding is the restoration and augmentation of the proposed decrease to the Water Resources Research Act Program ($6.404 million)</t>
    </r>
  </si>
  <si>
    <r>
      <t>o/</t>
    </r>
    <r>
      <rPr>
        <sz val="9"/>
        <rFont val="Arial"/>
        <family val="2"/>
      </rPr>
      <t xml:space="preserve"> The difference between the Revised President's Budget and latest House Recommendation funding is the restoration of proposed decreases for the Pacific Northwest Forest Program ($0.9 million); Wildlife/Mammalian Ecology ($0.3 million); and Contaminants/Endocrine Biology ($0.65 million) and a Congressional add-ons for equipment for anadromous fish research ($0.15 million), Great Lakes research vessel infrastructure ($0.5 million), and  a general program increase ($2.0 million).</t>
    </r>
  </si>
  <si>
    <r>
      <t>p/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($1.5 million).</t>
    </r>
  </si>
  <si>
    <r>
      <t>q/</t>
    </r>
    <r>
      <rPr>
        <sz val="9"/>
        <rFont val="Arial"/>
        <family val="2"/>
      </rPr>
      <t xml:space="preserve"> The difference between the Revised President's Budget and latest House Recommendation funding is the consolidation of FBMS funding in the Office of the Secretary account ($0.468 million).</t>
    </r>
  </si>
  <si>
    <r>
      <t>r/</t>
    </r>
    <r>
      <rPr>
        <sz val="9"/>
        <rFont val="Arial"/>
        <family val="2"/>
      </rPr>
      <t xml:space="preserve"> The difference between the Revised President's Budget and latest House Recommendation funding is the consolidation of FBMS funding in the Office of the Secretary account (-$2.44 million).</t>
    </r>
  </si>
  <si>
    <r>
      <t>s/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for research into various aspects of global climate change ($10.0 million).</t>
    </r>
  </si>
  <si>
    <r>
      <t>h/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($0.5 million).</t>
    </r>
  </si>
  <si>
    <t>Senate</t>
  </si>
  <si>
    <r>
      <t>g/</t>
    </r>
    <r>
      <rPr>
        <sz val="9"/>
        <rFont val="Arial"/>
        <family val="2"/>
      </rPr>
      <t xml:space="preserve"> The difference between the Revised President's Budget and latest House Recommendation funding is a Congressional add-on for a general program increase ($0.5 million).</t>
    </r>
  </si>
  <si>
    <r>
      <t>t/</t>
    </r>
    <r>
      <rPr>
        <sz val="9"/>
        <rFont val="Arial"/>
        <family val="2"/>
      </rPr>
      <t xml:space="preserve"> The difference between the Revised President's Budget and latest Senate Recommendation funding is the restoration of a proposed decrease for Priority Ecosystems Science funding ($2.0 million) and a partial restoration of a proposed decrease for geographic research ($1.5 million).</t>
    </r>
  </si>
  <si>
    <r>
      <t>u/</t>
    </r>
    <r>
      <rPr>
        <sz val="9"/>
        <rFont val="Arial"/>
        <family val="2"/>
      </rPr>
      <t xml:space="preserve"> The difference between the Revised President's Budget and latest Senate Recommendation funding is the partial funding of a proposed increase for the Ocean Action Plan (-$0.5 million).</t>
    </r>
  </si>
  <si>
    <r>
      <t>v/</t>
    </r>
    <r>
      <rPr>
        <sz val="9"/>
        <rFont val="Arial"/>
        <family val="2"/>
      </rPr>
      <t xml:space="preserve"> The difference between the Revised President's Budget and latest Senate Recommendation funding is the partial restoration of the proposed decrease to mineral research and assessment activities ($21.749 million)</t>
    </r>
  </si>
  <si>
    <r>
      <t>x/</t>
    </r>
    <r>
      <rPr>
        <sz val="9"/>
        <rFont val="Arial"/>
        <family val="2"/>
      </rPr>
      <t xml:space="preserve"> The difference between the Revised President's Budget and latest Senate Recommendation funding is the restoration of a proposed decrease for the San Pedro Partnership ($0.3 million), the partial restoration of a proposed decrease for the Long-Term Estuary Assessment Group ($0.6 million), and a Congressional add-on for the US-Mexico Transboundary Aquifer Assessment Act ($1.0 million).</t>
    </r>
  </si>
  <si>
    <t>Floor</t>
  </si>
  <si>
    <t>t/</t>
  </si>
  <si>
    <t>u/</t>
  </si>
  <si>
    <t>v/</t>
  </si>
  <si>
    <t>w/</t>
  </si>
  <si>
    <t>x/</t>
  </si>
  <si>
    <t>y/</t>
  </si>
  <si>
    <t>z/</t>
  </si>
  <si>
    <t>aa/</t>
  </si>
  <si>
    <t>ab/</t>
  </si>
  <si>
    <t>ac/</t>
  </si>
  <si>
    <t>ad/</t>
  </si>
  <si>
    <t>(Dollars in Thousands)</t>
  </si>
  <si>
    <t>Conf</t>
  </si>
  <si>
    <t>Conference ATB Rdct (-0.0156)</t>
  </si>
  <si>
    <r>
      <t>e/</t>
    </r>
    <r>
      <rPr>
        <sz val="9"/>
        <rFont val="Arial"/>
        <family val="2"/>
      </rPr>
      <t xml:space="preserve"> The difference between the Revised President's Budget and latest House Recommendation funding is the partial restoration of a proposed decrease for Priority Ecosystems Science funding ($1.971 million) and a partial restoration of a proposed decrease for geographic research ($1.029 million).</t>
    </r>
  </si>
  <si>
    <r>
      <t>ab/</t>
    </r>
    <r>
      <rPr>
        <sz val="9"/>
        <rFont val="Arial"/>
        <family val="2"/>
      </rPr>
      <t xml:space="preserve"> The difference between the Revised President's Budget and latest Senate Recommendation funding is the partial funding of a proposed increase for Healthy Lands Studies Initiative (-$3.0 million); the restoration and augmentation of three proposed decreases for Wildlife, Terrestrial, &amp; Endangered Resources ($0.525 million), Molecular Biology at the Leetown Science Center ($0.8 million), and Science Excellence with the FWS ($0.2 million); the restoration of a proposed decrease for Wildlife/Mammalian Ecology and Habitat ($0.3 million); and a Congressional add-ons for the San Francisco Salt Ponds Restoration Efforts ($1.0 million) and Endocrine Disruption Studies in the Potomac Watershed at LSC ($0.2 million).</t>
    </r>
  </si>
  <si>
    <r>
      <t>d/</t>
    </r>
    <r>
      <rPr>
        <sz val="9"/>
        <rFont val="Arial"/>
        <family val="2"/>
      </rPr>
      <t xml:space="preserve"> The difference between the Revised President's Budget and latest House Recommendation funding is the restoration and augmentation of the proposed decrease to AmericaView ($2.0 million).</t>
    </r>
  </si>
  <si>
    <r>
      <t>ae/</t>
    </r>
    <r>
      <rPr>
        <sz val="9"/>
        <rFont val="Arial"/>
        <family val="2"/>
      </rPr>
      <t xml:space="preserve"> The difference between the Revised President's Budget and Conference Recommendation funding is the partial restoration to the proposed decrease to AmericaView ($1.0 million).</t>
    </r>
  </si>
  <si>
    <r>
      <t>af/</t>
    </r>
    <r>
      <rPr>
        <sz val="9"/>
        <rFont val="Arial"/>
        <family val="2"/>
      </rPr>
      <t xml:space="preserve"> The difference between the Revised President's Budget and Conference Recommendation funding is the partial restoration of a proposed decrease for Priority Ecosystems Science funding ($1.971 million) and a partial restoration of a proposed decrease for geographic research ($1.029 million).</t>
    </r>
  </si>
  <si>
    <r>
      <t>ag/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related to multi-hazards ($2.0 million).</t>
    </r>
  </si>
  <si>
    <r>
      <t>ah/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($0.5 million). </t>
    </r>
  </si>
  <si>
    <r>
      <t>ai/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($0.5 million).</t>
    </r>
  </si>
  <si>
    <r>
      <t>aj/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($1.0 million).</t>
    </r>
  </si>
  <si>
    <r>
      <t>ak/</t>
    </r>
    <r>
      <rPr>
        <sz val="9"/>
        <rFont val="Arial"/>
        <family val="2"/>
      </rPr>
      <t xml:space="preserve"> The difference between the Revised President's Budget and Conference Recommendation funding is the partial funding of a proposed increase for the Ocean Action Plan (-$0.5 million).</t>
    </r>
  </si>
  <si>
    <r>
      <t>al/</t>
    </r>
    <r>
      <rPr>
        <sz val="9"/>
        <rFont val="Arial"/>
        <family val="2"/>
      </rPr>
      <t xml:space="preserve"> The difference between the Revised President's Budget and Conference Recommendation funding is the partial restoration of the proposed decrease to mineral research and assessment activities ($21.749 million)</t>
    </r>
  </si>
  <si>
    <r>
      <t>am/</t>
    </r>
    <r>
      <rPr>
        <sz val="9"/>
        <rFont val="Arial"/>
        <family val="2"/>
      </rPr>
      <t xml:space="preserve"> The difference between the Revised President's Budget and Conference Recommendation funding is the partial restoration of a proposed decrease for the Memphis Aquifer Study funding ($0.35 million).</t>
    </r>
  </si>
  <si>
    <r>
      <t>w/</t>
    </r>
    <r>
      <rPr>
        <sz val="9"/>
        <rFont val="Arial"/>
        <family val="2"/>
      </rPr>
      <t xml:space="preserve"> The difference between the Revised President's Budget and latest Senate Recommendation funding is the restoration and augmentation of a proposed decrease for the Memphis Aquifer Study funding ($0.5 million).</t>
    </r>
  </si>
  <si>
    <r>
      <t>ao/</t>
    </r>
    <r>
      <rPr>
        <sz val="9"/>
        <rFont val="Arial"/>
        <family val="2"/>
      </rPr>
      <t xml:space="preserve"> The difference between the Revised President's Budget and Conference Recommendation funding is a Congressional add-on for a general program increase to contribute to the multi-hazards initiative and rebuild the basic capacity of the streamgaging network ($1.5 million).</t>
    </r>
  </si>
  <si>
    <r>
      <t>an/</t>
    </r>
    <r>
      <rPr>
        <sz val="9"/>
        <rFont val="Arial"/>
        <family val="2"/>
      </rPr>
      <t xml:space="preserve"> The difference between the Revised President's Budget and Conference Recommendation funding is the restoration and augmentation of a proposed decreases for Hood Canal Dissolved Oxygen Study ($0.2 million) and for the San Pedro Partnership ($0.3 million); the partial restoration of a proposed decrease for the Long-Term Estuary Assessment Group ($0.5 million), and a Congressional add-on for the US-Mexico Transboundary Aquifer Assessment Act ($0.5 million).</t>
    </r>
  </si>
  <si>
    <r>
      <t>ap/</t>
    </r>
    <r>
      <rPr>
        <sz val="9"/>
        <rFont val="Arial"/>
        <family val="2"/>
      </rPr>
      <t xml:space="preserve"> The difference between the Revised President's Budget and Conference Recommendation funding is the partial funding of a proposed increase for the Ocean Action Plan (-$0.5 million) and the restoration and augmentation of proposed decreases for Lake Champlain Monitoring ($0.343 million) and Monitoring Water Resources in Hawaii ($0.5 million).</t>
    </r>
  </si>
  <si>
    <r>
      <t>aq/</t>
    </r>
    <r>
      <rPr>
        <sz val="9"/>
        <rFont val="Arial"/>
        <family val="2"/>
      </rPr>
      <t xml:space="preserve"> The difference between the Revised President's Budget and Conference Recommendation funding is the partial restoration of the proposed decrease to the Cooperative Water Program ($1.464 million)</t>
    </r>
  </si>
  <si>
    <r>
      <t>ar/</t>
    </r>
    <r>
      <rPr>
        <sz val="9"/>
        <rFont val="Arial"/>
        <family val="2"/>
      </rPr>
      <t xml:space="preserve"> The difference between the Revised President's Budget and Conference Recommendation funding is the estoration and augmentation of the proposed decrease to the Water Resources Research Act Program ($6.404 million)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</si>
</sst>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#,##0&quot;]&quot;;&quot;[&quot;\-#,##0&quot;]&quot;;&quot;[&quot;0&quot;]&quot;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 quotePrefix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" fontId="5" fillId="0" borderId="0" xfId="0" applyNumberFormat="1" applyFont="1" applyFill="1" applyAlignment="1" quotePrefix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56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93" sqref="L93"/>
    </sheetView>
  </sheetViews>
  <sheetFormatPr defaultColWidth="9.140625" defaultRowHeight="12.75"/>
  <cols>
    <col min="1" max="1" width="47.7109375" style="0" customWidth="1"/>
    <col min="2" max="2" width="3.7109375" style="0" customWidth="1"/>
    <col min="4" max="4" width="3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4" spans="1:12" ht="12.75">
      <c r="A4" s="57" t="s">
        <v>77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79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31" ht="12.75">
      <c r="A6" s="58" t="s">
        <v>142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10" ht="12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3"/>
      <c r="B10" s="13"/>
      <c r="C10" s="13"/>
      <c r="D10" s="13"/>
      <c r="E10" s="13"/>
      <c r="F10" s="13"/>
      <c r="G10" s="14"/>
      <c r="H10" s="13"/>
      <c r="I10" s="13"/>
      <c r="J10" s="13"/>
    </row>
    <row r="11" spans="1:13" ht="12.75">
      <c r="A11" s="13"/>
      <c r="B11" s="13"/>
      <c r="C11" s="14"/>
      <c r="D11" s="14"/>
      <c r="E11" s="14" t="s">
        <v>88</v>
      </c>
      <c r="F11" s="14"/>
      <c r="G11" s="14" t="s">
        <v>82</v>
      </c>
      <c r="H11" s="13"/>
      <c r="I11" s="14" t="s">
        <v>124</v>
      </c>
      <c r="J11" s="13"/>
      <c r="K11" s="2"/>
      <c r="L11" s="2"/>
      <c r="M11" s="2"/>
    </row>
    <row r="12" spans="1:13" ht="12.75">
      <c r="A12" s="13"/>
      <c r="B12" s="13"/>
      <c r="C12" s="14" t="s">
        <v>72</v>
      </c>
      <c r="D12" s="14"/>
      <c r="E12" s="14" t="s">
        <v>78</v>
      </c>
      <c r="F12" s="14"/>
      <c r="G12" s="14" t="s">
        <v>130</v>
      </c>
      <c r="H12" s="13"/>
      <c r="I12" s="14" t="s">
        <v>108</v>
      </c>
      <c r="J12" s="13"/>
      <c r="K12" s="14" t="s">
        <v>143</v>
      </c>
      <c r="L12" s="2"/>
      <c r="M12" s="2"/>
    </row>
    <row r="13" spans="1:13" ht="12.75">
      <c r="A13" s="4" t="s">
        <v>74</v>
      </c>
      <c r="B13" s="13"/>
      <c r="C13" s="15" t="s">
        <v>80</v>
      </c>
      <c r="D13" s="15" t="s">
        <v>75</v>
      </c>
      <c r="E13" s="15" t="s">
        <v>73</v>
      </c>
      <c r="F13" s="15" t="s">
        <v>76</v>
      </c>
      <c r="G13" s="15" t="s">
        <v>83</v>
      </c>
      <c r="H13" s="15" t="s">
        <v>92</v>
      </c>
      <c r="I13" s="15" t="s">
        <v>83</v>
      </c>
      <c r="J13" s="13"/>
      <c r="K13" s="15" t="s">
        <v>83</v>
      </c>
      <c r="L13" s="3"/>
      <c r="M13" s="3"/>
    </row>
    <row r="14" spans="1:13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3"/>
    </row>
    <row r="15" spans="1:13" ht="12.75">
      <c r="A15" s="16" t="s">
        <v>29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"/>
      <c r="M15" s="2"/>
    </row>
    <row r="16" spans="1:13" ht="12.75">
      <c r="A16" s="9" t="s">
        <v>30</v>
      </c>
      <c r="B16" s="13"/>
      <c r="C16" s="9">
        <v>63264</v>
      </c>
      <c r="D16" s="9"/>
      <c r="E16" s="9">
        <v>61431</v>
      </c>
      <c r="F16" s="9"/>
      <c r="G16" s="9">
        <v>63431</v>
      </c>
      <c r="H16" s="15" t="s">
        <v>93</v>
      </c>
      <c r="I16" s="9">
        <v>61431</v>
      </c>
      <c r="J16" s="40"/>
      <c r="K16" s="9">
        <v>62431</v>
      </c>
      <c r="L16" s="15" t="s">
        <v>5</v>
      </c>
      <c r="M16" s="2"/>
    </row>
    <row r="17" spans="1:13" ht="12.75">
      <c r="A17" s="9" t="s">
        <v>31</v>
      </c>
      <c r="B17" s="17"/>
      <c r="C17" s="11">
        <v>16926</v>
      </c>
      <c r="D17" s="11"/>
      <c r="E17" s="9">
        <v>13524</v>
      </c>
      <c r="F17" s="11"/>
      <c r="G17" s="11">
        <v>16524</v>
      </c>
      <c r="H17" s="15" t="s">
        <v>94</v>
      </c>
      <c r="I17" s="11">
        <v>17024</v>
      </c>
      <c r="J17" s="15" t="s">
        <v>131</v>
      </c>
      <c r="K17" s="11">
        <v>16524</v>
      </c>
      <c r="L17" s="15" t="s">
        <v>6</v>
      </c>
      <c r="M17" s="2"/>
    </row>
    <row r="18" spans="1:13" ht="13.5" thickBot="1">
      <c r="A18" s="9"/>
      <c r="B18" s="18"/>
      <c r="C18" s="19"/>
      <c r="D18" s="19"/>
      <c r="E18" s="19"/>
      <c r="F18" s="19"/>
      <c r="G18" s="19"/>
      <c r="H18" s="18"/>
      <c r="I18" s="19"/>
      <c r="J18" s="49"/>
      <c r="K18" s="19"/>
      <c r="L18" s="2"/>
      <c r="M18" s="2"/>
    </row>
    <row r="19" spans="1:13" ht="12.75">
      <c r="A19" s="20" t="s">
        <v>32</v>
      </c>
      <c r="B19" s="13"/>
      <c r="C19" s="21">
        <f>SUM(C16:C17)</f>
        <v>80190</v>
      </c>
      <c r="D19" s="21"/>
      <c r="E19" s="21">
        <f>SUM(E16:E17)</f>
        <v>74955</v>
      </c>
      <c r="F19" s="21"/>
      <c r="G19" s="21">
        <f>SUM(G16:G17)</f>
        <v>79955</v>
      </c>
      <c r="H19" s="13"/>
      <c r="I19" s="21">
        <f>SUM(I16:I17)</f>
        <v>78455</v>
      </c>
      <c r="J19" s="6"/>
      <c r="K19" s="21">
        <f>SUM(K16:K17)</f>
        <v>78955</v>
      </c>
      <c r="L19" s="2"/>
      <c r="M19" s="2"/>
    </row>
    <row r="20" spans="1:13" ht="13.5" thickBot="1">
      <c r="A20" s="10"/>
      <c r="B20" s="22"/>
      <c r="C20" s="10"/>
      <c r="D20" s="10"/>
      <c r="E20" s="10"/>
      <c r="F20" s="10"/>
      <c r="G20" s="10"/>
      <c r="H20" s="22"/>
      <c r="I20" s="10"/>
      <c r="J20" s="50"/>
      <c r="K20" s="10"/>
      <c r="L20" s="2"/>
      <c r="M20" s="2"/>
    </row>
    <row r="21" spans="1:13" ht="13.5" thickTop="1">
      <c r="A21" s="9"/>
      <c r="B21" s="13"/>
      <c r="C21" s="9"/>
      <c r="D21" s="9"/>
      <c r="E21" s="9"/>
      <c r="F21" s="9"/>
      <c r="G21" s="9"/>
      <c r="H21" s="13"/>
      <c r="I21" s="9"/>
      <c r="K21" s="9"/>
      <c r="L21" s="2"/>
      <c r="M21" s="2"/>
    </row>
    <row r="22" spans="1:13" ht="12.75">
      <c r="A22" s="6" t="s">
        <v>33</v>
      </c>
      <c r="B22" s="13"/>
      <c r="C22" s="9"/>
      <c r="D22" s="9"/>
      <c r="E22" s="9"/>
      <c r="F22" s="9"/>
      <c r="G22" s="9"/>
      <c r="H22" s="13"/>
      <c r="I22" s="9"/>
      <c r="K22" s="9"/>
      <c r="L22" s="2"/>
      <c r="M22" s="2"/>
    </row>
    <row r="23" spans="1:13" ht="12.75">
      <c r="A23" s="9" t="s">
        <v>34</v>
      </c>
      <c r="B23" s="13"/>
      <c r="C23" s="9"/>
      <c r="D23" s="9"/>
      <c r="E23" s="9"/>
      <c r="F23" s="9"/>
      <c r="G23" s="9"/>
      <c r="H23" s="13"/>
      <c r="I23" s="9"/>
      <c r="K23" s="9"/>
      <c r="L23" s="2"/>
      <c r="M23" s="2"/>
    </row>
    <row r="24" spans="1:13" ht="12.75">
      <c r="A24" s="9" t="s">
        <v>35</v>
      </c>
      <c r="B24" s="13"/>
      <c r="C24" s="9">
        <v>51152</v>
      </c>
      <c r="D24" s="9"/>
      <c r="E24" s="9">
        <v>52503</v>
      </c>
      <c r="F24" s="9"/>
      <c r="G24" s="9">
        <v>56503</v>
      </c>
      <c r="H24" s="15" t="s">
        <v>95</v>
      </c>
      <c r="I24" s="9">
        <v>52503</v>
      </c>
      <c r="J24" s="40"/>
      <c r="K24" s="9">
        <v>54503</v>
      </c>
      <c r="L24" s="15" t="s">
        <v>7</v>
      </c>
      <c r="M24" s="2"/>
    </row>
    <row r="25" spans="1:13" ht="12.75">
      <c r="A25" s="9" t="s">
        <v>36</v>
      </c>
      <c r="B25" s="13"/>
      <c r="C25" s="9">
        <v>21544</v>
      </c>
      <c r="D25" s="9"/>
      <c r="E25" s="9">
        <v>22042</v>
      </c>
      <c r="F25" s="9"/>
      <c r="G25" s="9">
        <v>22542</v>
      </c>
      <c r="H25" s="15" t="s">
        <v>96</v>
      </c>
      <c r="I25" s="9">
        <v>22042</v>
      </c>
      <c r="J25" s="40"/>
      <c r="K25" s="9">
        <v>22542</v>
      </c>
      <c r="L25" s="15" t="s">
        <v>8</v>
      </c>
      <c r="M25" s="2"/>
    </row>
    <row r="26" spans="1:13" ht="12.75">
      <c r="A26" s="9" t="s">
        <v>37</v>
      </c>
      <c r="B26" s="13"/>
      <c r="C26" s="9">
        <v>3259</v>
      </c>
      <c r="D26" s="9"/>
      <c r="E26" s="9">
        <v>3360</v>
      </c>
      <c r="F26" s="9"/>
      <c r="G26" s="9">
        <v>3360</v>
      </c>
      <c r="H26" s="13"/>
      <c r="I26" s="9">
        <v>3360</v>
      </c>
      <c r="J26" s="40"/>
      <c r="K26" s="9">
        <v>3360</v>
      </c>
      <c r="L26" s="2"/>
      <c r="M26" s="2"/>
    </row>
    <row r="27" spans="1:13" ht="12.75">
      <c r="A27" s="9" t="s">
        <v>38</v>
      </c>
      <c r="B27" s="13"/>
      <c r="C27" s="9">
        <v>3927</v>
      </c>
      <c r="D27" s="9"/>
      <c r="E27" s="9">
        <v>4011</v>
      </c>
      <c r="F27" s="9"/>
      <c r="G27" s="9">
        <v>4511</v>
      </c>
      <c r="H27" s="15" t="s">
        <v>97</v>
      </c>
      <c r="I27" s="9">
        <v>4011</v>
      </c>
      <c r="J27" s="40"/>
      <c r="K27" s="9">
        <v>4511</v>
      </c>
      <c r="L27" s="15" t="s">
        <v>9</v>
      </c>
      <c r="M27" s="2"/>
    </row>
    <row r="28" spans="1:13" ht="12.75">
      <c r="A28" s="9" t="s">
        <v>39</v>
      </c>
      <c r="B28" s="23"/>
      <c r="C28" s="24">
        <v>2008</v>
      </c>
      <c r="D28" s="24"/>
      <c r="E28" s="24">
        <v>2092</v>
      </c>
      <c r="F28" s="24"/>
      <c r="G28" s="24">
        <v>2092</v>
      </c>
      <c r="H28" s="23"/>
      <c r="I28" s="24">
        <v>2092</v>
      </c>
      <c r="J28" s="51"/>
      <c r="K28" s="24">
        <v>2092</v>
      </c>
      <c r="L28" s="2"/>
      <c r="M28" s="2"/>
    </row>
    <row r="29" spans="1:13" ht="12.75">
      <c r="A29" s="20" t="s">
        <v>40</v>
      </c>
      <c r="B29" s="13"/>
      <c r="C29" s="21">
        <f>SUM(C24:C28)</f>
        <v>81890</v>
      </c>
      <c r="D29" s="21"/>
      <c r="E29" s="21">
        <f>SUM(E24:E28)</f>
        <v>84008</v>
      </c>
      <c r="F29" s="21"/>
      <c r="G29" s="21">
        <f>SUM(G24:G28)</f>
        <v>89008</v>
      </c>
      <c r="H29" s="13"/>
      <c r="I29" s="21">
        <f>SUM(I24:I28)</f>
        <v>84008</v>
      </c>
      <c r="J29" s="6"/>
      <c r="K29" s="21">
        <f>SUM(K24:K28)</f>
        <v>87008</v>
      </c>
      <c r="L29" s="2"/>
      <c r="M29" s="2"/>
    </row>
    <row r="30" spans="1:13" ht="12.75">
      <c r="A30" s="9"/>
      <c r="B30" s="13"/>
      <c r="C30" s="9"/>
      <c r="D30" s="9"/>
      <c r="E30" s="9"/>
      <c r="F30" s="9"/>
      <c r="G30" s="9"/>
      <c r="H30" s="13"/>
      <c r="I30" s="9"/>
      <c r="K30" s="9"/>
      <c r="L30" s="2"/>
      <c r="M30" s="2"/>
    </row>
    <row r="31" spans="1:13" ht="12.75">
      <c r="A31" s="9" t="s">
        <v>41</v>
      </c>
      <c r="B31" s="13"/>
      <c r="C31" s="9"/>
      <c r="D31" s="9"/>
      <c r="E31" s="9"/>
      <c r="F31" s="9"/>
      <c r="G31" s="9"/>
      <c r="H31" s="13"/>
      <c r="I31" s="9"/>
      <c r="K31" s="9"/>
      <c r="L31" s="2"/>
      <c r="M31" s="2"/>
    </row>
    <row r="32" spans="1:13" ht="12.75">
      <c r="A32" s="9" t="s">
        <v>42</v>
      </c>
      <c r="B32" s="13"/>
      <c r="C32" s="9">
        <v>13414</v>
      </c>
      <c r="D32" s="9"/>
      <c r="E32" s="9">
        <v>13553</v>
      </c>
      <c r="F32" s="9"/>
      <c r="G32" s="9">
        <v>13553</v>
      </c>
      <c r="H32" s="13"/>
      <c r="I32" s="9">
        <v>13553</v>
      </c>
      <c r="J32" s="40"/>
      <c r="K32" s="9">
        <v>13553</v>
      </c>
      <c r="L32" s="2"/>
      <c r="M32" s="2"/>
    </row>
    <row r="33" spans="1:13" ht="12.75">
      <c r="A33" s="9" t="s">
        <v>43</v>
      </c>
      <c r="B33" s="13"/>
      <c r="C33" s="9">
        <v>25239</v>
      </c>
      <c r="D33" s="9"/>
      <c r="E33" s="11">
        <v>26048</v>
      </c>
      <c r="F33" s="9"/>
      <c r="G33" s="9">
        <v>27048</v>
      </c>
      <c r="H33" s="15" t="s">
        <v>98</v>
      </c>
      <c r="I33" s="9">
        <v>26048</v>
      </c>
      <c r="J33" s="40"/>
      <c r="K33" s="9">
        <v>27048</v>
      </c>
      <c r="L33" s="15" t="s">
        <v>10</v>
      </c>
      <c r="M33" s="2"/>
    </row>
    <row r="34" spans="1:13" ht="12.75">
      <c r="A34" s="9" t="s">
        <v>44</v>
      </c>
      <c r="B34" s="23"/>
      <c r="C34" s="24">
        <v>39674</v>
      </c>
      <c r="D34" s="24"/>
      <c r="E34" s="24">
        <v>41790</v>
      </c>
      <c r="F34" s="24"/>
      <c r="G34" s="24">
        <v>41790</v>
      </c>
      <c r="H34" s="23"/>
      <c r="I34" s="24">
        <v>41290</v>
      </c>
      <c r="J34" s="52" t="s">
        <v>132</v>
      </c>
      <c r="K34" s="24">
        <v>41290</v>
      </c>
      <c r="L34" s="15" t="s">
        <v>11</v>
      </c>
      <c r="M34" s="2"/>
    </row>
    <row r="35" spans="1:13" ht="12.75">
      <c r="A35" s="20" t="s">
        <v>40</v>
      </c>
      <c r="B35" s="13"/>
      <c r="C35" s="21">
        <f>SUM(C32:C34)</f>
        <v>78327</v>
      </c>
      <c r="D35" s="21"/>
      <c r="E35" s="21">
        <f>SUM(E32:E34)</f>
        <v>81391</v>
      </c>
      <c r="F35" s="21"/>
      <c r="G35" s="21">
        <f>SUM(G32:G34)</f>
        <v>82391</v>
      </c>
      <c r="H35" s="13"/>
      <c r="I35" s="21">
        <f>SUM(I32:I34)</f>
        <v>80891</v>
      </c>
      <c r="J35" s="6"/>
      <c r="K35" s="21">
        <f>SUM(K32:K34)</f>
        <v>81891</v>
      </c>
      <c r="L35" s="2"/>
      <c r="M35" s="2"/>
    </row>
    <row r="36" spans="1:13" ht="12.75">
      <c r="A36" s="9"/>
      <c r="B36" s="13"/>
      <c r="C36" s="9"/>
      <c r="D36" s="9"/>
      <c r="E36" s="9"/>
      <c r="F36" s="9"/>
      <c r="G36" s="9"/>
      <c r="H36" s="13"/>
      <c r="I36" s="9"/>
      <c r="K36" s="9"/>
      <c r="L36" s="2"/>
      <c r="M36" s="2"/>
    </row>
    <row r="37" spans="1:13" ht="12.75">
      <c r="A37" s="9" t="s">
        <v>45</v>
      </c>
      <c r="B37" s="13"/>
      <c r="C37" s="9"/>
      <c r="D37" s="9"/>
      <c r="E37" s="9"/>
      <c r="F37" s="9"/>
      <c r="G37" s="9"/>
      <c r="H37" s="13"/>
      <c r="I37" s="9"/>
      <c r="K37" s="9"/>
      <c r="L37" s="2"/>
      <c r="M37" s="2"/>
    </row>
    <row r="38" spans="1:13" ht="12.75">
      <c r="A38" s="9" t="s">
        <v>46</v>
      </c>
      <c r="B38" s="13"/>
      <c r="C38" s="9">
        <v>51636</v>
      </c>
      <c r="D38" s="9"/>
      <c r="E38" s="9">
        <v>29887</v>
      </c>
      <c r="F38" s="9"/>
      <c r="G38" s="9">
        <v>51636</v>
      </c>
      <c r="H38" s="15" t="s">
        <v>99</v>
      </c>
      <c r="I38" s="9">
        <v>51636</v>
      </c>
      <c r="J38" s="15" t="s">
        <v>133</v>
      </c>
      <c r="K38" s="9">
        <v>51636</v>
      </c>
      <c r="L38" s="15" t="s">
        <v>12</v>
      </c>
      <c r="M38" s="2"/>
    </row>
    <row r="39" spans="1:13" ht="12.75">
      <c r="A39" s="9" t="s">
        <v>47</v>
      </c>
      <c r="B39" s="23"/>
      <c r="C39" s="24">
        <v>25150</v>
      </c>
      <c r="D39" s="24"/>
      <c r="E39" s="24">
        <v>26799</v>
      </c>
      <c r="F39" s="24"/>
      <c r="G39" s="24">
        <v>26799</v>
      </c>
      <c r="H39" s="23"/>
      <c r="I39" s="24">
        <v>26799</v>
      </c>
      <c r="J39" s="51"/>
      <c r="K39" s="24">
        <v>26799</v>
      </c>
      <c r="L39" s="2"/>
      <c r="M39" s="2"/>
    </row>
    <row r="40" spans="1:13" ht="12.75">
      <c r="A40" s="20" t="s">
        <v>40</v>
      </c>
      <c r="B40" s="13"/>
      <c r="C40" s="21">
        <f>SUM(C38:C39)</f>
        <v>76786</v>
      </c>
      <c r="D40" s="21"/>
      <c r="E40" s="21">
        <f>SUM(E38:E39)</f>
        <v>56686</v>
      </c>
      <c r="F40" s="21"/>
      <c r="G40" s="21">
        <f>SUM(G38:G39)</f>
        <v>78435</v>
      </c>
      <c r="H40" s="13"/>
      <c r="I40" s="21">
        <f>SUM(I38:I39)</f>
        <v>78435</v>
      </c>
      <c r="J40" s="6"/>
      <c r="K40" s="21">
        <f>SUM(K38:K39)</f>
        <v>78435</v>
      </c>
      <c r="L40" s="2"/>
      <c r="M40" s="2"/>
    </row>
    <row r="41" spans="1:13" ht="13.5" thickBot="1">
      <c r="A41" s="20"/>
      <c r="B41" s="18"/>
      <c r="C41" s="19"/>
      <c r="D41" s="19"/>
      <c r="E41" s="19"/>
      <c r="F41" s="19"/>
      <c r="G41" s="19"/>
      <c r="H41" s="18"/>
      <c r="I41" s="19"/>
      <c r="J41" s="49"/>
      <c r="K41" s="19"/>
      <c r="L41" s="2"/>
      <c r="M41" s="2"/>
    </row>
    <row r="42" spans="1:13" ht="12.75">
      <c r="A42" s="20" t="s">
        <v>32</v>
      </c>
      <c r="B42" s="13"/>
      <c r="C42" s="21">
        <f>SUM(C29,C35,C40)</f>
        <v>237003</v>
      </c>
      <c r="D42" s="21"/>
      <c r="E42" s="21">
        <f>SUM(E29,E35,E40)</f>
        <v>222085</v>
      </c>
      <c r="F42" s="21"/>
      <c r="G42" s="21">
        <f>SUM(G29,G35,G40)</f>
        <v>249834</v>
      </c>
      <c r="H42" s="13"/>
      <c r="I42" s="21">
        <f>SUM(I29,I35,I40)</f>
        <v>243334</v>
      </c>
      <c r="J42" s="6"/>
      <c r="K42" s="21">
        <f>SUM(K29,K35,K40)</f>
        <v>247334</v>
      </c>
      <c r="L42" s="2"/>
      <c r="M42" s="2"/>
    </row>
    <row r="43" spans="1:13" ht="13.5" thickBot="1">
      <c r="A43" s="10"/>
      <c r="B43" s="22"/>
      <c r="C43" s="10"/>
      <c r="D43" s="10"/>
      <c r="E43" s="10"/>
      <c r="F43" s="10"/>
      <c r="G43" s="10"/>
      <c r="H43" s="22"/>
      <c r="I43" s="10"/>
      <c r="J43" s="50"/>
      <c r="K43" s="10"/>
      <c r="L43" s="2"/>
      <c r="M43" s="2"/>
    </row>
    <row r="44" spans="1:13" ht="13.5" thickTop="1">
      <c r="A44" s="9"/>
      <c r="B44" s="13"/>
      <c r="C44" s="9"/>
      <c r="D44" s="9"/>
      <c r="E44" s="9"/>
      <c r="F44" s="9"/>
      <c r="G44" s="9"/>
      <c r="H44" s="13"/>
      <c r="I44" s="9"/>
      <c r="K44" s="9"/>
      <c r="L44" s="2"/>
      <c r="M44" s="2"/>
    </row>
    <row r="45" spans="1:13" ht="12.75">
      <c r="A45" s="6" t="s">
        <v>48</v>
      </c>
      <c r="B45" s="13"/>
      <c r="C45" s="9"/>
      <c r="D45" s="9"/>
      <c r="E45" s="9"/>
      <c r="F45" s="9"/>
      <c r="G45" s="9"/>
      <c r="H45" s="13"/>
      <c r="I45" s="9"/>
      <c r="K45" s="9"/>
      <c r="L45" s="2"/>
      <c r="M45" s="2"/>
    </row>
    <row r="46" spans="1:13" ht="12.75">
      <c r="A46" s="9" t="s">
        <v>49</v>
      </c>
      <c r="B46" s="13"/>
      <c r="C46" s="9"/>
      <c r="D46" s="9"/>
      <c r="E46" s="9"/>
      <c r="F46" s="9"/>
      <c r="G46" s="9"/>
      <c r="H46" s="13"/>
      <c r="I46" s="9"/>
      <c r="K46" s="9"/>
      <c r="L46" s="2"/>
      <c r="M46" s="2"/>
    </row>
    <row r="47" spans="1:13" ht="12.75">
      <c r="A47" s="9" t="s">
        <v>50</v>
      </c>
      <c r="B47" s="13"/>
      <c r="C47" s="9">
        <v>8098</v>
      </c>
      <c r="D47" s="9"/>
      <c r="E47" s="9">
        <v>7628</v>
      </c>
      <c r="F47" s="9"/>
      <c r="G47" s="9">
        <v>7628</v>
      </c>
      <c r="H47" s="13"/>
      <c r="I47" s="9">
        <v>8128</v>
      </c>
      <c r="J47" s="15" t="s">
        <v>134</v>
      </c>
      <c r="K47" s="9">
        <v>7978</v>
      </c>
      <c r="L47" s="15" t="s">
        <v>13</v>
      </c>
      <c r="M47" s="2"/>
    </row>
    <row r="48" spans="1:13" ht="12.75">
      <c r="A48" s="9" t="s">
        <v>51</v>
      </c>
      <c r="B48" s="13"/>
      <c r="C48" s="9">
        <v>62818</v>
      </c>
      <c r="D48" s="9"/>
      <c r="E48" s="9">
        <v>64925</v>
      </c>
      <c r="F48" s="9"/>
      <c r="G48" s="9">
        <v>64925</v>
      </c>
      <c r="H48" s="13"/>
      <c r="I48" s="9">
        <v>64925</v>
      </c>
      <c r="J48" s="40"/>
      <c r="K48" s="9">
        <v>64925</v>
      </c>
      <c r="L48" s="2"/>
      <c r="M48" s="2"/>
    </row>
    <row r="49" spans="1:13" ht="12.75">
      <c r="A49" s="9" t="s">
        <v>52</v>
      </c>
      <c r="B49" s="13"/>
      <c r="C49" s="9">
        <v>13293</v>
      </c>
      <c r="D49" s="9"/>
      <c r="E49" s="9">
        <v>13730</v>
      </c>
      <c r="F49" s="9"/>
      <c r="G49" s="9">
        <v>13730</v>
      </c>
      <c r="H49" s="13"/>
      <c r="I49" s="9">
        <v>13730</v>
      </c>
      <c r="J49" s="40"/>
      <c r="K49" s="9">
        <v>13730</v>
      </c>
      <c r="L49" s="2"/>
      <c r="M49" s="2"/>
    </row>
    <row r="50" spans="1:13" ht="12.75">
      <c r="A50" s="9" t="s">
        <v>53</v>
      </c>
      <c r="B50" s="13"/>
      <c r="C50" s="9">
        <v>14754</v>
      </c>
      <c r="D50" s="9"/>
      <c r="E50" s="9">
        <v>14167</v>
      </c>
      <c r="F50" s="9"/>
      <c r="G50" s="9">
        <v>15167</v>
      </c>
      <c r="H50" s="15" t="s">
        <v>100</v>
      </c>
      <c r="I50" s="9">
        <v>16067</v>
      </c>
      <c r="J50" s="15" t="s">
        <v>135</v>
      </c>
      <c r="K50" s="9">
        <v>15667</v>
      </c>
      <c r="L50" s="15" t="s">
        <v>14</v>
      </c>
      <c r="M50" s="2"/>
    </row>
    <row r="51" spans="1:13" ht="12.75">
      <c r="A51" s="9" t="s">
        <v>54</v>
      </c>
      <c r="B51" s="13"/>
      <c r="C51" s="9">
        <v>16612</v>
      </c>
      <c r="D51" s="9"/>
      <c r="E51" s="9">
        <v>18945</v>
      </c>
      <c r="F51" s="9"/>
      <c r="G51" s="9">
        <v>21612</v>
      </c>
      <c r="H51" s="15" t="s">
        <v>101</v>
      </c>
      <c r="I51" s="9">
        <v>18945</v>
      </c>
      <c r="J51" s="40"/>
      <c r="K51" s="9">
        <v>20445</v>
      </c>
      <c r="L51" s="15" t="s">
        <v>15</v>
      </c>
      <c r="M51" s="2"/>
    </row>
    <row r="52" spans="1:13" ht="12.75">
      <c r="A52" s="9" t="s">
        <v>55</v>
      </c>
      <c r="B52" s="23"/>
      <c r="C52" s="24">
        <v>29572</v>
      </c>
      <c r="D52" s="24"/>
      <c r="E52" s="24">
        <v>30678</v>
      </c>
      <c r="F52" s="24"/>
      <c r="G52" s="24">
        <v>30678</v>
      </c>
      <c r="H52" s="23"/>
      <c r="I52" s="24">
        <v>31521</v>
      </c>
      <c r="J52" s="52" t="s">
        <v>136</v>
      </c>
      <c r="K52" s="24">
        <v>31021</v>
      </c>
      <c r="L52" s="15" t="s">
        <v>16</v>
      </c>
      <c r="M52" s="2"/>
    </row>
    <row r="53" spans="1:13" ht="12.75">
      <c r="A53" s="20" t="s">
        <v>40</v>
      </c>
      <c r="B53" s="13"/>
      <c r="C53" s="21">
        <f>SUM(C46:C52)</f>
        <v>145147</v>
      </c>
      <c r="D53" s="21"/>
      <c r="E53" s="21">
        <f>SUM(E46:E52)</f>
        <v>150073</v>
      </c>
      <c r="F53" s="21"/>
      <c r="G53" s="21">
        <f>SUM(G46:G52)</f>
        <v>153740</v>
      </c>
      <c r="H53" s="13"/>
      <c r="I53" s="21">
        <f>SUM(I46:I52)</f>
        <v>153316</v>
      </c>
      <c r="J53" s="6"/>
      <c r="K53" s="21">
        <f>SUM(K46:K52)</f>
        <v>153766</v>
      </c>
      <c r="L53" s="2"/>
      <c r="M53" s="2"/>
    </row>
    <row r="54" spans="1:13" ht="12.75">
      <c r="A54" s="9"/>
      <c r="B54" s="13"/>
      <c r="C54" s="9"/>
      <c r="D54" s="9"/>
      <c r="E54" s="9"/>
      <c r="F54" s="9"/>
      <c r="G54" s="9"/>
      <c r="H54" s="13"/>
      <c r="I54" s="9"/>
      <c r="K54" s="9"/>
      <c r="L54" s="2"/>
      <c r="M54" s="2"/>
    </row>
    <row r="55" spans="1:13" ht="12.75">
      <c r="A55" s="9" t="s">
        <v>56</v>
      </c>
      <c r="B55" s="13"/>
      <c r="C55" s="9">
        <v>64345</v>
      </c>
      <c r="D55" s="9"/>
      <c r="E55" s="9">
        <v>62381</v>
      </c>
      <c r="F55" s="9"/>
      <c r="G55" s="9">
        <v>63345</v>
      </c>
      <c r="H55" s="15" t="s">
        <v>102</v>
      </c>
      <c r="I55" s="9">
        <v>64381</v>
      </c>
      <c r="J55" s="15" t="s">
        <v>137</v>
      </c>
      <c r="K55" s="9">
        <v>63845</v>
      </c>
      <c r="L55" s="15" t="s">
        <v>17</v>
      </c>
      <c r="M55" s="2"/>
    </row>
    <row r="56" spans="1:13" ht="12.75">
      <c r="A56" s="9" t="s">
        <v>57</v>
      </c>
      <c r="B56" s="13"/>
      <c r="C56" s="9">
        <v>5404</v>
      </c>
      <c r="D56" s="9"/>
      <c r="E56" s="9">
        <v>0</v>
      </c>
      <c r="F56" s="9"/>
      <c r="G56" s="9">
        <v>6404</v>
      </c>
      <c r="H56" s="15" t="s">
        <v>103</v>
      </c>
      <c r="I56" s="9">
        <v>6404</v>
      </c>
      <c r="J56" s="15" t="s">
        <v>138</v>
      </c>
      <c r="K56" s="9">
        <v>6404</v>
      </c>
      <c r="L56" s="15" t="s">
        <v>18</v>
      </c>
      <c r="M56" s="2"/>
    </row>
    <row r="57" spans="1:13" ht="13.5" thickBot="1">
      <c r="A57" s="9"/>
      <c r="B57" s="18"/>
      <c r="C57" s="19"/>
      <c r="D57" s="19"/>
      <c r="E57" s="19"/>
      <c r="F57" s="19"/>
      <c r="G57" s="19"/>
      <c r="H57" s="18"/>
      <c r="I57" s="19"/>
      <c r="J57" s="49"/>
      <c r="K57" s="19"/>
      <c r="L57" s="2"/>
      <c r="M57" s="2"/>
    </row>
    <row r="58" spans="1:13" ht="12.75">
      <c r="A58" s="20" t="s">
        <v>32</v>
      </c>
      <c r="B58" s="13"/>
      <c r="C58" s="21">
        <f>SUM(C53,C55:C56)</f>
        <v>214896</v>
      </c>
      <c r="D58" s="21"/>
      <c r="E58" s="21">
        <f>SUM(E53,E55:E56)</f>
        <v>212454</v>
      </c>
      <c r="F58" s="21"/>
      <c r="G58" s="21">
        <f>SUM(G53,G55:G56)</f>
        <v>223489</v>
      </c>
      <c r="H58" s="13"/>
      <c r="I58" s="21">
        <f>SUM(I53,I55:I56)</f>
        <v>224101</v>
      </c>
      <c r="J58" s="6"/>
      <c r="K58" s="21">
        <f>SUM(K53,K55:K56)</f>
        <v>224015</v>
      </c>
      <c r="L58" s="2"/>
      <c r="M58" s="2"/>
    </row>
    <row r="59" spans="1:13" ht="13.5" thickBot="1">
      <c r="A59" s="10"/>
      <c r="B59" s="22"/>
      <c r="C59" s="10"/>
      <c r="D59" s="10"/>
      <c r="E59" s="10"/>
      <c r="F59" s="10"/>
      <c r="G59" s="10"/>
      <c r="H59" s="22"/>
      <c r="I59" s="10"/>
      <c r="J59" s="50"/>
      <c r="K59" s="10"/>
      <c r="L59" s="2"/>
      <c r="M59" s="2"/>
    </row>
    <row r="60" spans="1:13" ht="13.5" thickTop="1">
      <c r="A60" s="9"/>
      <c r="B60" s="13"/>
      <c r="C60" s="9"/>
      <c r="D60" s="9"/>
      <c r="E60" s="9"/>
      <c r="F60" s="9"/>
      <c r="G60" s="9"/>
      <c r="H60" s="13"/>
      <c r="I60" s="9"/>
      <c r="K60" s="9"/>
      <c r="L60" s="2"/>
      <c r="M60" s="2"/>
    </row>
    <row r="61" spans="1:13" ht="12.75">
      <c r="A61" s="6" t="s">
        <v>58</v>
      </c>
      <c r="B61" s="13"/>
      <c r="C61" s="9"/>
      <c r="D61" s="9"/>
      <c r="E61" s="9"/>
      <c r="F61" s="9"/>
      <c r="G61" s="9"/>
      <c r="H61" s="13"/>
      <c r="I61" s="9"/>
      <c r="K61" s="9"/>
      <c r="L61" s="2"/>
      <c r="M61" s="2"/>
    </row>
    <row r="62" spans="1:13" ht="12.75">
      <c r="A62" s="9" t="s">
        <v>59</v>
      </c>
      <c r="B62" s="13"/>
      <c r="C62" s="9">
        <v>138072</v>
      </c>
      <c r="D62" s="9"/>
      <c r="E62" s="9">
        <v>143406</v>
      </c>
      <c r="F62" s="9"/>
      <c r="G62" s="9">
        <v>147906</v>
      </c>
      <c r="H62" s="15" t="s">
        <v>104</v>
      </c>
      <c r="I62" s="9">
        <v>143431</v>
      </c>
      <c r="J62" s="15" t="s">
        <v>139</v>
      </c>
      <c r="K62" s="9">
        <v>143514</v>
      </c>
      <c r="L62" s="15" t="s">
        <v>19</v>
      </c>
      <c r="M62" s="2"/>
    </row>
    <row r="63" spans="1:13" ht="12.75">
      <c r="A63" s="9" t="s">
        <v>60</v>
      </c>
      <c r="B63" s="13"/>
      <c r="C63" s="9">
        <v>22856</v>
      </c>
      <c r="D63" s="9"/>
      <c r="E63" s="9">
        <v>22278</v>
      </c>
      <c r="F63" s="9"/>
      <c r="G63" s="9">
        <v>22278</v>
      </c>
      <c r="H63" s="13"/>
      <c r="I63" s="9">
        <v>23278</v>
      </c>
      <c r="J63" s="15" t="s">
        <v>140</v>
      </c>
      <c r="K63" s="9">
        <v>22778</v>
      </c>
      <c r="L63" s="15" t="s">
        <v>20</v>
      </c>
      <c r="M63" s="2"/>
    </row>
    <row r="64" spans="1:13" ht="12.75">
      <c r="A64" s="9" t="s">
        <v>61</v>
      </c>
      <c r="B64" s="13"/>
      <c r="C64" s="9">
        <v>14764</v>
      </c>
      <c r="D64" s="9"/>
      <c r="E64" s="9">
        <v>15430</v>
      </c>
      <c r="F64" s="9"/>
      <c r="G64" s="9">
        <v>16930</v>
      </c>
      <c r="H64" s="15" t="s">
        <v>105</v>
      </c>
      <c r="I64" s="9">
        <v>15430</v>
      </c>
      <c r="J64" s="40"/>
      <c r="K64" s="9">
        <v>16430</v>
      </c>
      <c r="L64" s="15" t="s">
        <v>21</v>
      </c>
      <c r="M64" s="2"/>
    </row>
    <row r="65" spans="1:13" ht="13.5" thickBot="1">
      <c r="A65" s="9"/>
      <c r="B65" s="18"/>
      <c r="C65" s="19"/>
      <c r="D65" s="19"/>
      <c r="E65" s="19"/>
      <c r="F65" s="19"/>
      <c r="G65" s="19"/>
      <c r="H65" s="18"/>
      <c r="I65" s="19"/>
      <c r="J65" s="49"/>
      <c r="K65" s="19"/>
      <c r="L65" s="2"/>
      <c r="M65" s="2"/>
    </row>
    <row r="66" spans="1:13" ht="12.75">
      <c r="A66" s="20" t="s">
        <v>32</v>
      </c>
      <c r="B66" s="13"/>
      <c r="C66" s="21">
        <f>SUM(C62:C64)</f>
        <v>175692</v>
      </c>
      <c r="D66" s="21"/>
      <c r="E66" s="21">
        <f>SUM(E62:E64)</f>
        <v>181114</v>
      </c>
      <c r="F66" s="21"/>
      <c r="G66" s="21">
        <f>SUM(G62:G64)</f>
        <v>187114</v>
      </c>
      <c r="H66" s="13"/>
      <c r="I66" s="21">
        <f>SUM(I62:I64)</f>
        <v>182139</v>
      </c>
      <c r="J66" s="6"/>
      <c r="K66" s="21">
        <f>SUM(K62:K64)</f>
        <v>182722</v>
      </c>
      <c r="L66" s="2"/>
      <c r="M66" s="2"/>
    </row>
    <row r="67" spans="1:13" ht="13.5" thickBot="1">
      <c r="A67" s="22"/>
      <c r="B67" s="22"/>
      <c r="C67" s="10"/>
      <c r="D67" s="10"/>
      <c r="E67" s="10"/>
      <c r="F67" s="10"/>
      <c r="G67" s="10"/>
      <c r="H67" s="22"/>
      <c r="I67" s="10"/>
      <c r="J67" s="50"/>
      <c r="K67" s="10"/>
      <c r="L67" s="2"/>
      <c r="M67" s="2"/>
    </row>
    <row r="68" spans="1:13" ht="13.5" thickTop="1">
      <c r="A68" s="20"/>
      <c r="B68" s="13"/>
      <c r="C68" s="9"/>
      <c r="D68" s="9"/>
      <c r="E68" s="9"/>
      <c r="F68" s="9"/>
      <c r="G68" s="9"/>
      <c r="H68" s="13"/>
      <c r="I68" s="9"/>
      <c r="K68" s="9"/>
      <c r="L68" s="2"/>
      <c r="M68" s="2"/>
    </row>
    <row r="69" spans="1:13" ht="12.75">
      <c r="A69" s="6" t="s">
        <v>62</v>
      </c>
      <c r="B69" s="13"/>
      <c r="C69" s="9"/>
      <c r="D69" s="9"/>
      <c r="E69" s="9"/>
      <c r="F69" s="9"/>
      <c r="G69" s="9"/>
      <c r="H69" s="13"/>
      <c r="I69" s="9"/>
      <c r="K69" s="9"/>
      <c r="L69" s="2"/>
      <c r="M69" s="2"/>
    </row>
    <row r="70" spans="1:13" ht="12.75">
      <c r="A70" s="9" t="s">
        <v>63</v>
      </c>
      <c r="B70" s="13"/>
      <c r="C70" s="9">
        <v>26061</v>
      </c>
      <c r="D70" s="9"/>
      <c r="E70" s="9">
        <v>24902</v>
      </c>
      <c r="F70" s="9"/>
      <c r="G70" s="9">
        <v>24902</v>
      </c>
      <c r="H70" s="13"/>
      <c r="I70" s="9">
        <v>24902</v>
      </c>
      <c r="J70" s="40"/>
      <c r="K70" s="9">
        <v>24902</v>
      </c>
      <c r="L70" s="2"/>
      <c r="M70" s="2"/>
    </row>
    <row r="71" spans="1:13" ht="12.75">
      <c r="A71" s="9" t="s">
        <v>64</v>
      </c>
      <c r="B71" s="13"/>
      <c r="C71" s="9">
        <v>17030</v>
      </c>
      <c r="D71" s="9"/>
      <c r="E71" s="9">
        <v>17041</v>
      </c>
      <c r="F71" s="9"/>
      <c r="G71" s="9">
        <v>17041</v>
      </c>
      <c r="H71" s="13"/>
      <c r="I71" s="9">
        <v>17041</v>
      </c>
      <c r="J71" s="40"/>
      <c r="K71" s="9">
        <v>17041</v>
      </c>
      <c r="L71" s="2"/>
      <c r="M71" s="2"/>
    </row>
    <row r="72" spans="1:13" ht="12.75">
      <c r="A72" s="9" t="s">
        <v>65</v>
      </c>
      <c r="B72" s="13"/>
      <c r="C72" s="9">
        <v>68691</v>
      </c>
      <c r="D72" s="9"/>
      <c r="E72" s="9">
        <v>70177</v>
      </c>
      <c r="F72" s="9"/>
      <c r="G72" s="9">
        <v>70177</v>
      </c>
      <c r="H72" s="15"/>
      <c r="I72" s="9">
        <v>70177</v>
      </c>
      <c r="J72" s="40"/>
      <c r="K72" s="9">
        <v>70177</v>
      </c>
      <c r="L72" s="2"/>
      <c r="M72" s="2"/>
    </row>
    <row r="73" spans="1:13" ht="13.5" thickBot="1">
      <c r="A73" s="9"/>
      <c r="B73" s="18"/>
      <c r="C73" s="19"/>
      <c r="D73" s="19"/>
      <c r="E73" s="19"/>
      <c r="F73" s="19"/>
      <c r="G73" s="19"/>
      <c r="H73" s="18"/>
      <c r="I73" s="19"/>
      <c r="J73" s="49"/>
      <c r="K73" s="19"/>
      <c r="L73" s="2"/>
      <c r="M73" s="2"/>
    </row>
    <row r="74" spans="1:13" ht="12.75">
      <c r="A74" s="20" t="s">
        <v>32</v>
      </c>
      <c r="B74" s="13"/>
      <c r="C74" s="21">
        <f>SUM(C70:C72)</f>
        <v>111782</v>
      </c>
      <c r="D74" s="21"/>
      <c r="E74" s="21">
        <f>SUM(E70:E72)</f>
        <v>112120</v>
      </c>
      <c r="F74" s="21"/>
      <c r="G74" s="21">
        <f>SUM(G70:G72)</f>
        <v>112120</v>
      </c>
      <c r="H74" s="13"/>
      <c r="I74" s="21">
        <f>SUM(I70:I72)</f>
        <v>112120</v>
      </c>
      <c r="J74" s="6"/>
      <c r="K74" s="21">
        <f>SUM(K70:K72)</f>
        <v>112120</v>
      </c>
      <c r="L74" s="2"/>
      <c r="M74" s="2"/>
    </row>
    <row r="75" spans="1:13" ht="13.5" thickBot="1">
      <c r="A75" s="10"/>
      <c r="B75" s="22"/>
      <c r="C75" s="10"/>
      <c r="D75" s="10"/>
      <c r="E75" s="10"/>
      <c r="F75" s="10"/>
      <c r="G75" s="10"/>
      <c r="H75" s="22"/>
      <c r="I75" s="10"/>
      <c r="J75" s="50"/>
      <c r="K75" s="10"/>
      <c r="L75" s="2"/>
      <c r="M75" s="2"/>
    </row>
    <row r="76" spans="1:13" ht="13.5" thickTop="1">
      <c r="A76" s="9"/>
      <c r="B76" s="13"/>
      <c r="C76" s="9"/>
      <c r="D76" s="9"/>
      <c r="E76" s="9"/>
      <c r="F76" s="9"/>
      <c r="G76" s="9"/>
      <c r="H76" s="13"/>
      <c r="I76" s="9"/>
      <c r="K76" s="9"/>
      <c r="L76" s="2"/>
      <c r="M76" s="2"/>
    </row>
    <row r="77" spans="1:13" ht="12.75">
      <c r="A77" s="6" t="s">
        <v>66</v>
      </c>
      <c r="B77" s="13"/>
      <c r="C77" s="9">
        <v>67782</v>
      </c>
      <c r="D77" s="9"/>
      <c r="E77" s="9">
        <v>68231</v>
      </c>
      <c r="F77" s="15" t="s">
        <v>76</v>
      </c>
      <c r="G77" s="9">
        <v>68699</v>
      </c>
      <c r="H77" s="15" t="s">
        <v>106</v>
      </c>
      <c r="I77" s="9">
        <v>68231</v>
      </c>
      <c r="J77" s="6"/>
      <c r="K77" s="9">
        <v>68231</v>
      </c>
      <c r="L77" s="2"/>
      <c r="M77" s="2"/>
    </row>
    <row r="78" spans="1:13" ht="13.5" thickBot="1">
      <c r="A78" s="33"/>
      <c r="B78" s="22"/>
      <c r="C78" s="10"/>
      <c r="D78" s="10"/>
      <c r="E78" s="10"/>
      <c r="F78" s="10"/>
      <c r="G78" s="10"/>
      <c r="H78" s="22"/>
      <c r="I78" s="10"/>
      <c r="J78" s="50"/>
      <c r="K78" s="10"/>
      <c r="L78" s="2"/>
      <c r="M78" s="2"/>
    </row>
    <row r="79" spans="1:13" ht="13.5" thickTop="1">
      <c r="A79" s="6"/>
      <c r="B79" s="13"/>
      <c r="C79" s="9"/>
      <c r="D79" s="9"/>
      <c r="E79" s="9"/>
      <c r="F79" s="9"/>
      <c r="G79" s="9"/>
      <c r="H79" s="13"/>
      <c r="I79" s="9"/>
      <c r="K79" s="9"/>
      <c r="L79" s="2"/>
      <c r="M79" s="2"/>
    </row>
    <row r="80" spans="1:13" ht="12.75">
      <c r="A80" s="6" t="s">
        <v>81</v>
      </c>
      <c r="B80" s="13"/>
      <c r="C80" s="9"/>
      <c r="D80" s="9"/>
      <c r="E80" s="9">
        <v>2440</v>
      </c>
      <c r="F80" s="15" t="s">
        <v>76</v>
      </c>
      <c r="G80" s="9">
        <v>0</v>
      </c>
      <c r="H80" s="15" t="s">
        <v>107</v>
      </c>
      <c r="I80" s="9">
        <v>0</v>
      </c>
      <c r="J80" s="15" t="s">
        <v>141</v>
      </c>
      <c r="K80" s="9">
        <v>0</v>
      </c>
      <c r="L80" s="15" t="s">
        <v>22</v>
      </c>
      <c r="M80" s="2"/>
    </row>
    <row r="81" spans="1:13" ht="13.5" thickBot="1">
      <c r="A81" s="10"/>
      <c r="B81" s="22"/>
      <c r="C81" s="10"/>
      <c r="D81" s="10"/>
      <c r="E81" s="10"/>
      <c r="F81" s="10"/>
      <c r="G81" s="10"/>
      <c r="H81" s="22"/>
      <c r="I81" s="10"/>
      <c r="J81" s="50"/>
      <c r="K81" s="10"/>
      <c r="L81" s="2"/>
      <c r="M81" s="2"/>
    </row>
    <row r="82" spans="1:13" ht="13.5" thickTop="1">
      <c r="A82" s="9"/>
      <c r="B82" s="13"/>
      <c r="C82" s="9"/>
      <c r="D82" s="9"/>
      <c r="E82" s="9"/>
      <c r="F82" s="9"/>
      <c r="G82" s="9"/>
      <c r="H82" s="13"/>
      <c r="I82" s="9"/>
      <c r="K82" s="9"/>
      <c r="L82" s="2"/>
      <c r="M82" s="2"/>
    </row>
    <row r="83" spans="1:13" ht="12.75">
      <c r="A83" s="6" t="s">
        <v>67</v>
      </c>
      <c r="B83" s="13"/>
      <c r="C83" s="9"/>
      <c r="D83" s="9"/>
      <c r="E83" s="9"/>
      <c r="F83" s="9"/>
      <c r="G83" s="9"/>
      <c r="H83" s="13"/>
      <c r="I83" s="9"/>
      <c r="K83" s="9"/>
      <c r="L83" s="2"/>
      <c r="M83" s="2"/>
    </row>
    <row r="84" spans="1:13" ht="12.75">
      <c r="A84" s="9" t="s">
        <v>68</v>
      </c>
      <c r="B84" s="13"/>
      <c r="C84" s="9">
        <v>72428</v>
      </c>
      <c r="D84" s="9"/>
      <c r="E84" s="9">
        <v>73628</v>
      </c>
      <c r="F84" s="9"/>
      <c r="G84" s="9">
        <v>73628</v>
      </c>
      <c r="H84" s="13"/>
      <c r="I84" s="9">
        <v>73628</v>
      </c>
      <c r="J84" s="40"/>
      <c r="K84" s="9">
        <v>73628</v>
      </c>
      <c r="L84" s="2"/>
      <c r="M84" s="2"/>
    </row>
    <row r="85" spans="1:13" ht="12.75">
      <c r="A85" s="9" t="s">
        <v>69</v>
      </c>
      <c r="B85" s="13"/>
      <c r="C85" s="9">
        <v>19634</v>
      </c>
      <c r="D85" s="9"/>
      <c r="E85" s="9">
        <v>19902</v>
      </c>
      <c r="F85" s="9"/>
      <c r="G85" s="9">
        <v>19902</v>
      </c>
      <c r="H85" s="13"/>
      <c r="I85" s="9">
        <v>19902</v>
      </c>
      <c r="J85" s="40"/>
      <c r="K85" s="9">
        <v>19902</v>
      </c>
      <c r="L85" s="2"/>
      <c r="M85" s="2"/>
    </row>
    <row r="86" spans="1:13" ht="12.75">
      <c r="A86" s="9" t="s">
        <v>70</v>
      </c>
      <c r="B86" s="13"/>
      <c r="C86" s="9">
        <v>3373</v>
      </c>
      <c r="D86" s="9"/>
      <c r="E86" s="9">
        <v>8023</v>
      </c>
      <c r="F86" s="9"/>
      <c r="G86" s="9">
        <v>8023</v>
      </c>
      <c r="H86" s="13"/>
      <c r="I86" s="9">
        <v>8023</v>
      </c>
      <c r="J86" s="40"/>
      <c r="K86" s="9">
        <v>8023</v>
      </c>
      <c r="L86" s="2"/>
      <c r="M86" s="2"/>
    </row>
    <row r="87" spans="1:13" ht="13.5" thickBot="1">
      <c r="A87" s="9"/>
      <c r="B87" s="18"/>
      <c r="C87" s="19"/>
      <c r="D87" s="19"/>
      <c r="E87" s="19"/>
      <c r="F87" s="19"/>
      <c r="G87" s="19"/>
      <c r="H87" s="18"/>
      <c r="I87" s="19"/>
      <c r="J87" s="49"/>
      <c r="K87" s="19"/>
      <c r="L87" s="2"/>
      <c r="M87" s="2"/>
    </row>
    <row r="88" spans="1:13" ht="12.75">
      <c r="A88" s="20" t="s">
        <v>32</v>
      </c>
      <c r="B88" s="13"/>
      <c r="C88" s="21">
        <f>C84+C85+C86</f>
        <v>95435</v>
      </c>
      <c r="D88" s="21"/>
      <c r="E88" s="21">
        <f>E84+E85+E86</f>
        <v>101553</v>
      </c>
      <c r="F88" s="21"/>
      <c r="G88" s="21">
        <f>G84+G85+G86</f>
        <v>101553</v>
      </c>
      <c r="H88" s="13"/>
      <c r="I88" s="21">
        <f>I84+I85+I86</f>
        <v>101553</v>
      </c>
      <c r="J88" s="40"/>
      <c r="K88" s="21">
        <f>K84+K85+K86</f>
        <v>101553</v>
      </c>
      <c r="L88" s="2"/>
      <c r="M88" s="2"/>
    </row>
    <row r="89" spans="1:13" ht="12.75">
      <c r="A89" s="20"/>
      <c r="B89" s="13"/>
      <c r="C89" s="21"/>
      <c r="D89" s="21"/>
      <c r="E89" s="21"/>
      <c r="F89" s="21"/>
      <c r="G89" s="21"/>
      <c r="H89" s="13"/>
      <c r="I89" s="21"/>
      <c r="K89" s="21"/>
      <c r="L89" s="2"/>
      <c r="M89" s="2"/>
    </row>
    <row r="90" spans="1:13" ht="13.5" thickBot="1">
      <c r="A90" s="34"/>
      <c r="B90" s="22"/>
      <c r="C90" s="35"/>
      <c r="D90" s="35"/>
      <c r="E90" s="35"/>
      <c r="F90" s="35"/>
      <c r="G90" s="35"/>
      <c r="H90" s="22"/>
      <c r="I90" s="35"/>
      <c r="J90" s="50"/>
      <c r="K90" s="35"/>
      <c r="L90" s="2"/>
      <c r="M90" s="2"/>
    </row>
    <row r="91" spans="1:13" ht="13.5" thickTop="1">
      <c r="A91" s="36"/>
      <c r="B91" s="17"/>
      <c r="C91" s="37"/>
      <c r="D91" s="37"/>
      <c r="E91" s="37"/>
      <c r="F91" s="37"/>
      <c r="G91" s="37"/>
      <c r="H91" s="13"/>
      <c r="I91" s="37"/>
      <c r="K91" s="37"/>
      <c r="L91" s="2"/>
      <c r="M91" s="2"/>
    </row>
    <row r="92" spans="1:13" ht="12.75">
      <c r="A92" s="38" t="s">
        <v>84</v>
      </c>
      <c r="B92" s="13"/>
      <c r="C92" s="21"/>
      <c r="D92" s="21"/>
      <c r="E92" s="21"/>
      <c r="F92" s="21"/>
      <c r="G92" s="21">
        <v>10000</v>
      </c>
      <c r="H92" s="15" t="s">
        <v>110</v>
      </c>
      <c r="I92" s="21"/>
      <c r="J92" s="6"/>
      <c r="K92" s="21">
        <v>7500</v>
      </c>
      <c r="L92" s="15" t="s">
        <v>23</v>
      </c>
      <c r="M92" s="2"/>
    </row>
    <row r="93" spans="1:13" ht="13.5" thickBot="1">
      <c r="A93" s="19"/>
      <c r="B93" s="18"/>
      <c r="C93" s="19"/>
      <c r="D93" s="19"/>
      <c r="E93" s="19"/>
      <c r="F93" s="19"/>
      <c r="G93" s="19"/>
      <c r="H93" s="18"/>
      <c r="I93" s="19"/>
      <c r="J93" s="49"/>
      <c r="K93" s="19"/>
      <c r="L93" s="2"/>
      <c r="M93" s="2"/>
    </row>
    <row r="94" spans="1:13" ht="12.75">
      <c r="A94" s="6"/>
      <c r="B94" s="13"/>
      <c r="C94" s="27"/>
      <c r="D94" s="15"/>
      <c r="E94" s="27"/>
      <c r="F94" s="27"/>
      <c r="G94" s="27"/>
      <c r="H94" s="13"/>
      <c r="I94" s="27"/>
      <c r="K94" s="27"/>
      <c r="L94" s="2"/>
      <c r="M94" s="2"/>
    </row>
    <row r="95" spans="1:13" ht="12.75">
      <c r="A95" s="6" t="s">
        <v>85</v>
      </c>
      <c r="B95" s="13"/>
      <c r="C95" s="11">
        <f>SUM(C19,C42,C58,C66,C74,C77,C80,C88,C92)</f>
        <v>982780</v>
      </c>
      <c r="D95" s="15"/>
      <c r="E95" s="11">
        <f>SUM(E19,E42,E58,E66,E74,E77,E80,E88,E92)</f>
        <v>974952</v>
      </c>
      <c r="F95" s="27"/>
      <c r="G95" s="11">
        <f>SUM(G19,G42,G58,G66,G74,G77,G80,G88,G92)</f>
        <v>1032764</v>
      </c>
      <c r="H95" s="15"/>
      <c r="I95" s="11">
        <f>SUM(I19,I42,I58,I66,I74,I77,I80,I88,I92)</f>
        <v>1009933</v>
      </c>
      <c r="J95" s="6"/>
      <c r="K95" s="11">
        <f>SUM(K19,K42,K58,K66,K74,K77,K80,K88,K92)</f>
        <v>1022430</v>
      </c>
      <c r="L95" s="2"/>
      <c r="M95" s="2"/>
    </row>
    <row r="96" spans="1:13" ht="12.75">
      <c r="A96" s="6"/>
      <c r="B96" s="13"/>
      <c r="C96" s="27"/>
      <c r="D96" s="15"/>
      <c r="E96" s="27"/>
      <c r="F96" s="27"/>
      <c r="G96" s="27"/>
      <c r="H96" s="13"/>
      <c r="I96" s="27"/>
      <c r="J96" s="16"/>
      <c r="K96" s="27"/>
      <c r="L96" s="2"/>
      <c r="M96" s="2"/>
    </row>
    <row r="97" spans="1:13" ht="12.75">
      <c r="A97" s="6" t="s">
        <v>86</v>
      </c>
      <c r="B97" s="13"/>
      <c r="C97" s="9">
        <v>5270</v>
      </c>
      <c r="D97" s="9"/>
      <c r="E97" s="9">
        <v>0</v>
      </c>
      <c r="F97" s="9"/>
      <c r="G97" s="11">
        <v>0</v>
      </c>
      <c r="H97" s="17"/>
      <c r="I97" s="11">
        <v>0</v>
      </c>
      <c r="J97" s="16"/>
      <c r="K97" s="9">
        <v>0</v>
      </c>
      <c r="L97" s="2"/>
      <c r="M97" s="2"/>
    </row>
    <row r="98" spans="1:13" ht="13.5" thickBot="1">
      <c r="A98" s="39"/>
      <c r="B98" s="18"/>
      <c r="C98" s="19"/>
      <c r="D98" s="19"/>
      <c r="E98" s="19"/>
      <c r="F98" s="19"/>
      <c r="G98" s="19"/>
      <c r="H98" s="18"/>
      <c r="I98" s="19"/>
      <c r="J98" s="53"/>
      <c r="K98" s="19"/>
      <c r="L98" s="2"/>
      <c r="M98" s="2"/>
    </row>
    <row r="99" spans="1:13" ht="12.75">
      <c r="A99" s="6"/>
      <c r="B99" s="13"/>
      <c r="C99" s="9"/>
      <c r="D99" s="9"/>
      <c r="E99" s="9"/>
      <c r="F99" s="9"/>
      <c r="G99" s="9"/>
      <c r="H99" s="13"/>
      <c r="I99" s="9"/>
      <c r="J99" s="16"/>
      <c r="K99" s="9"/>
      <c r="L99" s="2"/>
      <c r="M99" s="2"/>
    </row>
    <row r="100" spans="1:13" ht="12.75">
      <c r="A100" s="6" t="s">
        <v>87</v>
      </c>
      <c r="B100" s="13"/>
      <c r="C100" s="9">
        <f>+C95+C97</f>
        <v>988050</v>
      </c>
      <c r="D100" s="9"/>
      <c r="E100" s="9">
        <f>+E95+E97</f>
        <v>974952</v>
      </c>
      <c r="F100" s="9"/>
      <c r="G100" s="9">
        <f>+G95+G97</f>
        <v>1032764</v>
      </c>
      <c r="H100" s="13"/>
      <c r="I100" s="9">
        <f>+I95+I97</f>
        <v>1009933</v>
      </c>
      <c r="J100" s="6"/>
      <c r="K100" s="9">
        <f>+K95+K97</f>
        <v>1022430</v>
      </c>
      <c r="L100" s="2"/>
      <c r="M100" s="2"/>
    </row>
    <row r="101" spans="1:13" ht="12.75">
      <c r="A101" s="6"/>
      <c r="B101" s="13"/>
      <c r="C101" s="9"/>
      <c r="D101" s="9"/>
      <c r="E101" s="9"/>
      <c r="F101" s="9"/>
      <c r="G101" s="9"/>
      <c r="H101" s="13"/>
      <c r="I101" s="9"/>
      <c r="J101" s="16"/>
      <c r="K101" s="9"/>
      <c r="L101" s="2"/>
      <c r="M101" s="2"/>
    </row>
    <row r="102" spans="1:13" ht="12.75">
      <c r="A102" s="6" t="s">
        <v>71</v>
      </c>
      <c r="B102" s="13"/>
      <c r="C102" s="9">
        <v>6159</v>
      </c>
      <c r="D102" s="9"/>
      <c r="E102" s="9">
        <v>0</v>
      </c>
      <c r="F102" s="12"/>
      <c r="G102" s="9">
        <v>0</v>
      </c>
      <c r="H102" s="13"/>
      <c r="I102" s="9">
        <v>0</v>
      </c>
      <c r="J102" s="16"/>
      <c r="K102" s="9">
        <v>0</v>
      </c>
      <c r="L102" s="2"/>
      <c r="M102" s="2"/>
    </row>
    <row r="103" spans="1:13" ht="13.5" thickBot="1">
      <c r="A103" s="9"/>
      <c r="B103" s="26"/>
      <c r="C103" s="25"/>
      <c r="D103" s="25"/>
      <c r="E103" s="25"/>
      <c r="F103" s="25"/>
      <c r="G103" s="25"/>
      <c r="H103" s="26"/>
      <c r="I103" s="25"/>
      <c r="J103" s="54"/>
      <c r="K103" s="25"/>
      <c r="L103" s="2"/>
      <c r="M103" s="2"/>
    </row>
    <row r="104" spans="1:13" ht="13.5" thickTop="1">
      <c r="A104" s="6" t="s">
        <v>89</v>
      </c>
      <c r="B104" s="13"/>
      <c r="C104" s="27">
        <f>+C100+C102</f>
        <v>994209</v>
      </c>
      <c r="D104" s="15" t="s">
        <v>75</v>
      </c>
      <c r="E104" s="27">
        <f>+E100+E102</f>
        <v>974952</v>
      </c>
      <c r="F104" s="15"/>
      <c r="G104" s="27">
        <f>+G100+G102</f>
        <v>1032764</v>
      </c>
      <c r="H104" s="15"/>
      <c r="I104" s="27">
        <f>+I100+I102</f>
        <v>1009933</v>
      </c>
      <c r="J104" s="6"/>
      <c r="K104" s="27">
        <f>+K100+K102</f>
        <v>1022430</v>
      </c>
      <c r="L104" s="2"/>
      <c r="M104" s="2"/>
    </row>
    <row r="105" spans="1:13" ht="12.75">
      <c r="A105" s="13"/>
      <c r="B105" s="13"/>
      <c r="C105" s="13"/>
      <c r="D105" s="13"/>
      <c r="E105" s="13"/>
      <c r="F105" s="13"/>
      <c r="G105" s="13"/>
      <c r="H105" s="13"/>
      <c r="J105" s="16"/>
      <c r="K105" s="40"/>
      <c r="L105" s="2"/>
      <c r="M105" s="2"/>
    </row>
    <row r="106" spans="1:13" ht="12.75">
      <c r="A106" s="16" t="s">
        <v>144</v>
      </c>
      <c r="B106" s="13"/>
      <c r="C106" s="13"/>
      <c r="D106" s="13"/>
      <c r="E106" s="13"/>
      <c r="F106" s="13"/>
      <c r="G106" s="13"/>
      <c r="H106" s="13"/>
      <c r="J106" s="13"/>
      <c r="K106" s="40">
        <f>ROUND(-0.0156*K104,0)</f>
        <v>-15950</v>
      </c>
      <c r="L106" s="2"/>
      <c r="M106" s="2"/>
    </row>
    <row r="107" spans="1:13" ht="13.5" thickBot="1">
      <c r="A107" s="13"/>
      <c r="B107" s="26"/>
      <c r="C107" s="26"/>
      <c r="D107" s="26"/>
      <c r="E107" s="26"/>
      <c r="F107" s="26"/>
      <c r="G107" s="26"/>
      <c r="H107" s="26"/>
      <c r="I107" s="48"/>
      <c r="J107" s="26"/>
      <c r="K107" s="47"/>
      <c r="L107" s="2"/>
      <c r="M107" s="2"/>
    </row>
    <row r="108" spans="1:13" ht="13.5" thickTop="1">
      <c r="A108" s="13"/>
      <c r="B108" s="13"/>
      <c r="C108" s="13"/>
      <c r="D108" s="13"/>
      <c r="E108" s="13"/>
      <c r="F108" s="13"/>
      <c r="G108" s="13"/>
      <c r="H108" s="13"/>
      <c r="K108" s="40"/>
      <c r="L108" s="2"/>
      <c r="M108" s="2"/>
    </row>
    <row r="109" spans="1:13" ht="12.75">
      <c r="A109" s="6" t="s">
        <v>89</v>
      </c>
      <c r="B109" s="13"/>
      <c r="C109" s="13"/>
      <c r="D109" s="13"/>
      <c r="E109" s="13"/>
      <c r="F109" s="13"/>
      <c r="G109" s="13"/>
      <c r="H109" s="13"/>
      <c r="K109" s="6">
        <f>+K104+K106</f>
        <v>1006480</v>
      </c>
      <c r="L109" s="2"/>
      <c r="M109" s="2"/>
    </row>
    <row r="110" spans="1:1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2"/>
      <c r="M110" s="2"/>
    </row>
    <row r="111" spans="1:1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2"/>
      <c r="M111" s="2"/>
    </row>
    <row r="112" spans="1:13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2"/>
      <c r="M112" s="2"/>
    </row>
    <row r="113" spans="1:31" ht="51" customHeight="1">
      <c r="A113" s="60" t="s">
        <v>91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>
      <c r="A114" s="28"/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2" ht="25.5" customHeight="1">
      <c r="A115" s="59" t="s">
        <v>90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1" ht="12.75" customHeight="1">
      <c r="A116" s="30"/>
      <c r="B116" s="31"/>
      <c r="C116" s="31"/>
      <c r="D116" s="31"/>
      <c r="E116" s="31"/>
      <c r="F116" s="31"/>
      <c r="G116" s="31"/>
      <c r="H116" s="29"/>
      <c r="I116" s="29"/>
      <c r="J116" s="29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25.5" customHeight="1">
      <c r="A117" s="59" t="s">
        <v>109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2.75" customHeight="1">
      <c r="A118" s="30"/>
      <c r="B118" s="31"/>
      <c r="C118" s="31"/>
      <c r="D118" s="31"/>
      <c r="E118" s="31"/>
      <c r="F118" s="31"/>
      <c r="G118" s="31"/>
      <c r="H118" s="31"/>
      <c r="I118" s="31"/>
      <c r="J118" s="29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13" ht="25.5" customHeight="1">
      <c r="A119" s="55" t="s">
        <v>147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2"/>
    </row>
    <row r="120" spans="1:13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2"/>
      <c r="L120" s="2"/>
      <c r="M120" s="2"/>
    </row>
    <row r="121" spans="1:12" ht="25.5" customHeight="1">
      <c r="A121" s="55" t="s">
        <v>145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0" ht="12.75">
      <c r="A122" s="42"/>
      <c r="B122" s="43"/>
      <c r="C122" s="43"/>
      <c r="D122" s="43"/>
      <c r="E122" s="43"/>
      <c r="F122" s="43"/>
      <c r="G122" s="43"/>
      <c r="H122" s="44"/>
      <c r="I122" s="44"/>
      <c r="J122" s="41"/>
    </row>
    <row r="123" spans="1:12" ht="25.5" customHeight="1">
      <c r="A123" s="55" t="s">
        <v>111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0" ht="12.75">
      <c r="A124" s="42"/>
      <c r="B124" s="43"/>
      <c r="C124" s="43"/>
      <c r="D124" s="43"/>
      <c r="E124" s="43"/>
      <c r="F124" s="43"/>
      <c r="G124" s="43"/>
      <c r="H124" s="44"/>
      <c r="I124" s="44"/>
      <c r="J124" s="41"/>
    </row>
    <row r="125" spans="1:12" ht="25.5" customHeight="1">
      <c r="A125" s="55" t="s">
        <v>125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0" ht="12.75">
      <c r="A126" s="42"/>
      <c r="B126" s="43"/>
      <c r="C126" s="43"/>
      <c r="D126" s="43"/>
      <c r="E126" s="43"/>
      <c r="F126" s="43"/>
      <c r="G126" s="43"/>
      <c r="H126" s="44"/>
      <c r="I126" s="44"/>
      <c r="J126" s="41"/>
    </row>
    <row r="127" spans="1:12" ht="25.5" customHeight="1">
      <c r="A127" s="55" t="s">
        <v>123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0" ht="12.75">
      <c r="A128" s="42"/>
      <c r="B128" s="43"/>
      <c r="C128" s="43"/>
      <c r="D128" s="43"/>
      <c r="E128" s="43"/>
      <c r="F128" s="43"/>
      <c r="G128" s="43"/>
      <c r="H128" s="44"/>
      <c r="I128" s="44"/>
      <c r="J128" s="41"/>
    </row>
    <row r="129" spans="1:12" ht="25.5" customHeight="1">
      <c r="A129" s="55" t="s">
        <v>112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0" ht="12.75">
      <c r="A130" s="42"/>
      <c r="B130" s="43"/>
      <c r="C130" s="43"/>
      <c r="D130" s="43"/>
      <c r="E130" s="43"/>
      <c r="F130" s="43"/>
      <c r="G130" s="43"/>
      <c r="H130" s="44"/>
      <c r="I130" s="44"/>
      <c r="J130" s="41"/>
    </row>
    <row r="131" spans="1:12" ht="25.5" customHeight="1">
      <c r="A131" s="55" t="s">
        <v>113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0" ht="12.75">
      <c r="A132" s="42"/>
      <c r="B132" s="43"/>
      <c r="C132" s="43"/>
      <c r="D132" s="43"/>
      <c r="E132" s="43"/>
      <c r="F132" s="43"/>
      <c r="G132" s="43"/>
      <c r="H132" s="41"/>
      <c r="I132" s="41"/>
      <c r="J132" s="41"/>
    </row>
    <row r="133" spans="1:12" ht="25.5" customHeight="1">
      <c r="A133" s="55" t="s">
        <v>114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0" ht="12.75">
      <c r="A134" s="42"/>
      <c r="B134" s="43"/>
      <c r="C134" s="43"/>
      <c r="D134" s="43"/>
      <c r="E134" s="43"/>
      <c r="F134" s="43"/>
      <c r="G134" s="43"/>
      <c r="H134" s="45"/>
      <c r="I134" s="45"/>
      <c r="J134" s="41"/>
    </row>
    <row r="135" spans="1:12" ht="25.5" customHeight="1">
      <c r="A135" s="55" t="s">
        <v>115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0" ht="12.75">
      <c r="A136" s="42"/>
      <c r="B136" s="43"/>
      <c r="C136" s="43"/>
      <c r="D136" s="43"/>
      <c r="E136" s="43"/>
      <c r="F136" s="43"/>
      <c r="G136" s="43"/>
      <c r="H136" s="45"/>
      <c r="I136" s="45"/>
      <c r="J136" s="41"/>
    </row>
    <row r="137" spans="1:12" ht="25.5" customHeight="1">
      <c r="A137" s="56" t="s">
        <v>116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0" ht="12.75">
      <c r="A138" s="42"/>
      <c r="B138" s="43"/>
      <c r="C138" s="43"/>
      <c r="D138" s="43"/>
      <c r="E138" s="43"/>
      <c r="F138" s="43"/>
      <c r="G138" s="43"/>
      <c r="H138" s="45"/>
      <c r="I138" s="45"/>
      <c r="J138" s="41"/>
    </row>
    <row r="139" spans="1:12" ht="25.5" customHeight="1">
      <c r="A139" s="56" t="s">
        <v>117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0" ht="12.75">
      <c r="A140" s="42"/>
      <c r="B140" s="43"/>
      <c r="C140" s="43"/>
      <c r="D140" s="43"/>
      <c r="E140" s="43"/>
      <c r="F140" s="43"/>
      <c r="G140" s="43"/>
      <c r="H140" s="45"/>
      <c r="I140" s="45"/>
      <c r="J140" s="41"/>
    </row>
    <row r="141" spans="1:12" ht="51" customHeight="1">
      <c r="A141" s="55" t="s">
        <v>118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0" ht="12.75">
      <c r="A142" s="42"/>
      <c r="B142" s="43"/>
      <c r="C142" s="43"/>
      <c r="D142" s="43"/>
      <c r="E142" s="43"/>
      <c r="F142" s="43"/>
      <c r="G142" s="43"/>
      <c r="H142" s="41"/>
      <c r="I142" s="41"/>
      <c r="J142" s="41"/>
    </row>
    <row r="143" spans="1:12" ht="25.5" customHeight="1">
      <c r="A143" s="55" t="s">
        <v>119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0" ht="12.75">
      <c r="A144" s="42"/>
      <c r="B144" s="43"/>
      <c r="C144" s="43"/>
      <c r="D144" s="43"/>
      <c r="E144" s="43"/>
      <c r="F144" s="43"/>
      <c r="G144" s="43"/>
      <c r="H144" s="45"/>
      <c r="I144" s="45"/>
      <c r="J144" s="41"/>
    </row>
    <row r="145" spans="1:12" ht="25.5" customHeight="1">
      <c r="A145" s="55" t="s">
        <v>120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0" ht="12.75">
      <c r="A146" s="42"/>
      <c r="B146" s="43"/>
      <c r="C146" s="43"/>
      <c r="D146" s="43"/>
      <c r="E146" s="43"/>
      <c r="F146" s="43"/>
      <c r="G146" s="43"/>
      <c r="H146" s="45"/>
      <c r="I146" s="45"/>
      <c r="J146" s="41"/>
    </row>
    <row r="147" spans="1:12" ht="25.5" customHeight="1">
      <c r="A147" s="55" t="s">
        <v>121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0" ht="12.75">
      <c r="A148" s="42"/>
      <c r="B148" s="43"/>
      <c r="C148" s="43"/>
      <c r="D148" s="43"/>
      <c r="E148" s="43"/>
      <c r="F148" s="43"/>
      <c r="G148" s="43"/>
      <c r="H148" s="45"/>
      <c r="I148" s="45"/>
      <c r="J148" s="41"/>
    </row>
    <row r="149" spans="1:12" ht="25.5" customHeight="1">
      <c r="A149" s="55" t="s">
        <v>122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0" ht="12.75">
      <c r="A150" s="42"/>
      <c r="B150" s="43"/>
      <c r="C150" s="43"/>
      <c r="D150" s="43"/>
      <c r="E150" s="43"/>
      <c r="F150" s="43"/>
      <c r="G150" s="43"/>
      <c r="H150" s="45"/>
      <c r="I150" s="45"/>
      <c r="J150" s="41"/>
    </row>
    <row r="151" spans="1:12" ht="25.5" customHeight="1">
      <c r="A151" s="55" t="s">
        <v>126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2" ht="25.5" customHeight="1">
      <c r="A153" s="55" t="s">
        <v>127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2" ht="25.5" customHeight="1">
      <c r="A155" s="55" t="s">
        <v>128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0" ht="12.75">
      <c r="A156" s="46"/>
      <c r="B156" s="46"/>
      <c r="C156" s="46"/>
      <c r="D156" s="46"/>
      <c r="E156" s="46"/>
      <c r="F156" s="46"/>
      <c r="G156" s="46"/>
      <c r="H156" s="46"/>
      <c r="I156" s="46"/>
      <c r="J156" s="13"/>
    </row>
    <row r="157" spans="1:12" ht="25.5" customHeight="1">
      <c r="A157" s="55" t="s">
        <v>157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0" ht="12.75">
      <c r="A158" s="46"/>
      <c r="B158" s="46"/>
      <c r="C158" s="46"/>
      <c r="D158" s="46"/>
      <c r="E158" s="46"/>
      <c r="F158" s="46"/>
      <c r="G158" s="46"/>
      <c r="H158" s="46"/>
      <c r="I158" s="46"/>
      <c r="J158" s="13"/>
    </row>
    <row r="159" spans="1:12" ht="38.25" customHeight="1">
      <c r="A159" s="55" t="s">
        <v>129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0" ht="12.75">
      <c r="A160" s="46"/>
      <c r="B160" s="46"/>
      <c r="C160" s="46"/>
      <c r="D160" s="46"/>
      <c r="E160" s="46"/>
      <c r="F160" s="46"/>
      <c r="G160" s="46"/>
      <c r="H160" s="46"/>
      <c r="I160" s="46"/>
      <c r="J160" s="13"/>
    </row>
    <row r="161" spans="1:12" ht="38.25" customHeight="1">
      <c r="A161" s="55" t="s">
        <v>24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0" ht="12.75">
      <c r="A162" s="46"/>
      <c r="B162" s="46"/>
      <c r="C162" s="46"/>
      <c r="D162" s="46"/>
      <c r="E162" s="46"/>
      <c r="F162" s="46"/>
      <c r="G162" s="46"/>
      <c r="H162" s="46"/>
      <c r="I162" s="46"/>
      <c r="J162" s="13"/>
    </row>
    <row r="163" spans="1:12" ht="25.5" customHeight="1">
      <c r="A163" s="56" t="s">
        <v>25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0" ht="12.75">
      <c r="A164" s="46"/>
      <c r="B164" s="46"/>
      <c r="C164" s="46"/>
      <c r="D164" s="46"/>
      <c r="E164" s="46"/>
      <c r="F164" s="46"/>
      <c r="G164" s="46"/>
      <c r="H164" s="46"/>
      <c r="I164" s="46"/>
      <c r="J164" s="13"/>
    </row>
    <row r="165" spans="1:12" ht="25.5" customHeight="1">
      <c r="A165" s="56" t="s">
        <v>26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0" ht="12.75">
      <c r="A166" s="46"/>
      <c r="B166" s="46"/>
      <c r="C166" s="46"/>
      <c r="D166" s="46"/>
      <c r="E166" s="46"/>
      <c r="F166" s="46"/>
      <c r="G166" s="46"/>
      <c r="H166" s="46"/>
      <c r="I166" s="46"/>
      <c r="J166" s="13"/>
    </row>
    <row r="167" spans="1:12" ht="63.75" customHeight="1">
      <c r="A167" s="56" t="s">
        <v>146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0" ht="12.75">
      <c r="A168" s="46"/>
      <c r="B168" s="46"/>
      <c r="C168" s="46"/>
      <c r="D168" s="46"/>
      <c r="E168" s="46"/>
      <c r="F168" s="46"/>
      <c r="G168" s="46"/>
      <c r="H168" s="46"/>
      <c r="I168" s="46"/>
      <c r="J168" s="13"/>
    </row>
    <row r="169" spans="1:12" ht="27" customHeight="1">
      <c r="A169" s="55" t="s">
        <v>27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13"/>
    </row>
    <row r="171" spans="1:12" ht="25.5" customHeight="1">
      <c r="A171" s="55" t="s">
        <v>28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2" ht="25.5" customHeight="1">
      <c r="A173" s="55" t="s">
        <v>148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2" ht="25.5" customHeight="1">
      <c r="A175" s="55" t="s">
        <v>149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2" ht="25.5" customHeight="1">
      <c r="A177" s="55" t="s">
        <v>150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2" ht="25.5" customHeight="1">
      <c r="A179" s="55" t="s">
        <v>151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2" ht="25.5" customHeight="1">
      <c r="A181" s="55" t="s">
        <v>152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2" ht="25.5" customHeight="1">
      <c r="A183" s="55" t="s">
        <v>153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0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2" ht="25.5" customHeight="1">
      <c r="A185" s="55" t="s">
        <v>154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0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2" ht="25.5" customHeight="1">
      <c r="A187" s="55" t="s">
        <v>155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0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2" ht="25.5" customHeight="1">
      <c r="A189" s="55" t="s">
        <v>156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0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2" ht="51" customHeight="1">
      <c r="A191" s="55" t="s">
        <v>159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2" ht="25.5" customHeight="1">
      <c r="A193" s="55" t="s">
        <v>158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2" ht="38.25" customHeight="1">
      <c r="A195" s="55" t="s">
        <v>160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2" ht="25.5" customHeight="1">
      <c r="A197" s="55" t="s">
        <v>161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2" ht="25.5" customHeight="1">
      <c r="A199" s="55" t="s">
        <v>162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0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2" ht="84.75" customHeight="1">
      <c r="A201" s="55" t="s">
        <v>0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0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2" ht="25.5" customHeight="1">
      <c r="A203" s="55" t="s">
        <v>1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0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2" ht="25.5" customHeight="1">
      <c r="A205" s="55" t="s">
        <v>2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0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2" ht="25.5" customHeight="1">
      <c r="A207" s="55" t="s">
        <v>3</v>
      </c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2" ht="25.5" customHeight="1">
      <c r="A209" s="55" t="s">
        <v>4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</sheetData>
  <mergeCells count="52">
    <mergeCell ref="A171:L171"/>
    <mergeCell ref="A173:L173"/>
    <mergeCell ref="A175:L175"/>
    <mergeCell ref="A113:L113"/>
    <mergeCell ref="A115:L115"/>
    <mergeCell ref="A149:L149"/>
    <mergeCell ref="A151:L151"/>
    <mergeCell ref="A163:L163"/>
    <mergeCell ref="A165:L165"/>
    <mergeCell ref="A167:L167"/>
    <mergeCell ref="A169:L169"/>
    <mergeCell ref="A143:L143"/>
    <mergeCell ref="A145:L145"/>
    <mergeCell ref="A147:L147"/>
    <mergeCell ref="A161:L161"/>
    <mergeCell ref="A127:L127"/>
    <mergeCell ref="A129:L129"/>
    <mergeCell ref="A139:L139"/>
    <mergeCell ref="A141:L141"/>
    <mergeCell ref="A119:L119"/>
    <mergeCell ref="A121:L121"/>
    <mergeCell ref="A123:L123"/>
    <mergeCell ref="A125:L125"/>
    <mergeCell ref="A4:L4"/>
    <mergeCell ref="A5:L5"/>
    <mergeCell ref="A6:L6"/>
    <mergeCell ref="A117:L117"/>
    <mergeCell ref="A131:L131"/>
    <mergeCell ref="A133:L133"/>
    <mergeCell ref="A135:L135"/>
    <mergeCell ref="A137:L137"/>
    <mergeCell ref="A153:L153"/>
    <mergeCell ref="A155:L155"/>
    <mergeCell ref="A157:L157"/>
    <mergeCell ref="A159:L159"/>
    <mergeCell ref="A177:L177"/>
    <mergeCell ref="A179:L179"/>
    <mergeCell ref="A181:L181"/>
    <mergeCell ref="A183:L183"/>
    <mergeCell ref="A185:L185"/>
    <mergeCell ref="A187:L187"/>
    <mergeCell ref="A189:L189"/>
    <mergeCell ref="A191:L191"/>
    <mergeCell ref="A193:L193"/>
    <mergeCell ref="A195:L195"/>
    <mergeCell ref="A197:L197"/>
    <mergeCell ref="A199:L199"/>
    <mergeCell ref="A209:L209"/>
    <mergeCell ref="A201:L201"/>
    <mergeCell ref="A203:L203"/>
    <mergeCell ref="A205:L205"/>
    <mergeCell ref="A207:L207"/>
  </mergeCells>
  <printOptions/>
  <pageMargins left="0.25" right="0.25" top="0.4" bottom="0.4" header="0.5" footer="0.5"/>
  <pageSetup horizontalDpi="600" verticalDpi="600" orientation="portrait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rhill</dc:creator>
  <cp:keywords/>
  <dc:description/>
  <cp:lastModifiedBy>rhill</cp:lastModifiedBy>
  <cp:lastPrinted>2008-02-08T14:32:59Z</cp:lastPrinted>
  <dcterms:created xsi:type="dcterms:W3CDTF">2006-01-25T19:03:51Z</dcterms:created>
  <dcterms:modified xsi:type="dcterms:W3CDTF">2008-02-11T13:54:08Z</dcterms:modified>
  <cp:category/>
  <cp:version/>
  <cp:contentType/>
  <cp:contentStatus/>
</cp:coreProperties>
</file>