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280" windowWidth="10665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<sst xmlns="http://schemas.openxmlformats.org/spreadsheetml/2006/main" count="2156" uniqueCount="298">
  <si>
    <t>For further description of variables, see E-GRID File Structure and E-GRID Technical Support Document.</t>
  </si>
  <si>
    <t>E-GRID2000 1998 file boiler sequence number</t>
  </si>
  <si>
    <t>State abbreviation</t>
  </si>
  <si>
    <t>Plant name</t>
  </si>
  <si>
    <t>DOE/EIA ORIS plant or facility code</t>
  </si>
  <si>
    <t>Boiler ID</t>
  </si>
  <si>
    <t>Boiler bottom and firing types</t>
  </si>
  <si>
    <t>Boiler capacity (MMBtu/hr)</t>
  </si>
  <si>
    <t>Number of associated generators</t>
  </si>
  <si>
    <t>Primary boiler fuel</t>
  </si>
  <si>
    <t>Hours connected to load</t>
  </si>
  <si>
    <t>Percent hours operational (~capacity factor)</t>
  </si>
  <si>
    <t>Boiler 1998 annual total EIA-based calculated heat input (MMBtu)</t>
  </si>
  <si>
    <t>Boiler 1998 annual EIA-based calculated coal heat input (MMBtu)</t>
  </si>
  <si>
    <t>Boiler 1998 annual EIA-based calculated oil heat input (MMBtu)</t>
  </si>
  <si>
    <t>Boiler 1998 annual EIA-based calculated gas heat input (MMBtu)</t>
  </si>
  <si>
    <t>Percent oil fired</t>
  </si>
  <si>
    <t>1998 SO2 (scrubber) control device for utilities</t>
  </si>
  <si>
    <t>1998 NOx control device for utilities</t>
  </si>
  <si>
    <t>Boiler year on-line</t>
  </si>
  <si>
    <t>Unique boiler identifier originating in NADB, and continuing in ARDB and IMDB data files</t>
  </si>
  <si>
    <t>E-GRID96 1996 file boiler sequence number</t>
  </si>
  <si>
    <t>E-GRID97 1997 file boiler sequence number</t>
  </si>
  <si>
    <t>Maximum possible heat input</t>
  </si>
  <si>
    <t>Percentage of maximum heat input</t>
  </si>
  <si>
    <t>SEQBLR98</t>
  </si>
  <si>
    <t>PSTATABB</t>
  </si>
  <si>
    <t>PNAME</t>
  </si>
  <si>
    <t>ORISPL</t>
  </si>
  <si>
    <t>BLRID</t>
  </si>
  <si>
    <t>BOTFIRTY</t>
  </si>
  <si>
    <t>BOILCAP</t>
  </si>
  <si>
    <t>NUMGEN</t>
  </si>
  <si>
    <t>FUELB1</t>
  </si>
  <si>
    <t>LOADHRS</t>
  </si>
  <si>
    <t>HTIFAN</t>
  </si>
  <si>
    <t>HTICL</t>
  </si>
  <si>
    <t>HTIOL</t>
  </si>
  <si>
    <t>HTIGS</t>
  </si>
  <si>
    <t>SO2CTLDV</t>
  </si>
  <si>
    <t>NOXCTLDV</t>
  </si>
  <si>
    <t>BLRYRONL</t>
  </si>
  <si>
    <t>BLRSEQ</t>
  </si>
  <si>
    <t>SEQBLR</t>
  </si>
  <si>
    <t>SEQBLR97</t>
  </si>
  <si>
    <t>CT</t>
  </si>
  <si>
    <t>BRIDGEPORT HARBOR</t>
  </si>
  <si>
    <t>BHB1</t>
  </si>
  <si>
    <t>WBCY</t>
  </si>
  <si>
    <t>OIL</t>
  </si>
  <si>
    <t/>
  </si>
  <si>
    <t>LA</t>
  </si>
  <si>
    <t>BHB2</t>
  </si>
  <si>
    <t>DEVON</t>
  </si>
  <si>
    <t>8</t>
  </si>
  <si>
    <t>DBTF</t>
  </si>
  <si>
    <t>7</t>
  </si>
  <si>
    <t>MIDDLETOWN</t>
  </si>
  <si>
    <t>1</t>
  </si>
  <si>
    <t>DBFF</t>
  </si>
  <si>
    <t>4</t>
  </si>
  <si>
    <t>3</t>
  </si>
  <si>
    <t>DBCY</t>
  </si>
  <si>
    <t>MONTVILLE</t>
  </si>
  <si>
    <t>6</t>
  </si>
  <si>
    <t>5</t>
  </si>
  <si>
    <t>NEW HAVEN HARBOR</t>
  </si>
  <si>
    <t>NHB1</t>
  </si>
  <si>
    <t>NORWALK HARBOR</t>
  </si>
  <si>
    <t>2</t>
  </si>
  <si>
    <t>DC</t>
  </si>
  <si>
    <t>BENNING</t>
  </si>
  <si>
    <t>15</t>
  </si>
  <si>
    <t>NA</t>
  </si>
  <si>
    <t>16</t>
  </si>
  <si>
    <t>DE</t>
  </si>
  <si>
    <t>EDGE MOOR</t>
  </si>
  <si>
    <t>DBOF</t>
  </si>
  <si>
    <t>OV</t>
  </si>
  <si>
    <t>MCKEE RUN</t>
  </si>
  <si>
    <t>LN</t>
  </si>
  <si>
    <t>FL</t>
  </si>
  <si>
    <t>ANCLOTE</t>
  </si>
  <si>
    <t>CAPE CANAVERAL</t>
  </si>
  <si>
    <t>PCC1</t>
  </si>
  <si>
    <t>PCC2</t>
  </si>
  <si>
    <t>FORT MYERS</t>
  </si>
  <si>
    <t>PFM1</t>
  </si>
  <si>
    <t>PFM2</t>
  </si>
  <si>
    <t>HOOKERS POINT</t>
  </si>
  <si>
    <t>HB06</t>
  </si>
  <si>
    <t>HB02</t>
  </si>
  <si>
    <t>HB03</t>
  </si>
  <si>
    <t>HB05</t>
  </si>
  <si>
    <t>HB01</t>
  </si>
  <si>
    <t>HB04</t>
  </si>
  <si>
    <t>INDIAN RIVER ST</t>
  </si>
  <si>
    <t>J D KENNEDY</t>
  </si>
  <si>
    <t>10</t>
  </si>
  <si>
    <t>MANATEE</t>
  </si>
  <si>
    <t>PMT1</t>
  </si>
  <si>
    <t>PMT2</t>
  </si>
  <si>
    <t>MARTIN</t>
  </si>
  <si>
    <t>PMR2</t>
  </si>
  <si>
    <t>PMR1</t>
  </si>
  <si>
    <t>NORTHSIDE GENERATING</t>
  </si>
  <si>
    <t>FR</t>
  </si>
  <si>
    <t>P L BARTOW</t>
  </si>
  <si>
    <t>PORT EVERGLADES</t>
  </si>
  <si>
    <t>PPE2</t>
  </si>
  <si>
    <t>PPE1</t>
  </si>
  <si>
    <t>PPE4</t>
  </si>
  <si>
    <t>PPE3</t>
  </si>
  <si>
    <t>RIVIERA</t>
  </si>
  <si>
    <t>PRV3</t>
  </si>
  <si>
    <t>PRV4</t>
  </si>
  <si>
    <t>SANFORD</t>
  </si>
  <si>
    <t>PSN3</t>
  </si>
  <si>
    <t>PSN4</t>
  </si>
  <si>
    <t>PSN5</t>
  </si>
  <si>
    <t>SOUTHSIDE GENERATING</t>
  </si>
  <si>
    <t>SUWANNEE RIVER</t>
  </si>
  <si>
    <t>TURKEY POINT</t>
  </si>
  <si>
    <t>PTP1</t>
  </si>
  <si>
    <t>PTP2</t>
  </si>
  <si>
    <t>GA</t>
  </si>
  <si>
    <t>MCMANUS</t>
  </si>
  <si>
    <t>WBFF</t>
  </si>
  <si>
    <t>HI</t>
  </si>
  <si>
    <t>HONOLULU</t>
  </si>
  <si>
    <t>17</t>
  </si>
  <si>
    <t>KAHE</t>
  </si>
  <si>
    <t>DBRF</t>
  </si>
  <si>
    <t>WAIAU</t>
  </si>
  <si>
    <t>IL</t>
  </si>
  <si>
    <t>HAVANA</t>
  </si>
  <si>
    <t>MEREDOSIA</t>
  </si>
  <si>
    <t>06</t>
  </si>
  <si>
    <t>VENICE</t>
  </si>
  <si>
    <t>DBVF</t>
  </si>
  <si>
    <t>IN</t>
  </si>
  <si>
    <t>EDWARDSPORT</t>
  </si>
  <si>
    <t>6-1</t>
  </si>
  <si>
    <t>ELMER W STOUT</t>
  </si>
  <si>
    <t>9</t>
  </si>
  <si>
    <t>H T PRITCHARD</t>
  </si>
  <si>
    <t>WBTF</t>
  </si>
  <si>
    <t>MA</t>
  </si>
  <si>
    <t>BRAYTON PT</t>
  </si>
  <si>
    <t>CANAL</t>
  </si>
  <si>
    <t>CLEARY FLOOD</t>
  </si>
  <si>
    <t>SALEM HARBOR</t>
  </si>
  <si>
    <t>SITHE MYSTIC LLC</t>
  </si>
  <si>
    <t>WEST SPRINGFIELD</t>
  </si>
  <si>
    <t>MD</t>
  </si>
  <si>
    <t>CHALK POINT</t>
  </si>
  <si>
    <t>HERBERT A WAGNER</t>
  </si>
  <si>
    <t>VIENNA</t>
  </si>
  <si>
    <t>ME</t>
  </si>
  <si>
    <t>MASON STEAM</t>
  </si>
  <si>
    <t>WILLIAM F WYMAN</t>
  </si>
  <si>
    <t>MI</t>
  </si>
  <si>
    <t>DAN E KARN</t>
  </si>
  <si>
    <t>MISTERSKY</t>
  </si>
  <si>
    <t>MS</t>
  </si>
  <si>
    <t>BAXTER WILSON</t>
  </si>
  <si>
    <t>GERALD ANDRUS</t>
  </si>
  <si>
    <t>NH</t>
  </si>
  <si>
    <t>NEWINGTON</t>
  </si>
  <si>
    <t>NJ</t>
  </si>
  <si>
    <t>B L ENGLAND</t>
  </si>
  <si>
    <t>SN</t>
  </si>
  <si>
    <t>DEEPWATER</t>
  </si>
  <si>
    <t>KEARNY</t>
  </si>
  <si>
    <t>LINDEN</t>
  </si>
  <si>
    <t>NY</t>
  </si>
  <si>
    <t>74TH STREET</t>
  </si>
  <si>
    <t>120</t>
  </si>
  <si>
    <t>BF</t>
  </si>
  <si>
    <t>122</t>
  </si>
  <si>
    <t>121</t>
  </si>
  <si>
    <t>CHARLES POLETTI</t>
  </si>
  <si>
    <t>001</t>
  </si>
  <si>
    <t>NORTHPORT</t>
  </si>
  <si>
    <t>OSWEGO</t>
  </si>
  <si>
    <t>PORT JEFFERSON</t>
  </si>
  <si>
    <t>ROSETON</t>
  </si>
  <si>
    <t>PA</t>
  </si>
  <si>
    <t>CROMBY</t>
  </si>
  <si>
    <t>DELAWARE</t>
  </si>
  <si>
    <t>81</t>
  </si>
  <si>
    <t>71</t>
  </si>
  <si>
    <t>EDDYSTONE</t>
  </si>
  <si>
    <t>MARTINS CREEK</t>
  </si>
  <si>
    <t>MITCHELL</t>
  </si>
  <si>
    <t>SCHUYLKILL</t>
  </si>
  <si>
    <t>SC</t>
  </si>
  <si>
    <t>JEFFERIES</t>
  </si>
  <si>
    <t>VA</t>
  </si>
  <si>
    <t>POSSUM POINT</t>
  </si>
  <si>
    <t>YORKTOWN</t>
  </si>
  <si>
    <t>Extracted from E-GRID2000 Version 2.0 Boiler File</t>
  </si>
  <si>
    <t>Primary generator fuel</t>
  </si>
  <si>
    <t>FUELG1</t>
  </si>
  <si>
    <t>FO6</t>
  </si>
  <si>
    <t>FO4</t>
  </si>
  <si>
    <t>FO2</t>
  </si>
  <si>
    <t>EGRDGEN</t>
  </si>
  <si>
    <t>EGRDBLR</t>
  </si>
  <si>
    <t>Primary energy source</t>
  </si>
  <si>
    <t>Gas</t>
  </si>
  <si>
    <t>Not listed</t>
  </si>
  <si>
    <t>KY</t>
  </si>
  <si>
    <t>TYRONE</t>
  </si>
  <si>
    <t>DANSKAMMER</t>
  </si>
  <si>
    <t>EAST RIVER</t>
  </si>
  <si>
    <t>WATERSIDE</t>
  </si>
  <si>
    <t>EIA Table 20 or 8</t>
  </si>
  <si>
    <t>Notes:</t>
  </si>
  <si>
    <t>IS</t>
  </si>
  <si>
    <t>Indefinite shutdown</t>
  </si>
  <si>
    <t>CS</t>
  </si>
  <si>
    <t>Cold standby</t>
  </si>
  <si>
    <t>SB</t>
  </si>
  <si>
    <t>Standby</t>
  </si>
  <si>
    <t>BURNS HARBOR</t>
  </si>
  <si>
    <t>FO1</t>
  </si>
  <si>
    <t>AROOSTOOK VALLEY</t>
  </si>
  <si>
    <t>FO1 (SB)</t>
  </si>
  <si>
    <t>DARTMOUTH POWER</t>
  </si>
  <si>
    <t>MASSPOWER</t>
  </si>
  <si>
    <t>BELLINGHAM COGEN</t>
  </si>
  <si>
    <t>MT</t>
  </si>
  <si>
    <t>COLSTRIP ENERGY</t>
  </si>
  <si>
    <t>YELLOWSTONE ENEGRY</t>
  </si>
  <si>
    <t>EAGLE POINT COGEN</t>
  </si>
  <si>
    <t>BROOKLYN NAVY YARD COGEN</t>
  </si>
  <si>
    <t>CARR STREET</t>
  </si>
  <si>
    <t>INDECK CORINTH</t>
  </si>
  <si>
    <t>LOCKPORT COGEN</t>
  </si>
  <si>
    <t>GRAY'S FERRY COGEN</t>
  </si>
  <si>
    <t>MONTENAY MONTGOMERY</t>
  </si>
  <si>
    <t>RI</t>
  </si>
  <si>
    <t>OCEAN STATE POWER</t>
  </si>
  <si>
    <t>OCEAN STATE POWER II</t>
  </si>
  <si>
    <t>PAWTUCKET POWER</t>
  </si>
  <si>
    <t>TX</t>
  </si>
  <si>
    <t>TENASKA III TEXAS PARTNERS</t>
  </si>
  <si>
    <t>TENASKA IV TEXAS PARTNERS</t>
  </si>
  <si>
    <t>WA</t>
  </si>
  <si>
    <t>TENASKA WASHINGTON PARTNERS</t>
  </si>
  <si>
    <t>GT</t>
  </si>
  <si>
    <t>Gas combustion turbine</t>
  </si>
  <si>
    <t>Primary fuel</t>
  </si>
  <si>
    <t>EPA Score00</t>
  </si>
  <si>
    <t>AZ</t>
  </si>
  <si>
    <t>Coal, diesel</t>
  </si>
  <si>
    <t>K-2</t>
  </si>
  <si>
    <t>Diesel, residual oil</t>
  </si>
  <si>
    <t>Residual oil, gas</t>
  </si>
  <si>
    <t>Retired unit</t>
  </si>
  <si>
    <t>Residual oil</t>
  </si>
  <si>
    <t>Diesel, gas</t>
  </si>
  <si>
    <t>Did not operate in 2000</t>
  </si>
  <si>
    <t>Diesel oil</t>
  </si>
  <si>
    <t>Other oil</t>
  </si>
  <si>
    <t>NE</t>
  </si>
  <si>
    <t>B-3</t>
  </si>
  <si>
    <t>NV</t>
  </si>
  <si>
    <t>Residual oil, other oil</t>
  </si>
  <si>
    <t>CHOLLA</t>
  </si>
  <si>
    <t>KYRENE</t>
  </si>
  <si>
    <t>C D MCINTOSH JR</t>
  </si>
  <si>
    <t>GAS</t>
  </si>
  <si>
    <t>HENRY D KING</t>
  </si>
  <si>
    <t>LARSEN MEMORIAL</t>
  </si>
  <si>
    <t>KRAFT</t>
  </si>
  <si>
    <t>KENDALL SQUARE</t>
  </si>
  <si>
    <t>C W BURDICK</t>
  </si>
  <si>
    <t>BURLINGTON</t>
  </si>
  <si>
    <t>COAL</t>
  </si>
  <si>
    <t>SEWAREN</t>
  </si>
  <si>
    <t>TRACY</t>
  </si>
  <si>
    <t>ALBANY</t>
  </si>
  <si>
    <t>ASTORIA</t>
  </si>
  <si>
    <t>BOWLINE POINT</t>
  </si>
  <si>
    <t>LOVETT</t>
  </si>
  <si>
    <t>RAVENSWOOD</t>
  </si>
  <si>
    <t>FORT PHANTOM</t>
  </si>
  <si>
    <t>GAS (GT)</t>
  </si>
  <si>
    <t>COAL (CS)</t>
  </si>
  <si>
    <t>NOT LISTED</t>
  </si>
  <si>
    <t>WASTE HEAT</t>
  </si>
  <si>
    <t>WASTE HEAT (SB)</t>
  </si>
  <si>
    <t>WASTE HEAT (CS)</t>
  </si>
  <si>
    <t>OTHER GAS</t>
  </si>
  <si>
    <t>MUNICIPAL WASTE</t>
  </si>
  <si>
    <t>WOOD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</si>
</sst>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9"/>
  <sheetViews>
    <sheetView tabSelected="1" workbookViewId="0" topLeftCell="A211">
      <selection activeCell="E243" sqref="E243"/>
    </sheetView>
  </sheetViews>
  <sheetFormatPr defaultColWidth="9.140625" defaultRowHeight="12.75"/>
  <cols>
    <col min="1" max="1" width="9.8515625" style="0" customWidth="1"/>
    <col min="2" max="2" width="10.00390625" style="0" customWidth="1"/>
    <col min="3" max="3" width="18.00390625" style="0" customWidth="1"/>
    <col min="4" max="4" width="9.00390625" style="0" customWidth="1"/>
    <col min="5" max="5" width="7.7109375" style="11" customWidth="1"/>
    <col min="7" max="7" width="9.421875" style="0" customWidth="1"/>
    <col min="8" max="8" width="9.28125" style="0" customWidth="1"/>
    <col min="9" max="9" width="8.57421875" style="0" customWidth="1"/>
    <col min="10" max="10" width="9.8515625" style="0" bestFit="1" customWidth="1"/>
    <col min="11" max="11" width="13.7109375" style="0" bestFit="1" customWidth="1"/>
    <col min="12" max="12" width="13.7109375" style="0" customWidth="1"/>
    <col min="13" max="13" width="8.8515625" style="0" customWidth="1"/>
    <col min="15" max="15" width="8.7109375" style="0" customWidth="1"/>
    <col min="16" max="19" width="9.00390625" style="0" customWidth="1"/>
    <col min="20" max="20" width="9.421875" style="0" customWidth="1"/>
    <col min="21" max="22" width="9.7109375" style="0" customWidth="1"/>
    <col min="23" max="23" width="10.7109375" style="0" customWidth="1"/>
    <col min="24" max="24" width="8.421875" style="0" customWidth="1"/>
    <col min="25" max="25" width="9.28125" style="0" customWidth="1"/>
  </cols>
  <sheetData>
    <row r="1" spans="1:19" s="2" customFormat="1" ht="12.75">
      <c r="A1" s="1" t="s">
        <v>201</v>
      </c>
      <c r="D1" s="3"/>
      <c r="E1" s="9"/>
      <c r="G1" s="4"/>
      <c r="O1" s="3"/>
      <c r="P1" s="3"/>
      <c r="Q1" s="3"/>
      <c r="R1" s="3"/>
      <c r="S1" s="3"/>
    </row>
    <row r="2" spans="1:19" s="2" customFormat="1" ht="9">
      <c r="A2" s="2" t="s">
        <v>0</v>
      </c>
      <c r="D2" s="3"/>
      <c r="E2" s="9"/>
      <c r="G2" s="4"/>
      <c r="O2" s="3"/>
      <c r="P2" s="3"/>
      <c r="Q2" s="3"/>
      <c r="R2" s="3"/>
      <c r="S2" s="3"/>
    </row>
    <row r="3" spans="1:25" s="13" customFormat="1" ht="9">
      <c r="A3" s="13" t="s">
        <v>208</v>
      </c>
      <c r="B3" s="13" t="s">
        <v>208</v>
      </c>
      <c r="C3" s="13" t="s">
        <v>208</v>
      </c>
      <c r="D3" s="13" t="s">
        <v>208</v>
      </c>
      <c r="E3" s="14" t="s">
        <v>208</v>
      </c>
      <c r="F3" s="13" t="s">
        <v>208</v>
      </c>
      <c r="G3" s="13" t="s">
        <v>208</v>
      </c>
      <c r="H3" s="13" t="s">
        <v>208</v>
      </c>
      <c r="I3" s="13" t="s">
        <v>208</v>
      </c>
      <c r="J3" s="13" t="s">
        <v>207</v>
      </c>
      <c r="K3" s="13" t="s">
        <v>217</v>
      </c>
      <c r="L3" s="13" t="s">
        <v>254</v>
      </c>
      <c r="M3" s="13" t="s">
        <v>208</v>
      </c>
      <c r="O3" s="13" t="s">
        <v>208</v>
      </c>
      <c r="P3" s="13" t="s">
        <v>208</v>
      </c>
      <c r="Q3" s="13" t="s">
        <v>208</v>
      </c>
      <c r="R3" s="13" t="s">
        <v>208</v>
      </c>
      <c r="S3" s="15"/>
      <c r="T3" s="13" t="s">
        <v>208</v>
      </c>
      <c r="U3" s="13" t="s">
        <v>208</v>
      </c>
      <c r="V3" s="13" t="s">
        <v>208</v>
      </c>
      <c r="W3" s="13" t="s">
        <v>208</v>
      </c>
      <c r="X3" s="13" t="s">
        <v>208</v>
      </c>
      <c r="Y3" s="13" t="s">
        <v>208</v>
      </c>
    </row>
    <row r="4" spans="1:27" s="5" customFormat="1" ht="72">
      <c r="A4" s="5" t="s">
        <v>1</v>
      </c>
      <c r="B4" s="5" t="s">
        <v>2</v>
      </c>
      <c r="C4" s="5" t="s">
        <v>3</v>
      </c>
      <c r="D4" s="6" t="s">
        <v>4</v>
      </c>
      <c r="E4" s="10" t="s">
        <v>5</v>
      </c>
      <c r="F4" s="5" t="s">
        <v>6</v>
      </c>
      <c r="G4" s="7" t="s">
        <v>7</v>
      </c>
      <c r="H4" s="5" t="s">
        <v>8</v>
      </c>
      <c r="I4" s="5" t="s">
        <v>9</v>
      </c>
      <c r="J4" s="5" t="s">
        <v>202</v>
      </c>
      <c r="K4" s="5" t="s">
        <v>209</v>
      </c>
      <c r="L4" s="5" t="s">
        <v>253</v>
      </c>
      <c r="M4" s="5" t="s">
        <v>10</v>
      </c>
      <c r="N4" s="5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21</v>
      </c>
      <c r="Y4" s="5" t="s">
        <v>22</v>
      </c>
      <c r="Z4" s="5" t="s">
        <v>23</v>
      </c>
      <c r="AA4" s="5" t="s">
        <v>24</v>
      </c>
    </row>
    <row r="5" spans="1:25" s="5" customFormat="1" ht="9">
      <c r="A5" s="5" t="s">
        <v>25</v>
      </c>
      <c r="B5" s="5" t="s">
        <v>26</v>
      </c>
      <c r="C5" s="5" t="s">
        <v>27</v>
      </c>
      <c r="D5" s="5" t="s">
        <v>28</v>
      </c>
      <c r="E5" s="10" t="s">
        <v>29</v>
      </c>
      <c r="F5" s="5" t="s">
        <v>30</v>
      </c>
      <c r="G5" s="5" t="s">
        <v>31</v>
      </c>
      <c r="H5" s="5" t="s">
        <v>32</v>
      </c>
      <c r="I5" s="5" t="s">
        <v>33</v>
      </c>
      <c r="J5" s="5" t="s">
        <v>203</v>
      </c>
      <c r="M5" s="5" t="s">
        <v>34</v>
      </c>
      <c r="O5" s="5" t="s">
        <v>35</v>
      </c>
      <c r="P5" s="5" t="s">
        <v>36</v>
      </c>
      <c r="Q5" s="5" t="s">
        <v>37</v>
      </c>
      <c r="R5" s="5" t="s">
        <v>38</v>
      </c>
      <c r="T5" s="5" t="s">
        <v>39</v>
      </c>
      <c r="U5" s="5" t="s">
        <v>40</v>
      </c>
      <c r="V5" s="5" t="s">
        <v>41</v>
      </c>
      <c r="W5" s="5" t="s">
        <v>42</v>
      </c>
      <c r="X5" s="5" t="s">
        <v>43</v>
      </c>
      <c r="Y5" s="5" t="s">
        <v>44</v>
      </c>
    </row>
    <row r="6" spans="1:12" s="16" customFormat="1" ht="9">
      <c r="A6" s="16">
        <v>79</v>
      </c>
      <c r="B6" s="16" t="s">
        <v>255</v>
      </c>
      <c r="C6" s="16" t="s">
        <v>270</v>
      </c>
      <c r="D6" s="18">
        <v>113</v>
      </c>
      <c r="E6" s="17">
        <v>3</v>
      </c>
      <c r="F6" s="16" t="s">
        <v>55</v>
      </c>
      <c r="G6" s="19">
        <v>2740.4</v>
      </c>
      <c r="H6" s="16">
        <v>1</v>
      </c>
      <c r="I6" s="16" t="s">
        <v>280</v>
      </c>
      <c r="J6" s="2" t="s">
        <v>280</v>
      </c>
      <c r="K6" s="16" t="s">
        <v>280</v>
      </c>
      <c r="L6" s="16" t="s">
        <v>256</v>
      </c>
    </row>
    <row r="7" spans="1:12" s="16" customFormat="1" ht="9">
      <c r="A7" s="16">
        <v>88</v>
      </c>
      <c r="B7" s="16" t="s">
        <v>255</v>
      </c>
      <c r="C7" s="16" t="s">
        <v>271</v>
      </c>
      <c r="D7" s="18">
        <v>147</v>
      </c>
      <c r="E7" s="17" t="s">
        <v>257</v>
      </c>
      <c r="F7" s="16" t="s">
        <v>59</v>
      </c>
      <c r="G7" s="16">
        <v>873.12</v>
      </c>
      <c r="H7" s="16">
        <v>1</v>
      </c>
      <c r="I7" s="16" t="s">
        <v>273</v>
      </c>
      <c r="J7" s="16" t="s">
        <v>273</v>
      </c>
      <c r="K7" s="16" t="s">
        <v>273</v>
      </c>
      <c r="L7" s="16" t="s">
        <v>258</v>
      </c>
    </row>
    <row r="8" spans="1:27" s="2" customFormat="1" ht="9">
      <c r="A8" s="2">
        <v>225</v>
      </c>
      <c r="B8" s="2" t="s">
        <v>45</v>
      </c>
      <c r="C8" s="2" t="s">
        <v>46</v>
      </c>
      <c r="D8" s="3">
        <v>568</v>
      </c>
      <c r="E8" s="9" t="s">
        <v>47</v>
      </c>
      <c r="F8" s="2" t="s">
        <v>48</v>
      </c>
      <c r="G8" s="4">
        <v>782</v>
      </c>
      <c r="H8" s="2">
        <v>1</v>
      </c>
      <c r="I8" s="2" t="s">
        <v>49</v>
      </c>
      <c r="J8" s="2" t="s">
        <v>204</v>
      </c>
      <c r="K8" s="2" t="s">
        <v>291</v>
      </c>
      <c r="L8" s="2" t="s">
        <v>261</v>
      </c>
      <c r="M8" s="2">
        <v>1002</v>
      </c>
      <c r="N8" s="8">
        <f>+M8/8760</f>
        <v>0.11438356164383562</v>
      </c>
      <c r="O8" s="3">
        <v>494588.9</v>
      </c>
      <c r="P8" s="3">
        <v>0</v>
      </c>
      <c r="Q8" s="3">
        <v>494588.9</v>
      </c>
      <c r="R8" s="3">
        <v>0</v>
      </c>
      <c r="S8" s="8">
        <f>+(Q8)/O8</f>
        <v>1</v>
      </c>
      <c r="T8" s="2" t="s">
        <v>50</v>
      </c>
      <c r="U8" s="2" t="s">
        <v>51</v>
      </c>
      <c r="V8" s="2">
        <v>1957</v>
      </c>
      <c r="W8" s="2">
        <v>329</v>
      </c>
      <c r="X8" s="2">
        <v>308</v>
      </c>
      <c r="Y8" s="2">
        <v>230</v>
      </c>
      <c r="Z8" s="2">
        <f>+G8*8760</f>
        <v>6850320</v>
      </c>
      <c r="AA8" s="8">
        <f>+O8/Z8</f>
        <v>0.07219938630604118</v>
      </c>
    </row>
    <row r="9" spans="1:27" s="2" customFormat="1" ht="9">
      <c r="A9" s="2">
        <v>226</v>
      </c>
      <c r="B9" s="2" t="s">
        <v>45</v>
      </c>
      <c r="C9" s="2" t="s">
        <v>46</v>
      </c>
      <c r="D9" s="3">
        <v>568</v>
      </c>
      <c r="E9" s="9" t="s">
        <v>52</v>
      </c>
      <c r="F9" s="2" t="s">
        <v>48</v>
      </c>
      <c r="G9" s="4">
        <v>1564</v>
      </c>
      <c r="H9" s="2">
        <v>1</v>
      </c>
      <c r="I9" s="2" t="s">
        <v>49</v>
      </c>
      <c r="J9" s="2" t="s">
        <v>204</v>
      </c>
      <c r="K9" s="2" t="s">
        <v>291</v>
      </c>
      <c r="L9" s="2" t="s">
        <v>261</v>
      </c>
      <c r="M9" s="2">
        <v>4493</v>
      </c>
      <c r="N9" s="8">
        <f aca="true" t="shared" si="0" ref="N9:N82">+M9/8760</f>
        <v>0.5128995433789955</v>
      </c>
      <c r="O9" s="3">
        <v>4733000.4</v>
      </c>
      <c r="P9" s="3">
        <v>0</v>
      </c>
      <c r="Q9" s="3">
        <v>4733000.4</v>
      </c>
      <c r="R9" s="3">
        <v>0</v>
      </c>
      <c r="S9" s="8">
        <f aca="true" t="shared" si="1" ref="S9:S82">+(Q9)/O9</f>
        <v>1</v>
      </c>
      <c r="T9" s="2" t="s">
        <v>50</v>
      </c>
      <c r="U9" s="2" t="s">
        <v>51</v>
      </c>
      <c r="V9" s="2">
        <v>1961</v>
      </c>
      <c r="W9" s="2">
        <v>330</v>
      </c>
      <c r="X9" s="2">
        <v>309</v>
      </c>
      <c r="Y9" s="2">
        <v>231</v>
      </c>
      <c r="Z9" s="2">
        <f aca="true" t="shared" si="2" ref="Z9:Z82">+G9*8760</f>
        <v>13700640</v>
      </c>
      <c r="AA9" s="8">
        <f aca="true" t="shared" si="3" ref="AA9:AA82">+O9/Z9</f>
        <v>0.3454583435518341</v>
      </c>
    </row>
    <row r="10" spans="1:27" s="2" customFormat="1" ht="9">
      <c r="A10" s="2">
        <v>228</v>
      </c>
      <c r="B10" s="2" t="s">
        <v>45</v>
      </c>
      <c r="C10" s="2" t="s">
        <v>53</v>
      </c>
      <c r="D10" s="3">
        <v>544</v>
      </c>
      <c r="E10" s="9" t="s">
        <v>56</v>
      </c>
      <c r="F10" s="2" t="s">
        <v>55</v>
      </c>
      <c r="G10" s="4">
        <v>1088</v>
      </c>
      <c r="H10" s="2">
        <v>1</v>
      </c>
      <c r="I10" s="2" t="s">
        <v>49</v>
      </c>
      <c r="J10" s="2" t="s">
        <v>273</v>
      </c>
      <c r="K10" s="2" t="s">
        <v>280</v>
      </c>
      <c r="L10" s="2" t="s">
        <v>259</v>
      </c>
      <c r="M10" s="2">
        <v>7010</v>
      </c>
      <c r="N10" s="8">
        <f t="shared" si="0"/>
        <v>0.8002283105022832</v>
      </c>
      <c r="O10" s="3">
        <v>7148919.2</v>
      </c>
      <c r="P10" s="3">
        <v>0</v>
      </c>
      <c r="Q10" s="3">
        <v>6793054.8</v>
      </c>
      <c r="R10" s="3">
        <v>355864.4</v>
      </c>
      <c r="S10" s="8">
        <f t="shared" si="1"/>
        <v>0.9502212306442069</v>
      </c>
      <c r="T10" s="2" t="s">
        <v>50</v>
      </c>
      <c r="U10" s="2" t="s">
        <v>51</v>
      </c>
      <c r="V10" s="2">
        <v>1956</v>
      </c>
      <c r="W10" s="2">
        <v>334</v>
      </c>
      <c r="X10" s="2">
        <v>311</v>
      </c>
      <c r="Y10" s="2">
        <v>233</v>
      </c>
      <c r="Z10" s="2">
        <f t="shared" si="2"/>
        <v>9530880</v>
      </c>
      <c r="AA10" s="8">
        <f t="shared" si="3"/>
        <v>0.7500796568627451</v>
      </c>
    </row>
    <row r="11" spans="1:27" s="2" customFormat="1" ht="9">
      <c r="A11" s="2">
        <v>229</v>
      </c>
      <c r="B11" s="2" t="s">
        <v>45</v>
      </c>
      <c r="C11" s="2" t="s">
        <v>53</v>
      </c>
      <c r="D11" s="3">
        <v>544</v>
      </c>
      <c r="E11" s="9" t="s">
        <v>54</v>
      </c>
      <c r="F11" s="2" t="s">
        <v>55</v>
      </c>
      <c r="G11" s="4">
        <v>1088</v>
      </c>
      <c r="H11" s="2">
        <v>1</v>
      </c>
      <c r="I11" s="2" t="s">
        <v>49</v>
      </c>
      <c r="J11" s="2" t="s">
        <v>273</v>
      </c>
      <c r="K11" s="2" t="s">
        <v>280</v>
      </c>
      <c r="L11" s="2" t="s">
        <v>259</v>
      </c>
      <c r="M11" s="2">
        <v>6007</v>
      </c>
      <c r="N11" s="8">
        <f t="shared" si="0"/>
        <v>0.6857305936073059</v>
      </c>
      <c r="O11" s="3">
        <v>5614222.7</v>
      </c>
      <c r="P11" s="3">
        <v>0</v>
      </c>
      <c r="Q11" s="3">
        <v>4304400.7</v>
      </c>
      <c r="R11" s="3">
        <v>1309822</v>
      </c>
      <c r="S11" s="8">
        <f t="shared" si="1"/>
        <v>0.7666957529133998</v>
      </c>
      <c r="T11" s="2" t="s">
        <v>50</v>
      </c>
      <c r="U11" s="2" t="s">
        <v>51</v>
      </c>
      <c r="V11" s="2">
        <v>1958</v>
      </c>
      <c r="W11" s="2">
        <v>335</v>
      </c>
      <c r="X11" s="2">
        <v>312</v>
      </c>
      <c r="Y11" s="2">
        <v>234</v>
      </c>
      <c r="Z11" s="2">
        <f t="shared" si="2"/>
        <v>9530880</v>
      </c>
      <c r="AA11" s="8">
        <f t="shared" si="3"/>
        <v>0.5890560682749127</v>
      </c>
    </row>
    <row r="12" spans="1:27" s="2" customFormat="1" ht="9">
      <c r="A12" s="2">
        <v>234</v>
      </c>
      <c r="B12" s="2" t="s">
        <v>45</v>
      </c>
      <c r="C12" s="2" t="s">
        <v>57</v>
      </c>
      <c r="D12" s="3">
        <v>562</v>
      </c>
      <c r="E12" s="9">
        <v>1</v>
      </c>
      <c r="F12" s="2" t="s">
        <v>59</v>
      </c>
      <c r="G12" s="4">
        <v>816</v>
      </c>
      <c r="H12" s="2">
        <v>1</v>
      </c>
      <c r="I12" s="2" t="s">
        <v>49</v>
      </c>
      <c r="J12" s="2" t="s">
        <v>204</v>
      </c>
      <c r="K12" s="2" t="s">
        <v>204</v>
      </c>
      <c r="L12" s="2" t="s">
        <v>260</v>
      </c>
      <c r="M12" s="2">
        <v>1137</v>
      </c>
      <c r="N12" s="8">
        <f t="shared" si="0"/>
        <v>0.1297945205479452</v>
      </c>
      <c r="O12" s="3">
        <v>618204.5</v>
      </c>
      <c r="P12" s="3">
        <v>0</v>
      </c>
      <c r="Q12" s="3">
        <v>618204.5</v>
      </c>
      <c r="R12" s="3">
        <v>0</v>
      </c>
      <c r="S12" s="8">
        <f t="shared" si="1"/>
        <v>1</v>
      </c>
      <c r="T12" s="2" t="s">
        <v>50</v>
      </c>
      <c r="U12" s="2" t="s">
        <v>51</v>
      </c>
      <c r="V12" s="2">
        <v>1954</v>
      </c>
      <c r="W12" s="2">
        <v>345</v>
      </c>
      <c r="X12" s="2">
        <v>323</v>
      </c>
      <c r="Y12" s="2">
        <v>239</v>
      </c>
      <c r="Z12" s="2">
        <f t="shared" si="2"/>
        <v>7148160</v>
      </c>
      <c r="AA12" s="8">
        <f t="shared" si="3"/>
        <v>0.08648442396364939</v>
      </c>
    </row>
    <row r="13" spans="1:27" s="2" customFormat="1" ht="9">
      <c r="A13" s="2">
        <v>235</v>
      </c>
      <c r="B13" s="2" t="s">
        <v>45</v>
      </c>
      <c r="C13" s="2" t="s">
        <v>57</v>
      </c>
      <c r="D13" s="3">
        <v>562</v>
      </c>
      <c r="E13" s="9">
        <v>2</v>
      </c>
      <c r="F13" s="2" t="s">
        <v>59</v>
      </c>
      <c r="G13" s="4">
        <v>1088</v>
      </c>
      <c r="H13" s="2">
        <v>1</v>
      </c>
      <c r="I13" s="2" t="s">
        <v>273</v>
      </c>
      <c r="J13" s="2" t="s">
        <v>204</v>
      </c>
      <c r="K13" s="2" t="s">
        <v>292</v>
      </c>
      <c r="L13" s="2" t="s">
        <v>261</v>
      </c>
      <c r="N13" s="8"/>
      <c r="O13" s="3"/>
      <c r="P13" s="3"/>
      <c r="Q13" s="3"/>
      <c r="R13" s="3"/>
      <c r="S13" s="8"/>
      <c r="AA13" s="8"/>
    </row>
    <row r="14" spans="1:27" s="2" customFormat="1" ht="9">
      <c r="A14" s="2">
        <v>236</v>
      </c>
      <c r="B14" s="2" t="s">
        <v>45</v>
      </c>
      <c r="C14" s="2" t="s">
        <v>57</v>
      </c>
      <c r="D14" s="3">
        <v>562</v>
      </c>
      <c r="E14" s="9">
        <v>3</v>
      </c>
      <c r="F14" s="2" t="s">
        <v>62</v>
      </c>
      <c r="G14" s="4">
        <v>2244</v>
      </c>
      <c r="H14" s="2">
        <v>1</v>
      </c>
      <c r="I14" s="2" t="s">
        <v>49</v>
      </c>
      <c r="J14" s="2" t="s">
        <v>204</v>
      </c>
      <c r="K14" s="2" t="s">
        <v>293</v>
      </c>
      <c r="L14" s="2" t="s">
        <v>261</v>
      </c>
      <c r="M14" s="2">
        <v>6110</v>
      </c>
      <c r="N14" s="8">
        <f t="shared" si="0"/>
        <v>0.6974885844748858</v>
      </c>
      <c r="O14" s="3">
        <v>11436972.3</v>
      </c>
      <c r="P14" s="3">
        <v>0</v>
      </c>
      <c r="Q14" s="3">
        <v>6884353.8</v>
      </c>
      <c r="R14" s="3">
        <v>4552618.5</v>
      </c>
      <c r="S14" s="8">
        <f t="shared" si="1"/>
        <v>0.6019384868143818</v>
      </c>
      <c r="T14" s="2" t="s">
        <v>50</v>
      </c>
      <c r="U14" s="2" t="s">
        <v>51</v>
      </c>
      <c r="V14" s="2">
        <v>1964</v>
      </c>
      <c r="W14" s="2">
        <v>347</v>
      </c>
      <c r="X14" s="2">
        <v>325</v>
      </c>
      <c r="Y14" s="2">
        <v>241</v>
      </c>
      <c r="Z14" s="2">
        <f t="shared" si="2"/>
        <v>19657440</v>
      </c>
      <c r="AA14" s="8">
        <f t="shared" si="3"/>
        <v>0.5818139238883598</v>
      </c>
    </row>
    <row r="15" spans="1:27" s="2" customFormat="1" ht="9">
      <c r="A15" s="2">
        <v>237</v>
      </c>
      <c r="B15" s="2" t="s">
        <v>45</v>
      </c>
      <c r="C15" s="2" t="s">
        <v>57</v>
      </c>
      <c r="D15" s="3">
        <v>562</v>
      </c>
      <c r="E15" s="9">
        <v>4</v>
      </c>
      <c r="F15" s="2" t="s">
        <v>55</v>
      </c>
      <c r="G15" s="4">
        <v>3816.16</v>
      </c>
      <c r="H15" s="2">
        <v>1</v>
      </c>
      <c r="I15" s="2" t="s">
        <v>49</v>
      </c>
      <c r="J15" s="2" t="s">
        <v>204</v>
      </c>
      <c r="K15" s="2" t="s">
        <v>292</v>
      </c>
      <c r="L15" s="2" t="s">
        <v>261</v>
      </c>
      <c r="M15" s="2">
        <v>4560</v>
      </c>
      <c r="N15" s="8">
        <f t="shared" si="0"/>
        <v>0.5205479452054794</v>
      </c>
      <c r="O15" s="3">
        <v>11294868.9</v>
      </c>
      <c r="P15" s="3">
        <v>0</v>
      </c>
      <c r="Q15" s="3">
        <v>11294868.9</v>
      </c>
      <c r="R15" s="3">
        <v>0</v>
      </c>
      <c r="S15" s="8">
        <f t="shared" si="1"/>
        <v>1</v>
      </c>
      <c r="T15" s="2" t="s">
        <v>50</v>
      </c>
      <c r="U15" s="2" t="s">
        <v>51</v>
      </c>
      <c r="V15" s="2">
        <v>1973</v>
      </c>
      <c r="W15" s="2">
        <v>348</v>
      </c>
      <c r="X15" s="2">
        <v>326</v>
      </c>
      <c r="Y15" s="2">
        <v>242</v>
      </c>
      <c r="Z15" s="2">
        <f t="shared" si="2"/>
        <v>33429561.599999998</v>
      </c>
      <c r="AA15" s="8">
        <f t="shared" si="3"/>
        <v>0.33787068568676654</v>
      </c>
    </row>
    <row r="16" spans="1:27" s="2" customFormat="1" ht="9">
      <c r="A16" s="2">
        <v>238</v>
      </c>
      <c r="B16" s="2" t="s">
        <v>45</v>
      </c>
      <c r="C16" s="2" t="s">
        <v>63</v>
      </c>
      <c r="D16" s="3">
        <v>546</v>
      </c>
      <c r="E16" s="9">
        <v>5</v>
      </c>
      <c r="F16" s="2" t="s">
        <v>55</v>
      </c>
      <c r="G16" s="4">
        <v>782</v>
      </c>
      <c r="H16" s="2">
        <v>1</v>
      </c>
      <c r="I16" s="2" t="s">
        <v>49</v>
      </c>
      <c r="J16" s="2" t="s">
        <v>204</v>
      </c>
      <c r="K16" s="2" t="s">
        <v>294</v>
      </c>
      <c r="L16" s="2" t="s">
        <v>261</v>
      </c>
      <c r="M16" s="2">
        <v>4850</v>
      </c>
      <c r="N16" s="8">
        <f t="shared" si="0"/>
        <v>0.5536529680365296</v>
      </c>
      <c r="O16" s="3">
        <v>3353234.8</v>
      </c>
      <c r="P16" s="3">
        <v>0</v>
      </c>
      <c r="Q16" s="3">
        <v>3276602.8</v>
      </c>
      <c r="R16" s="3">
        <v>76632</v>
      </c>
      <c r="S16" s="8">
        <f t="shared" si="1"/>
        <v>0.9771468434002891</v>
      </c>
      <c r="T16" s="2" t="s">
        <v>50</v>
      </c>
      <c r="U16" s="2" t="s">
        <v>51</v>
      </c>
      <c r="V16" s="2">
        <v>1954</v>
      </c>
      <c r="W16" s="2">
        <v>349</v>
      </c>
      <c r="X16" s="2">
        <v>327</v>
      </c>
      <c r="Y16" s="2">
        <v>243</v>
      </c>
      <c r="Z16" s="2">
        <f t="shared" si="2"/>
        <v>6850320</v>
      </c>
      <c r="AA16" s="8">
        <f t="shared" si="3"/>
        <v>0.48950046129231917</v>
      </c>
    </row>
    <row r="17" spans="1:27" s="2" customFormat="1" ht="9">
      <c r="A17" s="2">
        <v>239</v>
      </c>
      <c r="B17" s="2" t="s">
        <v>45</v>
      </c>
      <c r="C17" s="2" t="s">
        <v>63</v>
      </c>
      <c r="D17" s="3">
        <v>546</v>
      </c>
      <c r="E17" s="9">
        <v>6</v>
      </c>
      <c r="F17" s="2" t="s">
        <v>55</v>
      </c>
      <c r="G17" s="4">
        <v>3816.16</v>
      </c>
      <c r="H17" s="2">
        <v>1</v>
      </c>
      <c r="I17" s="2" t="s">
        <v>49</v>
      </c>
      <c r="J17" s="2" t="s">
        <v>204</v>
      </c>
      <c r="K17" s="2" t="s">
        <v>294</v>
      </c>
      <c r="L17" s="2" t="s">
        <v>261</v>
      </c>
      <c r="M17" s="2">
        <v>4574</v>
      </c>
      <c r="N17" s="8">
        <f t="shared" si="0"/>
        <v>0.5221461187214612</v>
      </c>
      <c r="O17" s="3">
        <v>11265408.8</v>
      </c>
      <c r="P17" s="3">
        <v>0</v>
      </c>
      <c r="Q17" s="3">
        <v>11265408.8</v>
      </c>
      <c r="R17" s="3">
        <v>0</v>
      </c>
      <c r="S17" s="8">
        <f t="shared" si="1"/>
        <v>1</v>
      </c>
      <c r="T17" s="2" t="s">
        <v>50</v>
      </c>
      <c r="U17" s="2" t="s">
        <v>51</v>
      </c>
      <c r="V17" s="2">
        <v>1971</v>
      </c>
      <c r="W17" s="2">
        <v>350</v>
      </c>
      <c r="X17" s="2">
        <v>328</v>
      </c>
      <c r="Y17" s="2">
        <v>244</v>
      </c>
      <c r="Z17" s="2">
        <f t="shared" si="2"/>
        <v>33429561.599999998</v>
      </c>
      <c r="AA17" s="8">
        <f t="shared" si="3"/>
        <v>0.33698942674737326</v>
      </c>
    </row>
    <row r="18" spans="1:27" s="2" customFormat="1" ht="9">
      <c r="A18" s="2">
        <v>240</v>
      </c>
      <c r="B18" s="2" t="s">
        <v>45</v>
      </c>
      <c r="C18" s="2" t="s">
        <v>66</v>
      </c>
      <c r="D18" s="3">
        <v>6156</v>
      </c>
      <c r="E18" s="9" t="s">
        <v>67</v>
      </c>
      <c r="F18" s="2" t="s">
        <v>55</v>
      </c>
      <c r="G18" s="4">
        <v>4447.2</v>
      </c>
      <c r="H18" s="2">
        <v>1</v>
      </c>
      <c r="I18" s="2" t="s">
        <v>49</v>
      </c>
      <c r="J18" s="2" t="s">
        <v>204</v>
      </c>
      <c r="K18" s="2" t="s">
        <v>204</v>
      </c>
      <c r="L18" s="2" t="s">
        <v>261</v>
      </c>
      <c r="M18" s="2">
        <v>7160</v>
      </c>
      <c r="N18" s="8">
        <f t="shared" si="0"/>
        <v>0.817351598173516</v>
      </c>
      <c r="O18" s="3">
        <v>22135603.9</v>
      </c>
      <c r="P18" s="3">
        <v>0</v>
      </c>
      <c r="Q18" s="3">
        <v>22084613.1</v>
      </c>
      <c r="R18" s="3">
        <v>50990.8</v>
      </c>
      <c r="S18" s="8">
        <f t="shared" si="1"/>
        <v>0.9976964351083281</v>
      </c>
      <c r="T18" s="2" t="s">
        <v>50</v>
      </c>
      <c r="U18" s="2" t="s">
        <v>51</v>
      </c>
      <c r="V18" s="2">
        <v>1975</v>
      </c>
      <c r="W18" s="2">
        <v>351</v>
      </c>
      <c r="X18" s="2">
        <v>329</v>
      </c>
      <c r="Y18" s="2">
        <v>245</v>
      </c>
      <c r="Z18" s="2">
        <f t="shared" si="2"/>
        <v>38957472</v>
      </c>
      <c r="AA18" s="8">
        <f t="shared" si="3"/>
        <v>0.5681991865385926</v>
      </c>
    </row>
    <row r="19" spans="1:27" s="2" customFormat="1" ht="9">
      <c r="A19" s="2">
        <v>241</v>
      </c>
      <c r="B19" s="2" t="s">
        <v>45</v>
      </c>
      <c r="C19" s="2" t="s">
        <v>68</v>
      </c>
      <c r="D19" s="3">
        <v>548</v>
      </c>
      <c r="E19" s="9" t="s">
        <v>58</v>
      </c>
      <c r="F19" s="2" t="s">
        <v>55</v>
      </c>
      <c r="G19" s="4">
        <v>1632</v>
      </c>
      <c r="H19" s="2">
        <v>1</v>
      </c>
      <c r="I19" s="2" t="s">
        <v>49</v>
      </c>
      <c r="J19" s="2" t="s">
        <v>204</v>
      </c>
      <c r="K19" s="2" t="s">
        <v>280</v>
      </c>
      <c r="L19" s="2" t="s">
        <v>261</v>
      </c>
      <c r="M19" s="2">
        <v>7921</v>
      </c>
      <c r="N19" s="8">
        <f t="shared" si="0"/>
        <v>0.9042237442922374</v>
      </c>
      <c r="O19" s="3">
        <v>9506901.6</v>
      </c>
      <c r="P19" s="3">
        <v>0</v>
      </c>
      <c r="Q19" s="3">
        <v>9506901.6</v>
      </c>
      <c r="R19" s="3">
        <v>0</v>
      </c>
      <c r="S19" s="8">
        <f t="shared" si="1"/>
        <v>1</v>
      </c>
      <c r="T19" s="2" t="s">
        <v>50</v>
      </c>
      <c r="U19" s="2" t="s">
        <v>51</v>
      </c>
      <c r="V19" s="2">
        <v>1960</v>
      </c>
      <c r="W19" s="2">
        <v>352</v>
      </c>
      <c r="X19" s="2">
        <v>330</v>
      </c>
      <c r="Y19" s="2">
        <v>246</v>
      </c>
      <c r="Z19" s="2">
        <f t="shared" si="2"/>
        <v>14296320</v>
      </c>
      <c r="AA19" s="8">
        <f t="shared" si="3"/>
        <v>0.6649894238517324</v>
      </c>
    </row>
    <row r="20" spans="1:27" s="2" customFormat="1" ht="9">
      <c r="A20" s="2">
        <v>242</v>
      </c>
      <c r="B20" s="2" t="s">
        <v>45</v>
      </c>
      <c r="C20" s="2" t="s">
        <v>68</v>
      </c>
      <c r="D20" s="3">
        <v>548</v>
      </c>
      <c r="E20" s="9" t="s">
        <v>69</v>
      </c>
      <c r="F20" s="2" t="s">
        <v>55</v>
      </c>
      <c r="G20" s="4">
        <v>1632</v>
      </c>
      <c r="H20" s="2">
        <v>1</v>
      </c>
      <c r="I20" s="2" t="s">
        <v>49</v>
      </c>
      <c r="J20" s="2" t="s">
        <v>204</v>
      </c>
      <c r="K20" s="2" t="s">
        <v>280</v>
      </c>
      <c r="L20" s="2" t="s">
        <v>261</v>
      </c>
      <c r="M20" s="2">
        <v>6579</v>
      </c>
      <c r="N20" s="8">
        <f t="shared" si="0"/>
        <v>0.751027397260274</v>
      </c>
      <c r="O20" s="3">
        <v>7880911.1</v>
      </c>
      <c r="P20" s="3">
        <v>0</v>
      </c>
      <c r="Q20" s="3">
        <v>7880911.1</v>
      </c>
      <c r="R20" s="3">
        <v>0</v>
      </c>
      <c r="S20" s="8">
        <f t="shared" si="1"/>
        <v>1</v>
      </c>
      <c r="T20" s="2" t="s">
        <v>50</v>
      </c>
      <c r="U20" s="2" t="s">
        <v>51</v>
      </c>
      <c r="V20" s="2">
        <v>1963</v>
      </c>
      <c r="W20" s="2">
        <v>353</v>
      </c>
      <c r="X20" s="2">
        <v>331</v>
      </c>
      <c r="Y20" s="2">
        <v>247</v>
      </c>
      <c r="Z20" s="2">
        <f t="shared" si="2"/>
        <v>14296320</v>
      </c>
      <c r="AA20" s="8">
        <f t="shared" si="3"/>
        <v>0.5512545256401647</v>
      </c>
    </row>
    <row r="21" spans="1:27" s="2" customFormat="1" ht="9">
      <c r="A21" s="2">
        <v>243</v>
      </c>
      <c r="B21" s="2" t="s">
        <v>70</v>
      </c>
      <c r="C21" s="2" t="s">
        <v>71</v>
      </c>
      <c r="D21" s="3">
        <v>603</v>
      </c>
      <c r="E21" s="9" t="s">
        <v>72</v>
      </c>
      <c r="F21" s="2" t="s">
        <v>55</v>
      </c>
      <c r="G21" s="4">
        <v>2544.56</v>
      </c>
      <c r="H21" s="2">
        <v>1</v>
      </c>
      <c r="I21" s="2" t="s">
        <v>49</v>
      </c>
      <c r="J21" s="2" t="s">
        <v>205</v>
      </c>
      <c r="K21" s="2" t="s">
        <v>205</v>
      </c>
      <c r="L21" s="2" t="s">
        <v>261</v>
      </c>
      <c r="M21" s="2">
        <v>617</v>
      </c>
      <c r="N21" s="8">
        <f t="shared" si="0"/>
        <v>0.0704337899543379</v>
      </c>
      <c r="O21" s="3">
        <v>1164961.4</v>
      </c>
      <c r="P21" s="3">
        <v>0</v>
      </c>
      <c r="Q21" s="3">
        <v>1164961.4</v>
      </c>
      <c r="R21" s="3">
        <v>0</v>
      </c>
      <c r="S21" s="8">
        <f t="shared" si="1"/>
        <v>1</v>
      </c>
      <c r="T21" s="2" t="s">
        <v>50</v>
      </c>
      <c r="U21" s="2" t="s">
        <v>73</v>
      </c>
      <c r="V21" s="2">
        <v>1968</v>
      </c>
      <c r="W21" s="2">
        <v>373</v>
      </c>
      <c r="X21" s="2">
        <v>335</v>
      </c>
      <c r="Y21" s="2">
        <v>251</v>
      </c>
      <c r="Z21" s="2">
        <f t="shared" si="2"/>
        <v>22290345.599999998</v>
      </c>
      <c r="AA21" s="8">
        <f t="shared" si="3"/>
        <v>0.052263047908956604</v>
      </c>
    </row>
    <row r="22" spans="1:27" s="2" customFormat="1" ht="9">
      <c r="A22" s="2">
        <v>244</v>
      </c>
      <c r="B22" s="2" t="s">
        <v>70</v>
      </c>
      <c r="C22" s="2" t="s">
        <v>71</v>
      </c>
      <c r="D22" s="3">
        <v>603</v>
      </c>
      <c r="E22" s="9" t="s">
        <v>74</v>
      </c>
      <c r="F22" s="2" t="s">
        <v>55</v>
      </c>
      <c r="G22" s="4">
        <v>2544.56</v>
      </c>
      <c r="H22" s="2">
        <v>1</v>
      </c>
      <c r="I22" s="2" t="s">
        <v>49</v>
      </c>
      <c r="J22" s="2" t="s">
        <v>205</v>
      </c>
      <c r="K22" s="2" t="s">
        <v>205</v>
      </c>
      <c r="L22" s="2" t="s">
        <v>261</v>
      </c>
      <c r="M22" s="2">
        <v>834</v>
      </c>
      <c r="N22" s="8">
        <f t="shared" si="0"/>
        <v>0.09520547945205479</v>
      </c>
      <c r="O22" s="3">
        <v>1667307.6</v>
      </c>
      <c r="P22" s="3">
        <v>0</v>
      </c>
      <c r="Q22" s="3">
        <v>1667307.6</v>
      </c>
      <c r="R22" s="3">
        <v>0</v>
      </c>
      <c r="S22" s="8">
        <f t="shared" si="1"/>
        <v>1</v>
      </c>
      <c r="T22" s="2" t="s">
        <v>50</v>
      </c>
      <c r="U22" s="2" t="s">
        <v>73</v>
      </c>
      <c r="V22" s="2">
        <v>1972</v>
      </c>
      <c r="W22" s="2">
        <v>374</v>
      </c>
      <c r="X22" s="2">
        <v>336</v>
      </c>
      <c r="Y22" s="2">
        <v>252</v>
      </c>
      <c r="Z22" s="2">
        <f t="shared" si="2"/>
        <v>22290345.599999998</v>
      </c>
      <c r="AA22" s="8">
        <f t="shared" si="3"/>
        <v>0.0747995401201855</v>
      </c>
    </row>
    <row r="23" spans="1:27" s="2" customFormat="1" ht="9">
      <c r="A23" s="2">
        <v>247</v>
      </c>
      <c r="B23" s="2" t="s">
        <v>75</v>
      </c>
      <c r="C23" s="2" t="s">
        <v>76</v>
      </c>
      <c r="D23" s="3">
        <v>593</v>
      </c>
      <c r="E23" s="9" t="s">
        <v>65</v>
      </c>
      <c r="F23" s="2" t="s">
        <v>77</v>
      </c>
      <c r="G23" s="4">
        <v>4345.2</v>
      </c>
      <c r="H23" s="2">
        <v>1</v>
      </c>
      <c r="I23" s="2" t="s">
        <v>49</v>
      </c>
      <c r="J23" s="2" t="s">
        <v>204</v>
      </c>
      <c r="K23" s="2" t="s">
        <v>204</v>
      </c>
      <c r="L23" s="2" t="s">
        <v>261</v>
      </c>
      <c r="M23" s="2">
        <v>4766</v>
      </c>
      <c r="N23" s="8">
        <f t="shared" si="0"/>
        <v>0.5440639269406393</v>
      </c>
      <c r="O23" s="3">
        <v>11891473</v>
      </c>
      <c r="P23" s="3">
        <v>0</v>
      </c>
      <c r="Q23" s="3">
        <v>10276683.4</v>
      </c>
      <c r="R23" s="3">
        <v>1614789.6</v>
      </c>
      <c r="S23" s="8">
        <f t="shared" si="1"/>
        <v>0.8642060912050172</v>
      </c>
      <c r="T23" s="2" t="s">
        <v>50</v>
      </c>
      <c r="U23" s="2" t="s">
        <v>78</v>
      </c>
      <c r="V23" s="2">
        <v>1973</v>
      </c>
      <c r="W23" s="2">
        <v>363</v>
      </c>
      <c r="X23" s="2">
        <v>343</v>
      </c>
      <c r="Y23" s="2">
        <v>255</v>
      </c>
      <c r="Z23" s="2">
        <f t="shared" si="2"/>
        <v>38063952</v>
      </c>
      <c r="AA23" s="8">
        <f t="shared" si="3"/>
        <v>0.3124077342258103</v>
      </c>
    </row>
    <row r="24" spans="1:27" s="2" customFormat="1" ht="9">
      <c r="A24" s="2">
        <v>255</v>
      </c>
      <c r="B24" s="2" t="s">
        <v>75</v>
      </c>
      <c r="C24" s="2" t="s">
        <v>79</v>
      </c>
      <c r="D24" s="3">
        <v>599</v>
      </c>
      <c r="E24" s="9" t="s">
        <v>61</v>
      </c>
      <c r="F24" s="2" t="s">
        <v>59</v>
      </c>
      <c r="G24" s="4">
        <v>1068.96</v>
      </c>
      <c r="H24" s="2">
        <v>1</v>
      </c>
      <c r="I24" s="2" t="s">
        <v>49</v>
      </c>
      <c r="J24" s="2" t="s">
        <v>204</v>
      </c>
      <c r="K24" s="2" t="s">
        <v>204</v>
      </c>
      <c r="L24" s="2" t="s">
        <v>261</v>
      </c>
      <c r="M24" s="2">
        <v>2717</v>
      </c>
      <c r="N24" s="8">
        <f t="shared" si="0"/>
        <v>0.3101598173515982</v>
      </c>
      <c r="O24" s="3">
        <v>1553741.9</v>
      </c>
      <c r="P24" s="3">
        <v>0</v>
      </c>
      <c r="Q24" s="3">
        <v>1523091.5</v>
      </c>
      <c r="R24" s="3">
        <v>30650.4</v>
      </c>
      <c r="S24" s="8">
        <f t="shared" si="1"/>
        <v>0.9802731714965015</v>
      </c>
      <c r="T24" s="2" t="s">
        <v>50</v>
      </c>
      <c r="U24" s="2" t="s">
        <v>80</v>
      </c>
      <c r="V24" s="2">
        <v>1975</v>
      </c>
      <c r="W24" s="2">
        <v>371</v>
      </c>
      <c r="X24" s="2">
        <v>351</v>
      </c>
      <c r="Y24" s="2">
        <v>263</v>
      </c>
      <c r="Z24" s="2">
        <f t="shared" si="2"/>
        <v>9364089.6</v>
      </c>
      <c r="AA24" s="8">
        <f t="shared" si="3"/>
        <v>0.16592556952893744</v>
      </c>
    </row>
    <row r="25" spans="1:27" s="2" customFormat="1" ht="9">
      <c r="A25" s="2">
        <v>257</v>
      </c>
      <c r="B25" s="2" t="s">
        <v>81</v>
      </c>
      <c r="C25" s="2" t="s">
        <v>82</v>
      </c>
      <c r="D25" s="3">
        <v>8048</v>
      </c>
      <c r="E25" s="9" t="s">
        <v>58</v>
      </c>
      <c r="F25" s="2" t="s">
        <v>55</v>
      </c>
      <c r="G25" s="4">
        <v>4840.24</v>
      </c>
      <c r="H25" s="2">
        <v>1</v>
      </c>
      <c r="I25" s="2" t="s">
        <v>49</v>
      </c>
      <c r="J25" s="2" t="s">
        <v>204</v>
      </c>
      <c r="K25" s="2" t="s">
        <v>204</v>
      </c>
      <c r="L25" s="2" t="s">
        <v>261</v>
      </c>
      <c r="M25" s="2">
        <v>7538</v>
      </c>
      <c r="N25" s="8">
        <f t="shared" si="0"/>
        <v>0.8605022831050229</v>
      </c>
      <c r="O25" s="3">
        <v>23600134.3</v>
      </c>
      <c r="P25" s="3">
        <v>0</v>
      </c>
      <c r="Q25" s="3">
        <v>23600134.3</v>
      </c>
      <c r="R25" s="3">
        <v>0</v>
      </c>
      <c r="S25" s="8">
        <f t="shared" si="1"/>
        <v>1</v>
      </c>
      <c r="T25" s="2" t="s">
        <v>50</v>
      </c>
      <c r="U25" s="2" t="s">
        <v>73</v>
      </c>
      <c r="V25" s="2">
        <v>1974</v>
      </c>
      <c r="W25" s="2">
        <v>375</v>
      </c>
      <c r="X25" s="2">
        <v>353</v>
      </c>
      <c r="Y25" s="2">
        <v>265</v>
      </c>
      <c r="Z25" s="2">
        <f t="shared" si="2"/>
        <v>42400502.4</v>
      </c>
      <c r="AA25" s="8">
        <f t="shared" si="3"/>
        <v>0.5566003458487322</v>
      </c>
    </row>
    <row r="26" spans="1:27" s="2" customFormat="1" ht="9">
      <c r="A26" s="2">
        <v>258</v>
      </c>
      <c r="B26" s="2" t="s">
        <v>81</v>
      </c>
      <c r="C26" s="2" t="s">
        <v>82</v>
      </c>
      <c r="D26" s="3">
        <v>8048</v>
      </c>
      <c r="E26" s="9" t="s">
        <v>69</v>
      </c>
      <c r="F26" s="2" t="s">
        <v>55</v>
      </c>
      <c r="G26" s="4">
        <v>4840.24</v>
      </c>
      <c r="H26" s="2">
        <v>1</v>
      </c>
      <c r="I26" s="2" t="s">
        <v>49</v>
      </c>
      <c r="J26" s="2" t="s">
        <v>204</v>
      </c>
      <c r="K26" s="2" t="s">
        <v>204</v>
      </c>
      <c r="L26" s="2" t="s">
        <v>261</v>
      </c>
      <c r="M26" s="2">
        <v>6502</v>
      </c>
      <c r="N26" s="8">
        <f t="shared" si="0"/>
        <v>0.7422374429223745</v>
      </c>
      <c r="O26" s="3">
        <v>19898655</v>
      </c>
      <c r="P26" s="3">
        <v>0</v>
      </c>
      <c r="Q26" s="3">
        <v>19898655</v>
      </c>
      <c r="R26" s="3">
        <v>0</v>
      </c>
      <c r="S26" s="8">
        <f t="shared" si="1"/>
        <v>1</v>
      </c>
      <c r="T26" s="2" t="s">
        <v>50</v>
      </c>
      <c r="U26" s="2" t="s">
        <v>73</v>
      </c>
      <c r="V26" s="2">
        <v>1978</v>
      </c>
      <c r="W26" s="2">
        <v>376</v>
      </c>
      <c r="X26" s="2">
        <v>354</v>
      </c>
      <c r="Y26" s="2">
        <v>266</v>
      </c>
      <c r="Z26" s="2">
        <f t="shared" si="2"/>
        <v>42400502.4</v>
      </c>
      <c r="AA26" s="8">
        <f t="shared" si="3"/>
        <v>0.4693023401534035</v>
      </c>
    </row>
    <row r="27" spans="1:27" s="2" customFormat="1" ht="9">
      <c r="A27" s="2">
        <v>266</v>
      </c>
      <c r="B27" s="2" t="s">
        <v>81</v>
      </c>
      <c r="C27" s="2" t="s">
        <v>272</v>
      </c>
      <c r="D27" s="3">
        <v>676</v>
      </c>
      <c r="E27" s="9">
        <v>1</v>
      </c>
      <c r="F27" s="2" t="s">
        <v>77</v>
      </c>
      <c r="G27" s="4">
        <v>907.12</v>
      </c>
      <c r="H27" s="2">
        <v>1</v>
      </c>
      <c r="I27" s="2" t="s">
        <v>273</v>
      </c>
      <c r="J27" s="2" t="s">
        <v>273</v>
      </c>
      <c r="K27" s="2" t="s">
        <v>273</v>
      </c>
      <c r="L27" s="2" t="s">
        <v>261</v>
      </c>
      <c r="N27" s="8"/>
      <c r="O27" s="3"/>
      <c r="P27" s="3"/>
      <c r="Q27" s="3"/>
      <c r="R27" s="3"/>
      <c r="S27" s="8"/>
      <c r="AA27" s="8"/>
    </row>
    <row r="28" spans="1:27" s="2" customFormat="1" ht="9">
      <c r="A28" s="2">
        <v>267</v>
      </c>
      <c r="B28" s="2" t="s">
        <v>81</v>
      </c>
      <c r="C28" s="2" t="s">
        <v>272</v>
      </c>
      <c r="D28" s="3">
        <v>676</v>
      </c>
      <c r="E28" s="9">
        <v>2</v>
      </c>
      <c r="F28" s="2" t="s">
        <v>59</v>
      </c>
      <c r="G28" s="4">
        <v>1190</v>
      </c>
      <c r="H28" s="2">
        <v>1</v>
      </c>
      <c r="I28" s="2" t="s">
        <v>273</v>
      </c>
      <c r="J28" s="2" t="s">
        <v>273</v>
      </c>
      <c r="K28" s="2" t="s">
        <v>273</v>
      </c>
      <c r="L28" s="2" t="s">
        <v>261</v>
      </c>
      <c r="N28" s="8"/>
      <c r="O28" s="3"/>
      <c r="P28" s="3"/>
      <c r="Q28" s="3"/>
      <c r="R28" s="3"/>
      <c r="S28" s="8"/>
      <c r="AA28" s="8"/>
    </row>
    <row r="29" spans="1:27" s="2" customFormat="1" ht="9">
      <c r="A29" s="2">
        <v>271</v>
      </c>
      <c r="B29" s="2" t="s">
        <v>81</v>
      </c>
      <c r="C29" s="2" t="s">
        <v>83</v>
      </c>
      <c r="D29" s="3">
        <v>609</v>
      </c>
      <c r="E29" s="9" t="s">
        <v>84</v>
      </c>
      <c r="F29" s="2" t="s">
        <v>59</v>
      </c>
      <c r="G29" s="4">
        <v>3590.4</v>
      </c>
      <c r="H29" s="2">
        <v>1</v>
      </c>
      <c r="I29" s="2" t="s">
        <v>49</v>
      </c>
      <c r="J29" s="2" t="s">
        <v>204</v>
      </c>
      <c r="K29" s="2" t="s">
        <v>204</v>
      </c>
      <c r="L29" s="2" t="s">
        <v>261</v>
      </c>
      <c r="M29" s="2">
        <v>6371</v>
      </c>
      <c r="N29" s="8">
        <f t="shared" si="0"/>
        <v>0.727283105022831</v>
      </c>
      <c r="O29" s="3">
        <v>16495208.8</v>
      </c>
      <c r="P29" s="3">
        <v>0</v>
      </c>
      <c r="Q29" s="3">
        <v>12030208.8</v>
      </c>
      <c r="R29" s="3">
        <v>4465000</v>
      </c>
      <c r="S29" s="8">
        <f t="shared" si="1"/>
        <v>0.7293153391304753</v>
      </c>
      <c r="T29" s="2" t="s">
        <v>50</v>
      </c>
      <c r="U29" s="2" t="s">
        <v>73</v>
      </c>
      <c r="V29" s="2">
        <v>1965</v>
      </c>
      <c r="W29" s="2">
        <v>387</v>
      </c>
      <c r="X29" s="2">
        <v>368</v>
      </c>
      <c r="Y29" s="2">
        <v>279</v>
      </c>
      <c r="Z29" s="2">
        <f t="shared" si="2"/>
        <v>31451904</v>
      </c>
      <c r="AA29" s="8">
        <f t="shared" si="3"/>
        <v>0.524458194963332</v>
      </c>
    </row>
    <row r="30" spans="1:27" s="2" customFormat="1" ht="9">
      <c r="A30" s="2">
        <v>272</v>
      </c>
      <c r="B30" s="2" t="s">
        <v>81</v>
      </c>
      <c r="C30" s="2" t="s">
        <v>83</v>
      </c>
      <c r="D30" s="3">
        <v>609</v>
      </c>
      <c r="E30" s="9" t="s">
        <v>85</v>
      </c>
      <c r="F30" s="2" t="s">
        <v>59</v>
      </c>
      <c r="G30" s="4">
        <v>3345.6</v>
      </c>
      <c r="H30" s="2">
        <v>1</v>
      </c>
      <c r="I30" s="2" t="s">
        <v>49</v>
      </c>
      <c r="J30" s="2" t="s">
        <v>204</v>
      </c>
      <c r="K30" s="2" t="s">
        <v>204</v>
      </c>
      <c r="L30" s="2" t="s">
        <v>261</v>
      </c>
      <c r="M30" s="2">
        <v>6629</v>
      </c>
      <c r="N30" s="8">
        <f t="shared" si="0"/>
        <v>0.7567351598173516</v>
      </c>
      <c r="O30" s="3">
        <v>17484792.8</v>
      </c>
      <c r="P30" s="3">
        <v>0</v>
      </c>
      <c r="Q30" s="3">
        <v>12834792.8</v>
      </c>
      <c r="R30" s="3">
        <v>4650000</v>
      </c>
      <c r="S30" s="8">
        <f t="shared" si="1"/>
        <v>0.7340546123028693</v>
      </c>
      <c r="T30" s="2" t="s">
        <v>50</v>
      </c>
      <c r="U30" s="2" t="s">
        <v>73</v>
      </c>
      <c r="V30" s="2">
        <v>1969</v>
      </c>
      <c r="W30" s="2">
        <v>388</v>
      </c>
      <c r="X30" s="2">
        <v>369</v>
      </c>
      <c r="Y30" s="2">
        <v>280</v>
      </c>
      <c r="Z30" s="2">
        <f t="shared" si="2"/>
        <v>29307456</v>
      </c>
      <c r="AA30" s="8">
        <f t="shared" si="3"/>
        <v>0.596598790423843</v>
      </c>
    </row>
    <row r="31" spans="1:27" s="2" customFormat="1" ht="9">
      <c r="A31" s="2">
        <v>300</v>
      </c>
      <c r="B31" s="2" t="s">
        <v>81</v>
      </c>
      <c r="C31" s="2" t="s">
        <v>86</v>
      </c>
      <c r="D31" s="3">
        <v>612</v>
      </c>
      <c r="E31" s="9" t="s">
        <v>87</v>
      </c>
      <c r="F31" s="2" t="s">
        <v>59</v>
      </c>
      <c r="G31" s="4">
        <v>1496</v>
      </c>
      <c r="H31" s="2">
        <v>1</v>
      </c>
      <c r="I31" s="2" t="s">
        <v>49</v>
      </c>
      <c r="J31" s="2" t="s">
        <v>204</v>
      </c>
      <c r="K31" s="2" t="s">
        <v>204</v>
      </c>
      <c r="L31" s="2" t="s">
        <v>261</v>
      </c>
      <c r="M31" s="2">
        <v>7280</v>
      </c>
      <c r="N31" s="8">
        <f t="shared" si="0"/>
        <v>0.8310502283105022</v>
      </c>
      <c r="O31" s="3">
        <v>8372452.5</v>
      </c>
      <c r="P31" s="3">
        <v>0</v>
      </c>
      <c r="Q31" s="3">
        <v>8372452.5</v>
      </c>
      <c r="R31" s="3">
        <v>0</v>
      </c>
      <c r="S31" s="8">
        <f t="shared" si="1"/>
        <v>1</v>
      </c>
      <c r="T31" s="2" t="s">
        <v>50</v>
      </c>
      <c r="U31" s="2" t="s">
        <v>73</v>
      </c>
      <c r="V31" s="2">
        <v>1958</v>
      </c>
      <c r="W31" s="2">
        <v>421</v>
      </c>
      <c r="X31" s="2">
        <v>397</v>
      </c>
      <c r="Y31" s="2">
        <v>308</v>
      </c>
      <c r="Z31" s="2">
        <f t="shared" si="2"/>
        <v>13104960</v>
      </c>
      <c r="AA31" s="8">
        <f t="shared" si="3"/>
        <v>0.6388766161819647</v>
      </c>
    </row>
    <row r="32" spans="1:27" s="2" customFormat="1" ht="9">
      <c r="A32" s="2">
        <v>301</v>
      </c>
      <c r="B32" s="2" t="s">
        <v>81</v>
      </c>
      <c r="C32" s="2" t="s">
        <v>86</v>
      </c>
      <c r="D32" s="3">
        <v>612</v>
      </c>
      <c r="E32" s="9" t="s">
        <v>88</v>
      </c>
      <c r="F32" s="2" t="s">
        <v>59</v>
      </c>
      <c r="G32" s="4">
        <v>3590.4</v>
      </c>
      <c r="H32" s="2">
        <v>1</v>
      </c>
      <c r="I32" s="2" t="s">
        <v>49</v>
      </c>
      <c r="J32" s="2" t="s">
        <v>204</v>
      </c>
      <c r="K32" s="2" t="s">
        <v>204</v>
      </c>
      <c r="L32" s="2" t="s">
        <v>261</v>
      </c>
      <c r="M32" s="2">
        <v>7506</v>
      </c>
      <c r="N32" s="8">
        <f t="shared" si="0"/>
        <v>0.8568493150684932</v>
      </c>
      <c r="O32" s="3">
        <v>23218815.1</v>
      </c>
      <c r="P32" s="3">
        <v>0</v>
      </c>
      <c r="Q32" s="3">
        <v>23218815.1</v>
      </c>
      <c r="R32" s="3">
        <v>0</v>
      </c>
      <c r="S32" s="8">
        <f t="shared" si="1"/>
        <v>1</v>
      </c>
      <c r="T32" s="2" t="s">
        <v>50</v>
      </c>
      <c r="U32" s="2" t="s">
        <v>73</v>
      </c>
      <c r="V32" s="2">
        <v>1969</v>
      </c>
      <c r="W32" s="2">
        <v>422</v>
      </c>
      <c r="X32" s="2">
        <v>398</v>
      </c>
      <c r="Y32" s="2">
        <v>309</v>
      </c>
      <c r="Z32" s="2">
        <f t="shared" si="2"/>
        <v>31451904</v>
      </c>
      <c r="AA32" s="8">
        <f t="shared" si="3"/>
        <v>0.7382324167083812</v>
      </c>
    </row>
    <row r="33" spans="1:27" s="2" customFormat="1" ht="9">
      <c r="A33" s="2">
        <v>302</v>
      </c>
      <c r="B33" s="2" t="s">
        <v>81</v>
      </c>
      <c r="C33" s="2" t="s">
        <v>274</v>
      </c>
      <c r="D33" s="3">
        <v>658</v>
      </c>
      <c r="E33" s="9">
        <v>7</v>
      </c>
      <c r="F33" s="2" t="s">
        <v>59</v>
      </c>
      <c r="G33" s="4">
        <v>455.6</v>
      </c>
      <c r="H33" s="2">
        <v>1</v>
      </c>
      <c r="I33" s="2" t="s">
        <v>273</v>
      </c>
      <c r="J33" s="2" t="s">
        <v>273</v>
      </c>
      <c r="K33" s="2" t="s">
        <v>273</v>
      </c>
      <c r="L33" s="2" t="s">
        <v>262</v>
      </c>
      <c r="N33" s="8"/>
      <c r="O33" s="3"/>
      <c r="P33" s="3"/>
      <c r="Q33" s="3"/>
      <c r="R33" s="3"/>
      <c r="S33" s="8"/>
      <c r="AA33" s="8"/>
    </row>
    <row r="34" spans="1:27" s="2" customFormat="1" ht="9">
      <c r="A34" s="2">
        <v>303</v>
      </c>
      <c r="B34" s="2" t="s">
        <v>81</v>
      </c>
      <c r="C34" s="2" t="s">
        <v>274</v>
      </c>
      <c r="D34" s="3">
        <v>658</v>
      </c>
      <c r="E34" s="9">
        <v>8</v>
      </c>
      <c r="F34" s="2" t="s">
        <v>59</v>
      </c>
      <c r="G34" s="4">
        <v>748</v>
      </c>
      <c r="H34" s="2">
        <v>1</v>
      </c>
      <c r="I34" s="2" t="s">
        <v>273</v>
      </c>
      <c r="J34" s="2" t="s">
        <v>273</v>
      </c>
      <c r="K34" s="2" t="s">
        <v>273</v>
      </c>
      <c r="L34" s="2" t="s">
        <v>262</v>
      </c>
      <c r="N34" s="8"/>
      <c r="O34" s="3"/>
      <c r="P34" s="3"/>
      <c r="Q34" s="3"/>
      <c r="R34" s="3"/>
      <c r="S34" s="8"/>
      <c r="AA34" s="8"/>
    </row>
    <row r="35" spans="1:27" s="2" customFormat="1" ht="9">
      <c r="A35" s="2">
        <v>304</v>
      </c>
      <c r="B35" s="2" t="s">
        <v>81</v>
      </c>
      <c r="C35" s="2" t="s">
        <v>89</v>
      </c>
      <c r="D35" s="3">
        <v>647</v>
      </c>
      <c r="E35" s="9" t="s">
        <v>94</v>
      </c>
      <c r="F35" s="2" t="s">
        <v>59</v>
      </c>
      <c r="G35" s="4">
        <v>272</v>
      </c>
      <c r="H35" s="2">
        <v>4</v>
      </c>
      <c r="I35" s="2" t="s">
        <v>49</v>
      </c>
      <c r="J35" s="2" t="s">
        <v>204</v>
      </c>
      <c r="K35" s="2" t="s">
        <v>204</v>
      </c>
      <c r="L35" s="2" t="s">
        <v>261</v>
      </c>
      <c r="M35" s="2">
        <v>1553</v>
      </c>
      <c r="N35" s="8">
        <f t="shared" si="0"/>
        <v>0.17728310502283104</v>
      </c>
      <c r="O35" s="3">
        <v>286242.7</v>
      </c>
      <c r="P35" s="3">
        <v>0</v>
      </c>
      <c r="Q35" s="3">
        <v>286242.7</v>
      </c>
      <c r="R35" s="3">
        <v>0</v>
      </c>
      <c r="S35" s="8">
        <f t="shared" si="1"/>
        <v>1</v>
      </c>
      <c r="T35" s="2" t="s">
        <v>50</v>
      </c>
      <c r="U35" s="2" t="s">
        <v>73</v>
      </c>
      <c r="V35" s="2">
        <v>1948</v>
      </c>
      <c r="W35" s="2">
        <v>433</v>
      </c>
      <c r="X35" s="2">
        <v>408</v>
      </c>
      <c r="Y35" s="2">
        <v>312</v>
      </c>
      <c r="Z35" s="2">
        <f t="shared" si="2"/>
        <v>2382720</v>
      </c>
      <c r="AA35" s="8">
        <f t="shared" si="3"/>
        <v>0.12013274744829439</v>
      </c>
    </row>
    <row r="36" spans="1:27" s="2" customFormat="1" ht="9">
      <c r="A36" s="2">
        <v>305</v>
      </c>
      <c r="B36" s="2" t="s">
        <v>81</v>
      </c>
      <c r="C36" s="2" t="s">
        <v>89</v>
      </c>
      <c r="D36" s="3">
        <v>647</v>
      </c>
      <c r="E36" s="9" t="s">
        <v>91</v>
      </c>
      <c r="F36" s="2" t="s">
        <v>59</v>
      </c>
      <c r="G36" s="4">
        <v>272</v>
      </c>
      <c r="H36" s="2">
        <v>4</v>
      </c>
      <c r="I36" s="2" t="s">
        <v>49</v>
      </c>
      <c r="J36" s="2" t="s">
        <v>204</v>
      </c>
      <c r="K36" s="2" t="s">
        <v>204</v>
      </c>
      <c r="L36" s="2" t="s">
        <v>261</v>
      </c>
      <c r="M36" s="2">
        <v>1404</v>
      </c>
      <c r="N36" s="8">
        <f t="shared" si="0"/>
        <v>0.16027397260273973</v>
      </c>
      <c r="O36" s="3">
        <v>224181.2</v>
      </c>
      <c r="P36" s="3">
        <v>0</v>
      </c>
      <c r="Q36" s="3">
        <v>224181.2</v>
      </c>
      <c r="R36" s="3">
        <v>0</v>
      </c>
      <c r="S36" s="8">
        <f t="shared" si="1"/>
        <v>1</v>
      </c>
      <c r="T36" s="2" t="s">
        <v>50</v>
      </c>
      <c r="U36" s="2" t="s">
        <v>73</v>
      </c>
      <c r="V36" s="2">
        <v>1948</v>
      </c>
      <c r="W36" s="2">
        <v>434</v>
      </c>
      <c r="X36" s="2">
        <v>409</v>
      </c>
      <c r="Y36" s="2">
        <v>313</v>
      </c>
      <c r="Z36" s="2">
        <f t="shared" si="2"/>
        <v>2382720</v>
      </c>
      <c r="AA36" s="8">
        <f t="shared" si="3"/>
        <v>0.0940862543647596</v>
      </c>
    </row>
    <row r="37" spans="1:27" s="2" customFormat="1" ht="9">
      <c r="A37" s="2">
        <v>306</v>
      </c>
      <c r="B37" s="2" t="s">
        <v>81</v>
      </c>
      <c r="C37" s="2" t="s">
        <v>89</v>
      </c>
      <c r="D37" s="3">
        <v>647</v>
      </c>
      <c r="E37" s="9" t="s">
        <v>92</v>
      </c>
      <c r="F37" s="2" t="s">
        <v>59</v>
      </c>
      <c r="G37" s="4">
        <v>374</v>
      </c>
      <c r="H37" s="2">
        <v>4</v>
      </c>
      <c r="I37" s="2" t="s">
        <v>49</v>
      </c>
      <c r="J37" s="2" t="s">
        <v>204</v>
      </c>
      <c r="K37" s="2" t="s">
        <v>204</v>
      </c>
      <c r="L37" s="2" t="s">
        <v>261</v>
      </c>
      <c r="M37" s="2">
        <v>1467</v>
      </c>
      <c r="N37" s="8">
        <f t="shared" si="0"/>
        <v>0.16746575342465753</v>
      </c>
      <c r="O37" s="3">
        <v>358436.6</v>
      </c>
      <c r="P37" s="3">
        <v>0</v>
      </c>
      <c r="Q37" s="3">
        <v>358436.6</v>
      </c>
      <c r="R37" s="3">
        <v>0</v>
      </c>
      <c r="S37" s="8">
        <f t="shared" si="1"/>
        <v>1</v>
      </c>
      <c r="T37" s="2" t="s">
        <v>50</v>
      </c>
      <c r="U37" s="2" t="s">
        <v>73</v>
      </c>
      <c r="V37" s="2">
        <v>1950</v>
      </c>
      <c r="W37" s="2">
        <v>435</v>
      </c>
      <c r="X37" s="2">
        <v>410</v>
      </c>
      <c r="Y37" s="2">
        <v>314</v>
      </c>
      <c r="Z37" s="2">
        <f t="shared" si="2"/>
        <v>3276240</v>
      </c>
      <c r="AA37" s="8">
        <f t="shared" si="3"/>
        <v>0.10940486655434277</v>
      </c>
    </row>
    <row r="38" spans="1:27" s="2" customFormat="1" ht="9">
      <c r="A38" s="2">
        <v>307</v>
      </c>
      <c r="B38" s="2" t="s">
        <v>81</v>
      </c>
      <c r="C38" s="2" t="s">
        <v>89</v>
      </c>
      <c r="D38" s="3">
        <v>647</v>
      </c>
      <c r="E38" s="9" t="s">
        <v>95</v>
      </c>
      <c r="F38" s="2" t="s">
        <v>59</v>
      </c>
      <c r="G38" s="4">
        <v>374</v>
      </c>
      <c r="H38" s="2">
        <v>4</v>
      </c>
      <c r="I38" s="2" t="s">
        <v>49</v>
      </c>
      <c r="J38" s="2" t="s">
        <v>204</v>
      </c>
      <c r="K38" s="2" t="s">
        <v>204</v>
      </c>
      <c r="L38" s="2" t="s">
        <v>261</v>
      </c>
      <c r="M38" s="2">
        <v>1878</v>
      </c>
      <c r="N38" s="8">
        <f t="shared" si="0"/>
        <v>0.21438356164383562</v>
      </c>
      <c r="O38" s="3">
        <v>425564.3</v>
      </c>
      <c r="P38" s="3">
        <v>0</v>
      </c>
      <c r="Q38" s="3">
        <v>425564.3</v>
      </c>
      <c r="R38" s="3">
        <v>0</v>
      </c>
      <c r="S38" s="8">
        <f t="shared" si="1"/>
        <v>1</v>
      </c>
      <c r="T38" s="2" t="s">
        <v>50</v>
      </c>
      <c r="U38" s="2" t="s">
        <v>73</v>
      </c>
      <c r="V38" s="2">
        <v>1950</v>
      </c>
      <c r="W38" s="2">
        <v>436</v>
      </c>
      <c r="X38" s="2">
        <v>411</v>
      </c>
      <c r="Y38" s="2">
        <v>315</v>
      </c>
      <c r="Z38" s="2">
        <f t="shared" si="2"/>
        <v>3276240</v>
      </c>
      <c r="AA38" s="8">
        <f t="shared" si="3"/>
        <v>0.12989411642614704</v>
      </c>
    </row>
    <row r="39" spans="1:27" s="2" customFormat="1" ht="9">
      <c r="A39" s="2">
        <v>308</v>
      </c>
      <c r="B39" s="2" t="s">
        <v>81</v>
      </c>
      <c r="C39" s="2" t="s">
        <v>89</v>
      </c>
      <c r="D39" s="3">
        <v>647</v>
      </c>
      <c r="E39" s="9" t="s">
        <v>93</v>
      </c>
      <c r="F39" s="2" t="s">
        <v>59</v>
      </c>
      <c r="G39" s="4">
        <v>598.4</v>
      </c>
      <c r="H39" s="2">
        <v>4</v>
      </c>
      <c r="I39" s="2" t="s">
        <v>49</v>
      </c>
      <c r="J39" s="2" t="s">
        <v>204</v>
      </c>
      <c r="K39" s="2" t="s">
        <v>204</v>
      </c>
      <c r="L39" s="2" t="s">
        <v>261</v>
      </c>
      <c r="M39" s="2">
        <v>1954</v>
      </c>
      <c r="N39" s="8">
        <f t="shared" si="0"/>
        <v>0.2230593607305936</v>
      </c>
      <c r="O39" s="3">
        <v>628847.2</v>
      </c>
      <c r="P39" s="3">
        <v>0</v>
      </c>
      <c r="Q39" s="3">
        <v>628847.2</v>
      </c>
      <c r="R39" s="3">
        <v>0</v>
      </c>
      <c r="S39" s="8">
        <f t="shared" si="1"/>
        <v>1</v>
      </c>
      <c r="T39" s="2" t="s">
        <v>50</v>
      </c>
      <c r="U39" s="2" t="s">
        <v>73</v>
      </c>
      <c r="V39" s="2">
        <v>1953</v>
      </c>
      <c r="W39" s="2">
        <v>437</v>
      </c>
      <c r="X39" s="2">
        <v>412</v>
      </c>
      <c r="Y39" s="2">
        <v>316</v>
      </c>
      <c r="Z39" s="2">
        <f t="shared" si="2"/>
        <v>5241984</v>
      </c>
      <c r="AA39" s="8">
        <f t="shared" si="3"/>
        <v>0.1199635863062535</v>
      </c>
    </row>
    <row r="40" spans="1:27" s="2" customFormat="1" ht="9">
      <c r="A40" s="2">
        <v>309</v>
      </c>
      <c r="B40" s="2" t="s">
        <v>81</v>
      </c>
      <c r="C40" s="2" t="s">
        <v>89</v>
      </c>
      <c r="D40" s="3">
        <v>647</v>
      </c>
      <c r="E40" s="9" t="s">
        <v>90</v>
      </c>
      <c r="F40" s="2" t="s">
        <v>55</v>
      </c>
      <c r="G40" s="4">
        <v>850</v>
      </c>
      <c r="H40" s="2">
        <v>1</v>
      </c>
      <c r="I40" s="2" t="s">
        <v>49</v>
      </c>
      <c r="J40" s="2" t="s">
        <v>204</v>
      </c>
      <c r="K40" s="2" t="s">
        <v>291</v>
      </c>
      <c r="L40" s="2" t="s">
        <v>261</v>
      </c>
      <c r="M40" s="2">
        <v>1028</v>
      </c>
      <c r="N40" s="8">
        <f t="shared" si="0"/>
        <v>0.11735159817351598</v>
      </c>
      <c r="O40" s="3">
        <v>404666</v>
      </c>
      <c r="P40" s="3">
        <v>0</v>
      </c>
      <c r="Q40" s="3">
        <v>404666</v>
      </c>
      <c r="R40" s="3">
        <v>0</v>
      </c>
      <c r="S40" s="8">
        <f t="shared" si="1"/>
        <v>1</v>
      </c>
      <c r="T40" s="2" t="s">
        <v>50</v>
      </c>
      <c r="U40" s="2" t="s">
        <v>73</v>
      </c>
      <c r="V40" s="2">
        <v>1955</v>
      </c>
      <c r="W40" s="2">
        <v>438</v>
      </c>
      <c r="X40" s="2">
        <v>413</v>
      </c>
      <c r="Y40" s="2">
        <v>317</v>
      </c>
      <c r="Z40" s="2">
        <f t="shared" si="2"/>
        <v>7446000</v>
      </c>
      <c r="AA40" s="8">
        <f t="shared" si="3"/>
        <v>0.0543467633628794</v>
      </c>
    </row>
    <row r="41" spans="1:27" s="2" customFormat="1" ht="9">
      <c r="A41" s="2">
        <v>312</v>
      </c>
      <c r="B41" s="2" t="s">
        <v>81</v>
      </c>
      <c r="C41" s="2" t="s">
        <v>96</v>
      </c>
      <c r="D41" s="3">
        <v>55318</v>
      </c>
      <c r="E41" s="9">
        <v>1</v>
      </c>
      <c r="F41" s="2" t="s">
        <v>55</v>
      </c>
      <c r="G41" s="4">
        <v>680</v>
      </c>
      <c r="H41" s="2">
        <v>1</v>
      </c>
      <c r="I41" s="2" t="s">
        <v>273</v>
      </c>
      <c r="J41" s="2" t="s">
        <v>273</v>
      </c>
      <c r="K41" s="2" t="s">
        <v>291</v>
      </c>
      <c r="L41" s="2" t="s">
        <v>261</v>
      </c>
      <c r="N41" s="8"/>
      <c r="O41" s="3"/>
      <c r="P41" s="3"/>
      <c r="Q41" s="3"/>
      <c r="R41" s="3"/>
      <c r="S41" s="8"/>
      <c r="AA41" s="8"/>
    </row>
    <row r="42" spans="1:27" s="2" customFormat="1" ht="9">
      <c r="A42" s="2">
        <v>313</v>
      </c>
      <c r="B42" s="2" t="s">
        <v>81</v>
      </c>
      <c r="C42" s="2" t="s">
        <v>96</v>
      </c>
      <c r="D42" s="3">
        <v>55318</v>
      </c>
      <c r="E42" s="9" t="s">
        <v>69</v>
      </c>
      <c r="F42" s="2" t="s">
        <v>55</v>
      </c>
      <c r="G42" s="4">
        <v>1632</v>
      </c>
      <c r="H42" s="2">
        <v>1</v>
      </c>
      <c r="I42" s="2" t="s">
        <v>49</v>
      </c>
      <c r="J42" s="2" t="s">
        <v>273</v>
      </c>
      <c r="K42" s="2" t="s">
        <v>291</v>
      </c>
      <c r="L42" s="2" t="s">
        <v>261</v>
      </c>
      <c r="M42" s="2">
        <v>3422</v>
      </c>
      <c r="N42" s="8">
        <f t="shared" si="0"/>
        <v>0.3906392694063927</v>
      </c>
      <c r="O42" s="3">
        <v>3853502.3</v>
      </c>
      <c r="P42" s="3">
        <v>0</v>
      </c>
      <c r="Q42" s="3">
        <v>2861953.2</v>
      </c>
      <c r="R42" s="3">
        <v>991549.1</v>
      </c>
      <c r="S42" s="8">
        <f t="shared" si="1"/>
        <v>0.7426888521644325</v>
      </c>
      <c r="T42" s="2" t="s">
        <v>50</v>
      </c>
      <c r="U42" s="2" t="s">
        <v>73</v>
      </c>
      <c r="V42" s="2">
        <v>1964</v>
      </c>
      <c r="W42" s="2">
        <v>440</v>
      </c>
      <c r="X42" s="2">
        <v>0</v>
      </c>
      <c r="Y42" s="2">
        <v>0</v>
      </c>
      <c r="Z42" s="2">
        <f t="shared" si="2"/>
        <v>14296320</v>
      </c>
      <c r="AA42" s="8">
        <f t="shared" si="3"/>
        <v>0.26954505075432</v>
      </c>
    </row>
    <row r="43" spans="1:27" s="2" customFormat="1" ht="9">
      <c r="A43" s="2">
        <v>314</v>
      </c>
      <c r="B43" s="2" t="s">
        <v>81</v>
      </c>
      <c r="C43" s="2" t="s">
        <v>96</v>
      </c>
      <c r="D43" s="3">
        <v>55318</v>
      </c>
      <c r="E43" s="9" t="s">
        <v>61</v>
      </c>
      <c r="F43" s="2" t="s">
        <v>55</v>
      </c>
      <c r="G43" s="4">
        <v>3080.4</v>
      </c>
      <c r="H43" s="2">
        <v>1</v>
      </c>
      <c r="I43" s="2" t="s">
        <v>49</v>
      </c>
      <c r="J43" s="2" t="s">
        <v>273</v>
      </c>
      <c r="K43" s="2" t="s">
        <v>291</v>
      </c>
      <c r="L43" s="2" t="s">
        <v>261</v>
      </c>
      <c r="M43" s="2">
        <v>6507</v>
      </c>
      <c r="N43" s="8">
        <f t="shared" si="0"/>
        <v>0.7428082191780822</v>
      </c>
      <c r="O43" s="3">
        <v>11904162.8</v>
      </c>
      <c r="P43" s="3">
        <v>0</v>
      </c>
      <c r="Q43" s="3">
        <v>6017539.7</v>
      </c>
      <c r="R43" s="3">
        <v>5886623.1</v>
      </c>
      <c r="S43" s="8">
        <f t="shared" si="1"/>
        <v>0.505498773924698</v>
      </c>
      <c r="T43" s="2" t="s">
        <v>50</v>
      </c>
      <c r="U43" s="2" t="s">
        <v>73</v>
      </c>
      <c r="V43" s="2">
        <v>1974</v>
      </c>
      <c r="W43" s="2">
        <v>441</v>
      </c>
      <c r="X43" s="2">
        <v>0</v>
      </c>
      <c r="Y43" s="2">
        <v>0</v>
      </c>
      <c r="Z43" s="2">
        <f t="shared" si="2"/>
        <v>26984304</v>
      </c>
      <c r="AA43" s="8">
        <f t="shared" si="3"/>
        <v>0.4411513745175714</v>
      </c>
    </row>
    <row r="44" spans="2:27" s="2" customFormat="1" ht="9">
      <c r="B44" s="2" t="s">
        <v>81</v>
      </c>
      <c r="C44" s="2" t="s">
        <v>97</v>
      </c>
      <c r="D44" s="3">
        <v>666</v>
      </c>
      <c r="E44" s="9">
        <v>8</v>
      </c>
      <c r="G44" s="4"/>
      <c r="I44" s="2" t="s">
        <v>291</v>
      </c>
      <c r="J44" s="2" t="s">
        <v>204</v>
      </c>
      <c r="K44" s="2" t="s">
        <v>204</v>
      </c>
      <c r="L44" s="2" t="s">
        <v>263</v>
      </c>
      <c r="N44" s="8"/>
      <c r="O44" s="3"/>
      <c r="P44" s="3"/>
      <c r="Q44" s="3"/>
      <c r="R44" s="3"/>
      <c r="S44" s="8"/>
      <c r="AA44" s="8"/>
    </row>
    <row r="45" spans="2:27" s="2" customFormat="1" ht="9">
      <c r="B45" s="2" t="s">
        <v>81</v>
      </c>
      <c r="C45" s="2" t="s">
        <v>97</v>
      </c>
      <c r="D45" s="3">
        <v>666</v>
      </c>
      <c r="E45" s="9">
        <v>9</v>
      </c>
      <c r="G45" s="4"/>
      <c r="I45" s="2" t="s">
        <v>291</v>
      </c>
      <c r="J45" s="2" t="s">
        <v>204</v>
      </c>
      <c r="K45" s="2" t="s">
        <v>204</v>
      </c>
      <c r="L45" s="2" t="s">
        <v>263</v>
      </c>
      <c r="N45" s="8"/>
      <c r="O45" s="3"/>
      <c r="P45" s="3"/>
      <c r="Q45" s="3"/>
      <c r="R45" s="3"/>
      <c r="S45" s="8"/>
      <c r="AA45" s="8"/>
    </row>
    <row r="46" spans="1:27" s="2" customFormat="1" ht="9">
      <c r="A46" s="2">
        <v>320</v>
      </c>
      <c r="B46" s="2" t="s">
        <v>81</v>
      </c>
      <c r="C46" s="2" t="s">
        <v>97</v>
      </c>
      <c r="D46" s="3">
        <v>666</v>
      </c>
      <c r="E46" s="9" t="s">
        <v>98</v>
      </c>
      <c r="F46" s="2" t="s">
        <v>59</v>
      </c>
      <c r="G46" s="4">
        <v>1360</v>
      </c>
      <c r="H46" s="2">
        <v>1</v>
      </c>
      <c r="I46" s="2" t="s">
        <v>49</v>
      </c>
      <c r="J46" s="2" t="s">
        <v>204</v>
      </c>
      <c r="K46" s="2" t="s">
        <v>204</v>
      </c>
      <c r="L46" s="2" t="s">
        <v>261</v>
      </c>
      <c r="M46" s="2">
        <v>3654</v>
      </c>
      <c r="N46" s="8">
        <f t="shared" si="0"/>
        <v>0.41712328767123286</v>
      </c>
      <c r="O46" s="3">
        <v>2677012.8</v>
      </c>
      <c r="P46" s="3">
        <v>0</v>
      </c>
      <c r="Q46" s="3">
        <v>2343608.8</v>
      </c>
      <c r="R46" s="3">
        <v>333404</v>
      </c>
      <c r="S46" s="8">
        <f t="shared" si="1"/>
        <v>0.8754567030833771</v>
      </c>
      <c r="T46" s="2" t="s">
        <v>50</v>
      </c>
      <c r="U46" s="2" t="s">
        <v>73</v>
      </c>
      <c r="V46" s="2">
        <v>1961</v>
      </c>
      <c r="W46" s="2">
        <v>450</v>
      </c>
      <c r="X46" s="2">
        <v>426</v>
      </c>
      <c r="Y46" s="2">
        <v>328</v>
      </c>
      <c r="Z46" s="2">
        <f t="shared" si="2"/>
        <v>11913600</v>
      </c>
      <c r="AA46" s="8">
        <f t="shared" si="3"/>
        <v>0.22470225624496373</v>
      </c>
    </row>
    <row r="47" spans="1:27" s="2" customFormat="1" ht="9">
      <c r="A47" s="2">
        <v>324</v>
      </c>
      <c r="B47" s="2" t="s">
        <v>81</v>
      </c>
      <c r="C47" s="2" t="s">
        <v>275</v>
      </c>
      <c r="D47" s="3">
        <v>675</v>
      </c>
      <c r="E47" s="9">
        <v>7</v>
      </c>
      <c r="F47" s="2" t="s">
        <v>59</v>
      </c>
      <c r="G47" s="4"/>
      <c r="H47" s="2">
        <v>1</v>
      </c>
      <c r="I47" s="2" t="s">
        <v>49</v>
      </c>
      <c r="J47" s="2" t="s">
        <v>273</v>
      </c>
      <c r="K47" s="2" t="s">
        <v>273</v>
      </c>
      <c r="L47" s="2" t="s">
        <v>261</v>
      </c>
      <c r="N47" s="8"/>
      <c r="O47" s="3"/>
      <c r="P47" s="3"/>
      <c r="Q47" s="3"/>
      <c r="R47" s="3"/>
      <c r="S47" s="8"/>
      <c r="AA47" s="8"/>
    </row>
    <row r="48" spans="1:27" s="2" customFormat="1" ht="9">
      <c r="A48" s="2">
        <v>330</v>
      </c>
      <c r="B48" s="2" t="s">
        <v>81</v>
      </c>
      <c r="C48" s="2" t="s">
        <v>99</v>
      </c>
      <c r="D48" s="3">
        <v>6042</v>
      </c>
      <c r="E48" s="9" t="s">
        <v>100</v>
      </c>
      <c r="F48" s="2" t="s">
        <v>59</v>
      </c>
      <c r="G48" s="4">
        <v>7821.36</v>
      </c>
      <c r="H48" s="2">
        <v>1</v>
      </c>
      <c r="I48" s="2" t="s">
        <v>49</v>
      </c>
      <c r="J48" s="2" t="s">
        <v>204</v>
      </c>
      <c r="K48" s="2" t="s">
        <v>204</v>
      </c>
      <c r="L48" s="2" t="s">
        <v>261</v>
      </c>
      <c r="M48" s="2">
        <v>5648</v>
      </c>
      <c r="N48" s="8">
        <f t="shared" si="0"/>
        <v>0.6447488584474886</v>
      </c>
      <c r="O48" s="3">
        <v>26162422.9</v>
      </c>
      <c r="P48" s="3">
        <v>0</v>
      </c>
      <c r="Q48" s="3">
        <v>26162422.9</v>
      </c>
      <c r="R48" s="3">
        <v>0</v>
      </c>
      <c r="S48" s="8">
        <f t="shared" si="1"/>
        <v>1</v>
      </c>
      <c r="T48" s="2" t="s">
        <v>50</v>
      </c>
      <c r="U48" s="2" t="s">
        <v>73</v>
      </c>
      <c r="V48" s="2">
        <v>1976</v>
      </c>
      <c r="W48" s="2">
        <v>473</v>
      </c>
      <c r="X48" s="2">
        <v>450</v>
      </c>
      <c r="Y48" s="2">
        <v>340</v>
      </c>
      <c r="Z48" s="2">
        <f t="shared" si="2"/>
        <v>68515113.6</v>
      </c>
      <c r="AA48" s="8">
        <f t="shared" si="3"/>
        <v>0.38184893121158014</v>
      </c>
    </row>
    <row r="49" spans="1:27" s="2" customFormat="1" ht="9">
      <c r="A49" s="2">
        <v>331</v>
      </c>
      <c r="B49" s="2" t="s">
        <v>81</v>
      </c>
      <c r="C49" s="2" t="s">
        <v>99</v>
      </c>
      <c r="D49" s="3">
        <v>6042</v>
      </c>
      <c r="E49" s="9" t="s">
        <v>101</v>
      </c>
      <c r="F49" s="2" t="s">
        <v>59</v>
      </c>
      <c r="G49" s="4">
        <v>7821.36</v>
      </c>
      <c r="H49" s="2">
        <v>1</v>
      </c>
      <c r="I49" s="2" t="s">
        <v>49</v>
      </c>
      <c r="J49" s="2" t="s">
        <v>204</v>
      </c>
      <c r="K49" s="2" t="s">
        <v>204</v>
      </c>
      <c r="L49" s="2" t="s">
        <v>261</v>
      </c>
      <c r="M49" s="2">
        <v>6160</v>
      </c>
      <c r="N49" s="8">
        <f t="shared" si="0"/>
        <v>0.7031963470319634</v>
      </c>
      <c r="O49" s="3">
        <v>30397981.1</v>
      </c>
      <c r="P49" s="3">
        <v>0</v>
      </c>
      <c r="Q49" s="3">
        <v>30397981.1</v>
      </c>
      <c r="R49" s="3">
        <v>0</v>
      </c>
      <c r="S49" s="8">
        <f t="shared" si="1"/>
        <v>1</v>
      </c>
      <c r="T49" s="2" t="s">
        <v>50</v>
      </c>
      <c r="U49" s="2" t="s">
        <v>73</v>
      </c>
      <c r="V49" s="2">
        <v>1977</v>
      </c>
      <c r="W49" s="2">
        <v>474</v>
      </c>
      <c r="X49" s="2">
        <v>451</v>
      </c>
      <c r="Y49" s="2">
        <v>341</v>
      </c>
      <c r="Z49" s="2">
        <f t="shared" si="2"/>
        <v>68515113.6</v>
      </c>
      <c r="AA49" s="8">
        <f t="shared" si="3"/>
        <v>0.4436682580352608</v>
      </c>
    </row>
    <row r="50" spans="1:27" s="2" customFormat="1" ht="9">
      <c r="A50" s="2">
        <v>332</v>
      </c>
      <c r="B50" s="2" t="s">
        <v>81</v>
      </c>
      <c r="C50" s="2" t="s">
        <v>102</v>
      </c>
      <c r="D50" s="3">
        <v>6043</v>
      </c>
      <c r="E50" s="9" t="s">
        <v>104</v>
      </c>
      <c r="F50" s="2" t="s">
        <v>59</v>
      </c>
      <c r="G50" s="4">
        <v>7821.36</v>
      </c>
      <c r="H50" s="2">
        <v>1</v>
      </c>
      <c r="I50" s="2" t="s">
        <v>49</v>
      </c>
      <c r="J50" s="2" t="s">
        <v>273</v>
      </c>
      <c r="K50" s="2" t="s">
        <v>273</v>
      </c>
      <c r="L50" s="2" t="s">
        <v>261</v>
      </c>
      <c r="M50" s="2">
        <v>5593</v>
      </c>
      <c r="N50" s="8">
        <f t="shared" si="0"/>
        <v>0.6384703196347032</v>
      </c>
      <c r="O50" s="3">
        <v>26314198.9</v>
      </c>
      <c r="P50" s="3">
        <v>0</v>
      </c>
      <c r="Q50" s="3">
        <v>14577198.9</v>
      </c>
      <c r="R50" s="3">
        <v>11737000</v>
      </c>
      <c r="S50" s="8">
        <f t="shared" si="1"/>
        <v>0.5539670409650966</v>
      </c>
      <c r="T50" s="2" t="s">
        <v>50</v>
      </c>
      <c r="U50" s="2" t="s">
        <v>80</v>
      </c>
      <c r="V50" s="2">
        <v>1980</v>
      </c>
      <c r="W50" s="2">
        <v>475</v>
      </c>
      <c r="X50" s="2">
        <v>452</v>
      </c>
      <c r="Y50" s="2">
        <v>342</v>
      </c>
      <c r="Z50" s="2">
        <f t="shared" si="2"/>
        <v>68515113.6</v>
      </c>
      <c r="AA50" s="8">
        <f t="shared" si="3"/>
        <v>0.38406415048255865</v>
      </c>
    </row>
    <row r="51" spans="1:27" s="2" customFormat="1" ht="9">
      <c r="A51" s="2">
        <v>333</v>
      </c>
      <c r="B51" s="2" t="s">
        <v>81</v>
      </c>
      <c r="C51" s="2" t="s">
        <v>102</v>
      </c>
      <c r="D51" s="3">
        <v>6043</v>
      </c>
      <c r="E51" s="9" t="s">
        <v>103</v>
      </c>
      <c r="F51" s="2" t="s">
        <v>59</v>
      </c>
      <c r="G51" s="4">
        <v>7821.36</v>
      </c>
      <c r="H51" s="2">
        <v>1</v>
      </c>
      <c r="I51" s="2" t="s">
        <v>49</v>
      </c>
      <c r="J51" s="2" t="s">
        <v>273</v>
      </c>
      <c r="K51" s="2" t="s">
        <v>273</v>
      </c>
      <c r="L51" s="2" t="s">
        <v>261</v>
      </c>
      <c r="M51" s="2">
        <v>4625</v>
      </c>
      <c r="N51" s="8">
        <f t="shared" si="0"/>
        <v>0.5279680365296804</v>
      </c>
      <c r="O51" s="3">
        <v>21524793.3</v>
      </c>
      <c r="P51" s="3">
        <v>0</v>
      </c>
      <c r="Q51" s="3">
        <v>12321793.3</v>
      </c>
      <c r="R51" s="3">
        <v>9203000</v>
      </c>
      <c r="S51" s="8">
        <f t="shared" si="1"/>
        <v>0.5724465330870332</v>
      </c>
      <c r="T51" s="2" t="s">
        <v>50</v>
      </c>
      <c r="U51" s="2" t="s">
        <v>80</v>
      </c>
      <c r="V51" s="2">
        <v>1981</v>
      </c>
      <c r="W51" s="2">
        <v>476</v>
      </c>
      <c r="X51" s="2">
        <v>453</v>
      </c>
      <c r="Y51" s="2">
        <v>343</v>
      </c>
      <c r="Z51" s="2">
        <f t="shared" si="2"/>
        <v>68515113.6</v>
      </c>
      <c r="AA51" s="8">
        <f t="shared" si="3"/>
        <v>0.31416124368799125</v>
      </c>
    </row>
    <row r="52" spans="1:27" s="2" customFormat="1" ht="9">
      <c r="A52" s="2">
        <v>339</v>
      </c>
      <c r="B52" s="2" t="s">
        <v>81</v>
      </c>
      <c r="C52" s="2" t="s">
        <v>105</v>
      </c>
      <c r="D52" s="3">
        <v>667</v>
      </c>
      <c r="E52" s="9" t="s">
        <v>58</v>
      </c>
      <c r="F52" s="2" t="s">
        <v>77</v>
      </c>
      <c r="G52" s="4">
        <v>2507.84</v>
      </c>
      <c r="H52" s="2">
        <v>1</v>
      </c>
      <c r="I52" s="2" t="s">
        <v>49</v>
      </c>
      <c r="J52" s="2" t="s">
        <v>204</v>
      </c>
      <c r="K52" s="2" t="s">
        <v>204</v>
      </c>
      <c r="L52" s="2" t="s">
        <v>261</v>
      </c>
      <c r="M52" s="2">
        <v>7097</v>
      </c>
      <c r="N52" s="8">
        <f t="shared" si="0"/>
        <v>0.8101598173515981</v>
      </c>
      <c r="O52" s="3">
        <v>10786772.5</v>
      </c>
      <c r="P52" s="3">
        <v>0</v>
      </c>
      <c r="Q52" s="3">
        <v>10506433.9</v>
      </c>
      <c r="R52" s="3">
        <v>280338.6</v>
      </c>
      <c r="S52" s="8">
        <f t="shared" si="1"/>
        <v>0.9740108915804055</v>
      </c>
      <c r="T52" s="2" t="s">
        <v>50</v>
      </c>
      <c r="U52" s="2" t="s">
        <v>106</v>
      </c>
      <c r="V52" s="2">
        <v>1966</v>
      </c>
      <c r="W52" s="2">
        <v>484</v>
      </c>
      <c r="X52" s="2">
        <v>461</v>
      </c>
      <c r="Y52" s="2">
        <v>349</v>
      </c>
      <c r="Z52" s="2">
        <f t="shared" si="2"/>
        <v>21968678.400000002</v>
      </c>
      <c r="AA52" s="8">
        <f t="shared" si="3"/>
        <v>0.4910068918847662</v>
      </c>
    </row>
    <row r="53" spans="1:27" s="2" customFormat="1" ht="9">
      <c r="A53" s="2">
        <v>340</v>
      </c>
      <c r="B53" s="2" t="s">
        <v>81</v>
      </c>
      <c r="C53" s="2" t="s">
        <v>105</v>
      </c>
      <c r="D53" s="3">
        <v>667</v>
      </c>
      <c r="E53" s="9" t="s">
        <v>61</v>
      </c>
      <c r="F53" s="2" t="s">
        <v>59</v>
      </c>
      <c r="G53" s="4">
        <v>4825.28</v>
      </c>
      <c r="H53" s="2">
        <v>1</v>
      </c>
      <c r="I53" s="2" t="s">
        <v>49</v>
      </c>
      <c r="J53" s="2" t="s">
        <v>204</v>
      </c>
      <c r="K53" s="2" t="s">
        <v>204</v>
      </c>
      <c r="L53" s="2" t="s">
        <v>261</v>
      </c>
      <c r="M53" s="2">
        <v>7526</v>
      </c>
      <c r="N53" s="8">
        <f t="shared" si="0"/>
        <v>0.8591324200913242</v>
      </c>
      <c r="O53" s="3">
        <v>20318702.3</v>
      </c>
      <c r="P53" s="3">
        <v>0</v>
      </c>
      <c r="Q53" s="3">
        <v>15832792.3</v>
      </c>
      <c r="R53" s="3">
        <v>4485910</v>
      </c>
      <c r="S53" s="8">
        <f t="shared" si="1"/>
        <v>0.7792226130504407</v>
      </c>
      <c r="T53" s="2" t="s">
        <v>50</v>
      </c>
      <c r="U53" s="2" t="s">
        <v>106</v>
      </c>
      <c r="V53" s="2">
        <v>1977</v>
      </c>
      <c r="W53" s="2">
        <v>486</v>
      </c>
      <c r="X53" s="2">
        <v>463</v>
      </c>
      <c r="Y53" s="2">
        <v>350</v>
      </c>
      <c r="Z53" s="2">
        <f t="shared" si="2"/>
        <v>42269452.8</v>
      </c>
      <c r="AA53" s="8">
        <f t="shared" si="3"/>
        <v>0.4806947086857013</v>
      </c>
    </row>
    <row r="54" spans="1:27" s="2" customFormat="1" ht="9">
      <c r="A54" s="2">
        <v>344</v>
      </c>
      <c r="B54" s="2" t="s">
        <v>81</v>
      </c>
      <c r="C54" s="2" t="s">
        <v>107</v>
      </c>
      <c r="D54" s="3">
        <v>634</v>
      </c>
      <c r="E54" s="9" t="s">
        <v>58</v>
      </c>
      <c r="F54" s="2" t="s">
        <v>59</v>
      </c>
      <c r="G54" s="4">
        <v>1224</v>
      </c>
      <c r="H54" s="2">
        <v>1</v>
      </c>
      <c r="I54" s="2" t="s">
        <v>49</v>
      </c>
      <c r="J54" s="2" t="s">
        <v>204</v>
      </c>
      <c r="K54" s="2" t="s">
        <v>204</v>
      </c>
      <c r="L54" s="2" t="s">
        <v>261</v>
      </c>
      <c r="M54" s="2">
        <v>6814</v>
      </c>
      <c r="N54" s="8">
        <f t="shared" si="0"/>
        <v>0.7778538812785388</v>
      </c>
      <c r="O54" s="3">
        <v>5733744.6</v>
      </c>
      <c r="P54" s="3">
        <v>0</v>
      </c>
      <c r="Q54" s="3">
        <v>5733744.6</v>
      </c>
      <c r="R54" s="3">
        <v>0</v>
      </c>
      <c r="S54" s="8">
        <f t="shared" si="1"/>
        <v>1</v>
      </c>
      <c r="T54" s="2" t="s">
        <v>50</v>
      </c>
      <c r="U54" s="2" t="s">
        <v>73</v>
      </c>
      <c r="V54" s="2">
        <v>1958</v>
      </c>
      <c r="W54" s="2">
        <v>487</v>
      </c>
      <c r="X54" s="2">
        <v>468</v>
      </c>
      <c r="Y54" s="2">
        <v>354</v>
      </c>
      <c r="Z54" s="2">
        <f t="shared" si="2"/>
        <v>10722240</v>
      </c>
      <c r="AA54" s="8">
        <f t="shared" si="3"/>
        <v>0.5347524957471573</v>
      </c>
    </row>
    <row r="55" spans="1:27" s="2" customFormat="1" ht="9">
      <c r="A55" s="2">
        <v>345</v>
      </c>
      <c r="B55" s="2" t="s">
        <v>81</v>
      </c>
      <c r="C55" s="2" t="s">
        <v>107</v>
      </c>
      <c r="D55" s="3">
        <v>634</v>
      </c>
      <c r="E55" s="9" t="s">
        <v>69</v>
      </c>
      <c r="F55" s="2" t="s">
        <v>55</v>
      </c>
      <c r="G55" s="4">
        <v>1224</v>
      </c>
      <c r="H55" s="2">
        <v>1</v>
      </c>
      <c r="I55" s="2" t="s">
        <v>49</v>
      </c>
      <c r="J55" s="2" t="s">
        <v>204</v>
      </c>
      <c r="K55" s="2" t="s">
        <v>204</v>
      </c>
      <c r="L55" s="2" t="s">
        <v>261</v>
      </c>
      <c r="M55" s="2">
        <v>6646</v>
      </c>
      <c r="N55" s="8">
        <f t="shared" si="0"/>
        <v>0.758675799086758</v>
      </c>
      <c r="O55" s="3">
        <v>6118942.3</v>
      </c>
      <c r="P55" s="3">
        <v>0</v>
      </c>
      <c r="Q55" s="3">
        <v>6118942.3</v>
      </c>
      <c r="R55" s="3">
        <v>0</v>
      </c>
      <c r="S55" s="8">
        <f t="shared" si="1"/>
        <v>1</v>
      </c>
      <c r="T55" s="2" t="s">
        <v>50</v>
      </c>
      <c r="U55" s="2" t="s">
        <v>73</v>
      </c>
      <c r="V55" s="2">
        <v>1961</v>
      </c>
      <c r="W55" s="2">
        <v>488</v>
      </c>
      <c r="X55" s="2">
        <v>469</v>
      </c>
      <c r="Y55" s="2">
        <v>355</v>
      </c>
      <c r="Z55" s="2">
        <f t="shared" si="2"/>
        <v>10722240</v>
      </c>
      <c r="AA55" s="8">
        <f t="shared" si="3"/>
        <v>0.5706776102754648</v>
      </c>
    </row>
    <row r="56" spans="1:27" s="2" customFormat="1" ht="9">
      <c r="A56" s="2">
        <v>346</v>
      </c>
      <c r="B56" s="2" t="s">
        <v>81</v>
      </c>
      <c r="C56" s="2" t="s">
        <v>107</v>
      </c>
      <c r="D56" s="3">
        <v>634</v>
      </c>
      <c r="E56" s="9" t="s">
        <v>61</v>
      </c>
      <c r="F56" s="2" t="s">
        <v>55</v>
      </c>
      <c r="G56" s="4">
        <v>1936.64</v>
      </c>
      <c r="H56" s="2">
        <v>1</v>
      </c>
      <c r="I56" s="2" t="s">
        <v>49</v>
      </c>
      <c r="J56" s="2" t="s">
        <v>204</v>
      </c>
      <c r="K56" s="2" t="s">
        <v>273</v>
      </c>
      <c r="L56" s="2" t="s">
        <v>261</v>
      </c>
      <c r="M56" s="2">
        <v>7832</v>
      </c>
      <c r="N56" s="8">
        <f t="shared" si="0"/>
        <v>0.8940639269406393</v>
      </c>
      <c r="O56" s="3">
        <v>12510006</v>
      </c>
      <c r="P56" s="3">
        <v>0</v>
      </c>
      <c r="Q56" s="3">
        <v>12072176.4</v>
      </c>
      <c r="R56" s="3">
        <v>437829.6</v>
      </c>
      <c r="S56" s="8">
        <f t="shared" si="1"/>
        <v>0.9650016474812243</v>
      </c>
      <c r="T56" s="2" t="s">
        <v>50</v>
      </c>
      <c r="U56" s="2" t="s">
        <v>73</v>
      </c>
      <c r="V56" s="2">
        <v>1963</v>
      </c>
      <c r="W56" s="2">
        <v>489</v>
      </c>
      <c r="X56" s="2">
        <v>470</v>
      </c>
      <c r="Y56" s="2">
        <v>356</v>
      </c>
      <c r="Z56" s="2">
        <f t="shared" si="2"/>
        <v>16964966.400000002</v>
      </c>
      <c r="AA56" s="8">
        <f t="shared" si="3"/>
        <v>0.737402344634175</v>
      </c>
    </row>
    <row r="57" spans="1:27" s="2" customFormat="1" ht="9">
      <c r="A57" s="2">
        <v>348</v>
      </c>
      <c r="B57" s="2" t="s">
        <v>81</v>
      </c>
      <c r="C57" s="2" t="s">
        <v>108</v>
      </c>
      <c r="D57" s="3">
        <v>617</v>
      </c>
      <c r="E57" s="9" t="s">
        <v>110</v>
      </c>
      <c r="F57" s="2" t="s">
        <v>59</v>
      </c>
      <c r="G57" s="4">
        <v>2108</v>
      </c>
      <c r="H57" s="2">
        <v>1</v>
      </c>
      <c r="I57" s="2" t="s">
        <v>49</v>
      </c>
      <c r="J57" s="2" t="s">
        <v>204</v>
      </c>
      <c r="K57" s="2" t="s">
        <v>204</v>
      </c>
      <c r="L57" s="2" t="s">
        <v>261</v>
      </c>
      <c r="M57" s="2">
        <v>4965</v>
      </c>
      <c r="N57" s="8">
        <f t="shared" si="0"/>
        <v>0.5667808219178082</v>
      </c>
      <c r="O57" s="3">
        <v>7231755.8</v>
      </c>
      <c r="P57" s="3">
        <v>0</v>
      </c>
      <c r="Q57" s="3">
        <v>6355755.8</v>
      </c>
      <c r="R57" s="3">
        <v>876000</v>
      </c>
      <c r="S57" s="8">
        <f t="shared" si="1"/>
        <v>0.8788675911871914</v>
      </c>
      <c r="T57" s="2" t="s">
        <v>50</v>
      </c>
      <c r="U57" s="2" t="s">
        <v>80</v>
      </c>
      <c r="V57" s="2">
        <v>1960</v>
      </c>
      <c r="W57" s="2">
        <v>490</v>
      </c>
      <c r="X57" s="2">
        <v>474</v>
      </c>
      <c r="Y57" s="2">
        <v>358</v>
      </c>
      <c r="Z57" s="2">
        <f t="shared" si="2"/>
        <v>18466080</v>
      </c>
      <c r="AA57" s="8">
        <f t="shared" si="3"/>
        <v>0.3916237663868022</v>
      </c>
    </row>
    <row r="58" spans="1:27" s="2" customFormat="1" ht="9">
      <c r="A58" s="2">
        <v>349</v>
      </c>
      <c r="B58" s="2" t="s">
        <v>81</v>
      </c>
      <c r="C58" s="2" t="s">
        <v>108</v>
      </c>
      <c r="D58" s="3">
        <v>617</v>
      </c>
      <c r="E58" s="9" t="s">
        <v>109</v>
      </c>
      <c r="F58" s="2" t="s">
        <v>59</v>
      </c>
      <c r="G58" s="4">
        <v>2108</v>
      </c>
      <c r="H58" s="2">
        <v>1</v>
      </c>
      <c r="I58" s="2" t="s">
        <v>49</v>
      </c>
      <c r="J58" s="2" t="s">
        <v>204</v>
      </c>
      <c r="K58" s="2" t="s">
        <v>204</v>
      </c>
      <c r="L58" s="2" t="s">
        <v>261</v>
      </c>
      <c r="M58" s="2">
        <v>4656</v>
      </c>
      <c r="N58" s="8">
        <f t="shared" si="0"/>
        <v>0.5315068493150685</v>
      </c>
      <c r="O58" s="3">
        <v>6779858.2</v>
      </c>
      <c r="P58" s="3">
        <v>0</v>
      </c>
      <c r="Q58" s="3">
        <v>5960858.2</v>
      </c>
      <c r="R58" s="3">
        <v>819000</v>
      </c>
      <c r="S58" s="8">
        <f t="shared" si="1"/>
        <v>0.8792010133781264</v>
      </c>
      <c r="T58" s="2" t="s">
        <v>50</v>
      </c>
      <c r="U58" s="2" t="s">
        <v>80</v>
      </c>
      <c r="V58" s="2">
        <v>1961</v>
      </c>
      <c r="W58" s="2">
        <v>491</v>
      </c>
      <c r="X58" s="2">
        <v>475</v>
      </c>
      <c r="Y58" s="2">
        <v>359</v>
      </c>
      <c r="Z58" s="2">
        <f t="shared" si="2"/>
        <v>18466080</v>
      </c>
      <c r="AA58" s="8">
        <f t="shared" si="3"/>
        <v>0.36715199977472207</v>
      </c>
    </row>
    <row r="59" spans="1:27" s="2" customFormat="1" ht="9">
      <c r="A59" s="2">
        <v>350</v>
      </c>
      <c r="B59" s="2" t="s">
        <v>81</v>
      </c>
      <c r="C59" s="2" t="s">
        <v>108</v>
      </c>
      <c r="D59" s="3">
        <v>617</v>
      </c>
      <c r="E59" s="9" t="s">
        <v>112</v>
      </c>
      <c r="F59" s="2" t="s">
        <v>59</v>
      </c>
      <c r="G59" s="4">
        <v>3590.4</v>
      </c>
      <c r="H59" s="2">
        <v>1</v>
      </c>
      <c r="I59" s="2" t="s">
        <v>49</v>
      </c>
      <c r="J59" s="2" t="s">
        <v>204</v>
      </c>
      <c r="K59" s="2" t="s">
        <v>204</v>
      </c>
      <c r="L59" s="2" t="s">
        <v>261</v>
      </c>
      <c r="M59" s="2">
        <v>6440</v>
      </c>
      <c r="N59" s="8">
        <f t="shared" si="0"/>
        <v>0.7351598173515982</v>
      </c>
      <c r="O59" s="3">
        <v>17611397.5</v>
      </c>
      <c r="P59" s="3">
        <v>0</v>
      </c>
      <c r="Q59" s="3">
        <v>14159397.5</v>
      </c>
      <c r="R59" s="3">
        <v>3452000</v>
      </c>
      <c r="S59" s="8">
        <f t="shared" si="1"/>
        <v>0.8039905691754445</v>
      </c>
      <c r="T59" s="2" t="s">
        <v>50</v>
      </c>
      <c r="U59" s="2" t="s">
        <v>80</v>
      </c>
      <c r="V59" s="2">
        <v>1964</v>
      </c>
      <c r="W59" s="2">
        <v>492</v>
      </c>
      <c r="X59" s="2">
        <v>476</v>
      </c>
      <c r="Y59" s="2">
        <v>360</v>
      </c>
      <c r="Z59" s="2">
        <f t="shared" si="2"/>
        <v>31451904</v>
      </c>
      <c r="AA59" s="8">
        <f t="shared" si="3"/>
        <v>0.5599469431167029</v>
      </c>
    </row>
    <row r="60" spans="1:27" s="2" customFormat="1" ht="9">
      <c r="A60" s="2">
        <v>351</v>
      </c>
      <c r="B60" s="2" t="s">
        <v>81</v>
      </c>
      <c r="C60" s="2" t="s">
        <v>108</v>
      </c>
      <c r="D60" s="3">
        <v>617</v>
      </c>
      <c r="E60" s="9" t="s">
        <v>111</v>
      </c>
      <c r="F60" s="2" t="s">
        <v>59</v>
      </c>
      <c r="G60" s="4">
        <v>3590.4</v>
      </c>
      <c r="H60" s="2">
        <v>1</v>
      </c>
      <c r="I60" s="2" t="s">
        <v>49</v>
      </c>
      <c r="J60" s="2" t="s">
        <v>204</v>
      </c>
      <c r="K60" s="2" t="s">
        <v>204</v>
      </c>
      <c r="L60" s="2" t="s">
        <v>261</v>
      </c>
      <c r="M60" s="2">
        <v>5391</v>
      </c>
      <c r="N60" s="8">
        <f t="shared" si="0"/>
        <v>0.6154109589041096</v>
      </c>
      <c r="O60" s="3">
        <v>15072563.4</v>
      </c>
      <c r="P60" s="3">
        <v>0</v>
      </c>
      <c r="Q60" s="3">
        <v>12739563.4</v>
      </c>
      <c r="R60" s="3">
        <v>2333000</v>
      </c>
      <c r="S60" s="8">
        <f t="shared" si="1"/>
        <v>0.8452154462325897</v>
      </c>
      <c r="T60" s="2" t="s">
        <v>50</v>
      </c>
      <c r="U60" s="2" t="s">
        <v>80</v>
      </c>
      <c r="V60" s="2">
        <v>1965</v>
      </c>
      <c r="W60" s="2">
        <v>493</v>
      </c>
      <c r="X60" s="2">
        <v>477</v>
      </c>
      <c r="Y60" s="2">
        <v>361</v>
      </c>
      <c r="Z60" s="2">
        <f t="shared" si="2"/>
        <v>31451904</v>
      </c>
      <c r="AA60" s="8">
        <f t="shared" si="3"/>
        <v>0.4792257855041145</v>
      </c>
    </row>
    <row r="61" spans="1:27" s="2" customFormat="1" ht="9">
      <c r="A61" s="2">
        <v>356</v>
      </c>
      <c r="B61" s="2" t="s">
        <v>81</v>
      </c>
      <c r="C61" s="2" t="s">
        <v>113</v>
      </c>
      <c r="D61" s="3">
        <v>619</v>
      </c>
      <c r="E61" s="9" t="s">
        <v>114</v>
      </c>
      <c r="F61" s="2" t="s">
        <v>59</v>
      </c>
      <c r="G61" s="4">
        <v>2652</v>
      </c>
      <c r="H61" s="2">
        <v>1</v>
      </c>
      <c r="I61" s="2" t="s">
        <v>49</v>
      </c>
      <c r="J61" s="2" t="s">
        <v>204</v>
      </c>
      <c r="K61" s="2" t="s">
        <v>204</v>
      </c>
      <c r="L61" s="2" t="s">
        <v>261</v>
      </c>
      <c r="M61" s="2">
        <v>6962</v>
      </c>
      <c r="N61" s="8">
        <f t="shared" si="0"/>
        <v>0.7947488584474885</v>
      </c>
      <c r="O61" s="3">
        <v>15360242.6</v>
      </c>
      <c r="P61" s="3">
        <v>0</v>
      </c>
      <c r="Q61" s="3">
        <v>13207242.6</v>
      </c>
      <c r="R61" s="3">
        <v>2153000</v>
      </c>
      <c r="S61" s="8">
        <f t="shared" si="1"/>
        <v>0.8598329430031267</v>
      </c>
      <c r="T61" s="2" t="s">
        <v>50</v>
      </c>
      <c r="U61" s="2" t="s">
        <v>80</v>
      </c>
      <c r="V61" s="2">
        <v>1962</v>
      </c>
      <c r="W61" s="2">
        <v>499</v>
      </c>
      <c r="X61" s="2">
        <v>483</v>
      </c>
      <c r="Y61" s="2">
        <v>366</v>
      </c>
      <c r="Z61" s="2">
        <f t="shared" si="2"/>
        <v>23231520</v>
      </c>
      <c r="AA61" s="8">
        <f t="shared" si="3"/>
        <v>0.66118112805361</v>
      </c>
    </row>
    <row r="62" spans="1:27" s="2" customFormat="1" ht="9">
      <c r="A62" s="2">
        <v>357</v>
      </c>
      <c r="B62" s="2" t="s">
        <v>81</v>
      </c>
      <c r="C62" s="2" t="s">
        <v>113</v>
      </c>
      <c r="D62" s="3">
        <v>619</v>
      </c>
      <c r="E62" s="9" t="s">
        <v>115</v>
      </c>
      <c r="F62" s="2" t="s">
        <v>59</v>
      </c>
      <c r="G62" s="4">
        <v>2652</v>
      </c>
      <c r="H62" s="2">
        <v>1</v>
      </c>
      <c r="I62" s="2" t="s">
        <v>49</v>
      </c>
      <c r="J62" s="2" t="s">
        <v>204</v>
      </c>
      <c r="K62" s="2" t="s">
        <v>204</v>
      </c>
      <c r="L62" s="2" t="s">
        <v>261</v>
      </c>
      <c r="M62" s="2">
        <v>7674</v>
      </c>
      <c r="N62" s="8">
        <f t="shared" si="0"/>
        <v>0.876027397260274</v>
      </c>
      <c r="O62" s="3">
        <v>17600530.4</v>
      </c>
      <c r="P62" s="3">
        <v>0</v>
      </c>
      <c r="Q62" s="3">
        <v>14835530.4</v>
      </c>
      <c r="R62" s="3">
        <v>2765000</v>
      </c>
      <c r="S62" s="8">
        <f t="shared" si="1"/>
        <v>0.8429024616212704</v>
      </c>
      <c r="T62" s="2" t="s">
        <v>50</v>
      </c>
      <c r="U62" s="2" t="s">
        <v>80</v>
      </c>
      <c r="V62" s="2">
        <v>1963</v>
      </c>
      <c r="W62" s="2">
        <v>500</v>
      </c>
      <c r="X62" s="2">
        <v>484</v>
      </c>
      <c r="Y62" s="2">
        <v>367</v>
      </c>
      <c r="Z62" s="2">
        <f t="shared" si="2"/>
        <v>23231520</v>
      </c>
      <c r="AA62" s="8">
        <f t="shared" si="3"/>
        <v>0.7576142413410745</v>
      </c>
    </row>
    <row r="63" spans="1:27" s="2" customFormat="1" ht="9">
      <c r="A63" s="2">
        <v>361</v>
      </c>
      <c r="B63" s="2" t="s">
        <v>81</v>
      </c>
      <c r="C63" s="2" t="s">
        <v>116</v>
      </c>
      <c r="D63" s="3">
        <v>620</v>
      </c>
      <c r="E63" s="9" t="s">
        <v>117</v>
      </c>
      <c r="F63" s="2" t="s">
        <v>59</v>
      </c>
      <c r="G63" s="4">
        <v>1496</v>
      </c>
      <c r="H63" s="2">
        <v>1</v>
      </c>
      <c r="I63" s="2" t="s">
        <v>49</v>
      </c>
      <c r="J63" s="2" t="s">
        <v>204</v>
      </c>
      <c r="K63" s="2" t="s">
        <v>204</v>
      </c>
      <c r="L63" s="2" t="s">
        <v>261</v>
      </c>
      <c r="M63" s="2">
        <v>5411</v>
      </c>
      <c r="N63" s="8">
        <f t="shared" si="0"/>
        <v>0.6176940639269406</v>
      </c>
      <c r="O63" s="3">
        <v>5780939.2</v>
      </c>
      <c r="P63" s="3">
        <v>0</v>
      </c>
      <c r="Q63" s="3">
        <v>4309939.2</v>
      </c>
      <c r="R63" s="3">
        <v>1471000</v>
      </c>
      <c r="S63" s="8">
        <f t="shared" si="1"/>
        <v>0.7455430771525845</v>
      </c>
      <c r="T63" s="2" t="s">
        <v>50</v>
      </c>
      <c r="U63" s="2" t="s">
        <v>73</v>
      </c>
      <c r="V63" s="2">
        <v>1959</v>
      </c>
      <c r="W63" s="2">
        <v>508</v>
      </c>
      <c r="X63" s="2">
        <v>493</v>
      </c>
      <c r="Y63" s="2">
        <v>371</v>
      </c>
      <c r="Z63" s="2">
        <f t="shared" si="2"/>
        <v>13104960</v>
      </c>
      <c r="AA63" s="8">
        <f t="shared" si="3"/>
        <v>0.4411260469318487</v>
      </c>
    </row>
    <row r="64" spans="1:27" s="2" customFormat="1" ht="9">
      <c r="A64" s="2">
        <v>362</v>
      </c>
      <c r="B64" s="2" t="s">
        <v>81</v>
      </c>
      <c r="C64" s="2" t="s">
        <v>116</v>
      </c>
      <c r="D64" s="3">
        <v>620</v>
      </c>
      <c r="E64" s="9" t="s">
        <v>118</v>
      </c>
      <c r="F64" s="2" t="s">
        <v>59</v>
      </c>
      <c r="G64" s="4">
        <v>592.96</v>
      </c>
      <c r="H64" s="2">
        <v>1</v>
      </c>
      <c r="I64" s="2" t="s">
        <v>49</v>
      </c>
      <c r="J64" s="2" t="s">
        <v>204</v>
      </c>
      <c r="K64" s="2" t="s">
        <v>204</v>
      </c>
      <c r="L64" s="2" t="s">
        <v>261</v>
      </c>
      <c r="M64" s="2">
        <v>5717</v>
      </c>
      <c r="N64" s="8">
        <f t="shared" si="0"/>
        <v>0.6526255707762557</v>
      </c>
      <c r="O64" s="3">
        <v>14521128.2</v>
      </c>
      <c r="P64" s="3">
        <v>0</v>
      </c>
      <c r="Q64" s="3">
        <v>11388128.2</v>
      </c>
      <c r="R64" s="3">
        <v>3133000</v>
      </c>
      <c r="S64" s="8">
        <f t="shared" si="1"/>
        <v>0.7842454142096205</v>
      </c>
      <c r="T64" s="2" t="s">
        <v>50</v>
      </c>
      <c r="U64" s="2" t="s">
        <v>73</v>
      </c>
      <c r="V64" s="2">
        <v>1972</v>
      </c>
      <c r="W64" s="2">
        <v>509</v>
      </c>
      <c r="X64" s="2">
        <v>494</v>
      </c>
      <c r="Y64" s="2">
        <v>372</v>
      </c>
      <c r="Z64" s="2">
        <f t="shared" si="2"/>
        <v>5194329.600000001</v>
      </c>
      <c r="AA64" s="8">
        <f t="shared" si="3"/>
        <v>2.795573118810173</v>
      </c>
    </row>
    <row r="65" spans="1:27" s="2" customFormat="1" ht="9">
      <c r="A65" s="2">
        <v>363</v>
      </c>
      <c r="B65" s="2" t="s">
        <v>81</v>
      </c>
      <c r="C65" s="2" t="s">
        <v>116</v>
      </c>
      <c r="D65" s="3">
        <v>620</v>
      </c>
      <c r="E65" s="9" t="s">
        <v>119</v>
      </c>
      <c r="F65" s="2" t="s">
        <v>59</v>
      </c>
      <c r="G65" s="4">
        <v>592.96</v>
      </c>
      <c r="H65" s="2">
        <v>1</v>
      </c>
      <c r="I65" s="2" t="s">
        <v>49</v>
      </c>
      <c r="J65" s="2" t="s">
        <v>204</v>
      </c>
      <c r="K65" s="2" t="s">
        <v>204</v>
      </c>
      <c r="L65" s="2" t="s">
        <v>261</v>
      </c>
      <c r="M65" s="2">
        <v>6687</v>
      </c>
      <c r="N65" s="8">
        <f t="shared" si="0"/>
        <v>0.7633561643835617</v>
      </c>
      <c r="O65" s="3">
        <v>17486465.7</v>
      </c>
      <c r="P65" s="3">
        <v>0</v>
      </c>
      <c r="Q65" s="3">
        <v>13690465.7</v>
      </c>
      <c r="R65" s="3">
        <v>3796000</v>
      </c>
      <c r="S65" s="8">
        <f t="shared" si="1"/>
        <v>0.7829178254128277</v>
      </c>
      <c r="T65" s="2" t="s">
        <v>50</v>
      </c>
      <c r="U65" s="2" t="s">
        <v>73</v>
      </c>
      <c r="V65" s="2">
        <v>1973</v>
      </c>
      <c r="W65" s="2">
        <v>510</v>
      </c>
      <c r="X65" s="2">
        <v>495</v>
      </c>
      <c r="Y65" s="2">
        <v>373</v>
      </c>
      <c r="Z65" s="2">
        <f t="shared" si="2"/>
        <v>5194329.600000001</v>
      </c>
      <c r="AA65" s="8">
        <f t="shared" si="3"/>
        <v>3.3664528527415736</v>
      </c>
    </row>
    <row r="66" spans="1:27" s="2" customFormat="1" ht="9">
      <c r="A66" s="2">
        <v>370</v>
      </c>
      <c r="B66" s="2" t="s">
        <v>81</v>
      </c>
      <c r="C66" s="2" t="s">
        <v>120</v>
      </c>
      <c r="D66" s="3">
        <v>668</v>
      </c>
      <c r="E66" s="9" t="s">
        <v>60</v>
      </c>
      <c r="F66" s="2" t="s">
        <v>59</v>
      </c>
      <c r="G66" s="4">
        <v>843.2</v>
      </c>
      <c r="H66" s="2">
        <v>1</v>
      </c>
      <c r="I66" s="2" t="s">
        <v>49</v>
      </c>
      <c r="J66" s="2" t="s">
        <v>204</v>
      </c>
      <c r="K66" s="2" t="s">
        <v>204</v>
      </c>
      <c r="L66" s="2" t="s">
        <v>261</v>
      </c>
      <c r="M66" s="2">
        <v>3337</v>
      </c>
      <c r="N66" s="8">
        <f t="shared" si="0"/>
        <v>0.3809360730593607</v>
      </c>
      <c r="O66" s="3">
        <v>1287978.2</v>
      </c>
      <c r="P66" s="3">
        <v>0</v>
      </c>
      <c r="Q66" s="3">
        <v>816640</v>
      </c>
      <c r="R66" s="3">
        <v>471338.2</v>
      </c>
      <c r="S66" s="8">
        <f t="shared" si="1"/>
        <v>0.6340479986384863</v>
      </c>
      <c r="T66" s="2" t="s">
        <v>50</v>
      </c>
      <c r="U66" s="2" t="s">
        <v>73</v>
      </c>
      <c r="V66" s="2">
        <v>1958</v>
      </c>
      <c r="W66" s="2">
        <v>519</v>
      </c>
      <c r="X66" s="2">
        <v>504</v>
      </c>
      <c r="Y66" s="2">
        <v>378</v>
      </c>
      <c r="Z66" s="2">
        <f t="shared" si="2"/>
        <v>7386432</v>
      </c>
      <c r="AA66" s="8">
        <f t="shared" si="3"/>
        <v>0.17437081936177032</v>
      </c>
    </row>
    <row r="67" spans="1:27" s="2" customFormat="1" ht="9">
      <c r="A67" s="2">
        <v>371</v>
      </c>
      <c r="B67" s="2" t="s">
        <v>81</v>
      </c>
      <c r="C67" s="2" t="s">
        <v>120</v>
      </c>
      <c r="D67" s="3">
        <v>668</v>
      </c>
      <c r="E67" s="9" t="s">
        <v>65</v>
      </c>
      <c r="F67" s="2" t="s">
        <v>59</v>
      </c>
      <c r="G67" s="4">
        <v>1360</v>
      </c>
      <c r="H67" s="2">
        <v>1</v>
      </c>
      <c r="I67" s="2" t="s">
        <v>49</v>
      </c>
      <c r="J67" s="2" t="s">
        <v>204</v>
      </c>
      <c r="K67" s="2" t="s">
        <v>204</v>
      </c>
      <c r="L67" s="2" t="s">
        <v>261</v>
      </c>
      <c r="M67" s="2">
        <v>4462</v>
      </c>
      <c r="N67" s="8">
        <f t="shared" si="0"/>
        <v>0.5093607305936073</v>
      </c>
      <c r="O67" s="3">
        <v>3072937.5</v>
      </c>
      <c r="P67" s="3">
        <v>0</v>
      </c>
      <c r="Q67" s="3">
        <v>2171384.8</v>
      </c>
      <c r="R67" s="3">
        <v>901552.7</v>
      </c>
      <c r="S67" s="8">
        <f t="shared" si="1"/>
        <v>0.706615347692558</v>
      </c>
      <c r="T67" s="2" t="s">
        <v>50</v>
      </c>
      <c r="U67" s="2" t="s">
        <v>73</v>
      </c>
      <c r="V67" s="2">
        <v>1964</v>
      </c>
      <c r="W67" s="2">
        <v>520</v>
      </c>
      <c r="X67" s="2">
        <v>505</v>
      </c>
      <c r="Y67" s="2">
        <v>379</v>
      </c>
      <c r="Z67" s="2">
        <f t="shared" si="2"/>
        <v>11913600</v>
      </c>
      <c r="AA67" s="8">
        <f t="shared" si="3"/>
        <v>0.2579352588638195</v>
      </c>
    </row>
    <row r="68" spans="1:27" s="2" customFormat="1" ht="9">
      <c r="A68" s="2">
        <v>376</v>
      </c>
      <c r="B68" s="2" t="s">
        <v>81</v>
      </c>
      <c r="C68" s="2" t="s">
        <v>121</v>
      </c>
      <c r="D68" s="3">
        <v>638</v>
      </c>
      <c r="E68" s="9" t="s">
        <v>58</v>
      </c>
      <c r="F68" s="2" t="s">
        <v>55</v>
      </c>
      <c r="G68" s="4">
        <v>476</v>
      </c>
      <c r="H68" s="2">
        <v>1</v>
      </c>
      <c r="I68" s="2" t="s">
        <v>49</v>
      </c>
      <c r="J68" s="2" t="s">
        <v>273</v>
      </c>
      <c r="K68" s="2" t="s">
        <v>273</v>
      </c>
      <c r="L68" s="2" t="s">
        <v>261</v>
      </c>
      <c r="M68" s="2">
        <v>2836</v>
      </c>
      <c r="N68" s="8">
        <f t="shared" si="0"/>
        <v>0.32374429223744294</v>
      </c>
      <c r="O68" s="3">
        <v>966558</v>
      </c>
      <c r="P68" s="3">
        <v>0</v>
      </c>
      <c r="Q68" s="3">
        <v>965634.6</v>
      </c>
      <c r="R68" s="3">
        <v>923.4</v>
      </c>
      <c r="S68" s="8">
        <f t="shared" si="1"/>
        <v>0.9990446512263103</v>
      </c>
      <c r="T68" s="2" t="s">
        <v>50</v>
      </c>
      <c r="U68" s="2" t="s">
        <v>73</v>
      </c>
      <c r="V68" s="2">
        <v>1953</v>
      </c>
      <c r="W68" s="2">
        <v>528</v>
      </c>
      <c r="X68" s="2">
        <v>513</v>
      </c>
      <c r="Y68" s="2">
        <v>384</v>
      </c>
      <c r="Z68" s="2">
        <f t="shared" si="2"/>
        <v>4169760</v>
      </c>
      <c r="AA68" s="8">
        <f t="shared" si="3"/>
        <v>0.23180183032116958</v>
      </c>
    </row>
    <row r="69" spans="1:27" s="2" customFormat="1" ht="9">
      <c r="A69" s="2">
        <v>377</v>
      </c>
      <c r="B69" s="2" t="s">
        <v>81</v>
      </c>
      <c r="C69" s="2" t="s">
        <v>121</v>
      </c>
      <c r="D69" s="3">
        <v>638</v>
      </c>
      <c r="E69" s="9" t="s">
        <v>69</v>
      </c>
      <c r="F69" s="2" t="s">
        <v>59</v>
      </c>
      <c r="G69" s="4">
        <v>476</v>
      </c>
      <c r="H69" s="2">
        <v>1</v>
      </c>
      <c r="I69" s="2" t="s">
        <v>49</v>
      </c>
      <c r="J69" s="2" t="s">
        <v>273</v>
      </c>
      <c r="K69" s="2" t="s">
        <v>273</v>
      </c>
      <c r="L69" s="2" t="s">
        <v>261</v>
      </c>
      <c r="M69" s="2">
        <v>2883</v>
      </c>
      <c r="N69" s="8">
        <f t="shared" si="0"/>
        <v>0.3291095890410959</v>
      </c>
      <c r="O69" s="3">
        <v>1004972.6</v>
      </c>
      <c r="P69" s="3">
        <v>0</v>
      </c>
      <c r="Q69" s="3">
        <v>1000266.8</v>
      </c>
      <c r="R69" s="3">
        <v>4705.8</v>
      </c>
      <c r="S69" s="8">
        <f t="shared" si="1"/>
        <v>0.9953174842776809</v>
      </c>
      <c r="T69" s="2" t="s">
        <v>50</v>
      </c>
      <c r="U69" s="2" t="s">
        <v>73</v>
      </c>
      <c r="V69" s="2">
        <v>1954</v>
      </c>
      <c r="W69" s="2">
        <v>529</v>
      </c>
      <c r="X69" s="2">
        <v>514</v>
      </c>
      <c r="Y69" s="2">
        <v>385</v>
      </c>
      <c r="Z69" s="2">
        <f t="shared" si="2"/>
        <v>4169760</v>
      </c>
      <c r="AA69" s="8">
        <f t="shared" si="3"/>
        <v>0.2410144948390315</v>
      </c>
    </row>
    <row r="70" spans="1:27" s="2" customFormat="1" ht="9">
      <c r="A70" s="2">
        <v>378</v>
      </c>
      <c r="B70" s="2" t="s">
        <v>81</v>
      </c>
      <c r="C70" s="2" t="s">
        <v>121</v>
      </c>
      <c r="D70" s="3">
        <v>638</v>
      </c>
      <c r="E70" s="9" t="s">
        <v>61</v>
      </c>
      <c r="F70" s="2" t="s">
        <v>59</v>
      </c>
      <c r="G70" s="4">
        <v>816</v>
      </c>
      <c r="H70" s="2">
        <v>1</v>
      </c>
      <c r="I70" s="2" t="s">
        <v>49</v>
      </c>
      <c r="J70" s="2" t="s">
        <v>273</v>
      </c>
      <c r="K70" s="2" t="s">
        <v>273</v>
      </c>
      <c r="L70" s="2" t="s">
        <v>261</v>
      </c>
      <c r="M70" s="2">
        <v>3043</v>
      </c>
      <c r="N70" s="8">
        <f t="shared" si="0"/>
        <v>0.3473744292237443</v>
      </c>
      <c r="O70" s="3">
        <v>2073407.5</v>
      </c>
      <c r="P70" s="3">
        <v>0</v>
      </c>
      <c r="Q70" s="3">
        <v>1215150.8</v>
      </c>
      <c r="R70" s="3">
        <v>858256.7</v>
      </c>
      <c r="S70" s="8">
        <f t="shared" si="1"/>
        <v>0.5860646303247191</v>
      </c>
      <c r="T70" s="2" t="s">
        <v>50</v>
      </c>
      <c r="U70" s="2" t="s">
        <v>73</v>
      </c>
      <c r="V70" s="2">
        <v>1956</v>
      </c>
      <c r="W70" s="2">
        <v>530</v>
      </c>
      <c r="X70" s="2">
        <v>515</v>
      </c>
      <c r="Y70" s="2">
        <v>386</v>
      </c>
      <c r="Z70" s="2">
        <f t="shared" si="2"/>
        <v>7148160</v>
      </c>
      <c r="AA70" s="8">
        <f t="shared" si="3"/>
        <v>0.2900617081878413</v>
      </c>
    </row>
    <row r="71" spans="1:27" s="2" customFormat="1" ht="9">
      <c r="A71" s="2">
        <v>381</v>
      </c>
      <c r="B71" s="2" t="s">
        <v>81</v>
      </c>
      <c r="C71" s="2" t="s">
        <v>122</v>
      </c>
      <c r="D71" s="3">
        <v>621</v>
      </c>
      <c r="E71" s="9" t="s">
        <v>123</v>
      </c>
      <c r="F71" s="2" t="s">
        <v>59</v>
      </c>
      <c r="G71" s="4">
        <v>3590.4</v>
      </c>
      <c r="H71" s="2">
        <v>1</v>
      </c>
      <c r="I71" s="2" t="s">
        <v>49</v>
      </c>
      <c r="J71" s="2" t="s">
        <v>204</v>
      </c>
      <c r="K71" s="2" t="s">
        <v>204</v>
      </c>
      <c r="L71" s="2" t="s">
        <v>261</v>
      </c>
      <c r="M71" s="2">
        <v>6783</v>
      </c>
      <c r="N71" s="8">
        <f t="shared" si="0"/>
        <v>0.7743150684931507</v>
      </c>
      <c r="O71" s="3">
        <v>16796803.6</v>
      </c>
      <c r="P71" s="3">
        <v>0</v>
      </c>
      <c r="Q71" s="3">
        <v>10016803.6</v>
      </c>
      <c r="R71" s="3">
        <v>6780000</v>
      </c>
      <c r="S71" s="8">
        <f t="shared" si="1"/>
        <v>0.5963517725479626</v>
      </c>
      <c r="T71" s="2" t="s">
        <v>50</v>
      </c>
      <c r="U71" s="2" t="s">
        <v>80</v>
      </c>
      <c r="V71" s="2">
        <v>1967</v>
      </c>
      <c r="W71" s="2">
        <v>535</v>
      </c>
      <c r="X71" s="2">
        <v>520</v>
      </c>
      <c r="Y71" s="2">
        <v>390</v>
      </c>
      <c r="Z71" s="2">
        <f t="shared" si="2"/>
        <v>31451904</v>
      </c>
      <c r="AA71" s="8">
        <f t="shared" si="3"/>
        <v>0.5340472742127155</v>
      </c>
    </row>
    <row r="72" spans="1:27" s="2" customFormat="1" ht="9">
      <c r="A72" s="2">
        <v>382</v>
      </c>
      <c r="B72" s="2" t="s">
        <v>81</v>
      </c>
      <c r="C72" s="2" t="s">
        <v>122</v>
      </c>
      <c r="D72" s="3">
        <v>621</v>
      </c>
      <c r="E72" s="9" t="s">
        <v>124</v>
      </c>
      <c r="F72" s="2" t="s">
        <v>59</v>
      </c>
      <c r="G72" s="4">
        <v>3590.4</v>
      </c>
      <c r="H72" s="2">
        <v>1</v>
      </c>
      <c r="I72" s="2" t="s">
        <v>49</v>
      </c>
      <c r="J72" s="2" t="s">
        <v>204</v>
      </c>
      <c r="K72" s="2" t="s">
        <v>204</v>
      </c>
      <c r="L72" s="2" t="s">
        <v>261</v>
      </c>
      <c r="M72" s="2">
        <v>6877</v>
      </c>
      <c r="N72" s="8">
        <f t="shared" si="0"/>
        <v>0.7850456621004567</v>
      </c>
      <c r="O72" s="3">
        <v>17530521.8</v>
      </c>
      <c r="P72" s="3">
        <v>0</v>
      </c>
      <c r="Q72" s="3">
        <v>10806521.8</v>
      </c>
      <c r="R72" s="3">
        <v>6724000</v>
      </c>
      <c r="S72" s="8">
        <f t="shared" si="1"/>
        <v>0.6164403959726972</v>
      </c>
      <c r="T72" s="2" t="s">
        <v>50</v>
      </c>
      <c r="U72" s="2" t="s">
        <v>80</v>
      </c>
      <c r="V72" s="2">
        <v>1968</v>
      </c>
      <c r="W72" s="2">
        <v>536</v>
      </c>
      <c r="X72" s="2">
        <v>521</v>
      </c>
      <c r="Y72" s="2">
        <v>391</v>
      </c>
      <c r="Z72" s="2">
        <f t="shared" si="2"/>
        <v>31451904</v>
      </c>
      <c r="AA72" s="8">
        <f t="shared" si="3"/>
        <v>0.557375534403259</v>
      </c>
    </row>
    <row r="73" spans="1:27" s="2" customFormat="1" ht="9">
      <c r="A73" s="2">
        <v>414</v>
      </c>
      <c r="B73" s="2" t="s">
        <v>125</v>
      </c>
      <c r="C73" s="2" t="s">
        <v>276</v>
      </c>
      <c r="D73" s="3">
        <v>733</v>
      </c>
      <c r="E73" s="9">
        <v>4</v>
      </c>
      <c r="F73" s="2" t="s">
        <v>55</v>
      </c>
      <c r="G73" s="4">
        <v>1190</v>
      </c>
      <c r="H73" s="2">
        <v>1</v>
      </c>
      <c r="I73" s="2" t="s">
        <v>273</v>
      </c>
      <c r="J73" s="2" t="s">
        <v>273</v>
      </c>
      <c r="K73" s="2" t="s">
        <v>273</v>
      </c>
      <c r="L73" s="2" t="s">
        <v>261</v>
      </c>
      <c r="N73" s="8"/>
      <c r="O73" s="3"/>
      <c r="P73" s="3"/>
      <c r="Q73" s="3"/>
      <c r="R73" s="3"/>
      <c r="S73" s="8"/>
      <c r="AA73" s="8"/>
    </row>
    <row r="74" spans="1:27" s="2" customFormat="1" ht="9">
      <c r="A74" s="2">
        <v>424</v>
      </c>
      <c r="B74" s="2" t="s">
        <v>125</v>
      </c>
      <c r="C74" s="2" t="s">
        <v>126</v>
      </c>
      <c r="D74" s="3">
        <v>715</v>
      </c>
      <c r="E74" s="9" t="s">
        <v>58</v>
      </c>
      <c r="F74" s="2" t="s">
        <v>59</v>
      </c>
      <c r="G74" s="4">
        <v>578</v>
      </c>
      <c r="H74" s="2">
        <v>1</v>
      </c>
      <c r="I74" s="2" t="s">
        <v>49</v>
      </c>
      <c r="J74" s="2" t="s">
        <v>204</v>
      </c>
      <c r="K74" s="2" t="s">
        <v>204</v>
      </c>
      <c r="L74" s="2" t="s">
        <v>261</v>
      </c>
      <c r="M74" s="2">
        <v>3623</v>
      </c>
      <c r="N74" s="8">
        <f t="shared" si="0"/>
        <v>0.41358447488584477</v>
      </c>
      <c r="O74" s="3">
        <v>1079240.4</v>
      </c>
      <c r="P74" s="3">
        <v>0</v>
      </c>
      <c r="Q74" s="3">
        <v>1079240.4</v>
      </c>
      <c r="R74" s="3">
        <v>0</v>
      </c>
      <c r="S74" s="8">
        <f t="shared" si="1"/>
        <v>1</v>
      </c>
      <c r="T74" s="2" t="s">
        <v>50</v>
      </c>
      <c r="U74" s="2" t="s">
        <v>73</v>
      </c>
      <c r="V74" s="2">
        <v>1952</v>
      </c>
      <c r="W74" s="2">
        <v>567</v>
      </c>
      <c r="X74" s="2">
        <v>567</v>
      </c>
      <c r="Y74" s="2">
        <v>434</v>
      </c>
      <c r="Z74" s="2">
        <f t="shared" si="2"/>
        <v>5063280</v>
      </c>
      <c r="AA74" s="8">
        <f t="shared" si="3"/>
        <v>0.21315044793098542</v>
      </c>
    </row>
    <row r="75" spans="1:27" s="2" customFormat="1" ht="9">
      <c r="A75" s="2">
        <v>425</v>
      </c>
      <c r="B75" s="2" t="s">
        <v>125</v>
      </c>
      <c r="C75" s="2" t="s">
        <v>126</v>
      </c>
      <c r="D75" s="3">
        <v>715</v>
      </c>
      <c r="E75" s="9" t="s">
        <v>69</v>
      </c>
      <c r="F75" s="2" t="s">
        <v>127</v>
      </c>
      <c r="G75" s="4">
        <v>788.8</v>
      </c>
      <c r="H75" s="2">
        <v>1</v>
      </c>
      <c r="I75" s="2" t="s">
        <v>49</v>
      </c>
      <c r="J75" s="2" t="s">
        <v>204</v>
      </c>
      <c r="K75" s="2" t="s">
        <v>204</v>
      </c>
      <c r="L75" s="2" t="s">
        <v>261</v>
      </c>
      <c r="M75" s="2">
        <v>2672</v>
      </c>
      <c r="N75" s="8">
        <f t="shared" si="0"/>
        <v>0.3050228310502283</v>
      </c>
      <c r="O75" s="3">
        <v>1115272.2</v>
      </c>
      <c r="P75" s="3">
        <v>0</v>
      </c>
      <c r="Q75" s="3">
        <v>1115272.2</v>
      </c>
      <c r="R75" s="3">
        <v>0</v>
      </c>
      <c r="S75" s="8">
        <f t="shared" si="1"/>
        <v>1</v>
      </c>
      <c r="T75" s="2" t="s">
        <v>50</v>
      </c>
      <c r="U75" s="2" t="s">
        <v>73</v>
      </c>
      <c r="V75" s="2">
        <v>1959</v>
      </c>
      <c r="W75" s="2">
        <v>568</v>
      </c>
      <c r="X75" s="2">
        <v>568</v>
      </c>
      <c r="Y75" s="2">
        <v>435</v>
      </c>
      <c r="Z75" s="2">
        <f t="shared" si="2"/>
        <v>6909888</v>
      </c>
      <c r="AA75" s="8">
        <f t="shared" si="3"/>
        <v>0.16140235558087193</v>
      </c>
    </row>
    <row r="76" spans="1:27" s="2" customFormat="1" ht="9">
      <c r="A76" s="2">
        <v>452</v>
      </c>
      <c r="B76" s="2" t="s">
        <v>128</v>
      </c>
      <c r="C76" s="2" t="s">
        <v>129</v>
      </c>
      <c r="D76" s="3">
        <v>764</v>
      </c>
      <c r="E76" s="9" t="s">
        <v>74</v>
      </c>
      <c r="F76" s="2" t="s">
        <v>59</v>
      </c>
      <c r="G76" s="4">
        <v>659.6</v>
      </c>
      <c r="H76" s="2">
        <v>1</v>
      </c>
      <c r="I76" s="2" t="s">
        <v>49</v>
      </c>
      <c r="J76" s="2" t="s">
        <v>204</v>
      </c>
      <c r="K76" s="2" t="s">
        <v>204</v>
      </c>
      <c r="L76" s="2" t="s">
        <v>211</v>
      </c>
      <c r="M76" s="2">
        <v>1148</v>
      </c>
      <c r="N76" s="8">
        <f t="shared" si="0"/>
        <v>0.13105022831050228</v>
      </c>
      <c r="O76" s="3">
        <v>441922.6</v>
      </c>
      <c r="P76" s="3">
        <v>0</v>
      </c>
      <c r="Q76" s="3">
        <v>441922.6</v>
      </c>
      <c r="R76" s="3">
        <v>0</v>
      </c>
      <c r="S76" s="8">
        <f t="shared" si="1"/>
        <v>1</v>
      </c>
      <c r="T76" s="2" t="s">
        <v>50</v>
      </c>
      <c r="U76" s="2" t="s">
        <v>73</v>
      </c>
      <c r="V76" s="2">
        <v>1954</v>
      </c>
      <c r="W76" s="2">
        <v>0</v>
      </c>
      <c r="X76" s="2">
        <v>593</v>
      </c>
      <c r="Y76" s="2">
        <v>459</v>
      </c>
      <c r="Z76" s="2">
        <f t="shared" si="2"/>
        <v>5778096</v>
      </c>
      <c r="AA76" s="8">
        <f t="shared" si="3"/>
        <v>0.07648239143136423</v>
      </c>
    </row>
    <row r="77" spans="1:27" s="2" customFormat="1" ht="9">
      <c r="A77" s="2">
        <v>453</v>
      </c>
      <c r="B77" s="2" t="s">
        <v>128</v>
      </c>
      <c r="C77" s="2" t="s">
        <v>129</v>
      </c>
      <c r="D77" s="3">
        <v>764</v>
      </c>
      <c r="E77" s="9" t="s">
        <v>130</v>
      </c>
      <c r="F77" s="2" t="s">
        <v>59</v>
      </c>
      <c r="G77" s="4">
        <v>659.6</v>
      </c>
      <c r="H77" s="2">
        <v>1</v>
      </c>
      <c r="I77" s="2" t="s">
        <v>49</v>
      </c>
      <c r="J77" s="2" t="s">
        <v>204</v>
      </c>
      <c r="K77" s="2" t="s">
        <v>204</v>
      </c>
      <c r="L77" s="2" t="s">
        <v>211</v>
      </c>
      <c r="M77" s="2">
        <v>1161</v>
      </c>
      <c r="N77" s="8">
        <f t="shared" si="0"/>
        <v>0.13253424657534246</v>
      </c>
      <c r="O77" s="3">
        <v>405925.4</v>
      </c>
      <c r="P77" s="3">
        <v>0</v>
      </c>
      <c r="Q77" s="3">
        <v>405925.4</v>
      </c>
      <c r="R77" s="3">
        <v>0</v>
      </c>
      <c r="S77" s="8">
        <f t="shared" si="1"/>
        <v>1</v>
      </c>
      <c r="T77" s="2" t="s">
        <v>50</v>
      </c>
      <c r="U77" s="2" t="s">
        <v>73</v>
      </c>
      <c r="V77" s="2">
        <v>1957</v>
      </c>
      <c r="W77" s="2">
        <v>0</v>
      </c>
      <c r="X77" s="2">
        <v>594</v>
      </c>
      <c r="Y77" s="2">
        <v>460</v>
      </c>
      <c r="Z77" s="2">
        <f t="shared" si="2"/>
        <v>5778096</v>
      </c>
      <c r="AA77" s="8">
        <f t="shared" si="3"/>
        <v>0.07025244994198782</v>
      </c>
    </row>
    <row r="78" spans="1:27" s="2" customFormat="1" ht="9">
      <c r="A78" s="2">
        <v>454</v>
      </c>
      <c r="B78" s="2" t="s">
        <v>128</v>
      </c>
      <c r="C78" s="2" t="s">
        <v>131</v>
      </c>
      <c r="D78" s="3">
        <v>765</v>
      </c>
      <c r="E78" s="9" t="s">
        <v>58</v>
      </c>
      <c r="F78" s="2" t="s">
        <v>132</v>
      </c>
      <c r="G78" s="4">
        <v>829.6</v>
      </c>
      <c r="H78" s="2">
        <v>1</v>
      </c>
      <c r="I78" s="2" t="s">
        <v>49</v>
      </c>
      <c r="J78" s="2" t="s">
        <v>204</v>
      </c>
      <c r="K78" s="2" t="s">
        <v>204</v>
      </c>
      <c r="L78" s="2" t="s">
        <v>211</v>
      </c>
      <c r="M78" s="2">
        <v>8483</v>
      </c>
      <c r="N78" s="8">
        <f t="shared" si="0"/>
        <v>0.9683789954337899</v>
      </c>
      <c r="O78" s="3">
        <v>4704576.6</v>
      </c>
      <c r="P78" s="3">
        <v>0</v>
      </c>
      <c r="Q78" s="3">
        <v>4704576.6</v>
      </c>
      <c r="R78" s="3">
        <v>0</v>
      </c>
      <c r="S78" s="8">
        <f t="shared" si="1"/>
        <v>1</v>
      </c>
      <c r="T78" s="2" t="s">
        <v>50</v>
      </c>
      <c r="U78" s="2" t="s">
        <v>73</v>
      </c>
      <c r="V78" s="2">
        <v>1963</v>
      </c>
      <c r="W78" s="2">
        <v>0</v>
      </c>
      <c r="X78" s="2">
        <v>595</v>
      </c>
      <c r="Y78" s="2">
        <v>461</v>
      </c>
      <c r="Z78" s="2">
        <f t="shared" si="2"/>
        <v>7267296</v>
      </c>
      <c r="AA78" s="8">
        <f t="shared" si="3"/>
        <v>0.6473627329889962</v>
      </c>
    </row>
    <row r="79" spans="1:27" s="2" customFormat="1" ht="9">
      <c r="A79" s="2">
        <v>455</v>
      </c>
      <c r="B79" s="2" t="s">
        <v>128</v>
      </c>
      <c r="C79" s="2" t="s">
        <v>131</v>
      </c>
      <c r="D79" s="3">
        <v>765</v>
      </c>
      <c r="E79" s="9" t="s">
        <v>69</v>
      </c>
      <c r="F79" s="2" t="s">
        <v>132</v>
      </c>
      <c r="G79" s="4">
        <v>829.6</v>
      </c>
      <c r="H79" s="2">
        <v>1</v>
      </c>
      <c r="I79" s="2" t="s">
        <v>49</v>
      </c>
      <c r="J79" s="2" t="s">
        <v>204</v>
      </c>
      <c r="K79" s="2" t="s">
        <v>204</v>
      </c>
      <c r="L79" s="2" t="s">
        <v>211</v>
      </c>
      <c r="M79" s="2">
        <v>6997</v>
      </c>
      <c r="N79" s="8">
        <f t="shared" si="0"/>
        <v>0.7987442922374429</v>
      </c>
      <c r="O79" s="3">
        <v>3885030.6</v>
      </c>
      <c r="P79" s="3">
        <v>0</v>
      </c>
      <c r="Q79" s="3">
        <v>3885030.6</v>
      </c>
      <c r="R79" s="3">
        <v>0</v>
      </c>
      <c r="S79" s="8">
        <f t="shared" si="1"/>
        <v>1</v>
      </c>
      <c r="T79" s="2" t="s">
        <v>50</v>
      </c>
      <c r="U79" s="2" t="s">
        <v>73</v>
      </c>
      <c r="V79" s="2">
        <v>1964</v>
      </c>
      <c r="W79" s="2">
        <v>0</v>
      </c>
      <c r="X79" s="2">
        <v>596</v>
      </c>
      <c r="Y79" s="2">
        <v>462</v>
      </c>
      <c r="Z79" s="2">
        <f t="shared" si="2"/>
        <v>7267296</v>
      </c>
      <c r="AA79" s="8">
        <f t="shared" si="3"/>
        <v>0.5345909400140024</v>
      </c>
    </row>
    <row r="80" spans="1:27" s="2" customFormat="1" ht="9">
      <c r="A80" s="2">
        <v>456</v>
      </c>
      <c r="B80" s="2" t="s">
        <v>128</v>
      </c>
      <c r="C80" s="2" t="s">
        <v>131</v>
      </c>
      <c r="D80" s="3">
        <v>765</v>
      </c>
      <c r="E80" s="9" t="s">
        <v>61</v>
      </c>
      <c r="F80" s="2" t="s">
        <v>55</v>
      </c>
      <c r="G80" s="4">
        <v>829.6</v>
      </c>
      <c r="H80" s="2">
        <v>1</v>
      </c>
      <c r="I80" s="2" t="s">
        <v>49</v>
      </c>
      <c r="J80" s="2" t="s">
        <v>204</v>
      </c>
      <c r="K80" s="2" t="s">
        <v>204</v>
      </c>
      <c r="L80" s="2" t="s">
        <v>211</v>
      </c>
      <c r="M80" s="2">
        <v>7775</v>
      </c>
      <c r="N80" s="8">
        <f t="shared" si="0"/>
        <v>0.8875570776255708</v>
      </c>
      <c r="O80" s="3">
        <v>4234004.4</v>
      </c>
      <c r="P80" s="3">
        <v>0</v>
      </c>
      <c r="Q80" s="3">
        <v>4234004.4</v>
      </c>
      <c r="R80" s="3">
        <v>0</v>
      </c>
      <c r="S80" s="8">
        <f t="shared" si="1"/>
        <v>1</v>
      </c>
      <c r="T80" s="2" t="s">
        <v>50</v>
      </c>
      <c r="U80" s="2" t="s">
        <v>73</v>
      </c>
      <c r="V80" s="2">
        <v>1970</v>
      </c>
      <c r="W80" s="2">
        <v>0</v>
      </c>
      <c r="X80" s="2">
        <v>597</v>
      </c>
      <c r="Y80" s="2">
        <v>463</v>
      </c>
      <c r="Z80" s="2">
        <f t="shared" si="2"/>
        <v>7267296</v>
      </c>
      <c r="AA80" s="8">
        <f t="shared" si="3"/>
        <v>0.5826106986697667</v>
      </c>
    </row>
    <row r="81" spans="1:27" s="2" customFormat="1" ht="9">
      <c r="A81" s="2">
        <v>457</v>
      </c>
      <c r="B81" s="2" t="s">
        <v>128</v>
      </c>
      <c r="C81" s="2" t="s">
        <v>131</v>
      </c>
      <c r="D81" s="3">
        <v>765</v>
      </c>
      <c r="E81" s="9" t="s">
        <v>60</v>
      </c>
      <c r="F81" s="2" t="s">
        <v>55</v>
      </c>
      <c r="G81" s="4">
        <v>829.6</v>
      </c>
      <c r="H81" s="2">
        <v>1</v>
      </c>
      <c r="I81" s="2" t="s">
        <v>49</v>
      </c>
      <c r="J81" s="2" t="s">
        <v>204</v>
      </c>
      <c r="K81" s="2" t="s">
        <v>204</v>
      </c>
      <c r="L81" s="2" t="s">
        <v>211</v>
      </c>
      <c r="M81" s="2">
        <v>8481</v>
      </c>
      <c r="N81" s="8">
        <f t="shared" si="0"/>
        <v>0.9681506849315068</v>
      </c>
      <c r="O81" s="3">
        <v>5482299.7</v>
      </c>
      <c r="P81" s="3">
        <v>0</v>
      </c>
      <c r="Q81" s="3">
        <v>5482299.7</v>
      </c>
      <c r="R81" s="3">
        <v>0</v>
      </c>
      <c r="S81" s="8">
        <f t="shared" si="1"/>
        <v>1</v>
      </c>
      <c r="T81" s="2" t="s">
        <v>50</v>
      </c>
      <c r="U81" s="2" t="s">
        <v>73</v>
      </c>
      <c r="V81" s="2">
        <v>1972</v>
      </c>
      <c r="W81" s="2">
        <v>0</v>
      </c>
      <c r="X81" s="2">
        <v>598</v>
      </c>
      <c r="Y81" s="2">
        <v>464</v>
      </c>
      <c r="Z81" s="2">
        <f t="shared" si="2"/>
        <v>7267296</v>
      </c>
      <c r="AA81" s="8">
        <f t="shared" si="3"/>
        <v>0.7543795794199109</v>
      </c>
    </row>
    <row r="82" spans="1:27" s="2" customFormat="1" ht="9">
      <c r="A82" s="2">
        <v>458</v>
      </c>
      <c r="B82" s="2" t="s">
        <v>128</v>
      </c>
      <c r="C82" s="2" t="s">
        <v>131</v>
      </c>
      <c r="D82" s="3">
        <v>765</v>
      </c>
      <c r="E82" s="9" t="s">
        <v>65</v>
      </c>
      <c r="F82" s="2" t="s">
        <v>59</v>
      </c>
      <c r="G82" s="4">
        <v>1312.4</v>
      </c>
      <c r="H82" s="2">
        <v>1</v>
      </c>
      <c r="I82" s="2" t="s">
        <v>49</v>
      </c>
      <c r="J82" s="2" t="s">
        <v>204</v>
      </c>
      <c r="K82" s="2" t="s">
        <v>204</v>
      </c>
      <c r="L82" s="2" t="s">
        <v>211</v>
      </c>
      <c r="M82" s="2">
        <v>8543</v>
      </c>
      <c r="N82" s="8">
        <f t="shared" si="0"/>
        <v>0.9752283105022831</v>
      </c>
      <c r="O82" s="3">
        <v>7508703.1</v>
      </c>
      <c r="P82" s="3">
        <v>0</v>
      </c>
      <c r="Q82" s="3">
        <v>7508703.1</v>
      </c>
      <c r="R82" s="3">
        <v>0</v>
      </c>
      <c r="S82" s="8">
        <f t="shared" si="1"/>
        <v>1</v>
      </c>
      <c r="T82" s="2" t="s">
        <v>50</v>
      </c>
      <c r="U82" s="2" t="s">
        <v>73</v>
      </c>
      <c r="V82" s="2">
        <v>1974</v>
      </c>
      <c r="W82" s="2">
        <v>0</v>
      </c>
      <c r="X82" s="2">
        <v>599</v>
      </c>
      <c r="Y82" s="2">
        <v>465</v>
      </c>
      <c r="Z82" s="2">
        <f t="shared" si="2"/>
        <v>11496624</v>
      </c>
      <c r="AA82" s="8">
        <f t="shared" si="3"/>
        <v>0.6531224383784318</v>
      </c>
    </row>
    <row r="83" spans="1:27" s="2" customFormat="1" ht="9">
      <c r="A83" s="2">
        <v>459</v>
      </c>
      <c r="B83" s="2" t="s">
        <v>128</v>
      </c>
      <c r="C83" s="2" t="s">
        <v>131</v>
      </c>
      <c r="D83" s="3">
        <v>765</v>
      </c>
      <c r="E83" s="9" t="s">
        <v>64</v>
      </c>
      <c r="F83" s="2" t="s">
        <v>59</v>
      </c>
      <c r="G83" s="4">
        <v>1312.4</v>
      </c>
      <c r="H83" s="2">
        <v>1</v>
      </c>
      <c r="I83" s="2" t="s">
        <v>49</v>
      </c>
      <c r="J83" s="2" t="s">
        <v>204</v>
      </c>
      <c r="K83" s="2" t="s">
        <v>204</v>
      </c>
      <c r="L83" s="2" t="s">
        <v>211</v>
      </c>
      <c r="M83" s="2">
        <v>8211</v>
      </c>
      <c r="N83" s="8">
        <f aca="true" t="shared" si="4" ref="N83:N205">+M83/8760</f>
        <v>0.9373287671232877</v>
      </c>
      <c r="O83" s="3">
        <v>5725797.8</v>
      </c>
      <c r="P83" s="3">
        <v>0</v>
      </c>
      <c r="Q83" s="3">
        <v>5725797.8</v>
      </c>
      <c r="R83" s="3">
        <v>0</v>
      </c>
      <c r="S83" s="8">
        <f aca="true" t="shared" si="5" ref="S83:S205">+(Q83)/O83</f>
        <v>1</v>
      </c>
      <c r="T83" s="2" t="s">
        <v>50</v>
      </c>
      <c r="U83" s="2" t="s">
        <v>80</v>
      </c>
      <c r="V83" s="2">
        <v>1981</v>
      </c>
      <c r="W83" s="2">
        <v>0</v>
      </c>
      <c r="X83" s="2">
        <v>600</v>
      </c>
      <c r="Y83" s="2">
        <v>466</v>
      </c>
      <c r="Z83" s="2">
        <f aca="true" t="shared" si="6" ref="Z83:Z205">+G83*8760</f>
        <v>11496624</v>
      </c>
      <c r="AA83" s="8">
        <f aca="true" t="shared" si="7" ref="AA83:AA205">+O83/Z83</f>
        <v>0.4980416685802719</v>
      </c>
    </row>
    <row r="84" spans="1:27" s="2" customFormat="1" ht="9">
      <c r="A84" s="2">
        <v>471</v>
      </c>
      <c r="B84" s="2" t="s">
        <v>128</v>
      </c>
      <c r="C84" s="2" t="s">
        <v>133</v>
      </c>
      <c r="D84" s="3">
        <v>766</v>
      </c>
      <c r="E84" s="9" t="s">
        <v>61</v>
      </c>
      <c r="F84" s="2" t="s">
        <v>59</v>
      </c>
      <c r="G84" s="4">
        <v>607.92</v>
      </c>
      <c r="H84" s="2">
        <v>1</v>
      </c>
      <c r="I84" s="2" t="s">
        <v>49</v>
      </c>
      <c r="J84" s="2" t="s">
        <v>204</v>
      </c>
      <c r="K84" s="2" t="s">
        <v>204</v>
      </c>
      <c r="L84" s="2" t="s">
        <v>211</v>
      </c>
      <c r="M84" s="2">
        <v>605</v>
      </c>
      <c r="N84" s="8">
        <f t="shared" si="4"/>
        <v>0.06906392694063927</v>
      </c>
      <c r="O84" s="3">
        <v>186901.6</v>
      </c>
      <c r="P84" s="3">
        <v>0</v>
      </c>
      <c r="Q84" s="3">
        <v>186901.6</v>
      </c>
      <c r="R84" s="3">
        <v>0</v>
      </c>
      <c r="S84" s="8">
        <f t="shared" si="5"/>
        <v>1</v>
      </c>
      <c r="T84" s="2" t="s">
        <v>50</v>
      </c>
      <c r="U84" s="2" t="s">
        <v>73</v>
      </c>
      <c r="V84" s="2">
        <v>1947</v>
      </c>
      <c r="W84" s="2">
        <v>0</v>
      </c>
      <c r="X84" s="2">
        <v>611</v>
      </c>
      <c r="Y84" s="2">
        <v>478</v>
      </c>
      <c r="Z84" s="2">
        <f t="shared" si="6"/>
        <v>5325379.199999999</v>
      </c>
      <c r="AA84" s="8">
        <f t="shared" si="7"/>
        <v>0.03509639276016251</v>
      </c>
    </row>
    <row r="85" spans="1:27" s="2" customFormat="1" ht="9">
      <c r="A85" s="2">
        <v>472</v>
      </c>
      <c r="B85" s="2" t="s">
        <v>128</v>
      </c>
      <c r="C85" s="2" t="s">
        <v>133</v>
      </c>
      <c r="D85" s="3">
        <v>766</v>
      </c>
      <c r="E85" s="9" t="s">
        <v>60</v>
      </c>
      <c r="F85" s="2" t="s">
        <v>59</v>
      </c>
      <c r="G85" s="4">
        <v>607.92</v>
      </c>
      <c r="H85" s="2">
        <v>1</v>
      </c>
      <c r="I85" s="2" t="s">
        <v>49</v>
      </c>
      <c r="J85" s="2" t="s">
        <v>204</v>
      </c>
      <c r="K85" s="2" t="s">
        <v>204</v>
      </c>
      <c r="L85" s="2" t="s">
        <v>211</v>
      </c>
      <c r="M85" s="2">
        <v>1106</v>
      </c>
      <c r="N85" s="8">
        <f t="shared" si="4"/>
        <v>0.12625570776255707</v>
      </c>
      <c r="O85" s="3">
        <v>341210.8</v>
      </c>
      <c r="P85" s="3">
        <v>0</v>
      </c>
      <c r="Q85" s="3">
        <v>341210.8</v>
      </c>
      <c r="R85" s="3">
        <v>0</v>
      </c>
      <c r="S85" s="8">
        <f t="shared" si="5"/>
        <v>1</v>
      </c>
      <c r="T85" s="2" t="s">
        <v>50</v>
      </c>
      <c r="U85" s="2" t="s">
        <v>73</v>
      </c>
      <c r="V85" s="2">
        <v>1950</v>
      </c>
      <c r="W85" s="2">
        <v>0</v>
      </c>
      <c r="X85" s="2">
        <v>612</v>
      </c>
      <c r="Y85" s="2">
        <v>479</v>
      </c>
      <c r="Z85" s="2">
        <f t="shared" si="6"/>
        <v>5325379.199999999</v>
      </c>
      <c r="AA85" s="8">
        <f t="shared" si="7"/>
        <v>0.06407258285006259</v>
      </c>
    </row>
    <row r="86" spans="1:27" s="2" customFormat="1" ht="9">
      <c r="A86" s="2">
        <v>473</v>
      </c>
      <c r="B86" s="2" t="s">
        <v>128</v>
      </c>
      <c r="C86" s="2" t="s">
        <v>133</v>
      </c>
      <c r="D86" s="3">
        <v>766</v>
      </c>
      <c r="E86" s="9" t="s">
        <v>65</v>
      </c>
      <c r="F86" s="2" t="s">
        <v>59</v>
      </c>
      <c r="G86" s="4">
        <v>659.6</v>
      </c>
      <c r="H86" s="2">
        <v>1</v>
      </c>
      <c r="I86" s="2" t="s">
        <v>49</v>
      </c>
      <c r="J86" s="2" t="s">
        <v>204</v>
      </c>
      <c r="K86" s="2" t="s">
        <v>204</v>
      </c>
      <c r="L86" s="2" t="s">
        <v>211</v>
      </c>
      <c r="M86" s="2">
        <v>2733</v>
      </c>
      <c r="N86" s="8">
        <f t="shared" si="4"/>
        <v>0.311986301369863</v>
      </c>
      <c r="O86" s="3">
        <v>803302.9</v>
      </c>
      <c r="P86" s="3">
        <v>0</v>
      </c>
      <c r="Q86" s="3">
        <v>803302.9</v>
      </c>
      <c r="R86" s="3">
        <v>0</v>
      </c>
      <c r="S86" s="8">
        <f t="shared" si="5"/>
        <v>1</v>
      </c>
      <c r="T86" s="2" t="s">
        <v>50</v>
      </c>
      <c r="U86" s="2" t="s">
        <v>73</v>
      </c>
      <c r="V86" s="2">
        <v>1959</v>
      </c>
      <c r="W86" s="2">
        <v>0</v>
      </c>
      <c r="X86" s="2">
        <v>613</v>
      </c>
      <c r="Y86" s="2">
        <v>480</v>
      </c>
      <c r="Z86" s="2">
        <f t="shared" si="6"/>
        <v>5778096</v>
      </c>
      <c r="AA86" s="8">
        <f t="shared" si="7"/>
        <v>0.1390255371319549</v>
      </c>
    </row>
    <row r="87" spans="1:27" s="2" customFormat="1" ht="9">
      <c r="A87" s="2">
        <v>474</v>
      </c>
      <c r="B87" s="2" t="s">
        <v>128</v>
      </c>
      <c r="C87" s="2" t="s">
        <v>133</v>
      </c>
      <c r="D87" s="3">
        <v>766</v>
      </c>
      <c r="E87" s="9" t="s">
        <v>64</v>
      </c>
      <c r="F87" s="2" t="s">
        <v>59</v>
      </c>
      <c r="G87" s="4">
        <v>659.6</v>
      </c>
      <c r="H87" s="2">
        <v>1</v>
      </c>
      <c r="I87" s="2" t="s">
        <v>49</v>
      </c>
      <c r="J87" s="2" t="s">
        <v>204</v>
      </c>
      <c r="K87" s="2" t="s">
        <v>204</v>
      </c>
      <c r="L87" s="2" t="s">
        <v>211</v>
      </c>
      <c r="M87" s="2">
        <v>2938</v>
      </c>
      <c r="N87" s="8">
        <f t="shared" si="4"/>
        <v>0.3353881278538813</v>
      </c>
      <c r="O87" s="3">
        <v>860703</v>
      </c>
      <c r="P87" s="3">
        <v>0</v>
      </c>
      <c r="Q87" s="3">
        <v>860703</v>
      </c>
      <c r="R87" s="3">
        <v>0</v>
      </c>
      <c r="S87" s="8">
        <f t="shared" si="5"/>
        <v>1</v>
      </c>
      <c r="T87" s="2" t="s">
        <v>50</v>
      </c>
      <c r="U87" s="2" t="s">
        <v>73</v>
      </c>
      <c r="V87" s="2">
        <v>1961</v>
      </c>
      <c r="W87" s="2">
        <v>0</v>
      </c>
      <c r="X87" s="2">
        <v>614</v>
      </c>
      <c r="Y87" s="2">
        <v>481</v>
      </c>
      <c r="Z87" s="2">
        <f t="shared" si="6"/>
        <v>5778096</v>
      </c>
      <c r="AA87" s="8">
        <f t="shared" si="7"/>
        <v>0.14895962268539673</v>
      </c>
    </row>
    <row r="88" spans="1:27" s="2" customFormat="1" ht="9">
      <c r="A88" s="2">
        <v>475</v>
      </c>
      <c r="B88" s="2" t="s">
        <v>128</v>
      </c>
      <c r="C88" s="2" t="s">
        <v>133</v>
      </c>
      <c r="D88" s="3">
        <v>766</v>
      </c>
      <c r="E88" s="9" t="s">
        <v>56</v>
      </c>
      <c r="F88" s="2" t="s">
        <v>55</v>
      </c>
      <c r="G88" s="4">
        <v>829.6</v>
      </c>
      <c r="H88" s="2">
        <v>1</v>
      </c>
      <c r="I88" s="2" t="s">
        <v>49</v>
      </c>
      <c r="J88" s="2" t="s">
        <v>204</v>
      </c>
      <c r="K88" s="2" t="s">
        <v>204</v>
      </c>
      <c r="L88" s="2" t="s">
        <v>211</v>
      </c>
      <c r="M88" s="2">
        <v>8324</v>
      </c>
      <c r="N88" s="8">
        <f t="shared" si="4"/>
        <v>0.9502283105022831</v>
      </c>
      <c r="O88" s="3">
        <v>5570895.2</v>
      </c>
      <c r="P88" s="3">
        <v>0</v>
      </c>
      <c r="Q88" s="3">
        <v>5570895.2</v>
      </c>
      <c r="R88" s="3">
        <v>0</v>
      </c>
      <c r="S88" s="8">
        <f t="shared" si="5"/>
        <v>1</v>
      </c>
      <c r="T88" s="2" t="s">
        <v>50</v>
      </c>
      <c r="U88" s="2" t="s">
        <v>73</v>
      </c>
      <c r="V88" s="2">
        <v>1966</v>
      </c>
      <c r="W88" s="2">
        <v>0</v>
      </c>
      <c r="X88" s="2">
        <v>615</v>
      </c>
      <c r="Y88" s="2">
        <v>482</v>
      </c>
      <c r="Z88" s="2">
        <f t="shared" si="6"/>
        <v>7267296</v>
      </c>
      <c r="AA88" s="8">
        <f t="shared" si="7"/>
        <v>0.7665705648978658</v>
      </c>
    </row>
    <row r="89" spans="1:27" s="2" customFormat="1" ht="9">
      <c r="A89" s="2">
        <v>476</v>
      </c>
      <c r="B89" s="2" t="s">
        <v>128</v>
      </c>
      <c r="C89" s="2" t="s">
        <v>133</v>
      </c>
      <c r="D89" s="3">
        <v>766</v>
      </c>
      <c r="E89" s="9" t="s">
        <v>54</v>
      </c>
      <c r="F89" s="2" t="s">
        <v>55</v>
      </c>
      <c r="G89" s="4">
        <v>829.6</v>
      </c>
      <c r="H89" s="2">
        <v>1</v>
      </c>
      <c r="I89" s="2" t="s">
        <v>49</v>
      </c>
      <c r="J89" s="2" t="s">
        <v>204</v>
      </c>
      <c r="K89" s="2" t="s">
        <v>204</v>
      </c>
      <c r="L89" s="2" t="s">
        <v>211</v>
      </c>
      <c r="M89" s="2">
        <v>8590</v>
      </c>
      <c r="N89" s="8">
        <f t="shared" si="4"/>
        <v>0.980593607305936</v>
      </c>
      <c r="O89" s="3">
        <v>4614202.1</v>
      </c>
      <c r="P89" s="3">
        <v>0</v>
      </c>
      <c r="Q89" s="3">
        <v>4614202.1</v>
      </c>
      <c r="R89" s="3">
        <v>0</v>
      </c>
      <c r="S89" s="8">
        <f t="shared" si="5"/>
        <v>1</v>
      </c>
      <c r="T89" s="2" t="s">
        <v>50</v>
      </c>
      <c r="U89" s="2" t="s">
        <v>73</v>
      </c>
      <c r="V89" s="2">
        <v>1968</v>
      </c>
      <c r="W89" s="2">
        <v>0</v>
      </c>
      <c r="X89" s="2">
        <v>616</v>
      </c>
      <c r="Y89" s="2">
        <v>483</v>
      </c>
      <c r="Z89" s="2">
        <f t="shared" si="6"/>
        <v>7267296</v>
      </c>
      <c r="AA89" s="8">
        <f t="shared" si="7"/>
        <v>0.6349269521979013</v>
      </c>
    </row>
    <row r="90" spans="2:27" s="2" customFormat="1" ht="9">
      <c r="B90" s="2" t="s">
        <v>134</v>
      </c>
      <c r="C90" s="2" t="s">
        <v>135</v>
      </c>
      <c r="D90" s="3">
        <v>891</v>
      </c>
      <c r="E90" s="9">
        <v>1</v>
      </c>
      <c r="G90" s="4"/>
      <c r="I90" s="2" t="s">
        <v>291</v>
      </c>
      <c r="J90" s="2" t="s">
        <v>204</v>
      </c>
      <c r="K90" s="2" t="s">
        <v>290</v>
      </c>
      <c r="L90" s="2" t="s">
        <v>261</v>
      </c>
      <c r="N90" s="8"/>
      <c r="O90" s="3"/>
      <c r="P90" s="3"/>
      <c r="Q90" s="3"/>
      <c r="R90" s="3"/>
      <c r="S90" s="8"/>
      <c r="AA90" s="8"/>
    </row>
    <row r="91" spans="1:27" s="2" customFormat="1" ht="9">
      <c r="A91" s="2">
        <v>556</v>
      </c>
      <c r="B91" s="2" t="s">
        <v>134</v>
      </c>
      <c r="C91" s="2" t="s">
        <v>135</v>
      </c>
      <c r="D91" s="3">
        <v>891</v>
      </c>
      <c r="E91" s="9" t="s">
        <v>69</v>
      </c>
      <c r="F91" s="2" t="s">
        <v>55</v>
      </c>
      <c r="G91" s="4">
        <v>387.6</v>
      </c>
      <c r="H91" s="2">
        <v>5</v>
      </c>
      <c r="I91" s="2" t="s">
        <v>49</v>
      </c>
      <c r="J91" s="2" t="s">
        <v>204</v>
      </c>
      <c r="K91" s="2" t="s">
        <v>290</v>
      </c>
      <c r="L91" s="2" t="s">
        <v>261</v>
      </c>
      <c r="M91" s="2">
        <v>3</v>
      </c>
      <c r="N91" s="8">
        <f t="shared" si="4"/>
        <v>0.00034246575342465754</v>
      </c>
      <c r="O91" s="3">
        <v>1257.6</v>
      </c>
      <c r="P91" s="3">
        <v>0</v>
      </c>
      <c r="Q91" s="3">
        <v>1257.6</v>
      </c>
      <c r="R91" s="3">
        <v>0</v>
      </c>
      <c r="S91" s="8">
        <f t="shared" si="5"/>
        <v>1</v>
      </c>
      <c r="T91" s="2" t="s">
        <v>50</v>
      </c>
      <c r="U91" s="2" t="s">
        <v>73</v>
      </c>
      <c r="V91" s="2">
        <v>1947</v>
      </c>
      <c r="W91" s="2">
        <v>620</v>
      </c>
      <c r="X91" s="2">
        <v>0</v>
      </c>
      <c r="Y91" s="2">
        <v>0</v>
      </c>
      <c r="Z91" s="2">
        <f t="shared" si="6"/>
        <v>3395376</v>
      </c>
      <c r="AA91" s="8">
        <f t="shared" si="7"/>
        <v>0.00037038607800726634</v>
      </c>
    </row>
    <row r="92" spans="1:27" s="2" customFormat="1" ht="9">
      <c r="A92" s="2">
        <v>557</v>
      </c>
      <c r="B92" s="2" t="s">
        <v>134</v>
      </c>
      <c r="C92" s="2" t="s">
        <v>135</v>
      </c>
      <c r="D92" s="3">
        <v>891</v>
      </c>
      <c r="E92" s="9" t="s">
        <v>61</v>
      </c>
      <c r="F92" s="2" t="s">
        <v>55</v>
      </c>
      <c r="G92" s="4">
        <v>387.6</v>
      </c>
      <c r="H92" s="2">
        <v>5</v>
      </c>
      <c r="I92" s="2" t="s">
        <v>49</v>
      </c>
      <c r="J92" s="2" t="s">
        <v>204</v>
      </c>
      <c r="K92" s="2" t="s">
        <v>290</v>
      </c>
      <c r="L92" s="2" t="s">
        <v>261</v>
      </c>
      <c r="M92" s="2">
        <v>3</v>
      </c>
      <c r="N92" s="8">
        <f t="shared" si="4"/>
        <v>0.00034246575342465754</v>
      </c>
      <c r="O92" s="3">
        <v>1257.6</v>
      </c>
      <c r="P92" s="3">
        <v>0</v>
      </c>
      <c r="Q92" s="3">
        <v>1257.6</v>
      </c>
      <c r="R92" s="3">
        <v>0</v>
      </c>
      <c r="S92" s="8">
        <f t="shared" si="5"/>
        <v>1</v>
      </c>
      <c r="T92" s="2" t="s">
        <v>50</v>
      </c>
      <c r="U92" s="2" t="s">
        <v>73</v>
      </c>
      <c r="V92" s="2">
        <v>1947</v>
      </c>
      <c r="W92" s="2">
        <v>621</v>
      </c>
      <c r="X92" s="2">
        <v>0</v>
      </c>
      <c r="Y92" s="2">
        <v>0</v>
      </c>
      <c r="Z92" s="2">
        <f t="shared" si="6"/>
        <v>3395376</v>
      </c>
      <c r="AA92" s="8">
        <f t="shared" si="7"/>
        <v>0.00037038607800726634</v>
      </c>
    </row>
    <row r="93" spans="1:27" s="2" customFormat="1" ht="9">
      <c r="A93" s="2">
        <v>558</v>
      </c>
      <c r="B93" s="2" t="s">
        <v>134</v>
      </c>
      <c r="C93" s="2" t="s">
        <v>135</v>
      </c>
      <c r="D93" s="3">
        <v>891</v>
      </c>
      <c r="E93" s="9" t="s">
        <v>60</v>
      </c>
      <c r="F93" s="2" t="s">
        <v>55</v>
      </c>
      <c r="G93" s="4">
        <v>387.6</v>
      </c>
      <c r="H93" s="2">
        <v>5</v>
      </c>
      <c r="I93" s="2" t="s">
        <v>49</v>
      </c>
      <c r="J93" s="2" t="s">
        <v>204</v>
      </c>
      <c r="K93" s="2" t="s">
        <v>290</v>
      </c>
      <c r="L93" s="2" t="s">
        <v>261</v>
      </c>
      <c r="M93" s="2">
        <v>217</v>
      </c>
      <c r="N93" s="8">
        <f t="shared" si="4"/>
        <v>0.024771689497716895</v>
      </c>
      <c r="O93" s="3">
        <v>93373.8</v>
      </c>
      <c r="P93" s="3">
        <v>0</v>
      </c>
      <c r="Q93" s="3">
        <v>93373.8</v>
      </c>
      <c r="R93" s="3">
        <v>0</v>
      </c>
      <c r="S93" s="8">
        <f t="shared" si="5"/>
        <v>1</v>
      </c>
      <c r="T93" s="2" t="s">
        <v>50</v>
      </c>
      <c r="U93" s="2" t="s">
        <v>73</v>
      </c>
      <c r="V93" s="2">
        <v>1948</v>
      </c>
      <c r="W93" s="2">
        <v>622</v>
      </c>
      <c r="X93" s="2">
        <v>0</v>
      </c>
      <c r="Y93" s="2">
        <v>0</v>
      </c>
      <c r="Z93" s="2">
        <f t="shared" si="6"/>
        <v>3395376</v>
      </c>
      <c r="AA93" s="8">
        <f t="shared" si="7"/>
        <v>0.02750028273746413</v>
      </c>
    </row>
    <row r="94" spans="1:27" s="2" customFormat="1" ht="9">
      <c r="A94" s="2">
        <v>559</v>
      </c>
      <c r="B94" s="2" t="s">
        <v>134</v>
      </c>
      <c r="C94" s="2" t="s">
        <v>135</v>
      </c>
      <c r="D94" s="3">
        <v>891</v>
      </c>
      <c r="E94" s="9" t="s">
        <v>65</v>
      </c>
      <c r="F94" s="2" t="s">
        <v>55</v>
      </c>
      <c r="G94" s="4">
        <v>387.6</v>
      </c>
      <c r="H94" s="2">
        <v>5</v>
      </c>
      <c r="I94" s="2" t="s">
        <v>49</v>
      </c>
      <c r="J94" s="2" t="s">
        <v>204</v>
      </c>
      <c r="K94" s="2" t="s">
        <v>290</v>
      </c>
      <c r="L94" s="2" t="s">
        <v>261</v>
      </c>
      <c r="M94" s="2">
        <v>259</v>
      </c>
      <c r="N94" s="8">
        <f t="shared" si="4"/>
        <v>0.0295662100456621</v>
      </c>
      <c r="O94" s="3">
        <v>117791.4</v>
      </c>
      <c r="P94" s="3">
        <v>0</v>
      </c>
      <c r="Q94" s="3">
        <v>117791.4</v>
      </c>
      <c r="R94" s="3">
        <v>0</v>
      </c>
      <c r="S94" s="8">
        <f t="shared" si="5"/>
        <v>1</v>
      </c>
      <c r="T94" s="2" t="s">
        <v>50</v>
      </c>
      <c r="U94" s="2" t="s">
        <v>73</v>
      </c>
      <c r="V94" s="2">
        <v>1949</v>
      </c>
      <c r="W94" s="2">
        <v>623</v>
      </c>
      <c r="X94" s="2">
        <v>0</v>
      </c>
      <c r="Y94" s="2">
        <v>0</v>
      </c>
      <c r="Z94" s="2">
        <f t="shared" si="6"/>
        <v>3395376</v>
      </c>
      <c r="AA94" s="8">
        <f t="shared" si="7"/>
        <v>0.034691710137551776</v>
      </c>
    </row>
    <row r="95" spans="1:27" s="2" customFormat="1" ht="9">
      <c r="A95" s="2">
        <v>560</v>
      </c>
      <c r="B95" s="2" t="s">
        <v>134</v>
      </c>
      <c r="C95" s="2" t="s">
        <v>135</v>
      </c>
      <c r="D95" s="3">
        <v>891</v>
      </c>
      <c r="E95" s="9" t="s">
        <v>64</v>
      </c>
      <c r="F95" s="2" t="s">
        <v>55</v>
      </c>
      <c r="G95" s="4">
        <v>387.6</v>
      </c>
      <c r="H95" s="2">
        <v>5</v>
      </c>
      <c r="I95" s="2" t="s">
        <v>49</v>
      </c>
      <c r="J95" s="2" t="s">
        <v>204</v>
      </c>
      <c r="K95" s="2" t="s">
        <v>290</v>
      </c>
      <c r="L95" s="2" t="s">
        <v>261</v>
      </c>
      <c r="M95" s="2">
        <v>182</v>
      </c>
      <c r="N95" s="8">
        <f t="shared" si="4"/>
        <v>0.020776255707762557</v>
      </c>
      <c r="O95" s="3">
        <v>86457.2</v>
      </c>
      <c r="P95" s="3">
        <v>0</v>
      </c>
      <c r="Q95" s="3">
        <v>86457.2</v>
      </c>
      <c r="R95" s="3">
        <v>0</v>
      </c>
      <c r="S95" s="8">
        <f t="shared" si="5"/>
        <v>1</v>
      </c>
      <c r="T95" s="2" t="s">
        <v>50</v>
      </c>
      <c r="U95" s="2" t="s">
        <v>73</v>
      </c>
      <c r="V95" s="2">
        <v>1950</v>
      </c>
      <c r="W95" s="2">
        <v>624</v>
      </c>
      <c r="X95" s="2">
        <v>0</v>
      </c>
      <c r="Y95" s="2">
        <v>0</v>
      </c>
      <c r="Z95" s="2">
        <f t="shared" si="6"/>
        <v>3395376</v>
      </c>
      <c r="AA95" s="8">
        <f t="shared" si="7"/>
        <v>0.025463218212062523</v>
      </c>
    </row>
    <row r="96" spans="1:27" s="2" customFormat="1" ht="9">
      <c r="A96" s="2">
        <v>561</v>
      </c>
      <c r="B96" s="2" t="s">
        <v>134</v>
      </c>
      <c r="C96" s="2" t="s">
        <v>135</v>
      </c>
      <c r="D96" s="3">
        <v>891</v>
      </c>
      <c r="E96" s="9" t="s">
        <v>56</v>
      </c>
      <c r="F96" s="2" t="s">
        <v>55</v>
      </c>
      <c r="G96" s="4">
        <v>387.6</v>
      </c>
      <c r="H96" s="2">
        <v>5</v>
      </c>
      <c r="I96" s="2" t="s">
        <v>49</v>
      </c>
      <c r="J96" s="2" t="s">
        <v>204</v>
      </c>
      <c r="K96" s="2" t="s">
        <v>291</v>
      </c>
      <c r="L96" s="2" t="s">
        <v>261</v>
      </c>
      <c r="M96" s="2">
        <v>165</v>
      </c>
      <c r="N96" s="8">
        <f t="shared" si="4"/>
        <v>0.018835616438356163</v>
      </c>
      <c r="O96" s="3">
        <v>72676.4</v>
      </c>
      <c r="P96" s="3">
        <v>0</v>
      </c>
      <c r="Q96" s="3">
        <v>72676.4</v>
      </c>
      <c r="R96" s="3">
        <v>0</v>
      </c>
      <c r="S96" s="8">
        <f t="shared" si="5"/>
        <v>1</v>
      </c>
      <c r="T96" s="2" t="s">
        <v>50</v>
      </c>
      <c r="U96" s="2" t="s">
        <v>73</v>
      </c>
      <c r="V96" s="2">
        <v>1950</v>
      </c>
      <c r="W96" s="2">
        <v>625</v>
      </c>
      <c r="X96" s="2">
        <v>0</v>
      </c>
      <c r="Y96" s="2">
        <v>0</v>
      </c>
      <c r="Z96" s="2">
        <f t="shared" si="6"/>
        <v>3395376</v>
      </c>
      <c r="AA96" s="8">
        <f t="shared" si="7"/>
        <v>0.021404521914509613</v>
      </c>
    </row>
    <row r="97" spans="1:27" s="2" customFormat="1" ht="9">
      <c r="A97" s="2">
        <v>562</v>
      </c>
      <c r="B97" s="2" t="s">
        <v>134</v>
      </c>
      <c r="C97" s="2" t="s">
        <v>135</v>
      </c>
      <c r="D97" s="3">
        <v>891</v>
      </c>
      <c r="E97" s="9" t="s">
        <v>54</v>
      </c>
      <c r="F97" s="2" t="s">
        <v>55</v>
      </c>
      <c r="G97" s="4">
        <v>387.6</v>
      </c>
      <c r="H97" s="2">
        <v>5</v>
      </c>
      <c r="I97" s="2" t="s">
        <v>49</v>
      </c>
      <c r="J97" s="2" t="s">
        <v>204</v>
      </c>
      <c r="K97" s="2" t="s">
        <v>291</v>
      </c>
      <c r="L97" s="2" t="s">
        <v>261</v>
      </c>
      <c r="M97" s="2">
        <v>131</v>
      </c>
      <c r="N97" s="8">
        <f t="shared" si="4"/>
        <v>0.014954337899543379</v>
      </c>
      <c r="O97" s="3">
        <v>58895.7</v>
      </c>
      <c r="P97" s="3">
        <v>0</v>
      </c>
      <c r="Q97" s="3">
        <v>58895.7</v>
      </c>
      <c r="R97" s="3">
        <v>0</v>
      </c>
      <c r="S97" s="8">
        <f t="shared" si="5"/>
        <v>1</v>
      </c>
      <c r="T97" s="2" t="s">
        <v>50</v>
      </c>
      <c r="U97" s="2" t="s">
        <v>73</v>
      </c>
      <c r="V97" s="2">
        <v>1950</v>
      </c>
      <c r="W97" s="2">
        <v>626</v>
      </c>
      <c r="X97" s="2">
        <v>0</v>
      </c>
      <c r="Y97" s="2">
        <v>0</v>
      </c>
      <c r="Z97" s="2">
        <f t="shared" si="6"/>
        <v>3395376</v>
      </c>
      <c r="AA97" s="8">
        <f t="shared" si="7"/>
        <v>0.017345855068775888</v>
      </c>
    </row>
    <row r="98" spans="1:27" s="2" customFormat="1" ht="9">
      <c r="A98" s="2">
        <v>593</v>
      </c>
      <c r="B98" s="2" t="s">
        <v>134</v>
      </c>
      <c r="C98" s="2" t="s">
        <v>136</v>
      </c>
      <c r="D98" s="3">
        <v>864</v>
      </c>
      <c r="E98" s="9" t="s">
        <v>137</v>
      </c>
      <c r="F98" s="2" t="s">
        <v>59</v>
      </c>
      <c r="G98" s="4">
        <v>1938</v>
      </c>
      <c r="H98" s="2">
        <v>1</v>
      </c>
      <c r="I98" s="2" t="s">
        <v>49</v>
      </c>
      <c r="J98" s="2" t="s">
        <v>204</v>
      </c>
      <c r="K98" s="2" t="s">
        <v>204</v>
      </c>
      <c r="L98" s="2" t="s">
        <v>261</v>
      </c>
      <c r="M98" s="2">
        <v>930</v>
      </c>
      <c r="N98" s="8">
        <f t="shared" si="4"/>
        <v>0.10616438356164383</v>
      </c>
      <c r="O98" s="3">
        <v>1238670</v>
      </c>
      <c r="P98" s="3">
        <v>0</v>
      </c>
      <c r="Q98" s="3">
        <v>1238670</v>
      </c>
      <c r="R98" s="3">
        <v>0</v>
      </c>
      <c r="S98" s="8">
        <f t="shared" si="5"/>
        <v>1</v>
      </c>
      <c r="T98" s="2" t="s">
        <v>50</v>
      </c>
      <c r="U98" s="2" t="s">
        <v>73</v>
      </c>
      <c r="V98" s="2">
        <v>1975</v>
      </c>
      <c r="W98" s="2">
        <v>660</v>
      </c>
      <c r="X98" s="2">
        <v>769</v>
      </c>
      <c r="Y98" s="2">
        <v>593</v>
      </c>
      <c r="Z98" s="2">
        <f t="shared" si="6"/>
        <v>16976880</v>
      </c>
      <c r="AA98" s="8">
        <f t="shared" si="7"/>
        <v>0.07296216972729971</v>
      </c>
    </row>
    <row r="99" spans="1:27" s="2" customFormat="1" ht="9">
      <c r="A99" s="2">
        <v>603</v>
      </c>
      <c r="B99" s="2" t="s">
        <v>134</v>
      </c>
      <c r="C99" s="2" t="s">
        <v>138</v>
      </c>
      <c r="D99" s="3">
        <v>913</v>
      </c>
      <c r="E99" s="9">
        <v>1</v>
      </c>
      <c r="F99" s="2" t="s">
        <v>59</v>
      </c>
      <c r="G99" s="4">
        <v>489.6</v>
      </c>
      <c r="H99" s="2">
        <v>6</v>
      </c>
      <c r="I99" s="2" t="s">
        <v>273</v>
      </c>
      <c r="J99" s="2" t="s">
        <v>206</v>
      </c>
      <c r="K99" s="2" t="s">
        <v>206</v>
      </c>
      <c r="L99" s="2" t="s">
        <v>210</v>
      </c>
      <c r="N99" s="8"/>
      <c r="O99" s="3"/>
      <c r="P99" s="3"/>
      <c r="Q99" s="3"/>
      <c r="R99" s="3"/>
      <c r="S99" s="8"/>
      <c r="AA99" s="8"/>
    </row>
    <row r="100" spans="1:27" s="2" customFormat="1" ht="9">
      <c r="A100" s="2">
        <v>604</v>
      </c>
      <c r="B100" s="2" t="s">
        <v>134</v>
      </c>
      <c r="C100" s="2" t="s">
        <v>138</v>
      </c>
      <c r="D100" s="3">
        <v>913</v>
      </c>
      <c r="E100" s="9">
        <v>2</v>
      </c>
      <c r="F100" s="2" t="s">
        <v>59</v>
      </c>
      <c r="G100" s="4">
        <v>489.6</v>
      </c>
      <c r="H100" s="2">
        <v>6</v>
      </c>
      <c r="I100" s="2" t="s">
        <v>273</v>
      </c>
      <c r="J100" s="2" t="s">
        <v>206</v>
      </c>
      <c r="K100" s="2" t="s">
        <v>206</v>
      </c>
      <c r="L100" s="2" t="s">
        <v>210</v>
      </c>
      <c r="N100" s="8"/>
      <c r="O100" s="3"/>
      <c r="P100" s="3"/>
      <c r="Q100" s="3"/>
      <c r="R100" s="3"/>
      <c r="S100" s="8"/>
      <c r="AA100" s="8"/>
    </row>
    <row r="101" spans="1:27" s="2" customFormat="1" ht="9">
      <c r="A101" s="2">
        <v>605</v>
      </c>
      <c r="B101" s="2" t="s">
        <v>134</v>
      </c>
      <c r="C101" s="2" t="s">
        <v>138</v>
      </c>
      <c r="D101" s="3">
        <v>913</v>
      </c>
      <c r="E101" s="9">
        <v>3</v>
      </c>
      <c r="F101" s="2" t="s">
        <v>59</v>
      </c>
      <c r="G101" s="4">
        <v>503.2</v>
      </c>
      <c r="H101" s="2">
        <v>6</v>
      </c>
      <c r="I101" s="2" t="s">
        <v>273</v>
      </c>
      <c r="J101" s="2" t="s">
        <v>206</v>
      </c>
      <c r="K101" s="2" t="s">
        <v>206</v>
      </c>
      <c r="L101" s="2" t="s">
        <v>210</v>
      </c>
      <c r="N101" s="8"/>
      <c r="O101" s="3"/>
      <c r="P101" s="3"/>
      <c r="Q101" s="3"/>
      <c r="R101" s="3"/>
      <c r="S101" s="8"/>
      <c r="AA101" s="8"/>
    </row>
    <row r="102" spans="1:27" s="2" customFormat="1" ht="9">
      <c r="A102" s="2">
        <v>606</v>
      </c>
      <c r="B102" s="2" t="s">
        <v>134</v>
      </c>
      <c r="C102" s="2" t="s">
        <v>138</v>
      </c>
      <c r="D102" s="3">
        <v>913</v>
      </c>
      <c r="E102" s="9">
        <v>4</v>
      </c>
      <c r="F102" s="2" t="s">
        <v>59</v>
      </c>
      <c r="G102" s="4">
        <v>503.2</v>
      </c>
      <c r="H102" s="2">
        <v>6</v>
      </c>
      <c r="I102" s="2" t="s">
        <v>273</v>
      </c>
      <c r="J102" s="2" t="s">
        <v>206</v>
      </c>
      <c r="K102" s="2" t="s">
        <v>206</v>
      </c>
      <c r="L102" s="2" t="s">
        <v>210</v>
      </c>
      <c r="N102" s="8"/>
      <c r="O102" s="3"/>
      <c r="P102" s="3"/>
      <c r="Q102" s="3"/>
      <c r="R102" s="3"/>
      <c r="S102" s="8"/>
      <c r="AA102" s="8"/>
    </row>
    <row r="103" spans="1:27" s="2" customFormat="1" ht="9">
      <c r="A103" s="2">
        <v>607</v>
      </c>
      <c r="B103" s="2" t="s">
        <v>134</v>
      </c>
      <c r="C103" s="2" t="s">
        <v>138</v>
      </c>
      <c r="D103" s="3">
        <v>913</v>
      </c>
      <c r="E103" s="9">
        <v>5</v>
      </c>
      <c r="F103" s="2" t="s">
        <v>59</v>
      </c>
      <c r="G103" s="4">
        <v>489.6</v>
      </c>
      <c r="H103" s="2">
        <v>6</v>
      </c>
      <c r="I103" s="2" t="s">
        <v>273</v>
      </c>
      <c r="J103" s="2" t="s">
        <v>206</v>
      </c>
      <c r="K103" s="2" t="s">
        <v>206</v>
      </c>
      <c r="L103" s="2" t="s">
        <v>210</v>
      </c>
      <c r="N103" s="8"/>
      <c r="O103" s="3"/>
      <c r="P103" s="3"/>
      <c r="Q103" s="3"/>
      <c r="R103" s="3"/>
      <c r="S103" s="8"/>
      <c r="AA103" s="8"/>
    </row>
    <row r="104" spans="1:27" s="2" customFormat="1" ht="9">
      <c r="A104" s="2">
        <v>608</v>
      </c>
      <c r="B104" s="2" t="s">
        <v>134</v>
      </c>
      <c r="C104" s="2" t="s">
        <v>138</v>
      </c>
      <c r="D104" s="3">
        <v>913</v>
      </c>
      <c r="E104" s="9">
        <v>6</v>
      </c>
      <c r="F104" s="2" t="s">
        <v>59</v>
      </c>
      <c r="G104" s="4">
        <v>489.6</v>
      </c>
      <c r="H104" s="2">
        <v>6</v>
      </c>
      <c r="I104" s="2" t="s">
        <v>273</v>
      </c>
      <c r="J104" s="2" t="s">
        <v>206</v>
      </c>
      <c r="K104" s="2" t="s">
        <v>206</v>
      </c>
      <c r="L104" s="2" t="s">
        <v>210</v>
      </c>
      <c r="N104" s="8"/>
      <c r="O104" s="3"/>
      <c r="P104" s="3"/>
      <c r="Q104" s="3"/>
      <c r="R104" s="3"/>
      <c r="S104" s="8"/>
      <c r="AA104" s="8"/>
    </row>
    <row r="105" spans="1:27" s="2" customFormat="1" ht="9">
      <c r="A105" s="2">
        <v>609</v>
      </c>
      <c r="B105" s="2" t="s">
        <v>134</v>
      </c>
      <c r="C105" s="2" t="s">
        <v>138</v>
      </c>
      <c r="D105" s="3">
        <v>913</v>
      </c>
      <c r="E105" s="9" t="s">
        <v>56</v>
      </c>
      <c r="F105" s="2" t="s">
        <v>139</v>
      </c>
      <c r="G105" s="4">
        <v>1224</v>
      </c>
      <c r="H105" s="2">
        <v>6</v>
      </c>
      <c r="I105" s="2" t="s">
        <v>49</v>
      </c>
      <c r="J105" s="2" t="s">
        <v>206</v>
      </c>
      <c r="K105" s="2" t="s">
        <v>291</v>
      </c>
      <c r="L105" s="2" t="s">
        <v>264</v>
      </c>
      <c r="M105" s="2">
        <v>277</v>
      </c>
      <c r="N105" s="8">
        <f t="shared" si="4"/>
        <v>0.031621004566210045</v>
      </c>
      <c r="O105" s="3">
        <v>149028.6</v>
      </c>
      <c r="P105" s="3">
        <v>0</v>
      </c>
      <c r="Q105" s="3">
        <v>149028.6</v>
      </c>
      <c r="R105" s="3">
        <v>0</v>
      </c>
      <c r="S105" s="8">
        <f t="shared" si="5"/>
        <v>1</v>
      </c>
      <c r="T105" s="2" t="s">
        <v>50</v>
      </c>
      <c r="U105" s="2" t="s">
        <v>73</v>
      </c>
      <c r="V105" s="2">
        <v>1950</v>
      </c>
      <c r="W105" s="2">
        <v>685</v>
      </c>
      <c r="X105" s="2">
        <v>795</v>
      </c>
      <c r="Y105" s="2">
        <v>607</v>
      </c>
      <c r="Z105" s="2">
        <f t="shared" si="6"/>
        <v>10722240</v>
      </c>
      <c r="AA105" s="8">
        <f t="shared" si="7"/>
        <v>0.01389901736950488</v>
      </c>
    </row>
    <row r="106" spans="1:27" s="2" customFormat="1" ht="9">
      <c r="A106" s="2">
        <v>610</v>
      </c>
      <c r="B106" s="2" t="s">
        <v>134</v>
      </c>
      <c r="C106" s="2" t="s">
        <v>138</v>
      </c>
      <c r="D106" s="3">
        <v>913</v>
      </c>
      <c r="E106" s="9" t="s">
        <v>54</v>
      </c>
      <c r="F106" s="2" t="s">
        <v>139</v>
      </c>
      <c r="G106" s="4">
        <v>1224</v>
      </c>
      <c r="H106" s="2">
        <v>6</v>
      </c>
      <c r="I106" s="2" t="s">
        <v>49</v>
      </c>
      <c r="J106" s="2" t="s">
        <v>206</v>
      </c>
      <c r="K106" s="2" t="s">
        <v>291</v>
      </c>
      <c r="L106" s="2" t="s">
        <v>264</v>
      </c>
      <c r="M106" s="2">
        <v>238</v>
      </c>
      <c r="N106" s="8">
        <f t="shared" si="4"/>
        <v>0.0271689497716895</v>
      </c>
      <c r="O106" s="3">
        <v>120834</v>
      </c>
      <c r="P106" s="3">
        <v>0</v>
      </c>
      <c r="Q106" s="3">
        <v>120834</v>
      </c>
      <c r="R106" s="3">
        <v>0</v>
      </c>
      <c r="S106" s="8">
        <f t="shared" si="5"/>
        <v>1</v>
      </c>
      <c r="T106" s="2" t="s">
        <v>50</v>
      </c>
      <c r="U106" s="2" t="s">
        <v>73</v>
      </c>
      <c r="V106" s="2">
        <v>1950</v>
      </c>
      <c r="W106" s="2">
        <v>686</v>
      </c>
      <c r="X106" s="2">
        <v>796</v>
      </c>
      <c r="Y106" s="2">
        <v>608</v>
      </c>
      <c r="Z106" s="2">
        <f t="shared" si="6"/>
        <v>10722240</v>
      </c>
      <c r="AA106" s="8">
        <f t="shared" si="7"/>
        <v>0.011269473542841794</v>
      </c>
    </row>
    <row r="107" spans="2:27" s="2" customFormat="1" ht="9">
      <c r="B107" s="2" t="s">
        <v>140</v>
      </c>
      <c r="C107" s="2" t="s">
        <v>225</v>
      </c>
      <c r="D107" s="3">
        <v>10245</v>
      </c>
      <c r="E107" s="9">
        <v>5</v>
      </c>
      <c r="G107" s="4"/>
      <c r="I107" s="2" t="s">
        <v>291</v>
      </c>
      <c r="J107" s="2" t="s">
        <v>295</v>
      </c>
      <c r="K107" s="2" t="s">
        <v>226</v>
      </c>
      <c r="L107" s="2" t="s">
        <v>211</v>
      </c>
      <c r="N107" s="8"/>
      <c r="O107" s="3"/>
      <c r="P107" s="3"/>
      <c r="Q107" s="3"/>
      <c r="R107" s="3"/>
      <c r="S107" s="8"/>
      <c r="AA107" s="8"/>
    </row>
    <row r="108" spans="2:27" s="2" customFormat="1" ht="9">
      <c r="B108" s="2" t="s">
        <v>140</v>
      </c>
      <c r="C108" s="2" t="s">
        <v>225</v>
      </c>
      <c r="D108" s="3">
        <v>10245</v>
      </c>
      <c r="E108" s="9">
        <v>6</v>
      </c>
      <c r="G108" s="4"/>
      <c r="I108" s="2" t="s">
        <v>291</v>
      </c>
      <c r="J108" s="2" t="s">
        <v>295</v>
      </c>
      <c r="K108" s="2" t="s">
        <v>226</v>
      </c>
      <c r="L108" s="2" t="s">
        <v>211</v>
      </c>
      <c r="N108" s="8"/>
      <c r="O108" s="3"/>
      <c r="P108" s="3"/>
      <c r="Q108" s="3"/>
      <c r="R108" s="3"/>
      <c r="S108" s="8"/>
      <c r="AA108" s="8"/>
    </row>
    <row r="109" spans="2:27" s="2" customFormat="1" ht="9">
      <c r="B109" s="2" t="s">
        <v>140</v>
      </c>
      <c r="C109" s="2" t="s">
        <v>225</v>
      </c>
      <c r="D109" s="3">
        <v>10245</v>
      </c>
      <c r="E109" s="9">
        <v>7</v>
      </c>
      <c r="G109" s="4"/>
      <c r="I109" s="2" t="s">
        <v>291</v>
      </c>
      <c r="J109" s="2" t="s">
        <v>295</v>
      </c>
      <c r="K109" s="2" t="s">
        <v>226</v>
      </c>
      <c r="L109" s="2" t="s">
        <v>211</v>
      </c>
      <c r="N109" s="8"/>
      <c r="O109" s="3"/>
      <c r="P109" s="3"/>
      <c r="Q109" s="3"/>
      <c r="R109" s="3"/>
      <c r="S109" s="8"/>
      <c r="AA109" s="8"/>
    </row>
    <row r="110" spans="1:27" s="2" customFormat="1" ht="9">
      <c r="A110" s="2">
        <v>649</v>
      </c>
      <c r="B110" s="2" t="s">
        <v>140</v>
      </c>
      <c r="C110" s="2" t="s">
        <v>141</v>
      </c>
      <c r="D110" s="3">
        <v>1004</v>
      </c>
      <c r="E110" s="9" t="s">
        <v>142</v>
      </c>
      <c r="F110" s="2" t="s">
        <v>59</v>
      </c>
      <c r="G110" s="4">
        <v>544</v>
      </c>
      <c r="H110" s="2">
        <v>3</v>
      </c>
      <c r="I110" s="2" t="s">
        <v>49</v>
      </c>
      <c r="J110" s="2" t="s">
        <v>206</v>
      </c>
      <c r="K110" s="2" t="s">
        <v>206</v>
      </c>
      <c r="L110" s="2" t="s">
        <v>264</v>
      </c>
      <c r="M110" s="2">
        <v>4751</v>
      </c>
      <c r="N110" s="8">
        <f t="shared" si="4"/>
        <v>0.542351598173516</v>
      </c>
      <c r="O110" s="3">
        <v>32797.8</v>
      </c>
      <c r="P110" s="3">
        <v>0</v>
      </c>
      <c r="Q110" s="3">
        <v>32797.8</v>
      </c>
      <c r="R110" s="3">
        <v>0</v>
      </c>
      <c r="S110" s="8">
        <f t="shared" si="5"/>
        <v>1</v>
      </c>
      <c r="T110" s="2" t="s">
        <v>50</v>
      </c>
      <c r="U110" s="2" t="s">
        <v>73</v>
      </c>
      <c r="V110" s="2">
        <v>1944</v>
      </c>
      <c r="W110" s="2">
        <v>726</v>
      </c>
      <c r="X110" s="2">
        <v>835</v>
      </c>
      <c r="Y110" s="2">
        <v>646</v>
      </c>
      <c r="Z110" s="2">
        <f t="shared" si="6"/>
        <v>4765440</v>
      </c>
      <c r="AA110" s="8">
        <f t="shared" si="7"/>
        <v>0.006882428485092668</v>
      </c>
    </row>
    <row r="111" spans="1:27" s="2" customFormat="1" ht="9">
      <c r="A111" s="2">
        <v>653</v>
      </c>
      <c r="B111" s="2" t="s">
        <v>140</v>
      </c>
      <c r="C111" s="2" t="s">
        <v>143</v>
      </c>
      <c r="D111" s="3">
        <v>990</v>
      </c>
      <c r="E111" s="9">
        <v>9</v>
      </c>
      <c r="F111" s="2" t="s">
        <v>55</v>
      </c>
      <c r="G111" s="4">
        <v>544</v>
      </c>
      <c r="H111" s="2">
        <v>1</v>
      </c>
      <c r="I111" s="2" t="s">
        <v>49</v>
      </c>
      <c r="J111" s="2" t="s">
        <v>206</v>
      </c>
      <c r="K111" s="2" t="s">
        <v>206</v>
      </c>
      <c r="L111" s="2" t="s">
        <v>264</v>
      </c>
      <c r="M111" s="2">
        <v>75</v>
      </c>
      <c r="N111" s="8">
        <f t="shared" si="4"/>
        <v>0.008561643835616438</v>
      </c>
      <c r="O111" s="3">
        <v>26784.3</v>
      </c>
      <c r="P111" s="3">
        <v>0</v>
      </c>
      <c r="Q111" s="3">
        <v>26784.3</v>
      </c>
      <c r="R111" s="3">
        <v>0</v>
      </c>
      <c r="S111" s="8">
        <f t="shared" si="5"/>
        <v>1</v>
      </c>
      <c r="T111" s="2" t="s">
        <v>50</v>
      </c>
      <c r="U111" s="2" t="s">
        <v>73</v>
      </c>
      <c r="V111" s="2">
        <v>1942</v>
      </c>
      <c r="W111" s="2">
        <v>738</v>
      </c>
      <c r="X111" s="2">
        <v>839</v>
      </c>
      <c r="Y111" s="2">
        <v>650</v>
      </c>
      <c r="Z111" s="2">
        <f t="shared" si="6"/>
        <v>4765440</v>
      </c>
      <c r="AA111" s="8">
        <f t="shared" si="7"/>
        <v>0.0056205303182917</v>
      </c>
    </row>
    <row r="112" spans="1:27" s="2" customFormat="1" ht="9">
      <c r="A112" s="2">
        <v>654</v>
      </c>
      <c r="B112" s="2" t="s">
        <v>140</v>
      </c>
      <c r="C112" s="2" t="s">
        <v>143</v>
      </c>
      <c r="D112" s="3">
        <v>990</v>
      </c>
      <c r="E112" s="9">
        <v>10</v>
      </c>
      <c r="F112" s="2" t="s">
        <v>55</v>
      </c>
      <c r="G112" s="4">
        <v>544</v>
      </c>
      <c r="H112" s="2">
        <v>1</v>
      </c>
      <c r="I112" s="2" t="s">
        <v>49</v>
      </c>
      <c r="J112" s="2" t="s">
        <v>206</v>
      </c>
      <c r="K112" s="2" t="s">
        <v>206</v>
      </c>
      <c r="L112" s="2" t="s">
        <v>264</v>
      </c>
      <c r="M112" s="2">
        <v>219</v>
      </c>
      <c r="N112" s="8">
        <f t="shared" si="4"/>
        <v>0.025</v>
      </c>
      <c r="O112" s="3">
        <v>23290.7</v>
      </c>
      <c r="P112" s="3">
        <v>0</v>
      </c>
      <c r="Q112" s="3">
        <v>23290.7</v>
      </c>
      <c r="R112" s="3">
        <v>0</v>
      </c>
      <c r="S112" s="8">
        <f t="shared" si="5"/>
        <v>1</v>
      </c>
      <c r="T112" s="2" t="s">
        <v>50</v>
      </c>
      <c r="U112" s="2" t="s">
        <v>73</v>
      </c>
      <c r="V112" s="2">
        <v>1947</v>
      </c>
      <c r="W112" s="2">
        <v>739</v>
      </c>
      <c r="X112" s="2">
        <v>840</v>
      </c>
      <c r="Y112" s="2">
        <v>651</v>
      </c>
      <c r="Z112" s="2">
        <f t="shared" si="6"/>
        <v>4765440</v>
      </c>
      <c r="AA112" s="8">
        <f t="shared" si="7"/>
        <v>0.004887418580445877</v>
      </c>
    </row>
    <row r="113" spans="1:27" s="2" customFormat="1" ht="9">
      <c r="A113" s="2">
        <v>670</v>
      </c>
      <c r="B113" s="2" t="s">
        <v>140</v>
      </c>
      <c r="C113" s="2" t="s">
        <v>145</v>
      </c>
      <c r="D113" s="3">
        <v>991</v>
      </c>
      <c r="E113" s="9" t="s">
        <v>58</v>
      </c>
      <c r="F113" s="2" t="s">
        <v>146</v>
      </c>
      <c r="G113" s="4">
        <v>544</v>
      </c>
      <c r="H113" s="2">
        <v>1</v>
      </c>
      <c r="I113" s="2" t="s">
        <v>49</v>
      </c>
      <c r="J113" s="2" t="s">
        <v>206</v>
      </c>
      <c r="K113" s="2" t="s">
        <v>206</v>
      </c>
      <c r="L113" s="2" t="s">
        <v>264</v>
      </c>
      <c r="M113" s="2">
        <v>218</v>
      </c>
      <c r="N113" s="8">
        <f t="shared" si="4"/>
        <v>0.024885844748858448</v>
      </c>
      <c r="O113" s="3">
        <v>21478.8</v>
      </c>
      <c r="P113" s="3">
        <v>0</v>
      </c>
      <c r="Q113" s="3">
        <v>21478.8</v>
      </c>
      <c r="R113" s="3">
        <v>0</v>
      </c>
      <c r="S113" s="8">
        <f t="shared" si="5"/>
        <v>1</v>
      </c>
      <c r="T113" s="2" t="s">
        <v>50</v>
      </c>
      <c r="U113" s="2" t="s">
        <v>73</v>
      </c>
      <c r="V113" s="2">
        <v>1949</v>
      </c>
      <c r="W113" s="2">
        <v>753</v>
      </c>
      <c r="X113" s="2">
        <v>856</v>
      </c>
      <c r="Y113" s="2">
        <v>667</v>
      </c>
      <c r="Z113" s="2">
        <f t="shared" si="6"/>
        <v>4765440</v>
      </c>
      <c r="AA113" s="8">
        <f t="shared" si="7"/>
        <v>0.0045072018533440774</v>
      </c>
    </row>
    <row r="114" spans="1:27" s="2" customFormat="1" ht="9">
      <c r="A114" s="2">
        <v>671</v>
      </c>
      <c r="B114" s="2" t="s">
        <v>140</v>
      </c>
      <c r="C114" s="2" t="s">
        <v>145</v>
      </c>
      <c r="D114" s="3">
        <v>991</v>
      </c>
      <c r="E114" s="9" t="s">
        <v>69</v>
      </c>
      <c r="F114" s="2" t="s">
        <v>146</v>
      </c>
      <c r="G114" s="4">
        <v>544</v>
      </c>
      <c r="H114" s="2">
        <v>1</v>
      </c>
      <c r="I114" s="2" t="s">
        <v>49</v>
      </c>
      <c r="J114" s="2" t="s">
        <v>206</v>
      </c>
      <c r="K114" s="2" t="s">
        <v>206</v>
      </c>
      <c r="L114" s="2" t="s">
        <v>264</v>
      </c>
      <c r="M114" s="2">
        <v>60</v>
      </c>
      <c r="N114" s="8">
        <f t="shared" si="4"/>
        <v>0.00684931506849315</v>
      </c>
      <c r="O114" s="3">
        <v>20898.3</v>
      </c>
      <c r="P114" s="3">
        <v>0</v>
      </c>
      <c r="Q114" s="3">
        <v>20898.3</v>
      </c>
      <c r="R114" s="3">
        <v>0</v>
      </c>
      <c r="S114" s="8">
        <f t="shared" si="5"/>
        <v>1</v>
      </c>
      <c r="T114" s="2" t="s">
        <v>50</v>
      </c>
      <c r="U114" s="2" t="s">
        <v>73</v>
      </c>
      <c r="V114" s="2">
        <v>1950</v>
      </c>
      <c r="W114" s="2">
        <v>754</v>
      </c>
      <c r="X114" s="2">
        <v>857</v>
      </c>
      <c r="Y114" s="2">
        <v>668</v>
      </c>
      <c r="Z114" s="2">
        <f t="shared" si="6"/>
        <v>4765440</v>
      </c>
      <c r="AA114" s="8">
        <f t="shared" si="7"/>
        <v>0.004385387288477034</v>
      </c>
    </row>
    <row r="115" spans="1:27" s="2" customFormat="1" ht="9">
      <c r="A115" s="2">
        <v>832</v>
      </c>
      <c r="B115" s="2" t="s">
        <v>212</v>
      </c>
      <c r="C115" s="2" t="s">
        <v>213</v>
      </c>
      <c r="D115" s="3">
        <v>1361</v>
      </c>
      <c r="E115" s="9">
        <v>1</v>
      </c>
      <c r="F115" s="2" t="s">
        <v>59</v>
      </c>
      <c r="G115" s="4">
        <v>204</v>
      </c>
      <c r="H115" s="2">
        <v>2</v>
      </c>
      <c r="I115" s="2" t="s">
        <v>49</v>
      </c>
      <c r="J115" s="2" t="s">
        <v>206</v>
      </c>
      <c r="K115" s="2" t="s">
        <v>206</v>
      </c>
      <c r="L115" s="2" t="s">
        <v>264</v>
      </c>
      <c r="N115" s="8"/>
      <c r="O115" s="3"/>
      <c r="P115" s="3"/>
      <c r="Q115" s="3"/>
      <c r="R115" s="3"/>
      <c r="S115" s="8"/>
      <c r="AA115" s="8"/>
    </row>
    <row r="116" spans="1:27" s="2" customFormat="1" ht="9">
      <c r="A116" s="2">
        <v>833</v>
      </c>
      <c r="B116" s="2" t="s">
        <v>212</v>
      </c>
      <c r="C116" s="2" t="s">
        <v>213</v>
      </c>
      <c r="D116" s="3">
        <v>1361</v>
      </c>
      <c r="E116" s="9">
        <v>2</v>
      </c>
      <c r="F116" s="2" t="s">
        <v>59</v>
      </c>
      <c r="G116" s="4">
        <v>204</v>
      </c>
      <c r="H116" s="2">
        <v>2</v>
      </c>
      <c r="I116" s="2" t="s">
        <v>49</v>
      </c>
      <c r="J116" s="2" t="s">
        <v>206</v>
      </c>
      <c r="K116" s="2" t="s">
        <v>206</v>
      </c>
      <c r="L116" s="2" t="s">
        <v>264</v>
      </c>
      <c r="N116" s="8"/>
      <c r="O116" s="3"/>
      <c r="P116" s="3"/>
      <c r="Q116" s="3"/>
      <c r="R116" s="3"/>
      <c r="S116" s="8"/>
      <c r="AA116" s="8"/>
    </row>
    <row r="117" spans="1:27" s="2" customFormat="1" ht="9">
      <c r="A117" s="2">
        <v>834</v>
      </c>
      <c r="B117" s="2" t="s">
        <v>212</v>
      </c>
      <c r="C117" s="2" t="s">
        <v>213</v>
      </c>
      <c r="D117" s="3">
        <v>1361</v>
      </c>
      <c r="E117" s="9">
        <v>3</v>
      </c>
      <c r="F117" s="2" t="s">
        <v>59</v>
      </c>
      <c r="G117" s="4">
        <v>204</v>
      </c>
      <c r="H117" s="2">
        <v>2</v>
      </c>
      <c r="I117" s="2" t="s">
        <v>49</v>
      </c>
      <c r="J117" s="2" t="s">
        <v>280</v>
      </c>
      <c r="K117" s="2" t="s">
        <v>280</v>
      </c>
      <c r="L117" s="2" t="s">
        <v>264</v>
      </c>
      <c r="N117" s="8"/>
      <c r="O117" s="3"/>
      <c r="P117" s="3"/>
      <c r="Q117" s="3"/>
      <c r="R117" s="3"/>
      <c r="S117" s="8"/>
      <c r="AA117" s="8"/>
    </row>
    <row r="118" spans="1:27" s="2" customFormat="1" ht="9">
      <c r="A118" s="2">
        <v>835</v>
      </c>
      <c r="B118" s="2" t="s">
        <v>212</v>
      </c>
      <c r="C118" s="2" t="s">
        <v>213</v>
      </c>
      <c r="D118" s="3">
        <v>1361</v>
      </c>
      <c r="E118" s="9">
        <v>4</v>
      </c>
      <c r="F118" s="2" t="s">
        <v>59</v>
      </c>
      <c r="G118" s="4">
        <v>204</v>
      </c>
      <c r="H118" s="2">
        <v>2</v>
      </c>
      <c r="I118" s="2" t="s">
        <v>49</v>
      </c>
      <c r="J118" s="2" t="s">
        <v>291</v>
      </c>
      <c r="K118" s="2" t="s">
        <v>291</v>
      </c>
      <c r="L118" s="2" t="s">
        <v>264</v>
      </c>
      <c r="N118" s="8"/>
      <c r="O118" s="3"/>
      <c r="P118" s="3"/>
      <c r="Q118" s="3"/>
      <c r="R118" s="3"/>
      <c r="S118" s="8"/>
      <c r="AA118" s="8"/>
    </row>
    <row r="119" spans="1:27" s="2" customFormat="1" ht="9">
      <c r="A119" s="2">
        <v>10307</v>
      </c>
      <c r="B119" s="2" t="s">
        <v>147</v>
      </c>
      <c r="C119" s="2" t="s">
        <v>231</v>
      </c>
      <c r="D119" s="3">
        <v>10307</v>
      </c>
      <c r="E119" s="9">
        <v>1</v>
      </c>
      <c r="G119" s="4"/>
      <c r="I119" s="2" t="s">
        <v>291</v>
      </c>
      <c r="J119" s="2" t="s">
        <v>292</v>
      </c>
      <c r="K119" s="2" t="s">
        <v>226</v>
      </c>
      <c r="L119" s="2" t="s">
        <v>211</v>
      </c>
      <c r="N119" s="8"/>
      <c r="O119" s="3"/>
      <c r="P119" s="3"/>
      <c r="Q119" s="3"/>
      <c r="R119" s="3"/>
      <c r="S119" s="8"/>
      <c r="AA119" s="8"/>
    </row>
    <row r="120" spans="1:27" s="2" customFormat="1" ht="9">
      <c r="A120" s="2">
        <v>910</v>
      </c>
      <c r="B120" s="2" t="s">
        <v>147</v>
      </c>
      <c r="C120" s="2" t="s">
        <v>148</v>
      </c>
      <c r="D120" s="3">
        <v>1619</v>
      </c>
      <c r="E120" s="9" t="s">
        <v>60</v>
      </c>
      <c r="F120" s="2" t="s">
        <v>132</v>
      </c>
      <c r="G120" s="4">
        <v>4420</v>
      </c>
      <c r="H120" s="2">
        <v>1</v>
      </c>
      <c r="I120" s="2" t="s">
        <v>49</v>
      </c>
      <c r="J120" s="2" t="s">
        <v>204</v>
      </c>
      <c r="K120" s="2" t="s">
        <v>291</v>
      </c>
      <c r="L120" s="2" t="s">
        <v>261</v>
      </c>
      <c r="M120" s="2">
        <v>3254</v>
      </c>
      <c r="N120" s="8">
        <f t="shared" si="4"/>
        <v>0.37146118721461185</v>
      </c>
      <c r="O120" s="3">
        <v>8734088.7</v>
      </c>
      <c r="P120" s="3">
        <v>0</v>
      </c>
      <c r="Q120" s="3">
        <v>8164306.7</v>
      </c>
      <c r="R120" s="3">
        <v>569782</v>
      </c>
      <c r="S120" s="8">
        <f t="shared" si="5"/>
        <v>0.9347634287249683</v>
      </c>
      <c r="T120" s="2" t="s">
        <v>50</v>
      </c>
      <c r="U120" s="2" t="s">
        <v>80</v>
      </c>
      <c r="V120" s="2">
        <v>1974</v>
      </c>
      <c r="W120" s="2">
        <v>1220</v>
      </c>
      <c r="X120" s="2">
        <v>1204</v>
      </c>
      <c r="Y120" s="2">
        <v>908</v>
      </c>
      <c r="Z120" s="2">
        <f t="shared" si="6"/>
        <v>38719200</v>
      </c>
      <c r="AA120" s="8">
        <f t="shared" si="7"/>
        <v>0.22557513326721623</v>
      </c>
    </row>
    <row r="121" spans="1:27" s="2" customFormat="1" ht="9">
      <c r="A121" s="2">
        <v>913</v>
      </c>
      <c r="B121" s="2" t="s">
        <v>147</v>
      </c>
      <c r="C121" s="2" t="s">
        <v>149</v>
      </c>
      <c r="D121" s="3">
        <v>1599</v>
      </c>
      <c r="E121" s="9" t="s">
        <v>58</v>
      </c>
      <c r="F121" s="2" t="s">
        <v>77</v>
      </c>
      <c r="G121" s="4">
        <v>5059.2</v>
      </c>
      <c r="H121" s="2">
        <v>1</v>
      </c>
      <c r="I121" s="2" t="s">
        <v>49</v>
      </c>
      <c r="J121" s="2" t="s">
        <v>204</v>
      </c>
      <c r="K121" s="2" t="s">
        <v>226</v>
      </c>
      <c r="L121" s="2" t="s">
        <v>261</v>
      </c>
      <c r="M121" s="2">
        <v>6585</v>
      </c>
      <c r="N121" s="8">
        <f t="shared" si="4"/>
        <v>0.7517123287671232</v>
      </c>
      <c r="O121" s="3">
        <v>29181748.5</v>
      </c>
      <c r="P121" s="3">
        <v>0</v>
      </c>
      <c r="Q121" s="3">
        <v>29181748.5</v>
      </c>
      <c r="R121" s="3">
        <v>0</v>
      </c>
      <c r="S121" s="8">
        <f t="shared" si="5"/>
        <v>1</v>
      </c>
      <c r="T121" s="2" t="s">
        <v>50</v>
      </c>
      <c r="U121" s="2" t="s">
        <v>106</v>
      </c>
      <c r="V121" s="2">
        <v>1968</v>
      </c>
      <c r="W121" s="2">
        <v>1225</v>
      </c>
      <c r="X121" s="2">
        <v>1209</v>
      </c>
      <c r="Y121" s="2">
        <v>911</v>
      </c>
      <c r="Z121" s="2">
        <f t="shared" si="6"/>
        <v>44318592</v>
      </c>
      <c r="AA121" s="8">
        <f t="shared" si="7"/>
        <v>0.6584538719100101</v>
      </c>
    </row>
    <row r="122" spans="1:27" s="2" customFormat="1" ht="9">
      <c r="A122" s="2">
        <v>914</v>
      </c>
      <c r="B122" s="2" t="s">
        <v>147</v>
      </c>
      <c r="C122" s="2" t="s">
        <v>149</v>
      </c>
      <c r="D122" s="3">
        <v>1599</v>
      </c>
      <c r="E122" s="9" t="s">
        <v>69</v>
      </c>
      <c r="F122" s="2" t="s">
        <v>77</v>
      </c>
      <c r="G122" s="4">
        <v>5442.72</v>
      </c>
      <c r="H122" s="2">
        <v>1</v>
      </c>
      <c r="I122" s="2" t="s">
        <v>49</v>
      </c>
      <c r="J122" s="2" t="s">
        <v>204</v>
      </c>
      <c r="K122" s="2" t="s">
        <v>226</v>
      </c>
      <c r="L122" s="2" t="s">
        <v>261</v>
      </c>
      <c r="M122" s="2">
        <v>7773</v>
      </c>
      <c r="N122" s="8">
        <f t="shared" si="4"/>
        <v>0.8873287671232877</v>
      </c>
      <c r="O122" s="3">
        <v>30287165.5</v>
      </c>
      <c r="P122" s="3">
        <v>0</v>
      </c>
      <c r="Q122" s="3">
        <v>29719433.5</v>
      </c>
      <c r="R122" s="3">
        <v>567732</v>
      </c>
      <c r="S122" s="8">
        <f t="shared" si="5"/>
        <v>0.9812550302866737</v>
      </c>
      <c r="T122" s="2" t="s">
        <v>50</v>
      </c>
      <c r="U122" s="2" t="s">
        <v>78</v>
      </c>
      <c r="V122" s="2">
        <v>1976</v>
      </c>
      <c r="W122" s="2">
        <v>1226</v>
      </c>
      <c r="X122" s="2">
        <v>1210</v>
      </c>
      <c r="Y122" s="2">
        <v>912</v>
      </c>
      <c r="Z122" s="2">
        <f t="shared" si="6"/>
        <v>47678227.2</v>
      </c>
      <c r="AA122" s="8">
        <f t="shared" si="7"/>
        <v>0.6352410162599333</v>
      </c>
    </row>
    <row r="123" spans="1:27" s="2" customFormat="1" ht="9">
      <c r="A123" s="2">
        <v>915</v>
      </c>
      <c r="B123" s="2" t="s">
        <v>147</v>
      </c>
      <c r="C123" s="2" t="s">
        <v>150</v>
      </c>
      <c r="D123" s="3">
        <v>1682</v>
      </c>
      <c r="E123" s="9" t="s">
        <v>54</v>
      </c>
      <c r="F123" s="2" t="s">
        <v>59</v>
      </c>
      <c r="G123" s="4">
        <v>408</v>
      </c>
      <c r="H123" s="2">
        <v>1</v>
      </c>
      <c r="I123" s="2" t="s">
        <v>49</v>
      </c>
      <c r="J123" s="2" t="s">
        <v>204</v>
      </c>
      <c r="K123" s="2" t="s">
        <v>204</v>
      </c>
      <c r="L123" s="2" t="s">
        <v>261</v>
      </c>
      <c r="M123" s="2">
        <v>583</v>
      </c>
      <c r="N123" s="8">
        <f t="shared" si="4"/>
        <v>0.06655251141552511</v>
      </c>
      <c r="O123" s="3">
        <v>116482.1</v>
      </c>
      <c r="P123" s="3">
        <v>0</v>
      </c>
      <c r="Q123" s="3">
        <v>116482.1</v>
      </c>
      <c r="R123" s="3">
        <v>0</v>
      </c>
      <c r="S123" s="8">
        <f t="shared" si="5"/>
        <v>1</v>
      </c>
      <c r="T123" s="2" t="s">
        <v>50</v>
      </c>
      <c r="U123" s="2" t="s">
        <v>51</v>
      </c>
      <c r="V123" s="2">
        <v>1966</v>
      </c>
      <c r="W123" s="2">
        <v>1230</v>
      </c>
      <c r="X123" s="2">
        <v>1213</v>
      </c>
      <c r="Y123" s="2">
        <v>913</v>
      </c>
      <c r="Z123" s="2">
        <f t="shared" si="6"/>
        <v>3574080</v>
      </c>
      <c r="AA123" s="8">
        <f t="shared" si="7"/>
        <v>0.032590792595577046</v>
      </c>
    </row>
    <row r="124" spans="1:27" s="2" customFormat="1" ht="9">
      <c r="A124" s="2">
        <v>916</v>
      </c>
      <c r="B124" s="2" t="s">
        <v>147</v>
      </c>
      <c r="C124" s="2" t="s">
        <v>150</v>
      </c>
      <c r="D124" s="3">
        <v>1682</v>
      </c>
      <c r="E124" s="9" t="s">
        <v>144</v>
      </c>
      <c r="F124" s="2" t="s">
        <v>59</v>
      </c>
      <c r="G124" s="4">
        <v>757.52</v>
      </c>
      <c r="H124" s="2">
        <v>1</v>
      </c>
      <c r="I124" s="2" t="s">
        <v>49</v>
      </c>
      <c r="J124" s="2" t="s">
        <v>204</v>
      </c>
      <c r="K124" s="2" t="s">
        <v>291</v>
      </c>
      <c r="L124" s="2" t="s">
        <v>259</v>
      </c>
      <c r="M124" s="2">
        <v>1805</v>
      </c>
      <c r="N124" s="8">
        <f t="shared" si="4"/>
        <v>0.2060502283105023</v>
      </c>
      <c r="O124" s="3">
        <v>800611.8</v>
      </c>
      <c r="P124" s="3">
        <v>0</v>
      </c>
      <c r="Q124" s="3">
        <v>438966.8</v>
      </c>
      <c r="R124" s="3">
        <v>361645</v>
      </c>
      <c r="S124" s="8">
        <f t="shared" si="5"/>
        <v>0.5482891958374833</v>
      </c>
      <c r="T124" s="2" t="s">
        <v>50</v>
      </c>
      <c r="U124" s="2" t="s">
        <v>51</v>
      </c>
      <c r="V124" s="2">
        <v>1975</v>
      </c>
      <c r="W124" s="2">
        <v>1231</v>
      </c>
      <c r="X124" s="2">
        <v>1214</v>
      </c>
      <c r="Y124" s="2">
        <v>914</v>
      </c>
      <c r="Z124" s="2">
        <f t="shared" si="6"/>
        <v>6635875.2</v>
      </c>
      <c r="AA124" s="8">
        <f t="shared" si="7"/>
        <v>0.12064901401400678</v>
      </c>
    </row>
    <row r="125" spans="2:27" s="2" customFormat="1" ht="9">
      <c r="B125" s="2" t="s">
        <v>147</v>
      </c>
      <c r="C125" s="2" t="s">
        <v>229</v>
      </c>
      <c r="D125" s="3">
        <v>52026</v>
      </c>
      <c r="E125" s="9">
        <v>2</v>
      </c>
      <c r="G125" s="4"/>
      <c r="I125" s="2" t="s">
        <v>291</v>
      </c>
      <c r="J125" s="2" t="s">
        <v>292</v>
      </c>
      <c r="K125" s="2" t="s">
        <v>226</v>
      </c>
      <c r="L125" s="2" t="s">
        <v>211</v>
      </c>
      <c r="N125" s="8"/>
      <c r="O125" s="3"/>
      <c r="P125" s="3"/>
      <c r="Q125" s="3"/>
      <c r="R125" s="3"/>
      <c r="S125" s="8"/>
      <c r="AA125" s="8"/>
    </row>
    <row r="126" spans="1:27" s="2" customFormat="1" ht="9">
      <c r="A126" s="2">
        <v>917</v>
      </c>
      <c r="B126" s="2" t="s">
        <v>147</v>
      </c>
      <c r="C126" s="2" t="s">
        <v>277</v>
      </c>
      <c r="D126" s="3">
        <v>1595</v>
      </c>
      <c r="E126" s="9">
        <v>1</v>
      </c>
      <c r="F126" s="2" t="s">
        <v>59</v>
      </c>
      <c r="G126" s="4"/>
      <c r="H126" s="2">
        <v>3</v>
      </c>
      <c r="I126" s="2" t="s">
        <v>273</v>
      </c>
      <c r="J126" s="2" t="s">
        <v>204</v>
      </c>
      <c r="K126" s="2" t="s">
        <v>273</v>
      </c>
      <c r="L126" s="2" t="s">
        <v>261</v>
      </c>
      <c r="N126" s="8"/>
      <c r="O126" s="3"/>
      <c r="P126" s="3"/>
      <c r="Q126" s="3"/>
      <c r="R126" s="3"/>
      <c r="S126" s="8"/>
      <c r="AA126" s="8"/>
    </row>
    <row r="127" spans="1:27" s="2" customFormat="1" ht="9">
      <c r="A127" s="2">
        <v>918</v>
      </c>
      <c r="B127" s="2" t="s">
        <v>147</v>
      </c>
      <c r="C127" s="2" t="s">
        <v>277</v>
      </c>
      <c r="D127" s="3">
        <v>1595</v>
      </c>
      <c r="E127" s="9">
        <v>2</v>
      </c>
      <c r="F127" s="2" t="s">
        <v>59</v>
      </c>
      <c r="G127" s="4"/>
      <c r="H127" s="2">
        <v>3</v>
      </c>
      <c r="I127" s="2" t="s">
        <v>273</v>
      </c>
      <c r="J127" s="2" t="s">
        <v>204</v>
      </c>
      <c r="K127" s="2" t="s">
        <v>273</v>
      </c>
      <c r="L127" s="2" t="s">
        <v>261</v>
      </c>
      <c r="N127" s="8"/>
      <c r="O127" s="3"/>
      <c r="P127" s="3"/>
      <c r="Q127" s="3"/>
      <c r="R127" s="3"/>
      <c r="S127" s="8"/>
      <c r="AA127" s="8"/>
    </row>
    <row r="128" spans="1:27" s="2" customFormat="1" ht="9">
      <c r="A128" s="2">
        <v>919</v>
      </c>
      <c r="B128" s="2" t="s">
        <v>147</v>
      </c>
      <c r="C128" s="2" t="s">
        <v>277</v>
      </c>
      <c r="D128" s="3">
        <v>1595</v>
      </c>
      <c r="E128" s="9">
        <v>3</v>
      </c>
      <c r="F128" s="2" t="s">
        <v>59</v>
      </c>
      <c r="G128" s="4"/>
      <c r="H128" s="2">
        <v>3</v>
      </c>
      <c r="I128" s="2" t="s">
        <v>273</v>
      </c>
      <c r="J128" s="2" t="s">
        <v>204</v>
      </c>
      <c r="K128" s="2" t="s">
        <v>273</v>
      </c>
      <c r="L128" s="2" t="s">
        <v>261</v>
      </c>
      <c r="N128" s="8"/>
      <c r="O128" s="3"/>
      <c r="P128" s="3"/>
      <c r="Q128" s="3"/>
      <c r="R128" s="3"/>
      <c r="S128" s="8"/>
      <c r="AA128" s="8"/>
    </row>
    <row r="129" spans="2:27" s="2" customFormat="1" ht="9">
      <c r="B129" s="2" t="s">
        <v>147</v>
      </c>
      <c r="C129" s="2" t="s">
        <v>230</v>
      </c>
      <c r="D129" s="3">
        <v>10726</v>
      </c>
      <c r="E129" s="9">
        <v>3</v>
      </c>
      <c r="G129" s="4"/>
      <c r="I129" s="2" t="s">
        <v>291</v>
      </c>
      <c r="J129" s="2" t="s">
        <v>292</v>
      </c>
      <c r="K129" s="2" t="s">
        <v>226</v>
      </c>
      <c r="L129" s="2" t="s">
        <v>211</v>
      </c>
      <c r="N129" s="8"/>
      <c r="O129" s="3"/>
      <c r="P129" s="3"/>
      <c r="Q129" s="3"/>
      <c r="R129" s="3"/>
      <c r="S129" s="8"/>
      <c r="AA129" s="8"/>
    </row>
    <row r="130" spans="1:27" s="2" customFormat="1" ht="9">
      <c r="A130" s="2">
        <v>924</v>
      </c>
      <c r="B130" s="2" t="s">
        <v>147</v>
      </c>
      <c r="C130" s="2" t="s">
        <v>151</v>
      </c>
      <c r="D130" s="3">
        <v>1626</v>
      </c>
      <c r="E130" s="9" t="s">
        <v>60</v>
      </c>
      <c r="F130" s="2" t="s">
        <v>59</v>
      </c>
      <c r="G130" s="4">
        <v>4420</v>
      </c>
      <c r="H130" s="2">
        <v>1</v>
      </c>
      <c r="I130" s="2" t="s">
        <v>49</v>
      </c>
      <c r="J130" s="2" t="s">
        <v>204</v>
      </c>
      <c r="K130" s="2" t="s">
        <v>280</v>
      </c>
      <c r="L130" s="2" t="s">
        <v>261</v>
      </c>
      <c r="M130" s="2">
        <v>7040</v>
      </c>
      <c r="N130" s="8">
        <f t="shared" si="4"/>
        <v>0.8036529680365296</v>
      </c>
      <c r="O130" s="3">
        <v>21771287.4</v>
      </c>
      <c r="P130" s="3">
        <v>0</v>
      </c>
      <c r="Q130" s="3">
        <v>21771287.4</v>
      </c>
      <c r="R130" s="3">
        <v>0</v>
      </c>
      <c r="S130" s="8">
        <f t="shared" si="5"/>
        <v>1</v>
      </c>
      <c r="T130" s="2" t="s">
        <v>50</v>
      </c>
      <c r="U130" s="2" t="s">
        <v>80</v>
      </c>
      <c r="V130" s="2">
        <v>1972</v>
      </c>
      <c r="W130" s="2">
        <v>1245</v>
      </c>
      <c r="X130" s="2">
        <v>1228</v>
      </c>
      <c r="Y130" s="2">
        <v>928</v>
      </c>
      <c r="Z130" s="2">
        <f t="shared" si="6"/>
        <v>38719200</v>
      </c>
      <c r="AA130" s="8">
        <f t="shared" si="7"/>
        <v>0.562286601995909</v>
      </c>
    </row>
    <row r="131" spans="1:27" s="2" customFormat="1" ht="9">
      <c r="A131" s="2">
        <v>925</v>
      </c>
      <c r="B131" s="2" t="s">
        <v>147</v>
      </c>
      <c r="C131" s="2" t="s">
        <v>152</v>
      </c>
      <c r="D131" s="3">
        <v>1588</v>
      </c>
      <c r="E131" s="9" t="s">
        <v>60</v>
      </c>
      <c r="F131" s="2" t="s">
        <v>55</v>
      </c>
      <c r="G131" s="4">
        <v>1271.6</v>
      </c>
      <c r="H131" s="2">
        <v>1</v>
      </c>
      <c r="I131" s="2" t="s">
        <v>49</v>
      </c>
      <c r="J131" s="2" t="s">
        <v>204</v>
      </c>
      <c r="K131" s="2" t="s">
        <v>226</v>
      </c>
      <c r="L131" s="2" t="s">
        <v>261</v>
      </c>
      <c r="M131" s="2">
        <v>7538</v>
      </c>
      <c r="N131" s="8">
        <f t="shared" si="4"/>
        <v>0.8605022831050229</v>
      </c>
      <c r="O131" s="3">
        <v>7635709.2</v>
      </c>
      <c r="P131" s="3">
        <v>0</v>
      </c>
      <c r="Q131" s="3">
        <v>7635709.2</v>
      </c>
      <c r="R131" s="3">
        <v>0</v>
      </c>
      <c r="S131" s="8">
        <f t="shared" si="5"/>
        <v>1</v>
      </c>
      <c r="T131" s="2" t="s">
        <v>50</v>
      </c>
      <c r="U131" s="2" t="s">
        <v>80</v>
      </c>
      <c r="V131" s="2">
        <v>1957</v>
      </c>
      <c r="W131" s="2">
        <v>1236</v>
      </c>
      <c r="X131" s="2">
        <v>1219</v>
      </c>
      <c r="Y131" s="2">
        <v>919</v>
      </c>
      <c r="Z131" s="2">
        <f t="shared" si="6"/>
        <v>11139216</v>
      </c>
      <c r="AA131" s="8">
        <f t="shared" si="7"/>
        <v>0.6854799476013392</v>
      </c>
    </row>
    <row r="132" spans="1:27" s="2" customFormat="1" ht="9">
      <c r="A132" s="2">
        <v>926</v>
      </c>
      <c r="B132" s="2" t="s">
        <v>147</v>
      </c>
      <c r="C132" s="2" t="s">
        <v>152</v>
      </c>
      <c r="D132" s="3">
        <v>1588</v>
      </c>
      <c r="E132" s="9" t="s">
        <v>65</v>
      </c>
      <c r="F132" s="2" t="s">
        <v>55</v>
      </c>
      <c r="G132" s="4">
        <v>1271.6</v>
      </c>
      <c r="H132" s="2">
        <v>1</v>
      </c>
      <c r="I132" s="2" t="s">
        <v>49</v>
      </c>
      <c r="J132" s="2" t="s">
        <v>204</v>
      </c>
      <c r="K132" s="2" t="s">
        <v>228</v>
      </c>
      <c r="L132" s="2" t="s">
        <v>261</v>
      </c>
      <c r="M132" s="2">
        <v>4529</v>
      </c>
      <c r="N132" s="8">
        <f t="shared" si="4"/>
        <v>0.5170091324200913</v>
      </c>
      <c r="O132" s="3">
        <v>2707783.4</v>
      </c>
      <c r="P132" s="3">
        <v>0</v>
      </c>
      <c r="Q132" s="3">
        <v>2707783.4</v>
      </c>
      <c r="R132" s="3">
        <v>0</v>
      </c>
      <c r="S132" s="8">
        <f t="shared" si="5"/>
        <v>1</v>
      </c>
      <c r="T132" s="2" t="s">
        <v>50</v>
      </c>
      <c r="U132" s="2" t="s">
        <v>80</v>
      </c>
      <c r="V132" s="2">
        <v>1959</v>
      </c>
      <c r="W132" s="2">
        <v>1237</v>
      </c>
      <c r="X132" s="2">
        <v>1220</v>
      </c>
      <c r="Y132" s="2">
        <v>920</v>
      </c>
      <c r="Z132" s="2">
        <f t="shared" si="6"/>
        <v>11139216</v>
      </c>
      <c r="AA132" s="8">
        <f t="shared" si="7"/>
        <v>0.24308563547021622</v>
      </c>
    </row>
    <row r="133" spans="1:27" s="2" customFormat="1" ht="9">
      <c r="A133" s="2">
        <v>927</v>
      </c>
      <c r="B133" s="2" t="s">
        <v>147</v>
      </c>
      <c r="C133" s="2" t="s">
        <v>152</v>
      </c>
      <c r="D133" s="3">
        <v>1588</v>
      </c>
      <c r="E133" s="9" t="s">
        <v>64</v>
      </c>
      <c r="F133" s="2" t="s">
        <v>55</v>
      </c>
      <c r="G133" s="4">
        <v>1407.6</v>
      </c>
      <c r="H133" s="2">
        <v>1</v>
      </c>
      <c r="I133" s="2" t="s">
        <v>49</v>
      </c>
      <c r="J133" s="2" t="s">
        <v>204</v>
      </c>
      <c r="K133" s="2" t="s">
        <v>226</v>
      </c>
      <c r="L133" s="2" t="s">
        <v>261</v>
      </c>
      <c r="M133" s="2">
        <v>6881</v>
      </c>
      <c r="N133" s="8">
        <f t="shared" si="4"/>
        <v>0.7855022831050228</v>
      </c>
      <c r="O133" s="3">
        <v>6298956.6</v>
      </c>
      <c r="P133" s="3">
        <v>0</v>
      </c>
      <c r="Q133" s="3">
        <v>6298956.6</v>
      </c>
      <c r="R133" s="3">
        <v>0</v>
      </c>
      <c r="S133" s="8">
        <f t="shared" si="5"/>
        <v>1</v>
      </c>
      <c r="T133" s="2" t="s">
        <v>50</v>
      </c>
      <c r="U133" s="2" t="s">
        <v>80</v>
      </c>
      <c r="V133" s="2">
        <v>1961</v>
      </c>
      <c r="W133" s="2">
        <v>1238</v>
      </c>
      <c r="X133" s="2">
        <v>1221</v>
      </c>
      <c r="Y133" s="2">
        <v>921</v>
      </c>
      <c r="Z133" s="2">
        <f t="shared" si="6"/>
        <v>12330576</v>
      </c>
      <c r="AA133" s="8">
        <f t="shared" si="7"/>
        <v>0.5108404181605142</v>
      </c>
    </row>
    <row r="134" spans="1:27" s="2" customFormat="1" ht="9">
      <c r="A134" s="2">
        <v>928</v>
      </c>
      <c r="B134" s="2" t="s">
        <v>147</v>
      </c>
      <c r="C134" s="2" t="s">
        <v>152</v>
      </c>
      <c r="D134" s="3">
        <v>1588</v>
      </c>
      <c r="E134" s="9" t="s">
        <v>56</v>
      </c>
      <c r="F134" s="2" t="s">
        <v>55</v>
      </c>
      <c r="G134" s="4">
        <v>5712</v>
      </c>
      <c r="H134" s="2">
        <v>1</v>
      </c>
      <c r="I134" s="2" t="s">
        <v>49</v>
      </c>
      <c r="J134" s="2" t="s">
        <v>204</v>
      </c>
      <c r="K134" s="2" t="s">
        <v>226</v>
      </c>
      <c r="L134" s="2" t="s">
        <v>261</v>
      </c>
      <c r="M134" s="2">
        <v>7945</v>
      </c>
      <c r="N134" s="8">
        <f t="shared" si="4"/>
        <v>0.9069634703196348</v>
      </c>
      <c r="O134" s="3">
        <v>34577258.6</v>
      </c>
      <c r="P134" s="3">
        <v>0</v>
      </c>
      <c r="Q134" s="3">
        <v>33775457</v>
      </c>
      <c r="R134" s="3">
        <v>801801.6</v>
      </c>
      <c r="S134" s="8">
        <f t="shared" si="5"/>
        <v>0.9768113022123738</v>
      </c>
      <c r="T134" s="2" t="s">
        <v>50</v>
      </c>
      <c r="U134" s="2" t="s">
        <v>80</v>
      </c>
      <c r="V134" s="2">
        <v>1975</v>
      </c>
      <c r="W134" s="2">
        <v>1239</v>
      </c>
      <c r="X134" s="2">
        <v>1222</v>
      </c>
      <c r="Y134" s="2">
        <v>922</v>
      </c>
      <c r="Z134" s="2">
        <f t="shared" si="6"/>
        <v>50037120</v>
      </c>
      <c r="AA134" s="8">
        <f t="shared" si="7"/>
        <v>0.691032149732039</v>
      </c>
    </row>
    <row r="135" spans="1:27" s="2" customFormat="1" ht="9">
      <c r="A135" s="2">
        <v>932</v>
      </c>
      <c r="B135" s="2" t="s">
        <v>147</v>
      </c>
      <c r="C135" s="2" t="s">
        <v>153</v>
      </c>
      <c r="D135" s="3">
        <v>1642</v>
      </c>
      <c r="E135" s="9">
        <v>1</v>
      </c>
      <c r="F135" s="2" t="s">
        <v>55</v>
      </c>
      <c r="G135" s="4">
        <v>544</v>
      </c>
      <c r="H135" s="2">
        <v>1</v>
      </c>
      <c r="I135" s="2" t="s">
        <v>49</v>
      </c>
      <c r="J135" s="2" t="s">
        <v>204</v>
      </c>
      <c r="K135" s="2" t="s">
        <v>289</v>
      </c>
      <c r="L135" s="2" t="s">
        <v>261</v>
      </c>
      <c r="M135" s="2">
        <v>494</v>
      </c>
      <c r="N135" s="8">
        <f t="shared" si="4"/>
        <v>0.05639269406392694</v>
      </c>
      <c r="O135" s="3">
        <v>202505.8</v>
      </c>
      <c r="P135" s="3">
        <v>0</v>
      </c>
      <c r="Q135" s="3">
        <v>202505.8</v>
      </c>
      <c r="R135" s="3">
        <v>0</v>
      </c>
      <c r="S135" s="8">
        <f t="shared" si="5"/>
        <v>1</v>
      </c>
      <c r="T135" s="2" t="s">
        <v>50</v>
      </c>
      <c r="U135" s="2" t="s">
        <v>51</v>
      </c>
      <c r="V135" s="2">
        <v>1997</v>
      </c>
      <c r="W135" s="2">
        <v>1255</v>
      </c>
      <c r="X135" s="2">
        <v>1232</v>
      </c>
      <c r="Y135" s="2">
        <v>930</v>
      </c>
      <c r="Z135" s="2">
        <f t="shared" si="6"/>
        <v>4765440</v>
      </c>
      <c r="AA135" s="8">
        <f t="shared" si="7"/>
        <v>0.0424946699570239</v>
      </c>
    </row>
    <row r="136" spans="1:27" s="2" customFormat="1" ht="9">
      <c r="A136" s="2">
        <v>933</v>
      </c>
      <c r="B136" s="2" t="s">
        <v>147</v>
      </c>
      <c r="C136" s="2" t="s">
        <v>153</v>
      </c>
      <c r="D136" s="3">
        <v>1642</v>
      </c>
      <c r="E136" s="9">
        <v>2</v>
      </c>
      <c r="F136" s="2" t="s">
        <v>55</v>
      </c>
      <c r="G136" s="4">
        <v>544</v>
      </c>
      <c r="H136" s="2">
        <v>1</v>
      </c>
      <c r="I136" s="2" t="s">
        <v>49</v>
      </c>
      <c r="J136" s="2" t="s">
        <v>204</v>
      </c>
      <c r="K136" s="2" t="s">
        <v>289</v>
      </c>
      <c r="L136" s="2" t="s">
        <v>261</v>
      </c>
      <c r="M136" s="2">
        <v>437</v>
      </c>
      <c r="N136" s="8">
        <f t="shared" si="4"/>
        <v>0.049885844748858446</v>
      </c>
      <c r="O136" s="3">
        <v>185924.3</v>
      </c>
      <c r="P136" s="3">
        <v>0</v>
      </c>
      <c r="Q136" s="3">
        <v>185924.3</v>
      </c>
      <c r="R136" s="3">
        <v>0</v>
      </c>
      <c r="S136" s="8">
        <f t="shared" si="5"/>
        <v>1</v>
      </c>
      <c r="T136" s="2" t="s">
        <v>50</v>
      </c>
      <c r="U136" s="2" t="s">
        <v>51</v>
      </c>
      <c r="V136" s="2">
        <v>1997</v>
      </c>
      <c r="W136" s="2">
        <v>1256</v>
      </c>
      <c r="X136" s="2">
        <v>1233</v>
      </c>
      <c r="Y136" s="2">
        <v>931</v>
      </c>
      <c r="Z136" s="2">
        <f t="shared" si="6"/>
        <v>4765440</v>
      </c>
      <c r="AA136" s="8">
        <f t="shared" si="7"/>
        <v>0.03901513816142895</v>
      </c>
    </row>
    <row r="137" spans="1:27" s="2" customFormat="1" ht="9">
      <c r="A137" s="2">
        <v>934</v>
      </c>
      <c r="B137" s="2" t="s">
        <v>147</v>
      </c>
      <c r="C137" s="2" t="s">
        <v>153</v>
      </c>
      <c r="D137" s="3">
        <v>1642</v>
      </c>
      <c r="E137" s="9">
        <v>3</v>
      </c>
      <c r="F137" s="2" t="s">
        <v>55</v>
      </c>
      <c r="G137" s="4">
        <v>1088</v>
      </c>
      <c r="H137" s="2">
        <v>1</v>
      </c>
      <c r="I137" s="2" t="s">
        <v>273</v>
      </c>
      <c r="J137" s="2" t="s">
        <v>204</v>
      </c>
      <c r="K137" s="2" t="s">
        <v>291</v>
      </c>
      <c r="L137" s="2" t="s">
        <v>261</v>
      </c>
      <c r="N137" s="8"/>
      <c r="O137" s="3"/>
      <c r="P137" s="3"/>
      <c r="Q137" s="3"/>
      <c r="R137" s="3"/>
      <c r="S137" s="8"/>
      <c r="AA137" s="8"/>
    </row>
    <row r="138" spans="1:27" s="2" customFormat="1" ht="9">
      <c r="A138" s="2">
        <v>941</v>
      </c>
      <c r="B138" s="2" t="s">
        <v>154</v>
      </c>
      <c r="C138" s="2" t="s">
        <v>155</v>
      </c>
      <c r="D138" s="3">
        <v>1571</v>
      </c>
      <c r="E138" s="9" t="s">
        <v>61</v>
      </c>
      <c r="F138" s="2" t="s">
        <v>55</v>
      </c>
      <c r="G138" s="4">
        <v>6256</v>
      </c>
      <c r="H138" s="2">
        <v>1</v>
      </c>
      <c r="I138" s="2" t="s">
        <v>49</v>
      </c>
      <c r="J138" s="2" t="s">
        <v>204</v>
      </c>
      <c r="K138" s="2" t="s">
        <v>204</v>
      </c>
      <c r="L138" s="2" t="s">
        <v>261</v>
      </c>
      <c r="M138" s="2">
        <v>3727</v>
      </c>
      <c r="N138" s="8">
        <f t="shared" si="4"/>
        <v>0.4254566210045662</v>
      </c>
      <c r="O138" s="3">
        <v>15209631.2</v>
      </c>
      <c r="P138" s="3">
        <v>0</v>
      </c>
      <c r="Q138" s="3">
        <v>14394220.8</v>
      </c>
      <c r="R138" s="3">
        <v>815410.4</v>
      </c>
      <c r="S138" s="8">
        <f t="shared" si="5"/>
        <v>0.9463885488558067</v>
      </c>
      <c r="T138" s="2" t="s">
        <v>50</v>
      </c>
      <c r="U138" s="2" t="s">
        <v>73</v>
      </c>
      <c r="V138" s="2">
        <v>1975</v>
      </c>
      <c r="W138" s="2">
        <v>1167</v>
      </c>
      <c r="X138" s="2">
        <v>1241</v>
      </c>
      <c r="Y138" s="2">
        <v>939</v>
      </c>
      <c r="Z138" s="2">
        <f t="shared" si="6"/>
        <v>54802560</v>
      </c>
      <c r="AA138" s="8">
        <f t="shared" si="7"/>
        <v>0.2775350494575436</v>
      </c>
    </row>
    <row r="139" spans="1:27" s="2" customFormat="1" ht="9">
      <c r="A139" s="2">
        <v>942</v>
      </c>
      <c r="B139" s="2" t="s">
        <v>154</v>
      </c>
      <c r="C139" s="2" t="s">
        <v>155</v>
      </c>
      <c r="D139" s="3">
        <v>1571</v>
      </c>
      <c r="E139" s="9" t="s">
        <v>60</v>
      </c>
      <c r="F139" s="2" t="s">
        <v>55</v>
      </c>
      <c r="G139" s="4">
        <v>6256</v>
      </c>
      <c r="H139" s="2">
        <v>1</v>
      </c>
      <c r="I139" s="2" t="s">
        <v>49</v>
      </c>
      <c r="J139" s="2" t="s">
        <v>204</v>
      </c>
      <c r="K139" s="2" t="s">
        <v>204</v>
      </c>
      <c r="L139" s="2" t="s">
        <v>261</v>
      </c>
      <c r="M139" s="2">
        <v>1920</v>
      </c>
      <c r="N139" s="8">
        <f t="shared" si="4"/>
        <v>0.2191780821917808</v>
      </c>
      <c r="O139" s="3">
        <v>7713015.1</v>
      </c>
      <c r="P139" s="3">
        <v>0</v>
      </c>
      <c r="Q139" s="3">
        <v>7312882</v>
      </c>
      <c r="R139" s="3">
        <v>400133.1</v>
      </c>
      <c r="S139" s="8">
        <f t="shared" si="5"/>
        <v>0.9481223497150939</v>
      </c>
      <c r="T139" s="2" t="s">
        <v>50</v>
      </c>
      <c r="U139" s="2" t="s">
        <v>78</v>
      </c>
      <c r="V139" s="2">
        <v>1981</v>
      </c>
      <c r="W139" s="2">
        <v>1168</v>
      </c>
      <c r="X139" s="2">
        <v>1242</v>
      </c>
      <c r="Y139" s="2">
        <v>940</v>
      </c>
      <c r="Z139" s="2">
        <f t="shared" si="6"/>
        <v>54802560</v>
      </c>
      <c r="AA139" s="8">
        <f t="shared" si="7"/>
        <v>0.140741875926964</v>
      </c>
    </row>
    <row r="140" spans="1:27" s="2" customFormat="1" ht="9">
      <c r="A140" s="2">
        <v>953</v>
      </c>
      <c r="B140" s="2" t="s">
        <v>154</v>
      </c>
      <c r="C140" s="2" t="s">
        <v>156</v>
      </c>
      <c r="D140" s="3">
        <v>1554</v>
      </c>
      <c r="E140" s="9">
        <v>1</v>
      </c>
      <c r="F140" s="2" t="s">
        <v>59</v>
      </c>
      <c r="G140" s="4">
        <v>1292</v>
      </c>
      <c r="H140" s="2">
        <v>1</v>
      </c>
      <c r="I140" s="2" t="s">
        <v>273</v>
      </c>
      <c r="J140" s="2" t="s">
        <v>204</v>
      </c>
      <c r="K140" s="2" t="s">
        <v>204</v>
      </c>
      <c r="L140" s="2" t="s">
        <v>265</v>
      </c>
      <c r="N140" s="8"/>
      <c r="O140" s="3"/>
      <c r="P140" s="3"/>
      <c r="Q140" s="3"/>
      <c r="R140" s="3"/>
      <c r="S140" s="8"/>
      <c r="AA140" s="8"/>
    </row>
    <row r="141" spans="1:27" s="2" customFormat="1" ht="9">
      <c r="A141" s="2">
        <v>956</v>
      </c>
      <c r="B141" s="2" t="s">
        <v>154</v>
      </c>
      <c r="C141" s="2" t="s">
        <v>156</v>
      </c>
      <c r="D141" s="3">
        <v>1554</v>
      </c>
      <c r="E141" s="9" t="s">
        <v>60</v>
      </c>
      <c r="F141" s="2" t="s">
        <v>77</v>
      </c>
      <c r="G141" s="4">
        <v>3797.12</v>
      </c>
      <c r="H141" s="2">
        <v>1</v>
      </c>
      <c r="I141" s="2" t="s">
        <v>49</v>
      </c>
      <c r="J141" s="2" t="s">
        <v>204</v>
      </c>
      <c r="K141" s="2" t="s">
        <v>204</v>
      </c>
      <c r="L141" s="2" t="s">
        <v>265</v>
      </c>
      <c r="M141" s="2">
        <v>3270</v>
      </c>
      <c r="N141" s="8">
        <f t="shared" si="4"/>
        <v>0.3732876712328767</v>
      </c>
      <c r="O141" s="3">
        <v>8586299.6</v>
      </c>
      <c r="P141" s="3">
        <v>0</v>
      </c>
      <c r="Q141" s="3">
        <v>8348956.4</v>
      </c>
      <c r="R141" s="3">
        <v>237343.2</v>
      </c>
      <c r="S141" s="8">
        <f t="shared" si="5"/>
        <v>0.9723579177227872</v>
      </c>
      <c r="T141" s="2" t="s">
        <v>50</v>
      </c>
      <c r="U141" s="2" t="s">
        <v>73</v>
      </c>
      <c r="V141" s="2">
        <v>1972</v>
      </c>
      <c r="W141" s="2">
        <v>1195</v>
      </c>
      <c r="X141" s="2">
        <v>1267</v>
      </c>
      <c r="Y141" s="2">
        <v>954</v>
      </c>
      <c r="Z141" s="2">
        <f t="shared" si="6"/>
        <v>33262771.2</v>
      </c>
      <c r="AA141" s="8">
        <f t="shared" si="7"/>
        <v>0.2581354255895552</v>
      </c>
    </row>
    <row r="142" spans="1:27" s="2" customFormat="1" ht="9">
      <c r="A142" s="2">
        <v>965</v>
      </c>
      <c r="B142" s="2" t="s">
        <v>154</v>
      </c>
      <c r="C142" s="2" t="s">
        <v>157</v>
      </c>
      <c r="D142" s="3">
        <v>1564</v>
      </c>
      <c r="E142" s="9" t="s">
        <v>54</v>
      </c>
      <c r="F142" s="2" t="s">
        <v>55</v>
      </c>
      <c r="G142" s="4">
        <v>1577.6</v>
      </c>
      <c r="H142" s="2">
        <v>1</v>
      </c>
      <c r="I142" s="2" t="s">
        <v>49</v>
      </c>
      <c r="J142" s="2" t="s">
        <v>204</v>
      </c>
      <c r="K142" s="2" t="s">
        <v>204</v>
      </c>
      <c r="L142" s="2" t="s">
        <v>261</v>
      </c>
      <c r="M142" s="2">
        <v>2275</v>
      </c>
      <c r="N142" s="8">
        <f t="shared" si="4"/>
        <v>0.259703196347032</v>
      </c>
      <c r="O142" s="3">
        <v>2739278.1</v>
      </c>
      <c r="P142" s="3">
        <v>0</v>
      </c>
      <c r="Q142" s="3">
        <v>2739278.1</v>
      </c>
      <c r="R142" s="3">
        <v>0</v>
      </c>
      <c r="S142" s="8">
        <f t="shared" si="5"/>
        <v>1</v>
      </c>
      <c r="T142" s="2" t="s">
        <v>50</v>
      </c>
      <c r="U142" s="2" t="s">
        <v>73</v>
      </c>
      <c r="V142" s="2">
        <v>1971</v>
      </c>
      <c r="W142" s="2">
        <v>1210</v>
      </c>
      <c r="X142" s="2">
        <v>1280</v>
      </c>
      <c r="Y142" s="2">
        <v>963</v>
      </c>
      <c r="Z142" s="2">
        <f t="shared" si="6"/>
        <v>13819776</v>
      </c>
      <c r="AA142" s="8">
        <f t="shared" si="7"/>
        <v>0.19821436324293534</v>
      </c>
    </row>
    <row r="143" spans="2:27" s="2" customFormat="1" ht="9">
      <c r="B143" s="2" t="s">
        <v>158</v>
      </c>
      <c r="C143" s="2" t="s">
        <v>227</v>
      </c>
      <c r="D143" s="3">
        <v>7513</v>
      </c>
      <c r="E143" s="9">
        <v>1</v>
      </c>
      <c r="G143" s="4"/>
      <c r="I143" s="2" t="s">
        <v>291</v>
      </c>
      <c r="J143" s="2" t="s">
        <v>297</v>
      </c>
      <c r="K143" s="2" t="s">
        <v>226</v>
      </c>
      <c r="L143" s="2" t="s">
        <v>211</v>
      </c>
      <c r="N143" s="8"/>
      <c r="O143" s="3"/>
      <c r="P143" s="3"/>
      <c r="Q143" s="3"/>
      <c r="R143" s="3"/>
      <c r="S143" s="8"/>
      <c r="AA143" s="8"/>
    </row>
    <row r="144" spans="1:27" s="2" customFormat="1" ht="9">
      <c r="A144" s="2">
        <v>966</v>
      </c>
      <c r="B144" s="2" t="s">
        <v>158</v>
      </c>
      <c r="C144" s="2" t="s">
        <v>159</v>
      </c>
      <c r="D144" s="3">
        <v>1496</v>
      </c>
      <c r="E144" s="9" t="s">
        <v>61</v>
      </c>
      <c r="F144" s="2" t="s">
        <v>127</v>
      </c>
      <c r="G144" s="4">
        <v>421.6</v>
      </c>
      <c r="H144" s="2">
        <v>1</v>
      </c>
      <c r="I144" s="2" t="s">
        <v>49</v>
      </c>
      <c r="J144" s="2" t="s">
        <v>204</v>
      </c>
      <c r="K144" s="2" t="s">
        <v>226</v>
      </c>
      <c r="L144" s="2" t="s">
        <v>261</v>
      </c>
      <c r="M144" s="2">
        <v>110</v>
      </c>
      <c r="N144" s="8">
        <f t="shared" si="4"/>
        <v>0.012557077625570776</v>
      </c>
      <c r="O144" s="3">
        <v>28857.7</v>
      </c>
      <c r="P144" s="3">
        <v>0</v>
      </c>
      <c r="Q144" s="3">
        <v>28857.7</v>
      </c>
      <c r="R144" s="3">
        <v>0</v>
      </c>
      <c r="S144" s="8">
        <f t="shared" si="5"/>
        <v>1</v>
      </c>
      <c r="T144" s="2" t="s">
        <v>50</v>
      </c>
      <c r="U144" s="2" t="s">
        <v>80</v>
      </c>
      <c r="V144" s="2">
        <v>1952</v>
      </c>
      <c r="W144" s="2">
        <v>1150</v>
      </c>
      <c r="X144" s="2">
        <v>1288</v>
      </c>
      <c r="Y144" s="2">
        <v>964</v>
      </c>
      <c r="Z144" s="2">
        <f t="shared" si="6"/>
        <v>3693216</v>
      </c>
      <c r="AA144" s="8">
        <f t="shared" si="7"/>
        <v>0.007813704911925</v>
      </c>
    </row>
    <row r="145" spans="1:27" s="2" customFormat="1" ht="9">
      <c r="A145" s="2">
        <v>967</v>
      </c>
      <c r="B145" s="2" t="s">
        <v>158</v>
      </c>
      <c r="C145" s="2" t="s">
        <v>159</v>
      </c>
      <c r="D145" s="3">
        <v>1496</v>
      </c>
      <c r="E145" s="9" t="s">
        <v>60</v>
      </c>
      <c r="F145" s="2" t="s">
        <v>127</v>
      </c>
      <c r="G145" s="4">
        <v>421.6</v>
      </c>
      <c r="H145" s="2">
        <v>1</v>
      </c>
      <c r="I145" s="2" t="s">
        <v>49</v>
      </c>
      <c r="J145" s="2" t="s">
        <v>204</v>
      </c>
      <c r="K145" s="2" t="s">
        <v>226</v>
      </c>
      <c r="L145" s="2" t="s">
        <v>261</v>
      </c>
      <c r="M145" s="2">
        <v>98</v>
      </c>
      <c r="N145" s="8">
        <f t="shared" si="4"/>
        <v>0.011187214611872146</v>
      </c>
      <c r="O145" s="3">
        <v>27603</v>
      </c>
      <c r="P145" s="3">
        <v>0</v>
      </c>
      <c r="Q145" s="3">
        <v>27603</v>
      </c>
      <c r="R145" s="3">
        <v>0</v>
      </c>
      <c r="S145" s="8">
        <f t="shared" si="5"/>
        <v>1</v>
      </c>
      <c r="T145" s="2" t="s">
        <v>50</v>
      </c>
      <c r="U145" s="2" t="s">
        <v>80</v>
      </c>
      <c r="V145" s="2">
        <v>1952</v>
      </c>
      <c r="W145" s="2">
        <v>1151</v>
      </c>
      <c r="X145" s="2">
        <v>1289</v>
      </c>
      <c r="Y145" s="2">
        <v>965</v>
      </c>
      <c r="Z145" s="2">
        <f t="shared" si="6"/>
        <v>3693216</v>
      </c>
      <c r="AA145" s="8">
        <f t="shared" si="7"/>
        <v>0.007473973902420004</v>
      </c>
    </row>
    <row r="146" spans="1:27" s="2" customFormat="1" ht="9">
      <c r="A146" s="2">
        <v>968</v>
      </c>
      <c r="B146" s="2" t="s">
        <v>158</v>
      </c>
      <c r="C146" s="2" t="s">
        <v>159</v>
      </c>
      <c r="D146" s="3">
        <v>1496</v>
      </c>
      <c r="E146" s="9" t="s">
        <v>65</v>
      </c>
      <c r="F146" s="2" t="s">
        <v>127</v>
      </c>
      <c r="G146" s="4">
        <v>421.6</v>
      </c>
      <c r="H146" s="2">
        <v>1</v>
      </c>
      <c r="I146" s="2" t="s">
        <v>49</v>
      </c>
      <c r="J146" s="2" t="s">
        <v>204</v>
      </c>
      <c r="K146" s="2" t="s">
        <v>226</v>
      </c>
      <c r="L146" s="2" t="s">
        <v>261</v>
      </c>
      <c r="M146" s="2">
        <v>91</v>
      </c>
      <c r="N146" s="8">
        <f t="shared" si="4"/>
        <v>0.010388127853881279</v>
      </c>
      <c r="O146" s="3">
        <v>26348.3</v>
      </c>
      <c r="P146" s="3">
        <v>0</v>
      </c>
      <c r="Q146" s="3">
        <v>26348.3</v>
      </c>
      <c r="R146" s="3">
        <v>0</v>
      </c>
      <c r="S146" s="8">
        <f t="shared" si="5"/>
        <v>1</v>
      </c>
      <c r="T146" s="2" t="s">
        <v>50</v>
      </c>
      <c r="U146" s="2" t="s">
        <v>80</v>
      </c>
      <c r="V146" s="2">
        <v>1955</v>
      </c>
      <c r="W146" s="2">
        <v>1152</v>
      </c>
      <c r="X146" s="2">
        <v>1290</v>
      </c>
      <c r="Y146" s="2">
        <v>966</v>
      </c>
      <c r="Z146" s="2">
        <f t="shared" si="6"/>
        <v>3693216</v>
      </c>
      <c r="AA146" s="8">
        <f t="shared" si="7"/>
        <v>0.007134242892915009</v>
      </c>
    </row>
    <row r="147" spans="1:27" s="2" customFormat="1" ht="9">
      <c r="A147" s="2">
        <v>969</v>
      </c>
      <c r="B147" s="2" t="s">
        <v>158</v>
      </c>
      <c r="C147" s="2" t="s">
        <v>160</v>
      </c>
      <c r="D147" s="3">
        <v>1507</v>
      </c>
      <c r="E147" s="9" t="s">
        <v>58</v>
      </c>
      <c r="F147" s="2" t="s">
        <v>59</v>
      </c>
      <c r="G147" s="4">
        <v>620.16</v>
      </c>
      <c r="H147" s="2">
        <v>1</v>
      </c>
      <c r="I147" s="2" t="s">
        <v>49</v>
      </c>
      <c r="J147" s="2" t="s">
        <v>204</v>
      </c>
      <c r="K147" s="2" t="s">
        <v>228</v>
      </c>
      <c r="L147" s="2" t="s">
        <v>261</v>
      </c>
      <c r="M147" s="2">
        <v>2736</v>
      </c>
      <c r="N147" s="8">
        <f t="shared" si="4"/>
        <v>0.31232876712328766</v>
      </c>
      <c r="O147" s="3">
        <v>1238614.8</v>
      </c>
      <c r="P147" s="3">
        <v>0</v>
      </c>
      <c r="Q147" s="3">
        <v>1238614.8</v>
      </c>
      <c r="R147" s="3">
        <v>0</v>
      </c>
      <c r="S147" s="8">
        <f t="shared" si="5"/>
        <v>1</v>
      </c>
      <c r="T147" s="2" t="s">
        <v>50</v>
      </c>
      <c r="U147" s="2" t="s">
        <v>51</v>
      </c>
      <c r="V147" s="2">
        <v>1957</v>
      </c>
      <c r="W147" s="2">
        <v>1157</v>
      </c>
      <c r="X147" s="2">
        <v>1295</v>
      </c>
      <c r="Y147" s="2">
        <v>967</v>
      </c>
      <c r="Z147" s="2">
        <f t="shared" si="6"/>
        <v>5432601.6</v>
      </c>
      <c r="AA147" s="8">
        <f t="shared" si="7"/>
        <v>0.22799661952019454</v>
      </c>
    </row>
    <row r="148" spans="1:27" s="2" customFormat="1" ht="9">
      <c r="A148" s="2">
        <v>970</v>
      </c>
      <c r="B148" s="2" t="s">
        <v>158</v>
      </c>
      <c r="C148" s="2" t="s">
        <v>160</v>
      </c>
      <c r="D148" s="3">
        <v>1507</v>
      </c>
      <c r="E148" s="9" t="s">
        <v>69</v>
      </c>
      <c r="F148" s="2" t="s">
        <v>59</v>
      </c>
      <c r="G148" s="4">
        <v>620.16</v>
      </c>
      <c r="H148" s="2">
        <v>1</v>
      </c>
      <c r="I148" s="2" t="s">
        <v>49</v>
      </c>
      <c r="J148" s="2" t="s">
        <v>204</v>
      </c>
      <c r="K148" s="2" t="s">
        <v>226</v>
      </c>
      <c r="L148" s="2" t="s">
        <v>261</v>
      </c>
      <c r="M148" s="2">
        <v>2855</v>
      </c>
      <c r="N148" s="8">
        <f t="shared" si="4"/>
        <v>0.3259132420091324</v>
      </c>
      <c r="O148" s="3">
        <v>1317618.5</v>
      </c>
      <c r="P148" s="3">
        <v>0</v>
      </c>
      <c r="Q148" s="3">
        <v>1317618.5</v>
      </c>
      <c r="R148" s="3">
        <v>0</v>
      </c>
      <c r="S148" s="8">
        <f t="shared" si="5"/>
        <v>1</v>
      </c>
      <c r="T148" s="2" t="s">
        <v>50</v>
      </c>
      <c r="U148" s="2" t="s">
        <v>51</v>
      </c>
      <c r="V148" s="2">
        <v>1958</v>
      </c>
      <c r="W148" s="2">
        <v>1158</v>
      </c>
      <c r="X148" s="2">
        <v>1296</v>
      </c>
      <c r="Y148" s="2">
        <v>968</v>
      </c>
      <c r="Z148" s="2">
        <f t="shared" si="6"/>
        <v>5432601.6</v>
      </c>
      <c r="AA148" s="8">
        <f t="shared" si="7"/>
        <v>0.24253913631362184</v>
      </c>
    </row>
    <row r="149" spans="1:27" s="2" customFormat="1" ht="9">
      <c r="A149" s="2">
        <v>971</v>
      </c>
      <c r="B149" s="2" t="s">
        <v>158</v>
      </c>
      <c r="C149" s="2" t="s">
        <v>160</v>
      </c>
      <c r="D149" s="3">
        <v>1507</v>
      </c>
      <c r="E149" s="9" t="s">
        <v>61</v>
      </c>
      <c r="F149" s="2" t="s">
        <v>55</v>
      </c>
      <c r="G149" s="4">
        <v>1142.4</v>
      </c>
      <c r="H149" s="2">
        <v>1</v>
      </c>
      <c r="I149" s="2" t="s">
        <v>49</v>
      </c>
      <c r="J149" s="2" t="s">
        <v>204</v>
      </c>
      <c r="K149" s="2" t="s">
        <v>226</v>
      </c>
      <c r="L149" s="2" t="s">
        <v>261</v>
      </c>
      <c r="M149" s="2">
        <v>5079</v>
      </c>
      <c r="N149" s="8">
        <f t="shared" si="4"/>
        <v>0.5797945205479452</v>
      </c>
      <c r="O149" s="3">
        <v>4812772.9</v>
      </c>
      <c r="P149" s="3">
        <v>0</v>
      </c>
      <c r="Q149" s="3">
        <v>4812772.9</v>
      </c>
      <c r="R149" s="3">
        <v>0</v>
      </c>
      <c r="S149" s="8">
        <f t="shared" si="5"/>
        <v>1</v>
      </c>
      <c r="T149" s="2" t="s">
        <v>50</v>
      </c>
      <c r="U149" s="2" t="s">
        <v>51</v>
      </c>
      <c r="V149" s="2">
        <v>1965</v>
      </c>
      <c r="W149" s="2">
        <v>1159</v>
      </c>
      <c r="X149" s="2">
        <v>1297</v>
      </c>
      <c r="Y149" s="2">
        <v>969</v>
      </c>
      <c r="Z149" s="2">
        <f t="shared" si="6"/>
        <v>10007424</v>
      </c>
      <c r="AA149" s="8">
        <f t="shared" si="7"/>
        <v>0.4809202548028344</v>
      </c>
    </row>
    <row r="150" spans="1:27" s="2" customFormat="1" ht="9">
      <c r="A150" s="2">
        <v>972</v>
      </c>
      <c r="B150" s="2" t="s">
        <v>158</v>
      </c>
      <c r="C150" s="2" t="s">
        <v>160</v>
      </c>
      <c r="D150" s="3">
        <v>1507</v>
      </c>
      <c r="E150" s="9" t="s">
        <v>60</v>
      </c>
      <c r="F150" s="2" t="s">
        <v>59</v>
      </c>
      <c r="G150" s="4">
        <v>5984</v>
      </c>
      <c r="H150" s="2">
        <v>1</v>
      </c>
      <c r="I150" s="2" t="s">
        <v>49</v>
      </c>
      <c r="J150" s="2" t="s">
        <v>204</v>
      </c>
      <c r="K150" s="2" t="s">
        <v>226</v>
      </c>
      <c r="L150" s="2" t="s">
        <v>261</v>
      </c>
      <c r="M150" s="2">
        <v>3582</v>
      </c>
      <c r="N150" s="8">
        <f t="shared" si="4"/>
        <v>0.4089041095890411</v>
      </c>
      <c r="O150" s="3">
        <v>10526997.1</v>
      </c>
      <c r="P150" s="3">
        <v>0</v>
      </c>
      <c r="Q150" s="3">
        <v>10526997.1</v>
      </c>
      <c r="R150" s="3">
        <v>0</v>
      </c>
      <c r="S150" s="8">
        <f t="shared" si="5"/>
        <v>1</v>
      </c>
      <c r="T150" s="2" t="s">
        <v>50</v>
      </c>
      <c r="U150" s="2" t="s">
        <v>106</v>
      </c>
      <c r="V150" s="2">
        <v>1978</v>
      </c>
      <c r="W150" s="2">
        <v>1160</v>
      </c>
      <c r="X150" s="2">
        <v>1298</v>
      </c>
      <c r="Y150" s="2">
        <v>970</v>
      </c>
      <c r="Z150" s="2">
        <f t="shared" si="6"/>
        <v>52419840</v>
      </c>
      <c r="AA150" s="8">
        <f t="shared" si="7"/>
        <v>0.20082085523343832</v>
      </c>
    </row>
    <row r="151" spans="1:27" s="2" customFormat="1" ht="9">
      <c r="A151" s="2">
        <v>983</v>
      </c>
      <c r="B151" s="2" t="s">
        <v>161</v>
      </c>
      <c r="C151" s="2" t="s">
        <v>162</v>
      </c>
      <c r="D151" s="3">
        <v>1702</v>
      </c>
      <c r="E151" s="9">
        <v>3</v>
      </c>
      <c r="F151" s="2" t="s">
        <v>59</v>
      </c>
      <c r="G151" s="4">
        <v>6324</v>
      </c>
      <c r="H151" s="2">
        <v>1</v>
      </c>
      <c r="I151" s="2" t="s">
        <v>49</v>
      </c>
      <c r="J151" s="2" t="s">
        <v>204</v>
      </c>
      <c r="K151" s="2" t="s">
        <v>204</v>
      </c>
      <c r="L151" s="2" t="s">
        <v>259</v>
      </c>
      <c r="M151" s="2">
        <v>1555</v>
      </c>
      <c r="N151" s="8">
        <f t="shared" si="4"/>
        <v>0.17751141552511415</v>
      </c>
      <c r="O151" s="3">
        <v>5549797.6</v>
      </c>
      <c r="P151" s="3">
        <v>0</v>
      </c>
      <c r="Q151" s="3">
        <v>5549797.6</v>
      </c>
      <c r="R151" s="3">
        <v>0</v>
      </c>
      <c r="S151" s="8">
        <f t="shared" si="5"/>
        <v>1</v>
      </c>
      <c r="T151" s="2" t="s">
        <v>50</v>
      </c>
      <c r="U151" s="2" t="s">
        <v>73</v>
      </c>
      <c r="V151" s="2">
        <v>1974</v>
      </c>
      <c r="W151" s="2">
        <v>1286</v>
      </c>
      <c r="X151" s="2">
        <v>1326</v>
      </c>
      <c r="Y151" s="2">
        <v>986</v>
      </c>
      <c r="Z151" s="2">
        <f t="shared" si="6"/>
        <v>55398240</v>
      </c>
      <c r="AA151" s="8">
        <f t="shared" si="7"/>
        <v>0.1001800346003772</v>
      </c>
    </row>
    <row r="152" spans="1:27" s="2" customFormat="1" ht="9">
      <c r="A152" s="2">
        <v>984</v>
      </c>
      <c r="B152" s="2" t="s">
        <v>161</v>
      </c>
      <c r="C152" s="2" t="s">
        <v>162</v>
      </c>
      <c r="D152" s="3">
        <v>1702</v>
      </c>
      <c r="E152" s="9">
        <v>4</v>
      </c>
      <c r="F152" s="2" t="s">
        <v>59</v>
      </c>
      <c r="G152" s="4">
        <v>6324</v>
      </c>
      <c r="H152" s="2">
        <v>1</v>
      </c>
      <c r="I152" s="2" t="s">
        <v>273</v>
      </c>
      <c r="J152" s="2" t="s">
        <v>273</v>
      </c>
      <c r="K152" s="2" t="s">
        <v>273</v>
      </c>
      <c r="L152" s="2" t="s">
        <v>259</v>
      </c>
      <c r="N152" s="8"/>
      <c r="O152" s="3"/>
      <c r="P152" s="3"/>
      <c r="Q152" s="3"/>
      <c r="R152" s="3"/>
      <c r="S152" s="8"/>
      <c r="AA152" s="8"/>
    </row>
    <row r="153" spans="1:27" s="2" customFormat="1" ht="9">
      <c r="A153" s="2">
        <v>1015</v>
      </c>
      <c r="B153" s="2" t="s">
        <v>161</v>
      </c>
      <c r="C153" s="2" t="s">
        <v>163</v>
      </c>
      <c r="D153" s="3">
        <v>1822</v>
      </c>
      <c r="E153" s="9">
        <v>5</v>
      </c>
      <c r="F153" s="2" t="s">
        <v>59</v>
      </c>
      <c r="G153" s="4">
        <v>489.6</v>
      </c>
      <c r="H153" s="2">
        <v>1</v>
      </c>
      <c r="I153" s="2" t="s">
        <v>273</v>
      </c>
      <c r="J153" s="2" t="s">
        <v>204</v>
      </c>
      <c r="K153" s="2" t="s">
        <v>204</v>
      </c>
      <c r="L153" s="2" t="s">
        <v>210</v>
      </c>
      <c r="N153" s="8"/>
      <c r="O153" s="3"/>
      <c r="P153" s="3"/>
      <c r="Q153" s="3"/>
      <c r="R153" s="3"/>
      <c r="S153" s="8"/>
      <c r="AA153" s="8"/>
    </row>
    <row r="154" spans="1:27" s="2" customFormat="1" ht="9">
      <c r="A154" s="2">
        <v>1016</v>
      </c>
      <c r="B154" s="2" t="s">
        <v>161</v>
      </c>
      <c r="C154" s="2" t="s">
        <v>163</v>
      </c>
      <c r="D154" s="3">
        <v>1822</v>
      </c>
      <c r="E154" s="9">
        <v>6</v>
      </c>
      <c r="F154" s="2" t="s">
        <v>55</v>
      </c>
      <c r="G154" s="4">
        <v>503.2</v>
      </c>
      <c r="H154" s="2">
        <v>1</v>
      </c>
      <c r="I154" s="2" t="s">
        <v>49</v>
      </c>
      <c r="J154" s="2" t="s">
        <v>204</v>
      </c>
      <c r="K154" s="2" t="s">
        <v>204</v>
      </c>
      <c r="L154" s="2" t="s">
        <v>210</v>
      </c>
      <c r="M154" s="2">
        <v>7080</v>
      </c>
      <c r="N154" s="8">
        <f t="shared" si="4"/>
        <v>0.8082191780821918</v>
      </c>
      <c r="O154" s="3">
        <v>1726982.9</v>
      </c>
      <c r="P154" s="3">
        <v>0</v>
      </c>
      <c r="Q154" s="3">
        <v>1726982.9</v>
      </c>
      <c r="R154" s="3">
        <v>0</v>
      </c>
      <c r="S154" s="8">
        <f t="shared" si="5"/>
        <v>1</v>
      </c>
      <c r="T154" s="2" t="s">
        <v>50</v>
      </c>
      <c r="U154" s="2" t="s">
        <v>73</v>
      </c>
      <c r="V154" s="2">
        <v>1958</v>
      </c>
      <c r="W154" s="2">
        <v>1326</v>
      </c>
      <c r="X154" s="2">
        <v>1361</v>
      </c>
      <c r="Y154" s="2">
        <v>1018</v>
      </c>
      <c r="Z154" s="2">
        <f t="shared" si="6"/>
        <v>4408032</v>
      </c>
      <c r="AA154" s="8">
        <f t="shared" si="7"/>
        <v>0.3917809353471118</v>
      </c>
    </row>
    <row r="155" spans="1:27" s="2" customFormat="1" ht="9">
      <c r="A155" s="2">
        <v>1017</v>
      </c>
      <c r="B155" s="2" t="s">
        <v>161</v>
      </c>
      <c r="C155" s="2" t="s">
        <v>163</v>
      </c>
      <c r="D155" s="3">
        <v>1822</v>
      </c>
      <c r="E155" s="9">
        <v>7</v>
      </c>
      <c r="F155" s="2" t="s">
        <v>77</v>
      </c>
      <c r="G155" s="4">
        <v>625.6</v>
      </c>
      <c r="H155" s="2">
        <v>1</v>
      </c>
      <c r="I155" s="2" t="s">
        <v>273</v>
      </c>
      <c r="J155" s="2" t="s">
        <v>204</v>
      </c>
      <c r="K155" s="2" t="s">
        <v>204</v>
      </c>
      <c r="L155" s="2" t="s">
        <v>210</v>
      </c>
      <c r="N155" s="8"/>
      <c r="O155" s="3"/>
      <c r="P155" s="3"/>
      <c r="Q155" s="3"/>
      <c r="R155" s="3"/>
      <c r="S155" s="8"/>
      <c r="AA155" s="8"/>
    </row>
    <row r="156" spans="1:27" s="2" customFormat="1" ht="9">
      <c r="A156" s="2">
        <v>1166</v>
      </c>
      <c r="B156" s="2" t="s">
        <v>164</v>
      </c>
      <c r="C156" s="2" t="s">
        <v>165</v>
      </c>
      <c r="D156" s="3">
        <v>2050</v>
      </c>
      <c r="E156" s="9" t="s">
        <v>69</v>
      </c>
      <c r="F156" s="2" t="s">
        <v>77</v>
      </c>
      <c r="G156" s="4">
        <v>7224.32</v>
      </c>
      <c r="H156" s="2">
        <v>1</v>
      </c>
      <c r="I156" s="2" t="s">
        <v>49</v>
      </c>
      <c r="J156" s="2" t="s">
        <v>273</v>
      </c>
      <c r="K156" s="2" t="s">
        <v>273</v>
      </c>
      <c r="L156" s="2" t="s">
        <v>261</v>
      </c>
      <c r="M156" s="2">
        <v>7092</v>
      </c>
      <c r="N156" s="8">
        <f t="shared" si="4"/>
        <v>0.8095890410958904</v>
      </c>
      <c r="O156" s="3">
        <v>28691559.3</v>
      </c>
      <c r="P156" s="3">
        <v>0</v>
      </c>
      <c r="Q156" s="3">
        <v>22681856.3</v>
      </c>
      <c r="R156" s="3">
        <v>6009703</v>
      </c>
      <c r="S156" s="8">
        <f t="shared" si="5"/>
        <v>0.7905410808397576</v>
      </c>
      <c r="T156" s="2" t="s">
        <v>50</v>
      </c>
      <c r="U156" s="2" t="s">
        <v>73</v>
      </c>
      <c r="V156" s="2">
        <v>1971</v>
      </c>
      <c r="W156" s="2">
        <v>1454</v>
      </c>
      <c r="X156" s="2">
        <v>1586</v>
      </c>
      <c r="Y156" s="2">
        <v>1165</v>
      </c>
      <c r="Z156" s="2">
        <f t="shared" si="6"/>
        <v>63285043.199999996</v>
      </c>
      <c r="AA156" s="8">
        <f t="shared" si="7"/>
        <v>0.45337030440709253</v>
      </c>
    </row>
    <row r="157" spans="1:27" s="2" customFormat="1" ht="9">
      <c r="A157" s="2">
        <v>1173</v>
      </c>
      <c r="B157" s="2" t="s">
        <v>164</v>
      </c>
      <c r="C157" s="2" t="s">
        <v>166</v>
      </c>
      <c r="D157" s="3">
        <v>8054</v>
      </c>
      <c r="E157" s="9" t="s">
        <v>58</v>
      </c>
      <c r="F157" s="2" t="s">
        <v>77</v>
      </c>
      <c r="G157" s="4">
        <v>7255.6</v>
      </c>
      <c r="H157" s="2">
        <v>1</v>
      </c>
      <c r="I157" s="2" t="s">
        <v>49</v>
      </c>
      <c r="J157" s="2" t="s">
        <v>273</v>
      </c>
      <c r="K157" s="2" t="s">
        <v>273</v>
      </c>
      <c r="L157" s="2" t="s">
        <v>261</v>
      </c>
      <c r="M157" s="2">
        <v>5200</v>
      </c>
      <c r="N157" s="8">
        <f t="shared" si="4"/>
        <v>0.593607305936073</v>
      </c>
      <c r="O157" s="3">
        <v>47030223</v>
      </c>
      <c r="P157" s="3">
        <v>0</v>
      </c>
      <c r="Q157" s="3">
        <v>26157852</v>
      </c>
      <c r="R157" s="3">
        <v>20872371</v>
      </c>
      <c r="S157" s="8">
        <f t="shared" si="5"/>
        <v>0.5561923871804733</v>
      </c>
      <c r="T157" s="2" t="s">
        <v>50</v>
      </c>
      <c r="U157" s="2" t="s">
        <v>73</v>
      </c>
      <c r="V157" s="2">
        <v>1975</v>
      </c>
      <c r="W157" s="2">
        <v>1460</v>
      </c>
      <c r="X157" s="2">
        <v>1593</v>
      </c>
      <c r="Y157" s="2">
        <v>1163</v>
      </c>
      <c r="Z157" s="2">
        <f t="shared" si="6"/>
        <v>63559056</v>
      </c>
      <c r="AA157" s="8">
        <f t="shared" si="7"/>
        <v>0.7399452723149318</v>
      </c>
    </row>
    <row r="158" spans="2:27" s="2" customFormat="1" ht="9">
      <c r="B158" s="2" t="s">
        <v>232</v>
      </c>
      <c r="C158" s="2" t="s">
        <v>233</v>
      </c>
      <c r="D158" s="3">
        <v>10784</v>
      </c>
      <c r="E158" s="9">
        <v>1</v>
      </c>
      <c r="G158" s="4"/>
      <c r="I158" s="2" t="s">
        <v>291</v>
      </c>
      <c r="J158" s="2" t="s">
        <v>280</v>
      </c>
      <c r="K158" s="2" t="s">
        <v>226</v>
      </c>
      <c r="L158" s="2" t="s">
        <v>211</v>
      </c>
      <c r="N158" s="8"/>
      <c r="O158" s="3"/>
      <c r="P158" s="3"/>
      <c r="Q158" s="3"/>
      <c r="R158" s="3"/>
      <c r="S158" s="8"/>
      <c r="AA158" s="8"/>
    </row>
    <row r="159" spans="2:27" s="2" customFormat="1" ht="9">
      <c r="B159" s="2" t="s">
        <v>232</v>
      </c>
      <c r="C159" s="2" t="s">
        <v>234</v>
      </c>
      <c r="D159" s="3">
        <v>50931</v>
      </c>
      <c r="E159" s="9">
        <v>1</v>
      </c>
      <c r="G159" s="4"/>
      <c r="I159" s="2" t="s">
        <v>291</v>
      </c>
      <c r="J159" s="2" t="s">
        <v>280</v>
      </c>
      <c r="K159" s="2" t="s">
        <v>226</v>
      </c>
      <c r="L159" s="2" t="s">
        <v>211</v>
      </c>
      <c r="N159" s="8"/>
      <c r="O159" s="3"/>
      <c r="P159" s="3"/>
      <c r="Q159" s="3"/>
      <c r="R159" s="3"/>
      <c r="S159" s="8"/>
      <c r="AA159" s="8"/>
    </row>
    <row r="160" spans="1:27" s="2" customFormat="1" ht="9">
      <c r="A160" s="2">
        <v>1286</v>
      </c>
      <c r="B160" s="2" t="s">
        <v>266</v>
      </c>
      <c r="C160" s="2" t="s">
        <v>278</v>
      </c>
      <c r="D160" s="3">
        <v>2241</v>
      </c>
      <c r="E160" s="9" t="s">
        <v>267</v>
      </c>
      <c r="F160" s="2" t="s">
        <v>59</v>
      </c>
      <c r="G160" s="4"/>
      <c r="H160" s="2">
        <v>1</v>
      </c>
      <c r="I160" s="2" t="s">
        <v>273</v>
      </c>
      <c r="J160" s="2" t="s">
        <v>273</v>
      </c>
      <c r="K160" s="2" t="s">
        <v>273</v>
      </c>
      <c r="L160" s="2" t="s">
        <v>259</v>
      </c>
      <c r="N160" s="8"/>
      <c r="O160" s="3"/>
      <c r="P160" s="3"/>
      <c r="Q160" s="3"/>
      <c r="R160" s="3"/>
      <c r="S160" s="8"/>
      <c r="AA160" s="8"/>
    </row>
    <row r="161" spans="1:27" s="2" customFormat="1" ht="9">
      <c r="A161" s="2">
        <v>1309</v>
      </c>
      <c r="B161" s="2" t="s">
        <v>167</v>
      </c>
      <c r="C161" s="2" t="s">
        <v>168</v>
      </c>
      <c r="D161" s="3">
        <v>8002</v>
      </c>
      <c r="E161" s="9" t="s">
        <v>58</v>
      </c>
      <c r="F161" s="2" t="s">
        <v>55</v>
      </c>
      <c r="G161" s="4">
        <v>4074.56</v>
      </c>
      <c r="H161" s="2">
        <v>1</v>
      </c>
      <c r="I161" s="2" t="s">
        <v>49</v>
      </c>
      <c r="J161" s="2" t="s">
        <v>204</v>
      </c>
      <c r="K161" s="2" t="s">
        <v>204</v>
      </c>
      <c r="L161" s="2" t="s">
        <v>261</v>
      </c>
      <c r="M161" s="2">
        <v>4902</v>
      </c>
      <c r="N161" s="8">
        <f t="shared" si="4"/>
        <v>0.5595890410958904</v>
      </c>
      <c r="O161" s="3">
        <v>14983240.2</v>
      </c>
      <c r="P161" s="3">
        <v>0</v>
      </c>
      <c r="Q161" s="3">
        <v>14983240.2</v>
      </c>
      <c r="R161" s="3">
        <v>0</v>
      </c>
      <c r="S161" s="8">
        <f t="shared" si="5"/>
        <v>1</v>
      </c>
      <c r="T161" s="2" t="s">
        <v>50</v>
      </c>
      <c r="U161" s="2" t="s">
        <v>51</v>
      </c>
      <c r="V161" s="2">
        <v>1974</v>
      </c>
      <c r="W161" s="2">
        <v>1655</v>
      </c>
      <c r="X161" s="2">
        <v>1764</v>
      </c>
      <c r="Y161" s="2">
        <v>1305</v>
      </c>
      <c r="Z161" s="2">
        <f t="shared" si="6"/>
        <v>35693145.6</v>
      </c>
      <c r="AA161" s="8">
        <f t="shared" si="7"/>
        <v>0.4197792026489254</v>
      </c>
    </row>
    <row r="162" spans="1:27" s="2" customFormat="1" ht="9">
      <c r="A162" s="2">
        <v>1315</v>
      </c>
      <c r="B162" s="2" t="s">
        <v>169</v>
      </c>
      <c r="C162" s="2" t="s">
        <v>170</v>
      </c>
      <c r="D162" s="3">
        <v>2378</v>
      </c>
      <c r="E162" s="9" t="s">
        <v>61</v>
      </c>
      <c r="F162" s="2" t="s">
        <v>55</v>
      </c>
      <c r="G162" s="4">
        <v>1713.6</v>
      </c>
      <c r="H162" s="2">
        <v>1</v>
      </c>
      <c r="I162" s="2" t="s">
        <v>49</v>
      </c>
      <c r="J162" s="2" t="s">
        <v>204</v>
      </c>
      <c r="K162" s="2" t="s">
        <v>204</v>
      </c>
      <c r="L162" s="2" t="s">
        <v>261</v>
      </c>
      <c r="M162" s="2">
        <v>2525</v>
      </c>
      <c r="N162" s="8">
        <f t="shared" si="4"/>
        <v>0.2882420091324201</v>
      </c>
      <c r="O162" s="3">
        <v>1900629.9</v>
      </c>
      <c r="P162" s="3">
        <v>0</v>
      </c>
      <c r="Q162" s="3">
        <v>1900629.9</v>
      </c>
      <c r="R162" s="3">
        <v>0</v>
      </c>
      <c r="S162" s="8">
        <f t="shared" si="5"/>
        <v>1</v>
      </c>
      <c r="T162" s="2" t="s">
        <v>50</v>
      </c>
      <c r="U162" s="2" t="s">
        <v>171</v>
      </c>
      <c r="V162" s="2">
        <v>1974</v>
      </c>
      <c r="W162" s="2">
        <v>1663</v>
      </c>
      <c r="X162" s="2">
        <v>1772</v>
      </c>
      <c r="Y162" s="2">
        <v>1311</v>
      </c>
      <c r="Z162" s="2">
        <f t="shared" si="6"/>
        <v>15011136</v>
      </c>
      <c r="AA162" s="8">
        <f t="shared" si="7"/>
        <v>0.12661466127546908</v>
      </c>
    </row>
    <row r="163" spans="2:27" s="2" customFormat="1" ht="9">
      <c r="B163" s="2" t="s">
        <v>169</v>
      </c>
      <c r="C163" s="2" t="s">
        <v>279</v>
      </c>
      <c r="D163" s="3">
        <v>2399</v>
      </c>
      <c r="E163" s="9">
        <v>7</v>
      </c>
      <c r="G163" s="4"/>
      <c r="I163" s="2" t="s">
        <v>291</v>
      </c>
      <c r="J163" s="2" t="s">
        <v>204</v>
      </c>
      <c r="K163" s="2" t="s">
        <v>291</v>
      </c>
      <c r="L163" s="2" t="s">
        <v>261</v>
      </c>
      <c r="N163" s="8"/>
      <c r="O163" s="3"/>
      <c r="P163" s="3"/>
      <c r="Q163" s="3"/>
      <c r="R163" s="3"/>
      <c r="S163" s="8"/>
      <c r="AA163" s="8"/>
    </row>
    <row r="164" spans="1:27" s="2" customFormat="1" ht="9">
      <c r="A164" s="2">
        <v>1325</v>
      </c>
      <c r="B164" s="2" t="s">
        <v>169</v>
      </c>
      <c r="C164" s="2" t="s">
        <v>172</v>
      </c>
      <c r="D164" s="3">
        <v>2384</v>
      </c>
      <c r="E164" s="9">
        <v>4</v>
      </c>
      <c r="F164" s="2" t="s">
        <v>59</v>
      </c>
      <c r="G164" s="4">
        <v>394.4</v>
      </c>
      <c r="H164" s="2">
        <v>1</v>
      </c>
      <c r="I164" s="2" t="s">
        <v>49</v>
      </c>
      <c r="J164" s="2" t="s">
        <v>204</v>
      </c>
      <c r="K164" s="2" t="s">
        <v>204</v>
      </c>
      <c r="L164" s="2" t="s">
        <v>261</v>
      </c>
      <c r="M164" s="2">
        <v>193</v>
      </c>
      <c r="N164" s="8">
        <f t="shared" si="4"/>
        <v>0.022031963470319636</v>
      </c>
      <c r="O164" s="3">
        <v>81539</v>
      </c>
      <c r="P164" s="3">
        <v>0</v>
      </c>
      <c r="Q164" s="3">
        <v>81539</v>
      </c>
      <c r="R164" s="3">
        <v>0</v>
      </c>
      <c r="S164" s="8">
        <f t="shared" si="5"/>
        <v>1</v>
      </c>
      <c r="T164" s="2" t="s">
        <v>50</v>
      </c>
      <c r="U164" s="2" t="s">
        <v>73</v>
      </c>
      <c r="V164" s="2">
        <v>1930</v>
      </c>
      <c r="W164" s="2">
        <v>1672</v>
      </c>
      <c r="X164" s="2">
        <v>1783</v>
      </c>
      <c r="Y164" s="2">
        <v>1321</v>
      </c>
      <c r="Z164" s="2">
        <f t="shared" si="6"/>
        <v>3454944</v>
      </c>
      <c r="AA164" s="8">
        <f t="shared" si="7"/>
        <v>0.02360067196458177</v>
      </c>
    </row>
    <row r="165" spans="1:27" s="2" customFormat="1" ht="9">
      <c r="A165" s="2">
        <v>1326</v>
      </c>
      <c r="B165" s="2" t="s">
        <v>169</v>
      </c>
      <c r="C165" s="2" t="s">
        <v>172</v>
      </c>
      <c r="D165" s="3">
        <v>2384</v>
      </c>
      <c r="E165" s="9">
        <v>6</v>
      </c>
      <c r="G165" s="4"/>
      <c r="I165" s="2" t="s">
        <v>49</v>
      </c>
      <c r="J165" s="2" t="s">
        <v>280</v>
      </c>
      <c r="K165" s="2" t="s">
        <v>280</v>
      </c>
      <c r="L165" s="2" t="s">
        <v>261</v>
      </c>
      <c r="N165" s="8"/>
      <c r="O165" s="3"/>
      <c r="P165" s="3"/>
      <c r="Q165" s="3"/>
      <c r="R165" s="3"/>
      <c r="S165" s="8"/>
      <c r="AA165" s="8"/>
    </row>
    <row r="166" spans="2:27" s="2" customFormat="1" ht="9">
      <c r="B166" s="2" t="s">
        <v>169</v>
      </c>
      <c r="C166" s="2" t="s">
        <v>235</v>
      </c>
      <c r="D166" s="3">
        <v>50561</v>
      </c>
      <c r="E166" s="9">
        <v>1</v>
      </c>
      <c r="G166" s="4"/>
      <c r="I166" s="2" t="s">
        <v>291</v>
      </c>
      <c r="J166" s="2" t="s">
        <v>292</v>
      </c>
      <c r="K166" s="2" t="s">
        <v>226</v>
      </c>
      <c r="L166" s="2" t="s">
        <v>211</v>
      </c>
      <c r="N166" s="8"/>
      <c r="O166" s="3"/>
      <c r="P166" s="3"/>
      <c r="Q166" s="3"/>
      <c r="R166" s="3"/>
      <c r="S166" s="8"/>
      <c r="AA166" s="8"/>
    </row>
    <row r="167" spans="1:27" s="2" customFormat="1" ht="9">
      <c r="A167" s="2">
        <v>1339</v>
      </c>
      <c r="B167" s="2" t="s">
        <v>169</v>
      </c>
      <c r="C167" s="2" t="s">
        <v>173</v>
      </c>
      <c r="D167" s="3">
        <v>2404</v>
      </c>
      <c r="E167" s="9" t="s">
        <v>56</v>
      </c>
      <c r="F167" s="2" t="s">
        <v>146</v>
      </c>
      <c r="G167" s="4">
        <v>1360</v>
      </c>
      <c r="H167" s="2">
        <v>1</v>
      </c>
      <c r="I167" s="2" t="s">
        <v>49</v>
      </c>
      <c r="J167" s="2" t="s">
        <v>204</v>
      </c>
      <c r="K167" s="2" t="s">
        <v>204</v>
      </c>
      <c r="L167" s="2" t="s">
        <v>261</v>
      </c>
      <c r="M167" s="2">
        <v>479</v>
      </c>
      <c r="N167" s="8">
        <f t="shared" si="4"/>
        <v>0.05468036529680365</v>
      </c>
      <c r="O167" s="3">
        <v>455753.3</v>
      </c>
      <c r="P167" s="3">
        <v>0</v>
      </c>
      <c r="Q167" s="3">
        <v>455753.3</v>
      </c>
      <c r="R167" s="3">
        <v>0</v>
      </c>
      <c r="S167" s="8">
        <f t="shared" si="5"/>
        <v>1</v>
      </c>
      <c r="T167" s="2" t="s">
        <v>50</v>
      </c>
      <c r="U167" s="2" t="s">
        <v>73</v>
      </c>
      <c r="V167" s="2">
        <v>1953</v>
      </c>
      <c r="W167" s="2">
        <v>1692</v>
      </c>
      <c r="X167" s="2">
        <v>1800</v>
      </c>
      <c r="Y167" s="2">
        <v>1335</v>
      </c>
      <c r="Z167" s="2">
        <f t="shared" si="6"/>
        <v>11913600</v>
      </c>
      <c r="AA167" s="8">
        <f t="shared" si="7"/>
        <v>0.03825487677947891</v>
      </c>
    </row>
    <row r="168" spans="1:27" s="2" customFormat="1" ht="9">
      <c r="A168" s="2">
        <v>1340</v>
      </c>
      <c r="B168" s="2" t="s">
        <v>169</v>
      </c>
      <c r="C168" s="2" t="s">
        <v>173</v>
      </c>
      <c r="D168" s="3">
        <v>2404</v>
      </c>
      <c r="E168" s="9" t="s">
        <v>54</v>
      </c>
      <c r="F168" s="2" t="s">
        <v>146</v>
      </c>
      <c r="G168" s="4">
        <v>1360</v>
      </c>
      <c r="H168" s="2">
        <v>1</v>
      </c>
      <c r="I168" s="2" t="s">
        <v>49</v>
      </c>
      <c r="J168" s="2" t="s">
        <v>204</v>
      </c>
      <c r="K168" s="2" t="s">
        <v>204</v>
      </c>
      <c r="L168" s="2" t="s">
        <v>261</v>
      </c>
      <c r="M168" s="2">
        <v>162</v>
      </c>
      <c r="N168" s="8">
        <f t="shared" si="4"/>
        <v>0.018493150684931507</v>
      </c>
      <c r="O168" s="3">
        <v>174210.3</v>
      </c>
      <c r="P168" s="3">
        <v>0</v>
      </c>
      <c r="Q168" s="3">
        <v>174210.3</v>
      </c>
      <c r="R168" s="3">
        <v>0</v>
      </c>
      <c r="S168" s="8">
        <f t="shared" si="5"/>
        <v>1</v>
      </c>
      <c r="T168" s="2" t="s">
        <v>50</v>
      </c>
      <c r="U168" s="2" t="s">
        <v>73</v>
      </c>
      <c r="V168" s="2">
        <v>1953</v>
      </c>
      <c r="W168" s="2">
        <v>1693</v>
      </c>
      <c r="X168" s="2">
        <v>1801</v>
      </c>
      <c r="Y168" s="2">
        <v>1336</v>
      </c>
      <c r="Z168" s="2">
        <f t="shared" si="6"/>
        <v>11913600</v>
      </c>
      <c r="AA168" s="8">
        <f t="shared" si="7"/>
        <v>0.014622809226430297</v>
      </c>
    </row>
    <row r="169" spans="2:27" s="2" customFormat="1" ht="9">
      <c r="B169" s="2" t="s">
        <v>169</v>
      </c>
      <c r="C169" s="2" t="s">
        <v>174</v>
      </c>
      <c r="D169" s="3">
        <v>2406</v>
      </c>
      <c r="E169" s="9">
        <v>1</v>
      </c>
      <c r="G169" s="4"/>
      <c r="I169" s="2" t="s">
        <v>291</v>
      </c>
      <c r="J169" s="2" t="s">
        <v>204</v>
      </c>
      <c r="K169" s="2" t="s">
        <v>204</v>
      </c>
      <c r="L169" s="2" t="s">
        <v>211</v>
      </c>
      <c r="N169" s="8"/>
      <c r="O169" s="3"/>
      <c r="P169" s="3"/>
      <c r="Q169" s="3"/>
      <c r="R169" s="3"/>
      <c r="S169" s="8"/>
      <c r="AA169" s="8"/>
    </row>
    <row r="170" spans="1:27" s="2" customFormat="1" ht="9">
      <c r="A170" s="2">
        <v>1341</v>
      </c>
      <c r="B170" s="2" t="s">
        <v>169</v>
      </c>
      <c r="C170" s="2" t="s">
        <v>174</v>
      </c>
      <c r="D170" s="3">
        <v>2406</v>
      </c>
      <c r="E170" s="9">
        <v>2</v>
      </c>
      <c r="F170" s="2" t="s">
        <v>59</v>
      </c>
      <c r="G170" s="4">
        <v>2584</v>
      </c>
      <c r="H170" s="2">
        <v>1</v>
      </c>
      <c r="I170" s="2" t="s">
        <v>49</v>
      </c>
      <c r="J170" s="2" t="s">
        <v>204</v>
      </c>
      <c r="K170" s="2" t="s">
        <v>204</v>
      </c>
      <c r="L170" s="2" t="s">
        <v>261</v>
      </c>
      <c r="M170" s="2">
        <v>410</v>
      </c>
      <c r="N170" s="8">
        <f>+M170/8760</f>
        <v>0.04680365296803653</v>
      </c>
      <c r="O170" s="3">
        <v>603963.1</v>
      </c>
      <c r="P170" s="3">
        <v>0</v>
      </c>
      <c r="Q170" s="3">
        <v>603963.1</v>
      </c>
      <c r="R170" s="3">
        <v>0</v>
      </c>
      <c r="S170" s="8">
        <f>+(Q170)/O170</f>
        <v>1</v>
      </c>
      <c r="T170" s="2" t="s">
        <v>50</v>
      </c>
      <c r="U170" s="2" t="s">
        <v>73</v>
      </c>
      <c r="V170" s="2">
        <v>1957</v>
      </c>
      <c r="W170" s="2">
        <v>1694</v>
      </c>
      <c r="X170" s="2">
        <v>1802</v>
      </c>
      <c r="Y170" s="2">
        <v>1337</v>
      </c>
      <c r="Z170" s="2">
        <f>+G170*8760</f>
        <v>22635840</v>
      </c>
      <c r="AA170" s="8">
        <f>+O170/Z170</f>
        <v>0.02668171801885859</v>
      </c>
    </row>
    <row r="171" spans="1:27" s="2" customFormat="1" ht="9">
      <c r="A171" s="2">
        <v>1344</v>
      </c>
      <c r="B171" s="2" t="s">
        <v>169</v>
      </c>
      <c r="C171" s="2" t="s">
        <v>174</v>
      </c>
      <c r="D171" s="3">
        <v>2406</v>
      </c>
      <c r="E171" s="9">
        <v>11</v>
      </c>
      <c r="G171" s="4"/>
      <c r="H171" s="2">
        <v>0</v>
      </c>
      <c r="I171" s="2" t="s">
        <v>49</v>
      </c>
      <c r="J171" s="2" t="s">
        <v>291</v>
      </c>
      <c r="K171" s="2" t="s">
        <v>291</v>
      </c>
      <c r="L171" s="2" t="s">
        <v>261</v>
      </c>
      <c r="N171" s="8"/>
      <c r="O171" s="3"/>
      <c r="P171" s="3"/>
      <c r="Q171" s="3"/>
      <c r="R171" s="3"/>
      <c r="S171" s="8"/>
      <c r="AA171" s="8"/>
    </row>
    <row r="172" spans="1:27" s="2" customFormat="1" ht="9">
      <c r="A172" s="2">
        <v>1345</v>
      </c>
      <c r="B172" s="2" t="s">
        <v>169</v>
      </c>
      <c r="C172" s="2" t="s">
        <v>174</v>
      </c>
      <c r="D172" s="3">
        <v>2406</v>
      </c>
      <c r="E172" s="9">
        <v>12</v>
      </c>
      <c r="F172" s="2" t="s">
        <v>59</v>
      </c>
      <c r="G172" s="4">
        <v>1360</v>
      </c>
      <c r="H172" s="2">
        <v>1</v>
      </c>
      <c r="I172" s="2" t="s">
        <v>49</v>
      </c>
      <c r="J172" s="2" t="s">
        <v>204</v>
      </c>
      <c r="K172" s="2" t="s">
        <v>291</v>
      </c>
      <c r="L172" s="2" t="s">
        <v>261</v>
      </c>
      <c r="M172" s="2">
        <v>152</v>
      </c>
      <c r="N172" s="8">
        <f t="shared" si="4"/>
        <v>0.017351598173515982</v>
      </c>
      <c r="O172" s="3">
        <v>68888.2</v>
      </c>
      <c r="P172" s="3">
        <v>0</v>
      </c>
      <c r="Q172" s="3">
        <v>68888.2</v>
      </c>
      <c r="R172" s="3">
        <v>0</v>
      </c>
      <c r="S172" s="8">
        <f t="shared" si="5"/>
        <v>1</v>
      </c>
      <c r="T172" s="2" t="s">
        <v>50</v>
      </c>
      <c r="U172" s="2" t="s">
        <v>73</v>
      </c>
      <c r="V172" s="2">
        <v>1957</v>
      </c>
      <c r="W172" s="2">
        <v>1697</v>
      </c>
      <c r="X172" s="2">
        <v>1806</v>
      </c>
      <c r="Y172" s="2">
        <v>1340</v>
      </c>
      <c r="Z172" s="2">
        <f t="shared" si="6"/>
        <v>11913600</v>
      </c>
      <c r="AA172" s="8">
        <f t="shared" si="7"/>
        <v>0.005782316008595218</v>
      </c>
    </row>
    <row r="173" spans="1:27" s="2" customFormat="1" ht="9">
      <c r="A173" s="2">
        <v>1346</v>
      </c>
      <c r="B173" s="2" t="s">
        <v>169</v>
      </c>
      <c r="C173" s="2" t="s">
        <v>174</v>
      </c>
      <c r="D173" s="3">
        <v>2406</v>
      </c>
      <c r="E173" s="9">
        <v>13</v>
      </c>
      <c r="F173" s="2" t="s">
        <v>59</v>
      </c>
      <c r="G173" s="4">
        <v>1360</v>
      </c>
      <c r="H173" s="2">
        <v>1</v>
      </c>
      <c r="I173" s="2" t="s">
        <v>49</v>
      </c>
      <c r="J173" s="2" t="s">
        <v>204</v>
      </c>
      <c r="K173" s="2" t="s">
        <v>291</v>
      </c>
      <c r="L173" s="2" t="s">
        <v>261</v>
      </c>
      <c r="M173" s="2">
        <v>152</v>
      </c>
      <c r="N173" s="8">
        <f t="shared" si="4"/>
        <v>0.017351598173515982</v>
      </c>
      <c r="O173" s="3">
        <v>68258.2</v>
      </c>
      <c r="P173" s="3">
        <v>0</v>
      </c>
      <c r="Q173" s="3">
        <v>68258.2</v>
      </c>
      <c r="R173" s="3">
        <v>0</v>
      </c>
      <c r="S173" s="8">
        <f t="shared" si="5"/>
        <v>1</v>
      </c>
      <c r="T173" s="2" t="s">
        <v>50</v>
      </c>
      <c r="U173" s="2" t="s">
        <v>73</v>
      </c>
      <c r="V173" s="2">
        <v>1957</v>
      </c>
      <c r="W173" s="2">
        <v>1698</v>
      </c>
      <c r="X173" s="2">
        <v>1807</v>
      </c>
      <c r="Y173" s="2">
        <v>1341</v>
      </c>
      <c r="Z173" s="2">
        <f t="shared" si="6"/>
        <v>11913600</v>
      </c>
      <c r="AA173" s="8">
        <f t="shared" si="7"/>
        <v>0.005729435267257587</v>
      </c>
    </row>
    <row r="174" spans="1:27" s="2" customFormat="1" ht="9">
      <c r="A174" s="2">
        <v>1351</v>
      </c>
      <c r="B174" s="2" t="s">
        <v>169</v>
      </c>
      <c r="C174" s="2" t="s">
        <v>281</v>
      </c>
      <c r="D174" s="3">
        <v>2411</v>
      </c>
      <c r="E174" s="9">
        <v>1</v>
      </c>
      <c r="F174" s="2" t="s">
        <v>146</v>
      </c>
      <c r="G174" s="4">
        <v>1156</v>
      </c>
      <c r="H174" s="2">
        <v>1</v>
      </c>
      <c r="I174" s="2" t="s">
        <v>273</v>
      </c>
      <c r="J174" s="2" t="s">
        <v>273</v>
      </c>
      <c r="K174" s="2" t="s">
        <v>273</v>
      </c>
      <c r="L174" s="2" t="s">
        <v>261</v>
      </c>
      <c r="N174" s="8"/>
      <c r="O174" s="3"/>
      <c r="P174" s="3"/>
      <c r="Q174" s="3"/>
      <c r="R174" s="3"/>
      <c r="S174" s="8"/>
      <c r="AA174" s="8"/>
    </row>
    <row r="175" spans="1:27" s="2" customFormat="1" ht="9">
      <c r="A175" s="2">
        <v>1352</v>
      </c>
      <c r="B175" s="2" t="s">
        <v>169</v>
      </c>
      <c r="C175" s="2" t="s">
        <v>281</v>
      </c>
      <c r="D175" s="3">
        <v>2411</v>
      </c>
      <c r="E175" s="9">
        <v>2</v>
      </c>
      <c r="F175" s="2" t="s">
        <v>146</v>
      </c>
      <c r="G175" s="4">
        <v>1156</v>
      </c>
      <c r="H175" s="2">
        <v>1</v>
      </c>
      <c r="I175" s="2" t="s">
        <v>273</v>
      </c>
      <c r="J175" s="2" t="s">
        <v>273</v>
      </c>
      <c r="K175" s="2" t="s">
        <v>273</v>
      </c>
      <c r="L175" s="2" t="s">
        <v>261</v>
      </c>
      <c r="N175" s="8"/>
      <c r="O175" s="3"/>
      <c r="P175" s="3"/>
      <c r="Q175" s="3"/>
      <c r="R175" s="3"/>
      <c r="S175" s="8"/>
      <c r="AA175" s="8"/>
    </row>
    <row r="176" spans="1:27" s="2" customFormat="1" ht="9">
      <c r="A176" s="2">
        <v>1353</v>
      </c>
      <c r="B176" s="2" t="s">
        <v>169</v>
      </c>
      <c r="C176" s="2" t="s">
        <v>281</v>
      </c>
      <c r="D176" s="3">
        <v>2411</v>
      </c>
      <c r="E176" s="9">
        <v>3</v>
      </c>
      <c r="F176" s="2" t="s">
        <v>146</v>
      </c>
      <c r="G176" s="4">
        <v>1156</v>
      </c>
      <c r="H176" s="2">
        <v>1</v>
      </c>
      <c r="I176" s="2" t="s">
        <v>273</v>
      </c>
      <c r="J176" s="2" t="s">
        <v>273</v>
      </c>
      <c r="K176" s="2" t="s">
        <v>273</v>
      </c>
      <c r="L176" s="2" t="s">
        <v>261</v>
      </c>
      <c r="N176" s="8"/>
      <c r="O176" s="3"/>
      <c r="P176" s="3"/>
      <c r="Q176" s="3"/>
      <c r="R176" s="3"/>
      <c r="S176" s="8"/>
      <c r="AA176" s="8"/>
    </row>
    <row r="177" spans="1:27" s="2" customFormat="1" ht="9">
      <c r="A177" s="2">
        <v>1354</v>
      </c>
      <c r="B177" s="2" t="s">
        <v>169</v>
      </c>
      <c r="C177" s="2" t="s">
        <v>281</v>
      </c>
      <c r="D177" s="3">
        <v>2411</v>
      </c>
      <c r="E177" s="9">
        <v>4</v>
      </c>
      <c r="F177" s="2" t="s">
        <v>146</v>
      </c>
      <c r="G177" s="4">
        <v>1156</v>
      </c>
      <c r="H177" s="2">
        <v>1</v>
      </c>
      <c r="I177" s="2" t="s">
        <v>273</v>
      </c>
      <c r="J177" s="2" t="s">
        <v>273</v>
      </c>
      <c r="K177" s="2" t="s">
        <v>273</v>
      </c>
      <c r="L177" s="2" t="s">
        <v>261</v>
      </c>
      <c r="N177" s="8"/>
      <c r="O177" s="3"/>
      <c r="P177" s="3"/>
      <c r="Q177" s="3"/>
      <c r="R177" s="3"/>
      <c r="S177" s="8"/>
      <c r="AA177" s="8"/>
    </row>
    <row r="178" spans="1:27" s="2" customFormat="1" ht="9">
      <c r="A178" s="2">
        <v>1396</v>
      </c>
      <c r="B178" s="2" t="s">
        <v>268</v>
      </c>
      <c r="C178" s="2" t="s">
        <v>282</v>
      </c>
      <c r="D178" s="3">
        <v>2336</v>
      </c>
      <c r="E178" s="9">
        <v>1</v>
      </c>
      <c r="F178" s="2" t="s">
        <v>59</v>
      </c>
      <c r="G178" s="4">
        <v>646</v>
      </c>
      <c r="H178" s="2">
        <v>1</v>
      </c>
      <c r="I178" s="2" t="s">
        <v>273</v>
      </c>
      <c r="J178" s="2" t="s">
        <v>273</v>
      </c>
      <c r="K178" s="2" t="s">
        <v>273</v>
      </c>
      <c r="L178" s="2" t="s">
        <v>261</v>
      </c>
      <c r="N178" s="8"/>
      <c r="O178" s="3"/>
      <c r="P178" s="3"/>
      <c r="Q178" s="3"/>
      <c r="R178" s="3"/>
      <c r="S178" s="8"/>
      <c r="AA178" s="8"/>
    </row>
    <row r="179" spans="1:27" s="2" customFormat="1" ht="9">
      <c r="A179" s="2">
        <v>1397</v>
      </c>
      <c r="B179" s="2" t="s">
        <v>268</v>
      </c>
      <c r="C179" s="2" t="s">
        <v>282</v>
      </c>
      <c r="D179" s="3">
        <v>2336</v>
      </c>
      <c r="E179" s="9">
        <v>2</v>
      </c>
      <c r="F179" s="2" t="s">
        <v>59</v>
      </c>
      <c r="G179" s="4">
        <v>952</v>
      </c>
      <c r="H179" s="2">
        <v>1</v>
      </c>
      <c r="I179" s="2" t="s">
        <v>273</v>
      </c>
      <c r="J179" s="2" t="s">
        <v>273</v>
      </c>
      <c r="K179" s="2" t="s">
        <v>273</v>
      </c>
      <c r="L179" s="2" t="s">
        <v>261</v>
      </c>
      <c r="N179" s="8"/>
      <c r="O179" s="3"/>
      <c r="P179" s="3"/>
      <c r="Q179" s="3"/>
      <c r="R179" s="3"/>
      <c r="S179" s="8"/>
      <c r="AA179" s="8"/>
    </row>
    <row r="180" spans="1:27" s="2" customFormat="1" ht="9">
      <c r="A180" s="2">
        <v>1398</v>
      </c>
      <c r="B180" s="2" t="s">
        <v>268</v>
      </c>
      <c r="C180" s="2" t="s">
        <v>282</v>
      </c>
      <c r="D180" s="3">
        <v>2336</v>
      </c>
      <c r="E180" s="9">
        <v>3</v>
      </c>
      <c r="F180" s="2" t="s">
        <v>59</v>
      </c>
      <c r="G180" s="4">
        <v>1047.2</v>
      </c>
      <c r="H180" s="2">
        <v>1</v>
      </c>
      <c r="I180" s="2" t="s">
        <v>273</v>
      </c>
      <c r="J180" s="2" t="s">
        <v>273</v>
      </c>
      <c r="K180" s="2" t="s">
        <v>273</v>
      </c>
      <c r="L180" s="2" t="s">
        <v>261</v>
      </c>
      <c r="N180" s="8"/>
      <c r="O180" s="3"/>
      <c r="P180" s="3"/>
      <c r="Q180" s="3"/>
      <c r="R180" s="3"/>
      <c r="S180" s="8"/>
      <c r="AA180" s="8"/>
    </row>
    <row r="181" spans="1:27" s="2" customFormat="1" ht="9">
      <c r="A181" s="2">
        <v>1484</v>
      </c>
      <c r="B181" s="2" t="s">
        <v>175</v>
      </c>
      <c r="C181" s="2" t="s">
        <v>176</v>
      </c>
      <c r="D181" s="3">
        <v>2504</v>
      </c>
      <c r="E181" s="9" t="s">
        <v>177</v>
      </c>
      <c r="F181" s="2" t="s">
        <v>55</v>
      </c>
      <c r="G181" s="4">
        <v>580.72</v>
      </c>
      <c r="H181" s="2">
        <v>1</v>
      </c>
      <c r="I181" s="2" t="s">
        <v>49</v>
      </c>
      <c r="J181" s="2" t="s">
        <v>204</v>
      </c>
      <c r="K181" s="2" t="s">
        <v>291</v>
      </c>
      <c r="L181" s="2" t="s">
        <v>261</v>
      </c>
      <c r="M181" s="2">
        <v>5013</v>
      </c>
      <c r="N181" s="8">
        <f t="shared" si="4"/>
        <v>0.5722602739726027</v>
      </c>
      <c r="O181" s="3">
        <v>1947745.1</v>
      </c>
      <c r="P181" s="3">
        <v>0</v>
      </c>
      <c r="Q181" s="3">
        <v>1947745.1</v>
      </c>
      <c r="R181" s="3">
        <v>0</v>
      </c>
      <c r="S181" s="8">
        <f t="shared" si="5"/>
        <v>1</v>
      </c>
      <c r="T181" s="2" t="s">
        <v>50</v>
      </c>
      <c r="U181" s="2" t="s">
        <v>178</v>
      </c>
      <c r="V181" s="2">
        <v>1956</v>
      </c>
      <c r="W181" s="2">
        <v>1890</v>
      </c>
      <c r="X181" s="2">
        <v>2000</v>
      </c>
      <c r="Y181" s="2">
        <v>1476</v>
      </c>
      <c r="Z181" s="2">
        <f t="shared" si="6"/>
        <v>5087107.2</v>
      </c>
      <c r="AA181" s="8">
        <f t="shared" si="7"/>
        <v>0.38287872132908857</v>
      </c>
    </row>
    <row r="182" spans="1:27" s="2" customFormat="1" ht="9">
      <c r="A182" s="2">
        <v>1485</v>
      </c>
      <c r="B182" s="2" t="s">
        <v>175</v>
      </c>
      <c r="C182" s="2" t="s">
        <v>176</v>
      </c>
      <c r="D182" s="3">
        <v>2504</v>
      </c>
      <c r="E182" s="9" t="s">
        <v>180</v>
      </c>
      <c r="F182" s="2" t="s">
        <v>55</v>
      </c>
      <c r="G182" s="4">
        <v>580.72</v>
      </c>
      <c r="H182" s="2">
        <v>1</v>
      </c>
      <c r="I182" s="2" t="s">
        <v>49</v>
      </c>
      <c r="J182" s="2" t="s">
        <v>204</v>
      </c>
      <c r="K182" s="2" t="s">
        <v>291</v>
      </c>
      <c r="L182" s="2" t="s">
        <v>261</v>
      </c>
      <c r="M182" s="2">
        <v>6428</v>
      </c>
      <c r="N182" s="8">
        <f t="shared" si="4"/>
        <v>0.7337899543378995</v>
      </c>
      <c r="O182" s="3">
        <v>2744104.2</v>
      </c>
      <c r="P182" s="3">
        <v>0</v>
      </c>
      <c r="Q182" s="3">
        <v>2744104.2</v>
      </c>
      <c r="R182" s="3">
        <v>0</v>
      </c>
      <c r="S182" s="8">
        <f t="shared" si="5"/>
        <v>1</v>
      </c>
      <c r="T182" s="2" t="s">
        <v>50</v>
      </c>
      <c r="U182" s="2" t="s">
        <v>178</v>
      </c>
      <c r="V182" s="2">
        <v>1956</v>
      </c>
      <c r="W182" s="2">
        <v>1891</v>
      </c>
      <c r="X182" s="2">
        <v>2001</v>
      </c>
      <c r="Y182" s="2">
        <v>1477</v>
      </c>
      <c r="Z182" s="2">
        <f t="shared" si="6"/>
        <v>5087107.2</v>
      </c>
      <c r="AA182" s="8">
        <f t="shared" si="7"/>
        <v>0.5394233091844418</v>
      </c>
    </row>
    <row r="183" spans="1:27" s="2" customFormat="1" ht="9">
      <c r="A183" s="2">
        <v>1486</v>
      </c>
      <c r="B183" s="2" t="s">
        <v>175</v>
      </c>
      <c r="C183" s="2" t="s">
        <v>176</v>
      </c>
      <c r="D183" s="3">
        <v>2504</v>
      </c>
      <c r="E183" s="9" t="s">
        <v>179</v>
      </c>
      <c r="F183" s="2" t="s">
        <v>55</v>
      </c>
      <c r="G183" s="4">
        <v>580.72</v>
      </c>
      <c r="H183" s="2">
        <v>1</v>
      </c>
      <c r="I183" s="2" t="s">
        <v>49</v>
      </c>
      <c r="J183" s="2" t="s">
        <v>204</v>
      </c>
      <c r="K183" s="2" t="s">
        <v>291</v>
      </c>
      <c r="L183" s="2" t="s">
        <v>261</v>
      </c>
      <c r="M183" s="2">
        <v>4823</v>
      </c>
      <c r="N183" s="8">
        <f t="shared" si="4"/>
        <v>0.5505707762557077</v>
      </c>
      <c r="O183" s="3">
        <v>2019935</v>
      </c>
      <c r="P183" s="3">
        <v>0</v>
      </c>
      <c r="Q183" s="3">
        <v>2019935</v>
      </c>
      <c r="R183" s="3">
        <v>0</v>
      </c>
      <c r="S183" s="8">
        <f t="shared" si="5"/>
        <v>1</v>
      </c>
      <c r="T183" s="2" t="s">
        <v>50</v>
      </c>
      <c r="U183" s="2" t="s">
        <v>178</v>
      </c>
      <c r="V183" s="2">
        <v>1956</v>
      </c>
      <c r="W183" s="2">
        <v>1892</v>
      </c>
      <c r="X183" s="2">
        <v>2002</v>
      </c>
      <c r="Y183" s="2">
        <v>1478</v>
      </c>
      <c r="Z183" s="2">
        <f t="shared" si="6"/>
        <v>5087107.2</v>
      </c>
      <c r="AA183" s="8">
        <f t="shared" si="7"/>
        <v>0.3970694779146781</v>
      </c>
    </row>
    <row r="184" spans="1:27" s="2" customFormat="1" ht="9">
      <c r="A184" s="2">
        <v>1405</v>
      </c>
      <c r="B184" s="2" t="s">
        <v>175</v>
      </c>
      <c r="C184" s="2" t="s">
        <v>283</v>
      </c>
      <c r="D184" s="3">
        <v>2539</v>
      </c>
      <c r="E184" s="9">
        <v>4</v>
      </c>
      <c r="F184" s="2" t="s">
        <v>55</v>
      </c>
      <c r="G184" s="4">
        <v>918</v>
      </c>
      <c r="H184" s="2">
        <v>1</v>
      </c>
      <c r="I184" s="2" t="s">
        <v>273</v>
      </c>
      <c r="J184" s="2" t="s">
        <v>273</v>
      </c>
      <c r="K184" s="2" t="s">
        <v>273</v>
      </c>
      <c r="L184" s="2" t="s">
        <v>261</v>
      </c>
      <c r="N184" s="8"/>
      <c r="O184" s="3"/>
      <c r="P184" s="3"/>
      <c r="Q184" s="3"/>
      <c r="R184" s="3"/>
      <c r="S184" s="8"/>
      <c r="AA184" s="8"/>
    </row>
    <row r="185" spans="1:27" s="2" customFormat="1" ht="9">
      <c r="A185" s="2">
        <v>1408</v>
      </c>
      <c r="B185" s="2" t="s">
        <v>175</v>
      </c>
      <c r="C185" s="2" t="s">
        <v>284</v>
      </c>
      <c r="D185" s="3">
        <v>8906</v>
      </c>
      <c r="E185" s="9">
        <v>30</v>
      </c>
      <c r="F185" s="2" t="s">
        <v>59</v>
      </c>
      <c r="G185" s="4">
        <v>3961.98</v>
      </c>
      <c r="H185" s="2">
        <v>1</v>
      </c>
      <c r="I185" s="2" t="s">
        <v>273</v>
      </c>
      <c r="J185" s="2" t="s">
        <v>204</v>
      </c>
      <c r="K185" s="2" t="s">
        <v>291</v>
      </c>
      <c r="L185" s="2" t="s">
        <v>261</v>
      </c>
      <c r="N185" s="8"/>
      <c r="O185" s="3"/>
      <c r="P185" s="3"/>
      <c r="Q185" s="3"/>
      <c r="R185" s="3"/>
      <c r="S185" s="8"/>
      <c r="AA185" s="8"/>
    </row>
    <row r="186" spans="1:27" s="2" customFormat="1" ht="9">
      <c r="A186" s="2">
        <v>1409</v>
      </c>
      <c r="B186" s="2" t="s">
        <v>175</v>
      </c>
      <c r="C186" s="2" t="s">
        <v>284</v>
      </c>
      <c r="D186" s="3">
        <v>8906</v>
      </c>
      <c r="E186" s="9">
        <v>40</v>
      </c>
      <c r="F186" s="2" t="s">
        <v>55</v>
      </c>
      <c r="G186" s="4">
        <v>3749.52</v>
      </c>
      <c r="H186" s="2">
        <v>1</v>
      </c>
      <c r="I186" s="2" t="s">
        <v>273</v>
      </c>
      <c r="J186" s="2" t="s">
        <v>204</v>
      </c>
      <c r="K186" s="2" t="s">
        <v>291</v>
      </c>
      <c r="L186" s="2" t="s">
        <v>261</v>
      </c>
      <c r="N186" s="8"/>
      <c r="O186" s="3"/>
      <c r="P186" s="3"/>
      <c r="Q186" s="3"/>
      <c r="R186" s="3"/>
      <c r="S186" s="8"/>
      <c r="AA186" s="8"/>
    </row>
    <row r="187" spans="1:27" s="2" customFormat="1" ht="9">
      <c r="A187" s="2">
        <v>1410</v>
      </c>
      <c r="B187" s="2" t="s">
        <v>175</v>
      </c>
      <c r="C187" s="2" t="s">
        <v>284</v>
      </c>
      <c r="D187" s="3">
        <v>8906</v>
      </c>
      <c r="E187" s="9">
        <v>50</v>
      </c>
      <c r="F187" s="2" t="s">
        <v>55</v>
      </c>
      <c r="G187" s="4">
        <v>4187.44</v>
      </c>
      <c r="H187" s="2">
        <v>1</v>
      </c>
      <c r="I187" s="2" t="s">
        <v>273</v>
      </c>
      <c r="J187" s="2" t="s">
        <v>204</v>
      </c>
      <c r="K187" s="2" t="s">
        <v>291</v>
      </c>
      <c r="L187" s="2" t="s">
        <v>261</v>
      </c>
      <c r="N187" s="8"/>
      <c r="O187" s="3"/>
      <c r="P187" s="3"/>
      <c r="Q187" s="3"/>
      <c r="R187" s="3"/>
      <c r="S187" s="8"/>
      <c r="AA187" s="8"/>
    </row>
    <row r="188" spans="1:27" s="2" customFormat="1" ht="9">
      <c r="A188" s="2">
        <v>1411</v>
      </c>
      <c r="B188" s="2" t="s">
        <v>175</v>
      </c>
      <c r="C188" s="2" t="s">
        <v>285</v>
      </c>
      <c r="D188" s="3">
        <v>2625</v>
      </c>
      <c r="E188" s="9">
        <v>1</v>
      </c>
      <c r="F188" s="2" t="s">
        <v>55</v>
      </c>
      <c r="G188" s="4">
        <v>5425.04</v>
      </c>
      <c r="H188" s="2">
        <v>1</v>
      </c>
      <c r="I188" s="2" t="s">
        <v>273</v>
      </c>
      <c r="J188" s="2" t="s">
        <v>204</v>
      </c>
      <c r="K188" s="2" t="s">
        <v>291</v>
      </c>
      <c r="L188" s="2" t="s">
        <v>265</v>
      </c>
      <c r="N188" s="8"/>
      <c r="O188" s="3"/>
      <c r="P188" s="3"/>
      <c r="Q188" s="3"/>
      <c r="R188" s="3"/>
      <c r="S188" s="8"/>
      <c r="AA188" s="8"/>
    </row>
    <row r="189" spans="1:27" s="2" customFormat="1" ht="9">
      <c r="A189" s="2">
        <v>1412</v>
      </c>
      <c r="B189" s="2" t="s">
        <v>175</v>
      </c>
      <c r="C189" s="2" t="s">
        <v>285</v>
      </c>
      <c r="D189" s="3">
        <v>2625</v>
      </c>
      <c r="E189" s="9">
        <v>2</v>
      </c>
      <c r="F189" s="2" t="s">
        <v>77</v>
      </c>
      <c r="G189" s="4">
        <v>5425.04</v>
      </c>
      <c r="H189" s="2">
        <v>1</v>
      </c>
      <c r="I189" s="2" t="s">
        <v>273</v>
      </c>
      <c r="J189" s="2" t="s">
        <v>273</v>
      </c>
      <c r="K189" s="2" t="s">
        <v>291</v>
      </c>
      <c r="L189" s="2" t="s">
        <v>265</v>
      </c>
      <c r="N189" s="8"/>
      <c r="O189" s="3"/>
      <c r="P189" s="3"/>
      <c r="Q189" s="3"/>
      <c r="R189" s="3"/>
      <c r="S189" s="8"/>
      <c r="AA189" s="8"/>
    </row>
    <row r="190" spans="1:27" s="2" customFormat="1" ht="9">
      <c r="A190" s="2">
        <v>1413</v>
      </c>
      <c r="B190" s="2" t="s">
        <v>175</v>
      </c>
      <c r="C190" s="2" t="s">
        <v>236</v>
      </c>
      <c r="D190" s="3">
        <v>54914</v>
      </c>
      <c r="E190" s="9">
        <v>3</v>
      </c>
      <c r="G190" s="4"/>
      <c r="I190" s="2" t="s">
        <v>273</v>
      </c>
      <c r="J190" s="2" t="s">
        <v>292</v>
      </c>
      <c r="K190" s="2" t="s">
        <v>226</v>
      </c>
      <c r="L190" s="2" t="s">
        <v>211</v>
      </c>
      <c r="N190" s="8"/>
      <c r="O190" s="3"/>
      <c r="P190" s="3"/>
      <c r="Q190" s="3"/>
      <c r="R190" s="3"/>
      <c r="S190" s="8"/>
      <c r="AA190" s="8"/>
    </row>
    <row r="191" spans="1:27" s="2" customFormat="1" ht="9">
      <c r="A191" s="2">
        <v>1414</v>
      </c>
      <c r="B191" s="2" t="s">
        <v>175</v>
      </c>
      <c r="C191" s="2" t="s">
        <v>236</v>
      </c>
      <c r="D191" s="3">
        <v>54914</v>
      </c>
      <c r="E191" s="9">
        <v>4</v>
      </c>
      <c r="G191" s="4"/>
      <c r="I191" s="2" t="s">
        <v>273</v>
      </c>
      <c r="J191" s="2" t="s">
        <v>292</v>
      </c>
      <c r="K191" s="2" t="s">
        <v>226</v>
      </c>
      <c r="L191" s="2" t="s">
        <v>211</v>
      </c>
      <c r="N191" s="8"/>
      <c r="O191" s="3"/>
      <c r="P191" s="3"/>
      <c r="Q191" s="3"/>
      <c r="R191" s="3"/>
      <c r="S191" s="8"/>
      <c r="AA191" s="8"/>
    </row>
    <row r="192" spans="2:27" s="2" customFormat="1" ht="9">
      <c r="B192" s="2" t="s">
        <v>175</v>
      </c>
      <c r="C192" s="2" t="s">
        <v>237</v>
      </c>
      <c r="D192" s="3">
        <v>50978</v>
      </c>
      <c r="E192" s="9">
        <v>3</v>
      </c>
      <c r="G192" s="4"/>
      <c r="I192" s="2" t="s">
        <v>291</v>
      </c>
      <c r="J192" s="2" t="s">
        <v>292</v>
      </c>
      <c r="K192" s="2" t="s">
        <v>226</v>
      </c>
      <c r="L192" s="2" t="s">
        <v>211</v>
      </c>
      <c r="N192" s="8"/>
      <c r="O192" s="3"/>
      <c r="P192" s="3"/>
      <c r="Q192" s="3"/>
      <c r="R192" s="3"/>
      <c r="S192" s="8"/>
      <c r="AA192" s="8"/>
    </row>
    <row r="193" spans="1:27" s="2" customFormat="1" ht="9">
      <c r="A193" s="2">
        <v>1421</v>
      </c>
      <c r="B193" s="2" t="s">
        <v>175</v>
      </c>
      <c r="C193" s="2" t="s">
        <v>181</v>
      </c>
      <c r="D193" s="3">
        <v>2491</v>
      </c>
      <c r="E193" s="9" t="s">
        <v>182</v>
      </c>
      <c r="F193" s="2" t="s">
        <v>59</v>
      </c>
      <c r="G193" s="4">
        <v>8976</v>
      </c>
      <c r="H193" s="2">
        <v>1</v>
      </c>
      <c r="I193" s="2" t="s">
        <v>49</v>
      </c>
      <c r="J193" s="2" t="s">
        <v>204</v>
      </c>
      <c r="K193" s="2" t="s">
        <v>204</v>
      </c>
      <c r="L193" s="2" t="s">
        <v>261</v>
      </c>
      <c r="M193" s="2">
        <v>7805</v>
      </c>
      <c r="N193" s="8">
        <f t="shared" si="4"/>
        <v>0.8909817351598174</v>
      </c>
      <c r="O193" s="3">
        <v>27315905</v>
      </c>
      <c r="P193" s="3">
        <v>0</v>
      </c>
      <c r="Q193" s="3">
        <v>23017222.7</v>
      </c>
      <c r="R193" s="3">
        <v>4298682.3</v>
      </c>
      <c r="S193" s="8">
        <f t="shared" si="5"/>
        <v>0.8426307933052191</v>
      </c>
      <c r="T193" s="2" t="s">
        <v>50</v>
      </c>
      <c r="U193" s="2" t="s">
        <v>106</v>
      </c>
      <c r="V193" s="2">
        <v>1977</v>
      </c>
      <c r="W193" s="2">
        <v>1789</v>
      </c>
      <c r="X193" s="2">
        <v>1909</v>
      </c>
      <c r="Y193" s="2">
        <v>1415</v>
      </c>
      <c r="Z193" s="2">
        <f t="shared" si="6"/>
        <v>78629760</v>
      </c>
      <c r="AA193" s="8">
        <f t="shared" si="7"/>
        <v>0.34739906366240975</v>
      </c>
    </row>
    <row r="194" spans="1:27" s="2" customFormat="1" ht="9">
      <c r="A194" s="2">
        <v>1422</v>
      </c>
      <c r="B194" s="2" t="s">
        <v>175</v>
      </c>
      <c r="C194" s="2" t="s">
        <v>214</v>
      </c>
      <c r="D194" s="3">
        <v>2480</v>
      </c>
      <c r="E194" s="9">
        <v>1</v>
      </c>
      <c r="F194" s="2" t="s">
        <v>55</v>
      </c>
      <c r="G194" s="4">
        <v>680</v>
      </c>
      <c r="H194" s="2">
        <v>1</v>
      </c>
      <c r="I194" s="2" t="s">
        <v>273</v>
      </c>
      <c r="J194" s="2" t="s">
        <v>204</v>
      </c>
      <c r="K194" s="2" t="s">
        <v>204</v>
      </c>
      <c r="L194" s="2" t="s">
        <v>210</v>
      </c>
      <c r="N194" s="8"/>
      <c r="O194" s="3"/>
      <c r="P194" s="3"/>
      <c r="Q194" s="3"/>
      <c r="R194" s="3"/>
      <c r="S194" s="8"/>
      <c r="AA194" s="8"/>
    </row>
    <row r="195" spans="1:27" s="2" customFormat="1" ht="9">
      <c r="A195" s="2">
        <v>1422</v>
      </c>
      <c r="B195" s="2" t="s">
        <v>175</v>
      </c>
      <c r="C195" s="2" t="s">
        <v>214</v>
      </c>
      <c r="D195" s="3">
        <v>2480</v>
      </c>
      <c r="E195" s="9">
        <v>2</v>
      </c>
      <c r="F195" s="2" t="s">
        <v>55</v>
      </c>
      <c r="G195" s="4">
        <v>680</v>
      </c>
      <c r="H195" s="2">
        <v>1</v>
      </c>
      <c r="I195" s="2" t="s">
        <v>273</v>
      </c>
      <c r="J195" s="2" t="s">
        <v>204</v>
      </c>
      <c r="K195" s="2" t="s">
        <v>204</v>
      </c>
      <c r="L195" s="2" t="s">
        <v>210</v>
      </c>
      <c r="N195" s="8"/>
      <c r="O195" s="3"/>
      <c r="P195" s="3"/>
      <c r="Q195" s="3"/>
      <c r="R195" s="3"/>
      <c r="S195" s="8"/>
      <c r="AA195" s="8"/>
    </row>
    <row r="196" spans="1:27" s="2" customFormat="1" ht="9">
      <c r="A196" s="2">
        <v>1432</v>
      </c>
      <c r="B196" s="2" t="s">
        <v>175</v>
      </c>
      <c r="C196" s="2" t="s">
        <v>215</v>
      </c>
      <c r="D196" s="3">
        <v>2493</v>
      </c>
      <c r="E196" s="9">
        <v>6</v>
      </c>
      <c r="F196" s="2" t="s">
        <v>77</v>
      </c>
      <c r="G196" s="4">
        <v>1785.68</v>
      </c>
      <c r="H196" s="2">
        <v>1</v>
      </c>
      <c r="I196" s="2" t="s">
        <v>273</v>
      </c>
      <c r="J196" s="2" t="s">
        <v>204</v>
      </c>
      <c r="K196" s="2" t="s">
        <v>204</v>
      </c>
      <c r="L196" s="2" t="s">
        <v>261</v>
      </c>
      <c r="N196" s="8"/>
      <c r="O196" s="3"/>
      <c r="P196" s="3"/>
      <c r="Q196" s="3"/>
      <c r="R196" s="3"/>
      <c r="S196" s="8"/>
      <c r="AA196" s="8"/>
    </row>
    <row r="197" spans="1:27" s="2" customFormat="1" ht="9">
      <c r="A197" s="2">
        <v>1433</v>
      </c>
      <c r="B197" s="2" t="s">
        <v>175</v>
      </c>
      <c r="C197" s="2" t="s">
        <v>215</v>
      </c>
      <c r="D197" s="3">
        <v>2493</v>
      </c>
      <c r="E197" s="9">
        <v>7</v>
      </c>
      <c r="F197" s="2" t="s">
        <v>59</v>
      </c>
      <c r="G197" s="4">
        <v>2076.72</v>
      </c>
      <c r="H197" s="2">
        <v>1</v>
      </c>
      <c r="I197" s="2" t="s">
        <v>273</v>
      </c>
      <c r="J197" s="2" t="s">
        <v>204</v>
      </c>
      <c r="K197" s="2" t="s">
        <v>204</v>
      </c>
      <c r="L197" s="2" t="s">
        <v>261</v>
      </c>
      <c r="N197" s="8"/>
      <c r="O197" s="3"/>
      <c r="P197" s="3"/>
      <c r="Q197" s="3"/>
      <c r="R197" s="3"/>
      <c r="S197" s="8"/>
      <c r="AA197" s="8"/>
    </row>
    <row r="198" spans="1:27" s="2" customFormat="1" ht="9">
      <c r="A198" s="2">
        <v>6946</v>
      </c>
      <c r="B198" s="2" t="s">
        <v>175</v>
      </c>
      <c r="C198" s="2" t="s">
        <v>238</v>
      </c>
      <c r="D198" s="3">
        <v>50458</v>
      </c>
      <c r="E198" s="9">
        <v>2</v>
      </c>
      <c r="G198" s="4"/>
      <c r="I198" s="2" t="s">
        <v>291</v>
      </c>
      <c r="J198" s="2" t="s">
        <v>292</v>
      </c>
      <c r="K198" s="2" t="s">
        <v>226</v>
      </c>
      <c r="L198" s="2" t="s">
        <v>211</v>
      </c>
      <c r="N198" s="8"/>
      <c r="O198" s="3"/>
      <c r="P198" s="3"/>
      <c r="Q198" s="3"/>
      <c r="R198" s="3"/>
      <c r="S198" s="8"/>
      <c r="AA198" s="8"/>
    </row>
    <row r="199" spans="2:27" s="2" customFormat="1" ht="9">
      <c r="B199" s="2" t="s">
        <v>175</v>
      </c>
      <c r="C199" s="2" t="s">
        <v>239</v>
      </c>
      <c r="D199" s="3">
        <v>54041</v>
      </c>
      <c r="E199" s="9">
        <v>4</v>
      </c>
      <c r="G199" s="4"/>
      <c r="I199" s="2" t="s">
        <v>291</v>
      </c>
      <c r="J199" s="2" t="s">
        <v>292</v>
      </c>
      <c r="K199" s="2" t="s">
        <v>226</v>
      </c>
      <c r="L199" s="2" t="s">
        <v>211</v>
      </c>
      <c r="N199" s="8"/>
      <c r="O199" s="3"/>
      <c r="P199" s="3"/>
      <c r="Q199" s="3"/>
      <c r="R199" s="3"/>
      <c r="S199" s="8"/>
      <c r="AA199" s="8"/>
    </row>
    <row r="200" spans="1:27" s="2" customFormat="1" ht="9">
      <c r="A200" s="2">
        <v>1452</v>
      </c>
      <c r="B200" s="2" t="s">
        <v>175</v>
      </c>
      <c r="C200" s="2" t="s">
        <v>286</v>
      </c>
      <c r="D200" s="3">
        <v>2629</v>
      </c>
      <c r="E200" s="9">
        <v>3</v>
      </c>
      <c r="F200" s="2" t="s">
        <v>59</v>
      </c>
      <c r="G200" s="4">
        <v>680</v>
      </c>
      <c r="H200" s="2">
        <v>1</v>
      </c>
      <c r="I200" s="2" t="s">
        <v>273</v>
      </c>
      <c r="J200" s="2" t="s">
        <v>273</v>
      </c>
      <c r="K200" s="2" t="s">
        <v>226</v>
      </c>
      <c r="L200" s="2" t="s">
        <v>265</v>
      </c>
      <c r="N200" s="8"/>
      <c r="O200" s="3"/>
      <c r="P200" s="3"/>
      <c r="Q200" s="3"/>
      <c r="R200" s="3"/>
      <c r="S200" s="8"/>
      <c r="AA200" s="8"/>
    </row>
    <row r="201" spans="1:27" s="2" customFormat="1" ht="9">
      <c r="A201" s="2">
        <v>1457</v>
      </c>
      <c r="B201" s="2" t="s">
        <v>175</v>
      </c>
      <c r="C201" s="2" t="s">
        <v>183</v>
      </c>
      <c r="D201" s="3">
        <v>2516</v>
      </c>
      <c r="E201" s="9">
        <v>1</v>
      </c>
      <c r="F201" s="2" t="s">
        <v>55</v>
      </c>
      <c r="G201" s="4">
        <v>3468</v>
      </c>
      <c r="H201" s="2">
        <v>1</v>
      </c>
      <c r="I201" s="2" t="s">
        <v>273</v>
      </c>
      <c r="J201" s="2" t="s">
        <v>204</v>
      </c>
      <c r="K201" s="2" t="s">
        <v>204</v>
      </c>
      <c r="L201" s="2" t="s">
        <v>261</v>
      </c>
      <c r="N201" s="8"/>
      <c r="O201" s="3"/>
      <c r="P201" s="3"/>
      <c r="Q201" s="3"/>
      <c r="R201" s="3"/>
      <c r="S201" s="8"/>
      <c r="AA201" s="8"/>
    </row>
    <row r="202" spans="1:27" s="2" customFormat="1" ht="9">
      <c r="A202" s="2">
        <v>1458</v>
      </c>
      <c r="B202" s="2" t="s">
        <v>175</v>
      </c>
      <c r="C202" s="2" t="s">
        <v>183</v>
      </c>
      <c r="D202" s="3">
        <v>2516</v>
      </c>
      <c r="E202" s="9">
        <v>2</v>
      </c>
      <c r="F202" s="2" t="s">
        <v>55</v>
      </c>
      <c r="G202" s="4">
        <v>3468</v>
      </c>
      <c r="H202" s="2">
        <v>1</v>
      </c>
      <c r="I202" s="2" t="s">
        <v>49</v>
      </c>
      <c r="J202" s="2" t="s">
        <v>204</v>
      </c>
      <c r="K202" s="2" t="s">
        <v>273</v>
      </c>
      <c r="L202" s="2" t="s">
        <v>261</v>
      </c>
      <c r="M202" s="2">
        <v>7103</v>
      </c>
      <c r="N202" s="8">
        <f t="shared" si="4"/>
        <v>0.8108447488584475</v>
      </c>
      <c r="O202" s="3">
        <v>16297258.2</v>
      </c>
      <c r="P202" s="3">
        <v>0</v>
      </c>
      <c r="Q202" s="3">
        <v>8300695.9</v>
      </c>
      <c r="R202" s="3">
        <v>7996562.3</v>
      </c>
      <c r="S202" s="8">
        <f t="shared" si="5"/>
        <v>0.5093308210579863</v>
      </c>
      <c r="T202" s="2" t="s">
        <v>50</v>
      </c>
      <c r="U202" s="2" t="s">
        <v>73</v>
      </c>
      <c r="V202" s="2">
        <v>1968</v>
      </c>
      <c r="W202" s="2">
        <v>1842</v>
      </c>
      <c r="X202" s="2">
        <v>1963</v>
      </c>
      <c r="Y202" s="2">
        <v>1450</v>
      </c>
      <c r="Z202" s="2">
        <f t="shared" si="6"/>
        <v>30379680</v>
      </c>
      <c r="AA202" s="8">
        <f t="shared" si="7"/>
        <v>0.536452595945711</v>
      </c>
    </row>
    <row r="203" spans="1:27" s="2" customFormat="1" ht="9">
      <c r="A203" s="2">
        <v>1459</v>
      </c>
      <c r="B203" s="2" t="s">
        <v>175</v>
      </c>
      <c r="C203" s="2" t="s">
        <v>183</v>
      </c>
      <c r="D203" s="3">
        <v>2516</v>
      </c>
      <c r="E203" s="9">
        <v>3</v>
      </c>
      <c r="F203" s="2" t="s">
        <v>55</v>
      </c>
      <c r="G203" s="4">
        <v>3468</v>
      </c>
      <c r="H203" s="2">
        <v>1</v>
      </c>
      <c r="I203" s="2" t="s">
        <v>49</v>
      </c>
      <c r="J203" s="2" t="s">
        <v>204</v>
      </c>
      <c r="K203" s="2" t="s">
        <v>204</v>
      </c>
      <c r="L203" s="2" t="s">
        <v>261</v>
      </c>
      <c r="M203" s="2">
        <v>7729</v>
      </c>
      <c r="N203" s="8">
        <f t="shared" si="4"/>
        <v>0.8823059360730594</v>
      </c>
      <c r="O203" s="3">
        <v>19914086</v>
      </c>
      <c r="P203" s="3">
        <v>0</v>
      </c>
      <c r="Q203" s="3">
        <v>19914086</v>
      </c>
      <c r="R203" s="3">
        <v>0</v>
      </c>
      <c r="S203" s="8">
        <f t="shared" si="5"/>
        <v>1</v>
      </c>
      <c r="T203" s="2" t="s">
        <v>50</v>
      </c>
      <c r="U203" s="2" t="s">
        <v>73</v>
      </c>
      <c r="V203" s="2">
        <v>1972</v>
      </c>
      <c r="W203" s="2">
        <v>1843</v>
      </c>
      <c r="X203" s="2">
        <v>1964</v>
      </c>
      <c r="Y203" s="2">
        <v>1451</v>
      </c>
      <c r="Z203" s="2">
        <f t="shared" si="6"/>
        <v>30379680</v>
      </c>
      <c r="AA203" s="8">
        <f t="shared" si="7"/>
        <v>0.6555067729482338</v>
      </c>
    </row>
    <row r="204" spans="1:27" s="2" customFormat="1" ht="9">
      <c r="A204" s="2">
        <v>1460</v>
      </c>
      <c r="B204" s="2" t="s">
        <v>175</v>
      </c>
      <c r="C204" s="2" t="s">
        <v>183</v>
      </c>
      <c r="D204" s="3">
        <v>2516</v>
      </c>
      <c r="E204" s="9">
        <v>4</v>
      </c>
      <c r="F204" s="2" t="s">
        <v>55</v>
      </c>
      <c r="G204" s="4">
        <v>3468</v>
      </c>
      <c r="H204" s="2">
        <v>1</v>
      </c>
      <c r="I204" s="2" t="s">
        <v>273</v>
      </c>
      <c r="J204" s="2" t="s">
        <v>273</v>
      </c>
      <c r="K204" s="2" t="s">
        <v>273</v>
      </c>
      <c r="L204" s="2" t="s">
        <v>261</v>
      </c>
      <c r="N204" s="8"/>
      <c r="O204" s="3"/>
      <c r="P204" s="3"/>
      <c r="Q204" s="3"/>
      <c r="R204" s="3"/>
      <c r="S204" s="8"/>
      <c r="AA204" s="8"/>
    </row>
    <row r="205" spans="1:27" s="2" customFormat="1" ht="9">
      <c r="A205" s="2">
        <v>1461</v>
      </c>
      <c r="B205" s="2" t="s">
        <v>175</v>
      </c>
      <c r="C205" s="2" t="s">
        <v>184</v>
      </c>
      <c r="D205" s="3">
        <v>2594</v>
      </c>
      <c r="E205" s="9" t="s">
        <v>65</v>
      </c>
      <c r="F205" s="2" t="s">
        <v>59</v>
      </c>
      <c r="G205" s="4">
        <v>8568</v>
      </c>
      <c r="H205" s="2">
        <v>1</v>
      </c>
      <c r="I205" s="2" t="s">
        <v>49</v>
      </c>
      <c r="J205" s="2" t="s">
        <v>204</v>
      </c>
      <c r="K205" s="2" t="s">
        <v>291</v>
      </c>
      <c r="L205" s="2" t="s">
        <v>261</v>
      </c>
      <c r="M205" s="2">
        <v>1609</v>
      </c>
      <c r="N205" s="8">
        <f t="shared" si="4"/>
        <v>0.183675799086758</v>
      </c>
      <c r="O205" s="3">
        <v>4825158.4</v>
      </c>
      <c r="P205" s="3">
        <v>0</v>
      </c>
      <c r="Q205" s="3">
        <v>4741449.4</v>
      </c>
      <c r="R205" s="3">
        <v>83709</v>
      </c>
      <c r="S205" s="8">
        <f t="shared" si="5"/>
        <v>0.9826515539883623</v>
      </c>
      <c r="T205" s="2" t="s">
        <v>50</v>
      </c>
      <c r="U205" s="2" t="s">
        <v>78</v>
      </c>
      <c r="V205" s="2">
        <v>1976</v>
      </c>
      <c r="W205" s="2">
        <v>1849</v>
      </c>
      <c r="X205" s="2">
        <v>0</v>
      </c>
      <c r="Y205" s="2">
        <v>0</v>
      </c>
      <c r="Z205" s="2">
        <f t="shared" si="6"/>
        <v>75055680</v>
      </c>
      <c r="AA205" s="8">
        <f t="shared" si="7"/>
        <v>0.0642877181313926</v>
      </c>
    </row>
    <row r="206" spans="1:27" s="2" customFormat="1" ht="9">
      <c r="A206" s="2">
        <v>1462</v>
      </c>
      <c r="B206" s="2" t="s">
        <v>175</v>
      </c>
      <c r="C206" s="2" t="s">
        <v>184</v>
      </c>
      <c r="D206" s="3">
        <v>2594</v>
      </c>
      <c r="E206" s="9" t="s">
        <v>64</v>
      </c>
      <c r="F206" s="2" t="s">
        <v>59</v>
      </c>
      <c r="G206" s="4">
        <v>8568</v>
      </c>
      <c r="H206" s="2">
        <v>1</v>
      </c>
      <c r="I206" s="2" t="s">
        <v>49</v>
      </c>
      <c r="J206" s="2" t="s">
        <v>204</v>
      </c>
      <c r="K206" s="2" t="s">
        <v>291</v>
      </c>
      <c r="L206" s="2" t="s">
        <v>261</v>
      </c>
      <c r="M206" s="2">
        <v>1868</v>
      </c>
      <c r="N206" s="8">
        <f aca="true" t="shared" si="8" ref="N206:N242">+M206/8760</f>
        <v>0.21324200913242009</v>
      </c>
      <c r="O206" s="3">
        <v>4628414.5</v>
      </c>
      <c r="P206" s="3">
        <v>0</v>
      </c>
      <c r="Q206" s="3">
        <v>2947489.5</v>
      </c>
      <c r="R206" s="3">
        <v>1680925</v>
      </c>
      <c r="S206" s="8">
        <f aca="true" t="shared" si="9" ref="S206:S242">+(Q206)/O206</f>
        <v>0.6368248781521189</v>
      </c>
      <c r="T206" s="2" t="s">
        <v>50</v>
      </c>
      <c r="U206" s="2" t="s">
        <v>78</v>
      </c>
      <c r="V206" s="2">
        <v>1980</v>
      </c>
      <c r="W206" s="2">
        <v>1850</v>
      </c>
      <c r="X206" s="2">
        <v>1969</v>
      </c>
      <c r="Y206" s="2">
        <v>1454</v>
      </c>
      <c r="Z206" s="2">
        <f aca="true" t="shared" si="10" ref="Z206:Z242">+G206*8760</f>
        <v>75055680</v>
      </c>
      <c r="AA206" s="8">
        <f aca="true" t="shared" si="11" ref="AA206:AA242">+O206/Z206</f>
        <v>0.061666412188924276</v>
      </c>
    </row>
    <row r="207" spans="1:27" s="2" customFormat="1" ht="9">
      <c r="A207" s="2">
        <v>1463</v>
      </c>
      <c r="B207" s="2" t="s">
        <v>175</v>
      </c>
      <c r="C207" s="2" t="s">
        <v>185</v>
      </c>
      <c r="D207" s="3">
        <v>2517</v>
      </c>
      <c r="E207" s="9" t="s">
        <v>61</v>
      </c>
      <c r="F207" s="2" t="s">
        <v>55</v>
      </c>
      <c r="G207" s="4">
        <v>1564</v>
      </c>
      <c r="H207" s="2">
        <v>1</v>
      </c>
      <c r="I207" s="2" t="s">
        <v>49</v>
      </c>
      <c r="J207" s="2" t="s">
        <v>204</v>
      </c>
      <c r="K207" s="2" t="s">
        <v>273</v>
      </c>
      <c r="L207" s="2" t="s">
        <v>261</v>
      </c>
      <c r="M207" s="2">
        <v>7936</v>
      </c>
      <c r="N207" s="8">
        <f t="shared" si="8"/>
        <v>0.9059360730593607</v>
      </c>
      <c r="O207" s="3">
        <v>12694527.5</v>
      </c>
      <c r="P207" s="3">
        <v>0</v>
      </c>
      <c r="Q207" s="3">
        <v>7539611.3</v>
      </c>
      <c r="R207" s="3">
        <v>5154916.2</v>
      </c>
      <c r="S207" s="8">
        <f t="shared" si="9"/>
        <v>0.5939261071355354</v>
      </c>
      <c r="T207" s="2" t="s">
        <v>50</v>
      </c>
      <c r="U207" s="2" t="s">
        <v>73</v>
      </c>
      <c r="V207" s="2">
        <v>1958</v>
      </c>
      <c r="W207" s="2">
        <v>1853</v>
      </c>
      <c r="X207" s="2">
        <v>1972</v>
      </c>
      <c r="Y207" s="2">
        <v>1455</v>
      </c>
      <c r="Z207" s="2">
        <f t="shared" si="10"/>
        <v>13700640</v>
      </c>
      <c r="AA207" s="8">
        <f t="shared" si="11"/>
        <v>0.926564561947471</v>
      </c>
    </row>
    <row r="208" spans="1:27" s="2" customFormat="1" ht="9">
      <c r="A208" s="2">
        <v>1464</v>
      </c>
      <c r="B208" s="2" t="s">
        <v>175</v>
      </c>
      <c r="C208" s="2" t="s">
        <v>185</v>
      </c>
      <c r="D208" s="3">
        <v>2517</v>
      </c>
      <c r="E208" s="9" t="s">
        <v>60</v>
      </c>
      <c r="F208" s="2" t="s">
        <v>55</v>
      </c>
      <c r="G208" s="4">
        <v>1564</v>
      </c>
      <c r="H208" s="2">
        <v>1</v>
      </c>
      <c r="I208" s="2" t="s">
        <v>49</v>
      </c>
      <c r="J208" s="2" t="s">
        <v>204</v>
      </c>
      <c r="K208" s="2" t="s">
        <v>204</v>
      </c>
      <c r="L208" s="2" t="s">
        <v>261</v>
      </c>
      <c r="M208" s="2">
        <v>8431</v>
      </c>
      <c r="N208" s="8">
        <f t="shared" si="8"/>
        <v>0.9624429223744292</v>
      </c>
      <c r="O208" s="3">
        <v>7118694.5</v>
      </c>
      <c r="P208" s="3">
        <v>0</v>
      </c>
      <c r="Q208" s="3">
        <v>5300346.9</v>
      </c>
      <c r="R208" s="3">
        <v>1818347.6</v>
      </c>
      <c r="S208" s="8">
        <f t="shared" si="9"/>
        <v>0.7445672658097633</v>
      </c>
      <c r="T208" s="2" t="s">
        <v>50</v>
      </c>
      <c r="U208" s="2" t="s">
        <v>73</v>
      </c>
      <c r="V208" s="2">
        <v>1960</v>
      </c>
      <c r="W208" s="2">
        <v>1854</v>
      </c>
      <c r="X208" s="2">
        <v>1973</v>
      </c>
      <c r="Y208" s="2">
        <v>1456</v>
      </c>
      <c r="Z208" s="2">
        <f t="shared" si="10"/>
        <v>13700640</v>
      </c>
      <c r="AA208" s="8">
        <f t="shared" si="11"/>
        <v>0.5195884644804915</v>
      </c>
    </row>
    <row r="209" spans="1:27" s="2" customFormat="1" ht="9">
      <c r="A209" s="2">
        <v>1465</v>
      </c>
      <c r="B209" s="2" t="s">
        <v>175</v>
      </c>
      <c r="C209" s="2" t="s">
        <v>287</v>
      </c>
      <c r="D209" s="3">
        <v>2500</v>
      </c>
      <c r="E209" s="9">
        <v>10</v>
      </c>
      <c r="F209" s="2" t="s">
        <v>55</v>
      </c>
      <c r="G209" s="4">
        <v>3631.2</v>
      </c>
      <c r="H209" s="2">
        <v>1</v>
      </c>
      <c r="I209" s="2" t="s">
        <v>273</v>
      </c>
      <c r="J209" s="2" t="s">
        <v>204</v>
      </c>
      <c r="K209" s="2" t="s">
        <v>289</v>
      </c>
      <c r="L209" s="2" t="s">
        <v>261</v>
      </c>
      <c r="N209" s="8"/>
      <c r="O209" s="3"/>
      <c r="P209" s="3"/>
      <c r="Q209" s="3"/>
      <c r="R209" s="3"/>
      <c r="S209" s="8"/>
      <c r="AA209" s="8"/>
    </row>
    <row r="210" spans="1:27" s="2" customFormat="1" ht="9">
      <c r="A210" s="2">
        <v>1466</v>
      </c>
      <c r="B210" s="2" t="s">
        <v>175</v>
      </c>
      <c r="C210" s="2" t="s">
        <v>287</v>
      </c>
      <c r="D210" s="3">
        <v>2500</v>
      </c>
      <c r="E210" s="9">
        <v>20</v>
      </c>
      <c r="F210" s="2" t="s">
        <v>55</v>
      </c>
      <c r="G210" s="4">
        <v>3544.16</v>
      </c>
      <c r="H210" s="2">
        <v>1</v>
      </c>
      <c r="I210" s="2" t="s">
        <v>273</v>
      </c>
      <c r="J210" s="2" t="s">
        <v>204</v>
      </c>
      <c r="K210" s="2" t="s">
        <v>291</v>
      </c>
      <c r="L210" s="2" t="s">
        <v>261</v>
      </c>
      <c r="N210" s="8"/>
      <c r="O210" s="3"/>
      <c r="P210" s="3"/>
      <c r="Q210" s="3"/>
      <c r="R210" s="3"/>
      <c r="S210" s="8"/>
      <c r="AA210" s="8"/>
    </row>
    <row r="211" spans="1:27" s="2" customFormat="1" ht="9">
      <c r="A211" s="2">
        <v>1467</v>
      </c>
      <c r="B211" s="2" t="s">
        <v>175</v>
      </c>
      <c r="C211" s="2" t="s">
        <v>287</v>
      </c>
      <c r="D211" s="3">
        <v>2500</v>
      </c>
      <c r="E211" s="9">
        <v>30</v>
      </c>
      <c r="F211" s="2" t="s">
        <v>55</v>
      </c>
      <c r="G211" s="4">
        <v>9722.64</v>
      </c>
      <c r="H211" s="2">
        <v>1</v>
      </c>
      <c r="I211" s="2" t="s">
        <v>273</v>
      </c>
      <c r="J211" s="2" t="s">
        <v>204</v>
      </c>
      <c r="K211" s="2" t="s">
        <v>291</v>
      </c>
      <c r="L211" s="2" t="s">
        <v>261</v>
      </c>
      <c r="N211" s="8"/>
      <c r="O211" s="3"/>
      <c r="P211" s="3"/>
      <c r="Q211" s="3"/>
      <c r="R211" s="3"/>
      <c r="S211" s="8"/>
      <c r="AA211" s="8"/>
    </row>
    <row r="212" spans="1:27" s="2" customFormat="1" ht="9">
      <c r="A212" s="2">
        <v>1474</v>
      </c>
      <c r="B212" s="2" t="s">
        <v>175</v>
      </c>
      <c r="C212" s="2" t="s">
        <v>186</v>
      </c>
      <c r="D212" s="3">
        <v>8006</v>
      </c>
      <c r="E212" s="9" t="s">
        <v>58</v>
      </c>
      <c r="F212" s="2" t="s">
        <v>55</v>
      </c>
      <c r="G212" s="4">
        <v>5712</v>
      </c>
      <c r="H212" s="2">
        <v>1</v>
      </c>
      <c r="I212" s="2" t="s">
        <v>49</v>
      </c>
      <c r="J212" s="2" t="s">
        <v>204</v>
      </c>
      <c r="K212" s="2" t="s">
        <v>204</v>
      </c>
      <c r="L212" s="2" t="s">
        <v>261</v>
      </c>
      <c r="M212" s="2">
        <v>5666</v>
      </c>
      <c r="N212" s="8">
        <f t="shared" si="8"/>
        <v>0.6468036529680365</v>
      </c>
      <c r="O212" s="3">
        <v>16606502.2</v>
      </c>
      <c r="P212" s="3">
        <v>0</v>
      </c>
      <c r="Q212" s="3">
        <v>14581289.6</v>
      </c>
      <c r="R212" s="3">
        <v>2025212.6</v>
      </c>
      <c r="S212" s="8">
        <f t="shared" si="9"/>
        <v>0.8780470098031842</v>
      </c>
      <c r="T212" s="2" t="s">
        <v>50</v>
      </c>
      <c r="U212" s="2" t="s">
        <v>106</v>
      </c>
      <c r="V212" s="2">
        <v>1974</v>
      </c>
      <c r="W212" s="2">
        <v>1869</v>
      </c>
      <c r="X212" s="2">
        <v>1983</v>
      </c>
      <c r="Y212" s="2">
        <v>1466</v>
      </c>
      <c r="Z212" s="2">
        <f t="shared" si="10"/>
        <v>50037120</v>
      </c>
      <c r="AA212" s="8">
        <f t="shared" si="11"/>
        <v>0.33188365357558547</v>
      </c>
    </row>
    <row r="213" spans="1:27" s="2" customFormat="1" ht="9">
      <c r="A213" s="2">
        <v>1475</v>
      </c>
      <c r="B213" s="2" t="s">
        <v>175</v>
      </c>
      <c r="C213" s="2" t="s">
        <v>186</v>
      </c>
      <c r="D213" s="3">
        <v>8006</v>
      </c>
      <c r="E213" s="9" t="s">
        <v>69</v>
      </c>
      <c r="F213" s="2" t="s">
        <v>55</v>
      </c>
      <c r="G213" s="4">
        <v>5712</v>
      </c>
      <c r="H213" s="2">
        <v>1</v>
      </c>
      <c r="I213" s="2" t="s">
        <v>49</v>
      </c>
      <c r="J213" s="2" t="s">
        <v>204</v>
      </c>
      <c r="K213" s="2" t="s">
        <v>204</v>
      </c>
      <c r="L213" s="2" t="s">
        <v>261</v>
      </c>
      <c r="M213" s="2">
        <v>6544</v>
      </c>
      <c r="N213" s="8">
        <f t="shared" si="8"/>
        <v>0.7470319634703196</v>
      </c>
      <c r="O213" s="3">
        <v>21372194.2</v>
      </c>
      <c r="P213" s="3">
        <v>0</v>
      </c>
      <c r="Q213" s="3">
        <v>18818418</v>
      </c>
      <c r="R213" s="3">
        <v>2553776.2</v>
      </c>
      <c r="S213" s="8">
        <f t="shared" si="9"/>
        <v>0.8805094050661396</v>
      </c>
      <c r="T213" s="2" t="s">
        <v>50</v>
      </c>
      <c r="U213" s="2" t="s">
        <v>106</v>
      </c>
      <c r="V213" s="2">
        <v>1974</v>
      </c>
      <c r="W213" s="2">
        <v>1870</v>
      </c>
      <c r="X213" s="2">
        <v>1984</v>
      </c>
      <c r="Y213" s="2">
        <v>1467</v>
      </c>
      <c r="Z213" s="2">
        <f t="shared" si="10"/>
        <v>50037120</v>
      </c>
      <c r="AA213" s="8">
        <f t="shared" si="11"/>
        <v>0.4271267850747605</v>
      </c>
    </row>
    <row r="214" spans="1:27" s="2" customFormat="1" ht="9">
      <c r="A214" s="2">
        <v>1480</v>
      </c>
      <c r="B214" s="2" t="s">
        <v>175</v>
      </c>
      <c r="C214" s="2" t="s">
        <v>216</v>
      </c>
      <c r="D214" s="3">
        <v>2502</v>
      </c>
      <c r="E214" s="9">
        <v>6</v>
      </c>
      <c r="F214" s="2" t="s">
        <v>55</v>
      </c>
      <c r="G214" s="4">
        <v>964.24</v>
      </c>
      <c r="H214" s="2">
        <v>1</v>
      </c>
      <c r="I214" s="2" t="s">
        <v>273</v>
      </c>
      <c r="J214" s="2" t="s">
        <v>204</v>
      </c>
      <c r="K214" s="2" t="s">
        <v>204</v>
      </c>
      <c r="L214" s="2" t="s">
        <v>261</v>
      </c>
      <c r="N214" s="8"/>
      <c r="O214" s="3"/>
      <c r="P214" s="3"/>
      <c r="Q214" s="3"/>
      <c r="R214" s="3"/>
      <c r="S214" s="8"/>
      <c r="AA214" s="8"/>
    </row>
    <row r="215" spans="1:27" s="2" customFormat="1" ht="9">
      <c r="A215" s="2">
        <v>1482</v>
      </c>
      <c r="B215" s="2" t="s">
        <v>175</v>
      </c>
      <c r="C215" s="2" t="s">
        <v>216</v>
      </c>
      <c r="D215" s="3">
        <v>2502</v>
      </c>
      <c r="E215" s="9">
        <v>8</v>
      </c>
      <c r="F215" s="2" t="s">
        <v>55</v>
      </c>
      <c r="G215" s="4">
        <v>1460.64</v>
      </c>
      <c r="H215" s="2">
        <v>1</v>
      </c>
      <c r="I215" s="2" t="s">
        <v>273</v>
      </c>
      <c r="J215" s="2" t="s">
        <v>204</v>
      </c>
      <c r="K215" s="2" t="s">
        <v>204</v>
      </c>
      <c r="L215" s="2" t="s">
        <v>261</v>
      </c>
      <c r="N215" s="8"/>
      <c r="O215" s="3"/>
      <c r="P215" s="3"/>
      <c r="Q215" s="3"/>
      <c r="R215" s="3"/>
      <c r="S215" s="8"/>
      <c r="AA215" s="8"/>
    </row>
    <row r="216" spans="1:27" s="2" customFormat="1" ht="9">
      <c r="A216" s="2">
        <v>1483</v>
      </c>
      <c r="B216" s="2" t="s">
        <v>175</v>
      </c>
      <c r="C216" s="2" t="s">
        <v>216</v>
      </c>
      <c r="D216" s="3">
        <v>2502</v>
      </c>
      <c r="E216" s="9">
        <v>9</v>
      </c>
      <c r="F216" s="2" t="s">
        <v>55</v>
      </c>
      <c r="G216" s="4">
        <v>1460.64</v>
      </c>
      <c r="H216" s="2">
        <v>1</v>
      </c>
      <c r="I216" s="2" t="s">
        <v>273</v>
      </c>
      <c r="J216" s="2" t="s">
        <v>204</v>
      </c>
      <c r="K216" s="2" t="s">
        <v>204</v>
      </c>
      <c r="L216" s="2" t="s">
        <v>261</v>
      </c>
      <c r="N216" s="8"/>
      <c r="O216" s="3"/>
      <c r="P216" s="3"/>
      <c r="Q216" s="3"/>
      <c r="R216" s="3"/>
      <c r="S216" s="8"/>
      <c r="AA216" s="8"/>
    </row>
    <row r="217" spans="1:27" s="2" customFormat="1" ht="9">
      <c r="A217" s="2">
        <v>1481</v>
      </c>
      <c r="B217" s="2" t="s">
        <v>175</v>
      </c>
      <c r="C217" s="2" t="s">
        <v>216</v>
      </c>
      <c r="D217" s="3">
        <v>2502</v>
      </c>
      <c r="E217" s="9">
        <v>62</v>
      </c>
      <c r="F217" s="2" t="s">
        <v>55</v>
      </c>
      <c r="G217" s="4">
        <v>935.68</v>
      </c>
      <c r="H217" s="2">
        <v>1</v>
      </c>
      <c r="I217" s="2" t="s">
        <v>273</v>
      </c>
      <c r="J217" s="2" t="s">
        <v>291</v>
      </c>
      <c r="K217" s="2" t="s">
        <v>291</v>
      </c>
      <c r="L217" s="2" t="s">
        <v>261</v>
      </c>
      <c r="N217" s="8"/>
      <c r="O217" s="3"/>
      <c r="P217" s="3"/>
      <c r="Q217" s="3"/>
      <c r="R217" s="3"/>
      <c r="S217" s="8"/>
      <c r="AA217" s="8"/>
    </row>
    <row r="218" spans="1:27" s="2" customFormat="1" ht="9">
      <c r="A218" s="2">
        <v>1647</v>
      </c>
      <c r="B218" s="2" t="s">
        <v>187</v>
      </c>
      <c r="C218" s="2" t="s">
        <v>188</v>
      </c>
      <c r="D218" s="3">
        <v>3159</v>
      </c>
      <c r="E218" s="9" t="s">
        <v>69</v>
      </c>
      <c r="F218" s="2" t="s">
        <v>55</v>
      </c>
      <c r="G218" s="4">
        <v>2176</v>
      </c>
      <c r="H218" s="2">
        <v>1</v>
      </c>
      <c r="I218" s="2" t="s">
        <v>49</v>
      </c>
      <c r="J218" s="2" t="s">
        <v>273</v>
      </c>
      <c r="K218" s="2" t="s">
        <v>273</v>
      </c>
      <c r="L218" s="2" t="s">
        <v>261</v>
      </c>
      <c r="M218" s="2">
        <v>2636</v>
      </c>
      <c r="N218" s="8">
        <f t="shared" si="8"/>
        <v>0.30091324200913244</v>
      </c>
      <c r="O218" s="3">
        <v>3925508.7</v>
      </c>
      <c r="P218" s="3">
        <v>0</v>
      </c>
      <c r="Q218" s="3">
        <v>3656925.6</v>
      </c>
      <c r="R218" s="3">
        <v>268583.1</v>
      </c>
      <c r="S218" s="8">
        <f t="shared" si="9"/>
        <v>0.9315800522872361</v>
      </c>
      <c r="T218" s="2" t="s">
        <v>50</v>
      </c>
      <c r="U218" s="2" t="s">
        <v>78</v>
      </c>
      <c r="V218" s="2">
        <v>1955</v>
      </c>
      <c r="W218" s="2">
        <v>2203</v>
      </c>
      <c r="X218" s="2">
        <v>2227</v>
      </c>
      <c r="Y218" s="2">
        <v>1639</v>
      </c>
      <c r="Z218" s="2">
        <f t="shared" si="10"/>
        <v>19061760</v>
      </c>
      <c r="AA218" s="8">
        <f t="shared" si="11"/>
        <v>0.20593631962630943</v>
      </c>
    </row>
    <row r="219" spans="1:27" s="2" customFormat="1" ht="9">
      <c r="A219" s="2">
        <v>1648</v>
      </c>
      <c r="B219" s="2" t="s">
        <v>187</v>
      </c>
      <c r="C219" s="2" t="s">
        <v>189</v>
      </c>
      <c r="D219" s="3">
        <v>3160</v>
      </c>
      <c r="E219" s="9" t="s">
        <v>191</v>
      </c>
      <c r="F219" s="2" t="s">
        <v>59</v>
      </c>
      <c r="G219" s="4">
        <v>1190</v>
      </c>
      <c r="H219" s="2">
        <v>1</v>
      </c>
      <c r="I219" s="2" t="s">
        <v>49</v>
      </c>
      <c r="J219" s="2" t="s">
        <v>204</v>
      </c>
      <c r="K219" s="2" t="s">
        <v>204</v>
      </c>
      <c r="L219" s="2" t="s">
        <v>261</v>
      </c>
      <c r="M219" s="2">
        <v>1233</v>
      </c>
      <c r="N219" s="8">
        <f t="shared" si="8"/>
        <v>0.14075342465753424</v>
      </c>
      <c r="O219" s="3">
        <v>1058387.1</v>
      </c>
      <c r="P219" s="3">
        <v>0</v>
      </c>
      <c r="Q219" s="3">
        <v>1058387.1</v>
      </c>
      <c r="R219" s="3">
        <v>0</v>
      </c>
      <c r="S219" s="8">
        <f t="shared" si="9"/>
        <v>1</v>
      </c>
      <c r="T219" s="2" t="s">
        <v>50</v>
      </c>
      <c r="U219" s="2" t="s">
        <v>73</v>
      </c>
      <c r="V219" s="2">
        <v>1953</v>
      </c>
      <c r="W219" s="2">
        <v>2204</v>
      </c>
      <c r="X219" s="2">
        <v>2228</v>
      </c>
      <c r="Y219" s="2">
        <v>1640</v>
      </c>
      <c r="Z219" s="2">
        <f t="shared" si="10"/>
        <v>10424400</v>
      </c>
      <c r="AA219" s="8">
        <f t="shared" si="11"/>
        <v>0.10152978588695753</v>
      </c>
    </row>
    <row r="220" spans="1:27" s="2" customFormat="1" ht="9">
      <c r="A220" s="2">
        <v>1649</v>
      </c>
      <c r="B220" s="2" t="s">
        <v>187</v>
      </c>
      <c r="C220" s="2" t="s">
        <v>189</v>
      </c>
      <c r="D220" s="3">
        <v>3160</v>
      </c>
      <c r="E220" s="9" t="s">
        <v>190</v>
      </c>
      <c r="F220" s="2" t="s">
        <v>59</v>
      </c>
      <c r="G220" s="4">
        <v>1190</v>
      </c>
      <c r="H220" s="2">
        <v>1</v>
      </c>
      <c r="I220" s="2" t="s">
        <v>49</v>
      </c>
      <c r="J220" s="2" t="s">
        <v>204</v>
      </c>
      <c r="K220" s="2" t="s">
        <v>204</v>
      </c>
      <c r="L220" s="2" t="s">
        <v>261</v>
      </c>
      <c r="M220" s="2">
        <v>640</v>
      </c>
      <c r="N220" s="8">
        <f t="shared" si="8"/>
        <v>0.0730593607305936</v>
      </c>
      <c r="O220" s="3">
        <v>568575.2</v>
      </c>
      <c r="P220" s="3">
        <v>0</v>
      </c>
      <c r="Q220" s="3">
        <v>568575.2</v>
      </c>
      <c r="R220" s="3">
        <v>0</v>
      </c>
      <c r="S220" s="8">
        <f t="shared" si="9"/>
        <v>1</v>
      </c>
      <c r="T220" s="2" t="s">
        <v>50</v>
      </c>
      <c r="U220" s="2" t="s">
        <v>73</v>
      </c>
      <c r="V220" s="2">
        <v>1953</v>
      </c>
      <c r="W220" s="2">
        <v>2205</v>
      </c>
      <c r="X220" s="2">
        <v>2229</v>
      </c>
      <c r="Y220" s="2">
        <v>1641</v>
      </c>
      <c r="Z220" s="2">
        <f t="shared" si="10"/>
        <v>10424400</v>
      </c>
      <c r="AA220" s="8">
        <f t="shared" si="11"/>
        <v>0.05454272667971298</v>
      </c>
    </row>
    <row r="221" spans="1:27" s="2" customFormat="1" ht="9">
      <c r="A221" s="2">
        <v>1652</v>
      </c>
      <c r="B221" s="2" t="s">
        <v>187</v>
      </c>
      <c r="C221" s="2" t="s">
        <v>192</v>
      </c>
      <c r="D221" s="3">
        <v>3161</v>
      </c>
      <c r="E221" s="9" t="s">
        <v>61</v>
      </c>
      <c r="F221" s="2" t="s">
        <v>55</v>
      </c>
      <c r="G221" s="4">
        <v>3852.88</v>
      </c>
      <c r="H221" s="2">
        <v>1</v>
      </c>
      <c r="I221" s="2" t="s">
        <v>49</v>
      </c>
      <c r="J221" s="2" t="s">
        <v>204</v>
      </c>
      <c r="K221" s="2" t="s">
        <v>204</v>
      </c>
      <c r="L221" s="2" t="s">
        <v>261</v>
      </c>
      <c r="M221" s="2">
        <v>2001</v>
      </c>
      <c r="N221" s="8">
        <f t="shared" si="8"/>
        <v>0.22842465753424657</v>
      </c>
      <c r="O221" s="3">
        <v>4871811.5</v>
      </c>
      <c r="P221" s="3">
        <v>0</v>
      </c>
      <c r="Q221" s="3">
        <v>4547979.5</v>
      </c>
      <c r="R221" s="3">
        <v>323832</v>
      </c>
      <c r="S221" s="8">
        <f t="shared" si="9"/>
        <v>0.9335294479271211</v>
      </c>
      <c r="T221" s="2" t="s">
        <v>50</v>
      </c>
      <c r="U221" s="2" t="s">
        <v>73</v>
      </c>
      <c r="V221" s="2">
        <v>1974</v>
      </c>
      <c r="W221" s="2">
        <v>2208</v>
      </c>
      <c r="X221" s="2">
        <v>2232</v>
      </c>
      <c r="Y221" s="2">
        <v>1644</v>
      </c>
      <c r="Z221" s="2">
        <f t="shared" si="10"/>
        <v>33751228.800000004</v>
      </c>
      <c r="AA221" s="8">
        <f t="shared" si="11"/>
        <v>0.1443447149396824</v>
      </c>
    </row>
    <row r="222" spans="1:27" s="2" customFormat="1" ht="9">
      <c r="A222" s="2">
        <v>1653</v>
      </c>
      <c r="B222" s="2" t="s">
        <v>187</v>
      </c>
      <c r="C222" s="2" t="s">
        <v>192</v>
      </c>
      <c r="D222" s="3">
        <v>3161</v>
      </c>
      <c r="E222" s="9" t="s">
        <v>60</v>
      </c>
      <c r="F222" s="2" t="s">
        <v>55</v>
      </c>
      <c r="G222" s="4">
        <v>3852.88</v>
      </c>
      <c r="H222" s="2">
        <v>1</v>
      </c>
      <c r="I222" s="2" t="s">
        <v>49</v>
      </c>
      <c r="J222" s="2" t="s">
        <v>204</v>
      </c>
      <c r="K222" s="2" t="s">
        <v>204</v>
      </c>
      <c r="L222" s="2" t="s">
        <v>261</v>
      </c>
      <c r="M222" s="2">
        <v>1733</v>
      </c>
      <c r="N222" s="8">
        <f t="shared" si="8"/>
        <v>0.1978310502283105</v>
      </c>
      <c r="O222" s="3">
        <v>5825686.6</v>
      </c>
      <c r="P222" s="3">
        <v>0</v>
      </c>
      <c r="Q222" s="3">
        <v>5447058.6</v>
      </c>
      <c r="R222" s="3">
        <v>378628</v>
      </c>
      <c r="S222" s="8">
        <f t="shared" si="9"/>
        <v>0.9350071457671616</v>
      </c>
      <c r="T222" s="2" t="s">
        <v>50</v>
      </c>
      <c r="U222" s="2" t="s">
        <v>73</v>
      </c>
      <c r="V222" s="2">
        <v>1976</v>
      </c>
      <c r="W222" s="2">
        <v>2209</v>
      </c>
      <c r="X222" s="2">
        <v>2233</v>
      </c>
      <c r="Y222" s="2">
        <v>1645</v>
      </c>
      <c r="Z222" s="2">
        <f t="shared" si="10"/>
        <v>33751228.800000004</v>
      </c>
      <c r="AA222" s="8">
        <f t="shared" si="11"/>
        <v>0.1726066518798865</v>
      </c>
    </row>
    <row r="223" spans="2:27" s="2" customFormat="1" ht="9">
      <c r="B223" s="2" t="s">
        <v>187</v>
      </c>
      <c r="C223" s="2" t="s">
        <v>240</v>
      </c>
      <c r="D223" s="3"/>
      <c r="E223" s="9">
        <v>1</v>
      </c>
      <c r="G223" s="4"/>
      <c r="I223" s="2" t="s">
        <v>291</v>
      </c>
      <c r="J223" s="2" t="s">
        <v>291</v>
      </c>
      <c r="K223" s="2" t="s">
        <v>226</v>
      </c>
      <c r="L223" s="2" t="s">
        <v>211</v>
      </c>
      <c r="N223" s="8"/>
      <c r="O223" s="3"/>
      <c r="P223" s="3"/>
      <c r="Q223" s="3"/>
      <c r="R223" s="3"/>
      <c r="S223" s="8"/>
      <c r="AA223" s="8"/>
    </row>
    <row r="224" spans="1:27" s="2" customFormat="1" ht="9">
      <c r="A224" s="2">
        <v>1674</v>
      </c>
      <c r="B224" s="2" t="s">
        <v>187</v>
      </c>
      <c r="C224" s="2" t="s">
        <v>193</v>
      </c>
      <c r="D224" s="3">
        <v>3148</v>
      </c>
      <c r="E224" s="9" t="s">
        <v>61</v>
      </c>
      <c r="F224" s="2" t="s">
        <v>55</v>
      </c>
      <c r="G224" s="4">
        <v>7943.76</v>
      </c>
      <c r="H224" s="2">
        <v>1</v>
      </c>
      <c r="I224" s="2" t="s">
        <v>49</v>
      </c>
      <c r="J224" s="2" t="s">
        <v>273</v>
      </c>
      <c r="K224" s="2" t="s">
        <v>273</v>
      </c>
      <c r="L224" s="2" t="s">
        <v>261</v>
      </c>
      <c r="M224" s="2">
        <v>1932</v>
      </c>
      <c r="N224" s="8">
        <f t="shared" si="8"/>
        <v>0.22054794520547946</v>
      </c>
      <c r="O224" s="3">
        <v>10250461.2</v>
      </c>
      <c r="P224" s="3">
        <v>0</v>
      </c>
      <c r="Q224" s="3">
        <v>8844511.2</v>
      </c>
      <c r="R224" s="3">
        <v>1405950</v>
      </c>
      <c r="S224" s="8">
        <f t="shared" si="9"/>
        <v>0.8628403178580881</v>
      </c>
      <c r="T224" s="2" t="s">
        <v>50</v>
      </c>
      <c r="U224" s="2" t="s">
        <v>73</v>
      </c>
      <c r="V224" s="2">
        <v>1975</v>
      </c>
      <c r="W224" s="2">
        <v>2237</v>
      </c>
      <c r="X224" s="2">
        <v>2257</v>
      </c>
      <c r="Y224" s="2">
        <v>1665</v>
      </c>
      <c r="Z224" s="2">
        <f t="shared" si="10"/>
        <v>69587337.60000001</v>
      </c>
      <c r="AA224" s="8">
        <f t="shared" si="11"/>
        <v>0.14730354046481006</v>
      </c>
    </row>
    <row r="225" spans="1:27" s="2" customFormat="1" ht="9">
      <c r="A225" s="2">
        <v>1675</v>
      </c>
      <c r="B225" s="2" t="s">
        <v>187</v>
      </c>
      <c r="C225" s="2" t="s">
        <v>193</v>
      </c>
      <c r="D225" s="3">
        <v>3148</v>
      </c>
      <c r="E225" s="9" t="s">
        <v>60</v>
      </c>
      <c r="F225" s="2" t="s">
        <v>55</v>
      </c>
      <c r="G225" s="4">
        <v>7943.76</v>
      </c>
      <c r="H225" s="2">
        <v>1</v>
      </c>
      <c r="I225" s="2" t="s">
        <v>49</v>
      </c>
      <c r="J225" s="2" t="s">
        <v>273</v>
      </c>
      <c r="K225" s="2" t="s">
        <v>273</v>
      </c>
      <c r="L225" s="2" t="s">
        <v>261</v>
      </c>
      <c r="M225" s="2">
        <v>1874</v>
      </c>
      <c r="N225" s="8">
        <f t="shared" si="8"/>
        <v>0.2139269406392694</v>
      </c>
      <c r="O225" s="3">
        <v>9597064.3</v>
      </c>
      <c r="P225" s="3">
        <v>0</v>
      </c>
      <c r="Q225" s="3">
        <v>8172574.3</v>
      </c>
      <c r="R225" s="3">
        <v>1424490</v>
      </c>
      <c r="S225" s="8">
        <f t="shared" si="9"/>
        <v>0.8515702348685941</v>
      </c>
      <c r="T225" s="2" t="s">
        <v>50</v>
      </c>
      <c r="U225" s="2" t="s">
        <v>73</v>
      </c>
      <c r="V225" s="2">
        <v>1977</v>
      </c>
      <c r="W225" s="2">
        <v>2238</v>
      </c>
      <c r="X225" s="2">
        <v>2258</v>
      </c>
      <c r="Y225" s="2">
        <v>1666</v>
      </c>
      <c r="Z225" s="2">
        <f t="shared" si="10"/>
        <v>69587337.60000001</v>
      </c>
      <c r="AA225" s="8">
        <f t="shared" si="11"/>
        <v>0.13791394571187043</v>
      </c>
    </row>
    <row r="226" spans="1:27" s="2" customFormat="1" ht="9">
      <c r="A226" s="2">
        <v>1676</v>
      </c>
      <c r="B226" s="2" t="s">
        <v>187</v>
      </c>
      <c r="C226" s="2" t="s">
        <v>194</v>
      </c>
      <c r="D226" s="3">
        <v>3181</v>
      </c>
      <c r="E226" s="9" t="s">
        <v>58</v>
      </c>
      <c r="F226" s="2" t="s">
        <v>139</v>
      </c>
      <c r="G226" s="4">
        <v>748</v>
      </c>
      <c r="H226" s="2">
        <v>2</v>
      </c>
      <c r="I226" s="2" t="s">
        <v>49</v>
      </c>
      <c r="J226" s="2" t="s">
        <v>206</v>
      </c>
      <c r="K226" s="2" t="s">
        <v>204</v>
      </c>
      <c r="L226" s="2" t="s">
        <v>264</v>
      </c>
      <c r="M226" s="2">
        <v>475</v>
      </c>
      <c r="N226" s="8">
        <f t="shared" si="8"/>
        <v>0.05422374429223744</v>
      </c>
      <c r="O226" s="3">
        <v>166878.4</v>
      </c>
      <c r="P226" s="3">
        <v>0</v>
      </c>
      <c r="Q226" s="3">
        <v>161078.4</v>
      </c>
      <c r="R226" s="3">
        <v>5800</v>
      </c>
      <c r="S226" s="8">
        <f t="shared" si="9"/>
        <v>0.9652441538269783</v>
      </c>
      <c r="T226" s="2" t="s">
        <v>50</v>
      </c>
      <c r="U226" s="2" t="s">
        <v>73</v>
      </c>
      <c r="V226" s="2">
        <v>1948</v>
      </c>
      <c r="W226" s="2">
        <v>2239</v>
      </c>
      <c r="X226" s="2">
        <v>2259</v>
      </c>
      <c r="Y226" s="2">
        <v>1667</v>
      </c>
      <c r="Z226" s="2">
        <f t="shared" si="10"/>
        <v>6552480</v>
      </c>
      <c r="AA226" s="8">
        <f t="shared" si="11"/>
        <v>0.025467975484091517</v>
      </c>
    </row>
    <row r="227" spans="1:27" s="2" customFormat="1" ht="9">
      <c r="A227" s="2">
        <v>1677</v>
      </c>
      <c r="B227" s="2" t="s">
        <v>187</v>
      </c>
      <c r="C227" s="2" t="s">
        <v>194</v>
      </c>
      <c r="D227" s="3">
        <v>3181</v>
      </c>
      <c r="E227" s="9" t="s">
        <v>69</v>
      </c>
      <c r="F227" s="2" t="s">
        <v>139</v>
      </c>
      <c r="G227" s="4">
        <v>748</v>
      </c>
      <c r="H227" s="2">
        <v>2</v>
      </c>
      <c r="I227" s="2" t="s">
        <v>49</v>
      </c>
      <c r="J227" s="2" t="s">
        <v>206</v>
      </c>
      <c r="K227" s="2" t="s">
        <v>204</v>
      </c>
      <c r="L227" s="2" t="s">
        <v>264</v>
      </c>
      <c r="M227" s="2">
        <v>391</v>
      </c>
      <c r="N227" s="8">
        <f t="shared" si="8"/>
        <v>0.044634703196347034</v>
      </c>
      <c r="O227" s="3">
        <v>149596.8</v>
      </c>
      <c r="P227" s="3">
        <v>0</v>
      </c>
      <c r="Q227" s="3">
        <v>144496.8</v>
      </c>
      <c r="R227" s="3">
        <v>5100</v>
      </c>
      <c r="S227" s="8">
        <f t="shared" si="9"/>
        <v>0.9659083616761855</v>
      </c>
      <c r="T227" s="2" t="s">
        <v>50</v>
      </c>
      <c r="U227" s="2" t="s">
        <v>73</v>
      </c>
      <c r="V227" s="2">
        <v>1949</v>
      </c>
      <c r="W227" s="2">
        <v>2240</v>
      </c>
      <c r="X227" s="2">
        <v>2260</v>
      </c>
      <c r="Y227" s="2">
        <v>1668</v>
      </c>
      <c r="Z227" s="2">
        <f t="shared" si="10"/>
        <v>6552480</v>
      </c>
      <c r="AA227" s="8">
        <f t="shared" si="11"/>
        <v>0.022830561863599736</v>
      </c>
    </row>
    <row r="228" spans="1:27" s="2" customFormat="1" ht="9">
      <c r="A228" s="2">
        <v>1678</v>
      </c>
      <c r="B228" s="2" t="s">
        <v>187</v>
      </c>
      <c r="C228" s="2" t="s">
        <v>194</v>
      </c>
      <c r="D228" s="3">
        <v>3181</v>
      </c>
      <c r="E228" s="9" t="s">
        <v>61</v>
      </c>
      <c r="F228" s="2" t="s">
        <v>139</v>
      </c>
      <c r="G228" s="4">
        <v>748</v>
      </c>
      <c r="H228" s="2">
        <v>2</v>
      </c>
      <c r="I228" s="2" t="s">
        <v>49</v>
      </c>
      <c r="J228" s="2" t="s">
        <v>206</v>
      </c>
      <c r="K228" s="2" t="s">
        <v>280</v>
      </c>
      <c r="L228" s="2" t="s">
        <v>264</v>
      </c>
      <c r="M228" s="2">
        <v>487</v>
      </c>
      <c r="N228" s="8">
        <f t="shared" si="8"/>
        <v>0.05559360730593607</v>
      </c>
      <c r="O228" s="3">
        <v>174084.8</v>
      </c>
      <c r="P228" s="3">
        <v>0</v>
      </c>
      <c r="Q228" s="3">
        <v>168184.8</v>
      </c>
      <c r="R228" s="3">
        <v>5900</v>
      </c>
      <c r="S228" s="8">
        <f t="shared" si="9"/>
        <v>0.96610847127377</v>
      </c>
      <c r="T228" s="2" t="s">
        <v>50</v>
      </c>
      <c r="U228" s="2" t="s">
        <v>73</v>
      </c>
      <c r="V228" s="2">
        <v>1949</v>
      </c>
      <c r="W228" s="2">
        <v>2241</v>
      </c>
      <c r="X228" s="2">
        <v>2261</v>
      </c>
      <c r="Y228" s="2">
        <v>1669</v>
      </c>
      <c r="Z228" s="2">
        <f t="shared" si="10"/>
        <v>6552480</v>
      </c>
      <c r="AA228" s="8">
        <f t="shared" si="11"/>
        <v>0.02656777281273655</v>
      </c>
    </row>
    <row r="229" spans="2:27" s="2" customFormat="1" ht="9">
      <c r="B229" s="2" t="s">
        <v>187</v>
      </c>
      <c r="C229" s="2" t="s">
        <v>241</v>
      </c>
      <c r="D229" s="3">
        <v>54625</v>
      </c>
      <c r="E229" s="9">
        <v>1</v>
      </c>
      <c r="G229" s="4"/>
      <c r="I229" s="2" t="s">
        <v>291</v>
      </c>
      <c r="J229" s="2" t="s">
        <v>296</v>
      </c>
      <c r="K229" s="2" t="s">
        <v>226</v>
      </c>
      <c r="L229" s="2" t="s">
        <v>211</v>
      </c>
      <c r="N229" s="8"/>
      <c r="O229" s="3"/>
      <c r="P229" s="3"/>
      <c r="Q229" s="3"/>
      <c r="R229" s="3"/>
      <c r="S229" s="8"/>
      <c r="AA229" s="8"/>
    </row>
    <row r="230" spans="1:27" s="2" customFormat="1" ht="9">
      <c r="A230" s="2">
        <v>1688</v>
      </c>
      <c r="B230" s="2" t="s">
        <v>187</v>
      </c>
      <c r="C230" s="2" t="s">
        <v>195</v>
      </c>
      <c r="D230" s="3">
        <v>3169</v>
      </c>
      <c r="E230" s="9" t="s">
        <v>58</v>
      </c>
      <c r="F230" s="2" t="s">
        <v>55</v>
      </c>
      <c r="G230" s="4">
        <v>1904</v>
      </c>
      <c r="H230" s="2">
        <v>1</v>
      </c>
      <c r="I230" s="2" t="s">
        <v>49</v>
      </c>
      <c r="J230" s="2" t="s">
        <v>204</v>
      </c>
      <c r="K230" s="2" t="s">
        <v>204</v>
      </c>
      <c r="L230" s="2" t="s">
        <v>261</v>
      </c>
      <c r="M230" s="2">
        <v>1249</v>
      </c>
      <c r="N230" s="8">
        <f t="shared" si="8"/>
        <v>0.1425799086757991</v>
      </c>
      <c r="O230" s="3">
        <v>1061662.4</v>
      </c>
      <c r="P230" s="3">
        <v>0</v>
      </c>
      <c r="Q230" s="3">
        <v>1061662.4</v>
      </c>
      <c r="R230" s="3">
        <v>0</v>
      </c>
      <c r="S230" s="8">
        <f t="shared" si="9"/>
        <v>1</v>
      </c>
      <c r="T230" s="2" t="s">
        <v>50</v>
      </c>
      <c r="U230" s="2" t="s">
        <v>73</v>
      </c>
      <c r="V230" s="2">
        <v>1958</v>
      </c>
      <c r="W230" s="2">
        <v>2254</v>
      </c>
      <c r="X230" s="2">
        <v>2273</v>
      </c>
      <c r="Y230" s="2">
        <v>1679</v>
      </c>
      <c r="Z230" s="2">
        <f t="shared" si="10"/>
        <v>16679040</v>
      </c>
      <c r="AA230" s="8">
        <f t="shared" si="11"/>
        <v>0.06365248839261732</v>
      </c>
    </row>
    <row r="231" spans="2:27" s="2" customFormat="1" ht="9">
      <c r="B231" s="2" t="s">
        <v>242</v>
      </c>
      <c r="C231" s="2" t="s">
        <v>243</v>
      </c>
      <c r="D231" s="3">
        <v>51030</v>
      </c>
      <c r="E231" s="9">
        <v>3</v>
      </c>
      <c r="G231" s="4"/>
      <c r="I231" s="2" t="s">
        <v>291</v>
      </c>
      <c r="J231" s="2" t="s">
        <v>292</v>
      </c>
      <c r="K231" s="2" t="s">
        <v>226</v>
      </c>
      <c r="L231" s="2" t="s">
        <v>211</v>
      </c>
      <c r="N231" s="8"/>
      <c r="O231" s="3"/>
      <c r="P231" s="3"/>
      <c r="Q231" s="3"/>
      <c r="R231" s="3"/>
      <c r="S231" s="8"/>
      <c r="AA231" s="8"/>
    </row>
    <row r="232" spans="2:27" s="2" customFormat="1" ht="9">
      <c r="B232" s="2" t="s">
        <v>242</v>
      </c>
      <c r="C232" s="2" t="s">
        <v>244</v>
      </c>
      <c r="D232" s="3">
        <v>54324</v>
      </c>
      <c r="E232" s="9">
        <v>3</v>
      </c>
      <c r="G232" s="4"/>
      <c r="I232" s="2" t="s">
        <v>291</v>
      </c>
      <c r="J232" s="2" t="s">
        <v>292</v>
      </c>
      <c r="K232" s="2" t="s">
        <v>226</v>
      </c>
      <c r="L232" s="2" t="s">
        <v>211</v>
      </c>
      <c r="N232" s="8"/>
      <c r="O232" s="3"/>
      <c r="P232" s="3"/>
      <c r="Q232" s="3"/>
      <c r="R232" s="3"/>
      <c r="S232" s="8"/>
      <c r="AA232" s="8"/>
    </row>
    <row r="233" spans="2:27" s="2" customFormat="1" ht="9">
      <c r="B233" s="2" t="s">
        <v>242</v>
      </c>
      <c r="C233" s="2" t="s">
        <v>245</v>
      </c>
      <c r="D233" s="3">
        <v>54056</v>
      </c>
      <c r="E233" s="9">
        <v>2</v>
      </c>
      <c r="G233" s="4"/>
      <c r="I233" s="2" t="s">
        <v>291</v>
      </c>
      <c r="J233" s="2" t="s">
        <v>292</v>
      </c>
      <c r="K233" s="2" t="s">
        <v>226</v>
      </c>
      <c r="L233" s="2" t="s">
        <v>211</v>
      </c>
      <c r="N233" s="8"/>
      <c r="O233" s="3"/>
      <c r="P233" s="3"/>
      <c r="Q233" s="3"/>
      <c r="R233" s="3"/>
      <c r="S233" s="8"/>
      <c r="AA233" s="8"/>
    </row>
    <row r="234" spans="1:27" s="2" customFormat="1" ht="9">
      <c r="A234" s="2">
        <v>1725</v>
      </c>
      <c r="B234" s="2" t="s">
        <v>196</v>
      </c>
      <c r="C234" s="2" t="s">
        <v>197</v>
      </c>
      <c r="D234" s="3">
        <v>3319</v>
      </c>
      <c r="E234" s="9" t="s">
        <v>58</v>
      </c>
      <c r="F234" s="2" t="s">
        <v>59</v>
      </c>
      <c r="G234" s="4">
        <v>625.6</v>
      </c>
      <c r="H234" s="2">
        <v>1</v>
      </c>
      <c r="I234" s="2" t="s">
        <v>49</v>
      </c>
      <c r="J234" s="2" t="s">
        <v>204</v>
      </c>
      <c r="K234" s="2" t="s">
        <v>204</v>
      </c>
      <c r="L234" s="2" t="s">
        <v>269</v>
      </c>
      <c r="M234" s="2">
        <v>1551</v>
      </c>
      <c r="N234" s="8">
        <f t="shared" si="8"/>
        <v>0.17705479452054795</v>
      </c>
      <c r="O234" s="3">
        <v>5955.6</v>
      </c>
      <c r="P234" s="3">
        <v>0</v>
      </c>
      <c r="Q234" s="3">
        <v>5955.6</v>
      </c>
      <c r="R234" s="3">
        <v>0</v>
      </c>
      <c r="S234" s="8">
        <f t="shared" si="9"/>
        <v>1</v>
      </c>
      <c r="T234" s="2" t="s">
        <v>50</v>
      </c>
      <c r="U234" s="2" t="s">
        <v>73</v>
      </c>
      <c r="V234" s="2">
        <v>1954</v>
      </c>
      <c r="W234" s="2">
        <v>2300</v>
      </c>
      <c r="X234" s="2">
        <v>2309</v>
      </c>
      <c r="Y234" s="2">
        <v>1715</v>
      </c>
      <c r="Z234" s="2">
        <f t="shared" si="10"/>
        <v>5480256</v>
      </c>
      <c r="AA234" s="8">
        <f t="shared" si="11"/>
        <v>0.0010867375538660968</v>
      </c>
    </row>
    <row r="235" spans="1:27" s="2" customFormat="1" ht="9">
      <c r="A235" s="2">
        <v>1726</v>
      </c>
      <c r="B235" s="2" t="s">
        <v>196</v>
      </c>
      <c r="C235" s="2" t="s">
        <v>197</v>
      </c>
      <c r="D235" s="3">
        <v>3319</v>
      </c>
      <c r="E235" s="9" t="s">
        <v>69</v>
      </c>
      <c r="F235" s="2" t="s">
        <v>59</v>
      </c>
      <c r="G235" s="4">
        <v>625.6</v>
      </c>
      <c r="H235" s="2">
        <v>1</v>
      </c>
      <c r="I235" s="2" t="s">
        <v>49</v>
      </c>
      <c r="J235" s="2" t="s">
        <v>204</v>
      </c>
      <c r="K235" s="2" t="s">
        <v>204</v>
      </c>
      <c r="L235" s="2" t="s">
        <v>269</v>
      </c>
      <c r="M235" s="2">
        <v>1533</v>
      </c>
      <c r="N235" s="8">
        <f t="shared" si="8"/>
        <v>0.175</v>
      </c>
      <c r="O235" s="3">
        <v>5955.6</v>
      </c>
      <c r="P235" s="3">
        <v>0</v>
      </c>
      <c r="Q235" s="3">
        <v>5955.6</v>
      </c>
      <c r="R235" s="3">
        <v>0</v>
      </c>
      <c r="S235" s="8">
        <f t="shared" si="9"/>
        <v>1</v>
      </c>
      <c r="T235" s="2" t="s">
        <v>50</v>
      </c>
      <c r="U235" s="2" t="s">
        <v>73</v>
      </c>
      <c r="V235" s="2">
        <v>1954</v>
      </c>
      <c r="W235" s="2">
        <v>2301</v>
      </c>
      <c r="X235" s="2">
        <v>2310</v>
      </c>
      <c r="Y235" s="2">
        <v>1716</v>
      </c>
      <c r="Z235" s="2">
        <f t="shared" si="10"/>
        <v>5480256</v>
      </c>
      <c r="AA235" s="8">
        <f t="shared" si="11"/>
        <v>0.0010867375538660968</v>
      </c>
    </row>
    <row r="236" spans="1:27" s="2" customFormat="1" ht="9">
      <c r="A236" s="2">
        <v>1818</v>
      </c>
      <c r="B236" s="2" t="s">
        <v>246</v>
      </c>
      <c r="C236" s="2" t="s">
        <v>288</v>
      </c>
      <c r="D236" s="3">
        <v>4938</v>
      </c>
      <c r="E236" s="9">
        <v>2</v>
      </c>
      <c r="F236" s="2" t="s">
        <v>59</v>
      </c>
      <c r="G236" s="4">
        <v>1889.04</v>
      </c>
      <c r="H236" s="2">
        <v>1</v>
      </c>
      <c r="I236" s="2" t="s">
        <v>273</v>
      </c>
      <c r="J236" s="2" t="s">
        <v>273</v>
      </c>
      <c r="K236" s="2" t="s">
        <v>273</v>
      </c>
      <c r="L236" s="2" t="s">
        <v>259</v>
      </c>
      <c r="N236" s="8"/>
      <c r="O236" s="3"/>
      <c r="P236" s="3"/>
      <c r="Q236" s="3"/>
      <c r="R236" s="3"/>
      <c r="S236" s="8"/>
      <c r="AA236" s="8"/>
    </row>
    <row r="237" spans="2:27" s="2" customFormat="1" ht="9">
      <c r="B237" s="2" t="s">
        <v>246</v>
      </c>
      <c r="C237" s="2" t="s">
        <v>247</v>
      </c>
      <c r="D237" s="3">
        <v>50109</v>
      </c>
      <c r="E237" s="9">
        <v>3</v>
      </c>
      <c r="G237" s="4"/>
      <c r="I237" s="2" t="s">
        <v>291</v>
      </c>
      <c r="J237" s="2" t="s">
        <v>292</v>
      </c>
      <c r="K237" s="2" t="s">
        <v>226</v>
      </c>
      <c r="L237" s="2" t="s">
        <v>211</v>
      </c>
      <c r="N237" s="8"/>
      <c r="O237" s="3"/>
      <c r="P237" s="3"/>
      <c r="Q237" s="3"/>
      <c r="R237" s="3"/>
      <c r="S237" s="8"/>
      <c r="AA237" s="8"/>
    </row>
    <row r="238" spans="1:27" s="2" customFormat="1" ht="9">
      <c r="A238" s="2">
        <v>1990</v>
      </c>
      <c r="B238" s="2" t="s">
        <v>246</v>
      </c>
      <c r="C238" s="2" t="s">
        <v>248</v>
      </c>
      <c r="D238" s="3">
        <v>54817</v>
      </c>
      <c r="E238" s="9">
        <v>1</v>
      </c>
      <c r="G238" s="4"/>
      <c r="I238" s="2" t="s">
        <v>273</v>
      </c>
      <c r="J238" s="2" t="s">
        <v>292</v>
      </c>
      <c r="K238" s="2" t="s">
        <v>226</v>
      </c>
      <c r="L238" s="2" t="s">
        <v>211</v>
      </c>
      <c r="N238" s="8"/>
      <c r="O238" s="3"/>
      <c r="P238" s="3"/>
      <c r="Q238" s="3"/>
      <c r="R238" s="3"/>
      <c r="S238" s="8"/>
      <c r="AA238" s="8"/>
    </row>
    <row r="239" spans="1:27" s="2" customFormat="1" ht="9">
      <c r="A239" s="2">
        <v>2060</v>
      </c>
      <c r="B239" s="2" t="s">
        <v>198</v>
      </c>
      <c r="C239" s="2" t="s">
        <v>199</v>
      </c>
      <c r="D239" s="3">
        <v>3804</v>
      </c>
      <c r="E239" s="9" t="s">
        <v>58</v>
      </c>
      <c r="F239" s="2" t="s">
        <v>55</v>
      </c>
      <c r="G239" s="4">
        <v>884</v>
      </c>
      <c r="H239" s="2">
        <v>1</v>
      </c>
      <c r="I239" s="2" t="s">
        <v>49</v>
      </c>
      <c r="J239" s="2" t="s">
        <v>204</v>
      </c>
      <c r="K239" s="2" t="s">
        <v>204</v>
      </c>
      <c r="L239" s="2" t="s">
        <v>261</v>
      </c>
      <c r="M239" s="2">
        <v>30</v>
      </c>
      <c r="N239" s="8">
        <f t="shared" si="8"/>
        <v>0.003424657534246575</v>
      </c>
      <c r="O239" s="3">
        <v>8858.6</v>
      </c>
      <c r="P239" s="3">
        <v>0</v>
      </c>
      <c r="Q239" s="3">
        <v>8858.6</v>
      </c>
      <c r="R239" s="3">
        <v>0</v>
      </c>
      <c r="S239" s="8">
        <f t="shared" si="9"/>
        <v>1</v>
      </c>
      <c r="T239" s="2" t="s">
        <v>50</v>
      </c>
      <c r="U239" s="2" t="s">
        <v>73</v>
      </c>
      <c r="V239" s="2">
        <v>1948</v>
      </c>
      <c r="W239" s="2">
        <v>2713</v>
      </c>
      <c r="X239" s="2">
        <v>0</v>
      </c>
      <c r="Y239" s="2">
        <v>0</v>
      </c>
      <c r="Z239" s="2">
        <f t="shared" si="10"/>
        <v>7743840</v>
      </c>
      <c r="AA239" s="8">
        <f t="shared" si="11"/>
        <v>0.0011439544205458791</v>
      </c>
    </row>
    <row r="240" spans="1:27" s="2" customFormat="1" ht="9">
      <c r="A240" s="2">
        <v>2061</v>
      </c>
      <c r="B240" s="2" t="s">
        <v>198</v>
      </c>
      <c r="C240" s="2" t="s">
        <v>199</v>
      </c>
      <c r="D240" s="3">
        <v>3804</v>
      </c>
      <c r="E240" s="9" t="s">
        <v>69</v>
      </c>
      <c r="F240" s="2" t="s">
        <v>55</v>
      </c>
      <c r="G240" s="4">
        <v>884</v>
      </c>
      <c r="H240" s="2">
        <v>1</v>
      </c>
      <c r="I240" s="2" t="s">
        <v>49</v>
      </c>
      <c r="J240" s="2" t="s">
        <v>204</v>
      </c>
      <c r="K240" s="2" t="s">
        <v>204</v>
      </c>
      <c r="L240" s="2" t="s">
        <v>261</v>
      </c>
      <c r="M240" s="2">
        <v>73</v>
      </c>
      <c r="N240" s="8">
        <f t="shared" si="8"/>
        <v>0.008333333333333333</v>
      </c>
      <c r="O240" s="3">
        <v>37332.8</v>
      </c>
      <c r="P240" s="3">
        <v>0</v>
      </c>
      <c r="Q240" s="3">
        <v>37332.8</v>
      </c>
      <c r="R240" s="3">
        <v>0</v>
      </c>
      <c r="S240" s="8">
        <f t="shared" si="9"/>
        <v>1</v>
      </c>
      <c r="T240" s="2" t="s">
        <v>50</v>
      </c>
      <c r="U240" s="2" t="s">
        <v>73</v>
      </c>
      <c r="V240" s="2">
        <v>1951</v>
      </c>
      <c r="W240" s="2">
        <v>2714</v>
      </c>
      <c r="X240" s="2">
        <v>0</v>
      </c>
      <c r="Y240" s="2">
        <v>0</v>
      </c>
      <c r="Z240" s="2">
        <f t="shared" si="10"/>
        <v>7743840</v>
      </c>
      <c r="AA240" s="8">
        <f t="shared" si="11"/>
        <v>0.004820967375358995</v>
      </c>
    </row>
    <row r="241" spans="1:27" s="2" customFormat="1" ht="9">
      <c r="A241" s="2">
        <v>2064</v>
      </c>
      <c r="B241" s="2" t="s">
        <v>198</v>
      </c>
      <c r="C241" s="2" t="s">
        <v>199</v>
      </c>
      <c r="D241" s="3">
        <v>3804</v>
      </c>
      <c r="E241" s="9" t="s">
        <v>65</v>
      </c>
      <c r="F241" s="2" t="s">
        <v>55</v>
      </c>
      <c r="G241" s="4">
        <v>7943.76</v>
      </c>
      <c r="H241" s="2">
        <v>1</v>
      </c>
      <c r="I241" s="2" t="s">
        <v>49</v>
      </c>
      <c r="J241" s="2" t="s">
        <v>204</v>
      </c>
      <c r="K241" s="2" t="s">
        <v>204</v>
      </c>
      <c r="L241" s="2" t="s">
        <v>261</v>
      </c>
      <c r="M241" s="2">
        <v>1345</v>
      </c>
      <c r="N241" s="8">
        <f t="shared" si="8"/>
        <v>0.15353881278538814</v>
      </c>
      <c r="O241" s="3">
        <v>6350446.3</v>
      </c>
      <c r="P241" s="3">
        <v>0</v>
      </c>
      <c r="Q241" s="3">
        <v>6350446.3</v>
      </c>
      <c r="R241" s="3">
        <v>0</v>
      </c>
      <c r="S241" s="8">
        <f t="shared" si="9"/>
        <v>1</v>
      </c>
      <c r="T241" s="2" t="s">
        <v>50</v>
      </c>
      <c r="U241" s="2" t="s">
        <v>78</v>
      </c>
      <c r="V241" s="2">
        <v>1975</v>
      </c>
      <c r="W241" s="2">
        <v>2717</v>
      </c>
      <c r="X241" s="2">
        <v>2685</v>
      </c>
      <c r="Y241" s="2">
        <v>2030</v>
      </c>
      <c r="Z241" s="2">
        <f t="shared" si="10"/>
        <v>69587337.60000001</v>
      </c>
      <c r="AA241" s="8">
        <f t="shared" si="11"/>
        <v>0.09125864732034236</v>
      </c>
    </row>
    <row r="242" spans="1:27" s="2" customFormat="1" ht="9">
      <c r="A242" s="2">
        <v>2072</v>
      </c>
      <c r="B242" s="2" t="s">
        <v>198</v>
      </c>
      <c r="C242" s="2" t="s">
        <v>200</v>
      </c>
      <c r="D242" s="3">
        <v>3809</v>
      </c>
      <c r="E242" s="9" t="s">
        <v>61</v>
      </c>
      <c r="F242" s="2" t="s">
        <v>55</v>
      </c>
      <c r="G242" s="4">
        <v>7943.76</v>
      </c>
      <c r="H242" s="2">
        <v>1</v>
      </c>
      <c r="I242" s="2" t="s">
        <v>49</v>
      </c>
      <c r="J242" s="2" t="s">
        <v>204</v>
      </c>
      <c r="K242" s="2" t="s">
        <v>204</v>
      </c>
      <c r="L242" s="2" t="s">
        <v>261</v>
      </c>
      <c r="M242" s="2">
        <v>3250</v>
      </c>
      <c r="N242" s="8">
        <f t="shared" si="8"/>
        <v>0.3710045662100457</v>
      </c>
      <c r="O242" s="3">
        <v>18820302.1</v>
      </c>
      <c r="P242" s="3">
        <v>0</v>
      </c>
      <c r="Q242" s="3">
        <v>18655134.7</v>
      </c>
      <c r="R242" s="3">
        <v>165167.4</v>
      </c>
      <c r="S242" s="8">
        <f t="shared" si="9"/>
        <v>0.9912239772176663</v>
      </c>
      <c r="T242" s="2" t="s">
        <v>50</v>
      </c>
      <c r="U242" s="2" t="s">
        <v>73</v>
      </c>
      <c r="V242" s="2">
        <v>1974</v>
      </c>
      <c r="W242" s="2">
        <v>2725</v>
      </c>
      <c r="X242" s="2">
        <v>2693</v>
      </c>
      <c r="Y242" s="2">
        <v>2038</v>
      </c>
      <c r="Z242" s="2">
        <f t="shared" si="10"/>
        <v>69587337.60000001</v>
      </c>
      <c r="AA242" s="8">
        <f t="shared" si="11"/>
        <v>0.27045584367923853</v>
      </c>
    </row>
    <row r="243" spans="2:12" s="12" customFormat="1" ht="9">
      <c r="B243" s="12" t="s">
        <v>249</v>
      </c>
      <c r="C243" s="12" t="s">
        <v>250</v>
      </c>
      <c r="E243" s="9">
        <v>1</v>
      </c>
      <c r="I243" s="12" t="s">
        <v>291</v>
      </c>
      <c r="J243" s="12" t="s">
        <v>291</v>
      </c>
      <c r="K243" s="12" t="s">
        <v>226</v>
      </c>
      <c r="L243" s="12" t="s">
        <v>211</v>
      </c>
    </row>
    <row r="246" spans="1:5" s="12" customFormat="1" ht="9">
      <c r="A246" s="12" t="s">
        <v>218</v>
      </c>
      <c r="B246" s="12" t="s">
        <v>219</v>
      </c>
      <c r="C246" s="12" t="s">
        <v>220</v>
      </c>
      <c r="E246" s="9"/>
    </row>
    <row r="247" spans="2:5" s="12" customFormat="1" ht="9">
      <c r="B247" s="12" t="s">
        <v>221</v>
      </c>
      <c r="C247" s="12" t="s">
        <v>222</v>
      </c>
      <c r="E247" s="9"/>
    </row>
    <row r="248" spans="2:5" s="12" customFormat="1" ht="9">
      <c r="B248" s="12" t="s">
        <v>223</v>
      </c>
      <c r="C248" s="12" t="s">
        <v>224</v>
      </c>
      <c r="E248" s="9"/>
    </row>
    <row r="249" spans="2:5" s="12" customFormat="1" ht="9">
      <c r="B249" s="12" t="s">
        <v>251</v>
      </c>
      <c r="C249" s="12" t="s">
        <v>252</v>
      </c>
      <c r="E249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bmaxwell</dc:creator>
  <cp:keywords/>
  <dc:description/>
  <cp:lastModifiedBy>bmaxwell</cp:lastModifiedBy>
  <dcterms:created xsi:type="dcterms:W3CDTF">2002-01-11T17:52:38Z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