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4440" windowWidth="3675" windowHeight="4875" activeTab="0"/>
  </bookViews>
  <sheets>
    <sheet name="s1295014" sheetId="1" r:id="rId1"/>
  </sheets>
  <definedNames>
    <definedName name="_Regression_Int" localSheetId="0" hidden="1">1</definedName>
    <definedName name="_xlnm.Print_Area" localSheetId="0">'s1295014'!$A$2:$H$60</definedName>
    <definedName name="Print_Area_MI" localSheetId="0">'s1295014'!$A$2:$H$60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<sst xmlns="http://schemas.openxmlformats.org/spreadsheetml/2006/main" count="285" uniqueCount="151">
  <si>
    <t xml:space="preserve">             Table 14.  R&amp;D budget authority for other natural resources (306)</t>
  </si>
  <si>
    <t xml:space="preserve">                                  [In millions of dollars]</t>
  </si>
  <si>
    <t>_</t>
  </si>
  <si>
    <t>|</t>
  </si>
  <si>
    <t xml:space="preserve">  </t>
  </si>
  <si>
    <t xml:space="preserve"> </t>
  </si>
  <si>
    <t/>
  </si>
  <si>
    <t>Percent</t>
  </si>
  <si>
    <t>1993</t>
  </si>
  <si>
    <t xml:space="preserve">   1994</t>
  </si>
  <si>
    <t xml:space="preserve">  1995</t>
  </si>
  <si>
    <t>change</t>
  </si>
  <si>
    <t>actual</t>
  </si>
  <si>
    <t>estimated</t>
  </si>
  <si>
    <t>proposed</t>
  </si>
  <si>
    <t>1994-1995</t>
  </si>
  <si>
    <t>-</t>
  </si>
  <si>
    <t xml:space="preserve">    Total.................................</t>
  </si>
  <si>
    <t>=</t>
  </si>
  <si>
    <t>U.S. Geologic Survey (Interior).............</t>
  </si>
  <si>
    <t xml:space="preserve"> MICHELLE CONNOLLY</t>
  </si>
  <si>
    <t xml:space="preserve"> 703/648-4442</t>
  </si>
  <si>
    <t xml:space="preserve">  Geologic and mineral resource </t>
  </si>
  <si>
    <t xml:space="preserve"> KG: Bob Hill</t>
  </si>
  <si>
    <t xml:space="preserve">    surveys and mapping.....................</t>
  </si>
  <si>
    <t xml:space="preserve">  Water resources investigations...........</t>
  </si>
  <si>
    <t xml:space="preserve">  National mapping, geography and survey....</t>
  </si>
  <si>
    <t xml:space="preserve">  Critical ecosystems research and analysis</t>
  </si>
  <si>
    <t>NA</t>
  </si>
  <si>
    <t>National Oceanic and Atmospheric</t>
  </si>
  <si>
    <t xml:space="preserve">  Administration (Commerce)................</t>
  </si>
  <si>
    <t xml:space="preserve"> KURT HAHN</t>
  </si>
  <si>
    <t xml:space="preserve"> 377-2447</t>
  </si>
  <si>
    <t>KG: PETE OLIVERE</t>
  </si>
  <si>
    <t xml:space="preserve">    Oceanic and Atmospheric Research.......</t>
  </si>
  <si>
    <t xml:space="preserve">      Climate and global change.............</t>
  </si>
  <si>
    <t xml:space="preserve">      All other research...................</t>
  </si>
  <si>
    <t xml:space="preserve">    National Marine Fisheries Services.....</t>
  </si>
  <si>
    <t xml:space="preserve">      Fishery products promotion and </t>
  </si>
  <si>
    <t xml:space="preserve">        development 1/........................</t>
  </si>
  <si>
    <t xml:space="preserve">    National Ocean Service.................</t>
  </si>
  <si>
    <t xml:space="preserve">    National Weather Service...............</t>
  </si>
  <si>
    <t xml:space="preserve">    National Environmental Satellite,</t>
  </si>
  <si>
    <t xml:space="preserve">      Data and Information Service..............</t>
  </si>
  <si>
    <t xml:space="preserve">    Program support........................</t>
  </si>
  <si>
    <t xml:space="preserve">    Fleet Modernization, Shipbuilding </t>
  </si>
  <si>
    <t xml:space="preserve">       and Conversion............................</t>
  </si>
  <si>
    <t xml:space="preserve">    Aircraft Procurement and Modernization..</t>
  </si>
  <si>
    <t>Bureau of Mines (Interior).................</t>
  </si>
  <si>
    <t>1/ Actual functional code is 376, other advancement of commerce.</t>
  </si>
  <si>
    <t>KEY:     NA = Not applicable</t>
  </si>
  <si>
    <t>SOURCES: Agencies' submissions to Office of Management and Budget Circular No. A-11, Exhibit 44A, "Research and</t>
  </si>
  <si>
    <t xml:space="preserve">         Development Activities;" budget justifiction documents; and supplemental data obtained from the </t>
  </si>
  <si>
    <t xml:space="preserve">         agencies' budget offices.</t>
  </si>
  <si>
    <t>SOURCE:  National Science Foundation/SRS, "Federal R&amp;D Funding by Budget Function: Fiscal</t>
  </si>
  <si>
    <t xml:space="preserve">         Years 1993-95."</t>
  </si>
  <si>
    <t xml:space="preserve">  Geological Survey (Interior)..............</t>
  </si>
  <si>
    <t>GS R&amp;D crosswalk</t>
  </si>
  <si>
    <t>R&amp;D Portion of Account</t>
  </si>
  <si>
    <t>act</t>
  </si>
  <si>
    <t>est</t>
  </si>
  <si>
    <t>Pres</t>
  </si>
  <si>
    <t>R&amp;D</t>
  </si>
  <si>
    <t>N'l Mapping, Geography &amp; Surveys (exlude 87; different structure)</t>
  </si>
  <si>
    <t xml:space="preserve">N'l map/digital </t>
  </si>
  <si>
    <t>dif in facil</t>
  </si>
  <si>
    <t>Info/data systems  (global change info)</t>
  </si>
  <si>
    <t xml:space="preserve">Research &amp; Tech </t>
  </si>
  <si>
    <t>Advanced Cart</t>
  </si>
  <si>
    <t>Subtotal</t>
  </si>
  <si>
    <t>Geologic &amp; Mineral Resources</t>
  </si>
  <si>
    <t>Earthquake hazards</t>
  </si>
  <si>
    <t>Volcano Hazards</t>
  </si>
  <si>
    <t>Landslide Hazards</t>
  </si>
  <si>
    <t>N Geologic Mapping</t>
  </si>
  <si>
    <t>Deep Continental Studies</t>
  </si>
  <si>
    <t>Magnetic Field</t>
  </si>
  <si>
    <t>Climate Change</t>
  </si>
  <si>
    <t>Marine &amp; Coastal Geo</t>
  </si>
  <si>
    <t>Offshore Geologic Surveys</t>
  </si>
  <si>
    <t>Mineral Surveys</t>
  </si>
  <si>
    <t>Energy Surveys</t>
  </si>
  <si>
    <t>N'l Water Resources &amp; Info Sys.</t>
  </si>
  <si>
    <t>Fed Program</t>
  </si>
  <si>
    <t>Fed/State Program</t>
  </si>
  <si>
    <t>State Institutes</t>
  </si>
  <si>
    <t>Critial Ecosys R &amp;A</t>
  </si>
  <si>
    <t>Gen Admin</t>
  </si>
  <si>
    <t>Facilities</t>
  </si>
  <si>
    <t>+</t>
  </si>
  <si>
    <t>R&amp;D in account</t>
  </si>
  <si>
    <t>tech correction</t>
  </si>
  <si>
    <t>NOAA</t>
  </si>
  <si>
    <t>P</t>
  </si>
  <si>
    <t>-----</t>
  </si>
  <si>
    <t>Total, ORF</t>
  </si>
  <si>
    <t>S&amp;K</t>
  </si>
  <si>
    <t>Total, w/other</t>
  </si>
  <si>
    <t>NOS</t>
  </si>
  <si>
    <t>changed def in 93 (in 95 cycle)</t>
  </si>
  <si>
    <t>Mapping &amp; Charts</t>
  </si>
  <si>
    <t>Geodesy</t>
  </si>
  <si>
    <t>Obs &amp; Predict</t>
  </si>
  <si>
    <t>Est &amp; Coastal</t>
  </si>
  <si>
    <t>Coastal Ocean Sci</t>
  </si>
  <si>
    <t>C mgt</t>
  </si>
  <si>
    <t>O Mgt</t>
  </si>
  <si>
    <t>tot: NOS</t>
  </si>
  <si>
    <t>Res Info</t>
  </si>
  <si>
    <t>Fish Industry</t>
  </si>
  <si>
    <t>Info Analysis</t>
  </si>
  <si>
    <t>Fisheries Mgt</t>
  </si>
  <si>
    <t>Protected Species Mgt</t>
  </si>
  <si>
    <t>Habitat Conservation</t>
  </si>
  <si>
    <t>Enforcement &amp; Surveillance</t>
  </si>
  <si>
    <t>Grants to States</t>
  </si>
  <si>
    <t>Fish Development</t>
  </si>
  <si>
    <t>Promote &amp; Dev Fish/S&amp;K</t>
  </si>
  <si>
    <t>TOTAL, NMFS</t>
  </si>
  <si>
    <t xml:space="preserve">     OAR</t>
  </si>
  <si>
    <t>Interannual (TOGA)</t>
  </si>
  <si>
    <t>Long Term</t>
  </si>
  <si>
    <t>N'l acid precipitation assessment</t>
  </si>
  <si>
    <t>Climate &amp; Global</t>
  </si>
  <si>
    <t>N Climate Prog</t>
  </si>
  <si>
    <t>Weather Res</t>
  </si>
  <si>
    <t>Solar  Terest</t>
  </si>
  <si>
    <t>Marine Prediction</t>
  </si>
  <si>
    <t>Sea Grant</t>
  </si>
  <si>
    <t>Undersea</t>
  </si>
  <si>
    <t>Total, OAR</t>
  </si>
  <si>
    <t>NWS</t>
  </si>
  <si>
    <t>Local Warnings</t>
  </si>
  <si>
    <t>Central Forecast</t>
  </si>
  <si>
    <t>Atmosp &amp; Hydro</t>
  </si>
  <si>
    <t>NEXRAD</t>
  </si>
  <si>
    <t>ASOS</t>
  </si>
  <si>
    <t>AWIPS/NOAAport</t>
  </si>
  <si>
    <t>NOAAPORT</t>
  </si>
  <si>
    <t>Computer</t>
  </si>
  <si>
    <t>Total, NWS</t>
  </si>
  <si>
    <t>NESDIA/Env Obs</t>
  </si>
  <si>
    <t>Admin Serv</t>
  </si>
  <si>
    <t>Marine Serv</t>
  </si>
  <si>
    <t>Aircraft Services</t>
  </si>
  <si>
    <t>Total, Support</t>
  </si>
  <si>
    <t>Other Appropriations:</t>
  </si>
  <si>
    <t>Fleet Modernization R&amp;D</t>
  </si>
  <si>
    <t>Aircraft Procurement</t>
  </si>
  <si>
    <t>Construction</t>
  </si>
  <si>
    <t>Other Approp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</si>
</sst>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0.0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 quotePrefix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164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 horizontal="right"/>
      <protection/>
    </xf>
    <xf numFmtId="167" fontId="0" fillId="0" borderId="0" xfId="0" applyNumberForma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O186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43.625" style="0" customWidth="1"/>
    <col min="2" max="2" width="1.625" style="0" customWidth="1"/>
    <col min="3" max="6" width="12.625" style="0" customWidth="1"/>
    <col min="7" max="7" width="18.625" style="0" customWidth="1"/>
  </cols>
  <sheetData>
    <row r="3" spans="1:6" ht="12">
      <c r="A3" s="1" t="s">
        <v>0</v>
      </c>
      <c r="B3" s="2"/>
      <c r="C3" s="3"/>
      <c r="D3" s="3"/>
      <c r="E3" s="3"/>
      <c r="F3" s="2"/>
    </row>
    <row r="4" spans="1:6" ht="12">
      <c r="A4" s="2"/>
      <c r="B4" s="2"/>
      <c r="C4" s="3"/>
      <c r="D4" s="3"/>
      <c r="E4" s="3"/>
      <c r="F4" s="2"/>
    </row>
    <row r="5" ht="12">
      <c r="A5" s="4" t="s">
        <v>1</v>
      </c>
    </row>
    <row r="6" spans="1:6" ht="12">
      <c r="A6" s="5" t="s">
        <v>2</v>
      </c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</row>
    <row r="7" spans="1:6" ht="12">
      <c r="A7" s="2"/>
      <c r="B7" s="6" t="s">
        <v>3</v>
      </c>
      <c r="C7" s="3"/>
      <c r="D7" s="3"/>
      <c r="E7" s="3"/>
      <c r="F7" s="2"/>
    </row>
    <row r="8" spans="1:6" ht="12">
      <c r="A8" s="2"/>
      <c r="B8" s="6" t="s">
        <v>3</v>
      </c>
      <c r="C8" s="4" t="s">
        <v>4</v>
      </c>
      <c r="D8" s="4" t="s">
        <v>5</v>
      </c>
      <c r="E8" s="4" t="s">
        <v>6</v>
      </c>
      <c r="F8" s="7" t="s">
        <v>7</v>
      </c>
    </row>
    <row r="9" spans="2:6" ht="12">
      <c r="B9" s="6" t="s">
        <v>3</v>
      </c>
      <c r="C9" s="7" t="s">
        <v>8</v>
      </c>
      <c r="D9" s="8" t="s">
        <v>9</v>
      </c>
      <c r="E9" s="8" t="s">
        <v>10</v>
      </c>
      <c r="F9" s="7" t="s">
        <v>11</v>
      </c>
    </row>
    <row r="10" spans="1:6" ht="12">
      <c r="A10" s="2"/>
      <c r="B10" s="6" t="s">
        <v>3</v>
      </c>
      <c r="C10" s="7" t="s">
        <v>12</v>
      </c>
      <c r="D10" s="7" t="s">
        <v>13</v>
      </c>
      <c r="E10" s="7" t="s">
        <v>14</v>
      </c>
      <c r="F10" s="7" t="s">
        <v>15</v>
      </c>
    </row>
    <row r="11" spans="1:6" ht="12">
      <c r="A11" s="2"/>
      <c r="B11" s="6" t="s">
        <v>3</v>
      </c>
      <c r="C11" s="5" t="s">
        <v>16</v>
      </c>
      <c r="D11" s="5" t="s">
        <v>16</v>
      </c>
      <c r="E11" s="5" t="s">
        <v>16</v>
      </c>
      <c r="F11" s="5" t="s">
        <v>16</v>
      </c>
    </row>
    <row r="12" spans="2:6" ht="12">
      <c r="B12" s="6" t="s">
        <v>3</v>
      </c>
      <c r="C12" s="3"/>
      <c r="D12" s="3"/>
      <c r="E12" s="3"/>
      <c r="F12" s="2"/>
    </row>
    <row r="13" spans="1:6" ht="12">
      <c r="A13" s="9" t="s">
        <v>17</v>
      </c>
      <c r="B13" s="6" t="s">
        <v>3</v>
      </c>
      <c r="C13" s="10">
        <f>C16+C25+C49</f>
        <v>915.164</v>
      </c>
      <c r="D13" s="10">
        <f>D16+D25+D49</f>
        <v>1011.479</v>
      </c>
      <c r="E13" s="10">
        <f>E16+E25+E49</f>
        <v>962.518</v>
      </c>
      <c r="F13" s="11">
        <f>(E13-D13)/D13</f>
        <v>-0.04840535493074993</v>
      </c>
    </row>
    <row r="14" spans="1:6" ht="12">
      <c r="A14" s="2"/>
      <c r="B14" s="6" t="s">
        <v>3</v>
      </c>
      <c r="C14" s="12" t="s">
        <v>18</v>
      </c>
      <c r="D14" s="12" t="s">
        <v>18</v>
      </c>
      <c r="E14" s="12" t="s">
        <v>18</v>
      </c>
      <c r="F14" s="13" t="s">
        <v>18</v>
      </c>
    </row>
    <row r="15" spans="2:6" ht="12">
      <c r="B15" s="6" t="s">
        <v>3</v>
      </c>
      <c r="C15" s="3"/>
      <c r="D15" s="3"/>
      <c r="E15" s="3"/>
      <c r="F15" s="1" t="s">
        <v>5</v>
      </c>
    </row>
    <row r="16" spans="1:7" ht="12">
      <c r="A16" s="1" t="s">
        <v>19</v>
      </c>
      <c r="B16" s="6" t="s">
        <v>3</v>
      </c>
      <c r="C16" s="3">
        <f>SUM(C19:C22)</f>
        <v>356.51800000000003</v>
      </c>
      <c r="D16" s="3">
        <f>SUM(D19:D22)</f>
        <v>358.33400000000006</v>
      </c>
      <c r="E16" s="3">
        <f>SUM(E19:E22)</f>
        <v>358.936</v>
      </c>
      <c r="F16" s="2">
        <f>(E16-D16)/D16*100</f>
        <v>0.16799968744241922</v>
      </c>
      <c r="G16" s="4" t="s">
        <v>20</v>
      </c>
    </row>
    <row r="17" spans="1:7" ht="12">
      <c r="A17" s="2"/>
      <c r="B17" s="6" t="s">
        <v>3</v>
      </c>
      <c r="C17" s="12" t="s">
        <v>18</v>
      </c>
      <c r="D17" s="12" t="s">
        <v>18</v>
      </c>
      <c r="E17" s="12" t="s">
        <v>18</v>
      </c>
      <c r="F17" s="13" t="s">
        <v>18</v>
      </c>
      <c r="G17" s="4" t="s">
        <v>21</v>
      </c>
    </row>
    <row r="18" spans="1:7" ht="12">
      <c r="A18" s="1" t="s">
        <v>22</v>
      </c>
      <c r="B18" s="6" t="s">
        <v>3</v>
      </c>
      <c r="C18" s="3"/>
      <c r="D18" s="3"/>
      <c r="E18" s="3"/>
      <c r="F18" s="1" t="s">
        <v>5</v>
      </c>
      <c r="G18" s="4" t="s">
        <v>23</v>
      </c>
    </row>
    <row r="19" spans="1:6" ht="12">
      <c r="A19" s="1" t="s">
        <v>24</v>
      </c>
      <c r="B19" s="6" t="s">
        <v>3</v>
      </c>
      <c r="C19" s="3">
        <f>C96</f>
        <v>222.444</v>
      </c>
      <c r="D19" s="3">
        <f>D96</f>
        <v>219.03</v>
      </c>
      <c r="E19" s="3">
        <f>E96</f>
        <v>213.303</v>
      </c>
      <c r="F19" s="2">
        <f>(E19-D19)/D19*100</f>
        <v>-2.614710313655665</v>
      </c>
    </row>
    <row r="20" spans="1:6" ht="12">
      <c r="A20" s="1" t="s">
        <v>25</v>
      </c>
      <c r="B20" s="6" t="s">
        <v>3</v>
      </c>
      <c r="C20" s="3">
        <f>C104</f>
        <v>112.032</v>
      </c>
      <c r="D20" s="3">
        <f>D104</f>
        <v>118.608</v>
      </c>
      <c r="E20" s="3">
        <f>E104</f>
        <v>115.805</v>
      </c>
      <c r="F20" s="2">
        <f>(E20-D20)/D20*100</f>
        <v>-2.363246998516118</v>
      </c>
    </row>
    <row r="21" spans="1:6" ht="12">
      <c r="A21" s="1" t="s">
        <v>26</v>
      </c>
      <c r="B21" s="6" t="s">
        <v>3</v>
      </c>
      <c r="C21" s="3">
        <v>22.042</v>
      </c>
      <c r="D21" s="3">
        <v>20.696</v>
      </c>
      <c r="E21" s="3">
        <v>18.798</v>
      </c>
      <c r="F21" s="2">
        <f>(E21-D21)/D21*100</f>
        <v>-9.170854271356799</v>
      </c>
    </row>
    <row r="22" spans="1:6" ht="12">
      <c r="A22" s="4" t="s">
        <v>27</v>
      </c>
      <c r="B22" s="6" t="s">
        <v>3</v>
      </c>
      <c r="C22" s="14">
        <f>C106</f>
        <v>0</v>
      </c>
      <c r="D22" s="14">
        <f>D106</f>
        <v>0</v>
      </c>
      <c r="E22" s="14">
        <f>E106</f>
        <v>11.03</v>
      </c>
      <c r="F22" s="9" t="s">
        <v>28</v>
      </c>
    </row>
    <row r="23" spans="1:6" ht="12">
      <c r="A23" s="2"/>
      <c r="B23" s="6" t="s">
        <v>3</v>
      </c>
      <c r="C23" s="12" t="s">
        <v>18</v>
      </c>
      <c r="D23" s="12" t="s">
        <v>18</v>
      </c>
      <c r="E23" s="12" t="s">
        <v>18</v>
      </c>
      <c r="F23" s="13" t="s">
        <v>18</v>
      </c>
    </row>
    <row r="24" spans="1:6" ht="12">
      <c r="A24" s="4" t="s">
        <v>29</v>
      </c>
      <c r="B24" s="6" t="s">
        <v>3</v>
      </c>
      <c r="C24" s="3"/>
      <c r="D24" s="3"/>
      <c r="E24" s="3"/>
      <c r="F24" s="1" t="s">
        <v>5</v>
      </c>
    </row>
    <row r="25" spans="1:7" ht="12">
      <c r="A25" s="4" t="s">
        <v>30</v>
      </c>
      <c r="B25" s="6" t="s">
        <v>3</v>
      </c>
      <c r="C25" s="3">
        <f>C28+C33+C39+C40+C42+C43+C45+C46</f>
        <v>447.45099999999996</v>
      </c>
      <c r="D25" s="3">
        <f>D28+D33+D39+D40+D42+D43+D45+D46</f>
        <v>546.992</v>
      </c>
      <c r="E25" s="3">
        <f>E28+E33+E39+E40+E42+E43+E45+E46</f>
        <v>504.26700000000005</v>
      </c>
      <c r="F25" s="2">
        <f>(E25-D25)/D25*100</f>
        <v>-7.810900342235337</v>
      </c>
      <c r="G25" s="4" t="s">
        <v>31</v>
      </c>
    </row>
    <row r="26" spans="2:7" ht="12">
      <c r="B26" s="6" t="s">
        <v>3</v>
      </c>
      <c r="C26" s="12" t="s">
        <v>18</v>
      </c>
      <c r="D26" s="12" t="s">
        <v>18</v>
      </c>
      <c r="E26" s="12" t="s">
        <v>18</v>
      </c>
      <c r="F26" s="13" t="s">
        <v>18</v>
      </c>
      <c r="G26" s="4" t="s">
        <v>32</v>
      </c>
    </row>
    <row r="27" spans="2:7" ht="12">
      <c r="B27" s="6" t="s">
        <v>3</v>
      </c>
      <c r="C27" s="3"/>
      <c r="D27" s="3"/>
      <c r="E27" s="3"/>
      <c r="F27" s="1" t="s">
        <v>5</v>
      </c>
      <c r="G27" s="4" t="s">
        <v>33</v>
      </c>
    </row>
    <row r="28" spans="1:6" ht="12">
      <c r="A28" s="9" t="s">
        <v>34</v>
      </c>
      <c r="B28" s="6" t="s">
        <v>3</v>
      </c>
      <c r="C28" s="3">
        <f>C155</f>
        <v>140.72</v>
      </c>
      <c r="D28" s="3">
        <f>D155</f>
        <v>156.298</v>
      </c>
      <c r="E28" s="3">
        <f>E155</f>
        <v>178.934</v>
      </c>
      <c r="F28" s="2">
        <f>(E28-D28)/D28*100</f>
        <v>14.482590948060754</v>
      </c>
    </row>
    <row r="29" spans="2:6" ht="12">
      <c r="B29" s="6" t="s">
        <v>3</v>
      </c>
      <c r="C29" s="5" t="s">
        <v>16</v>
      </c>
      <c r="D29" s="5" t="s">
        <v>16</v>
      </c>
      <c r="E29" s="5" t="s">
        <v>16</v>
      </c>
      <c r="F29" s="5" t="s">
        <v>16</v>
      </c>
    </row>
    <row r="30" spans="1:6" ht="12">
      <c r="A30" s="4" t="s">
        <v>35</v>
      </c>
      <c r="B30" s="6" t="s">
        <v>3</v>
      </c>
      <c r="C30" s="15">
        <f>C147</f>
        <v>42.659</v>
      </c>
      <c r="D30" s="15">
        <f>D147</f>
        <v>57.171</v>
      </c>
      <c r="E30" s="15">
        <f>E147</f>
        <v>76.274</v>
      </c>
      <c r="F30" s="2">
        <f>(E30-D30)/D30*100</f>
        <v>33.413793706599506</v>
      </c>
    </row>
    <row r="31" spans="1:6" ht="12">
      <c r="A31" s="4" t="s">
        <v>36</v>
      </c>
      <c r="B31" s="6" t="s">
        <v>3</v>
      </c>
      <c r="C31" s="14">
        <f>C28-C30</f>
        <v>98.061</v>
      </c>
      <c r="D31" s="14">
        <f>D28-D30</f>
        <v>99.12700000000001</v>
      </c>
      <c r="E31" s="14">
        <f>E28-E30</f>
        <v>102.66</v>
      </c>
      <c r="F31" s="2">
        <f>(E31-D31)/D31*100</f>
        <v>3.5641147215188465</v>
      </c>
    </row>
    <row r="32" ht="12">
      <c r="B32" s="6" t="s">
        <v>3</v>
      </c>
    </row>
    <row r="33" spans="1:6" ht="12">
      <c r="A33" s="1" t="s">
        <v>37</v>
      </c>
      <c r="B33" s="6" t="s">
        <v>3</v>
      </c>
      <c r="C33" s="3">
        <f>C141+C116</f>
        <v>169.51000000000002</v>
      </c>
      <c r="D33" s="3">
        <f>D141+D116</f>
        <v>176.844</v>
      </c>
      <c r="E33" s="3">
        <f>E141+E116</f>
        <v>207.067</v>
      </c>
      <c r="F33" s="2">
        <f>(E33-D33)/D33*100</f>
        <v>17.09020379543553</v>
      </c>
    </row>
    <row r="34" spans="1:6" ht="12">
      <c r="A34" s="2"/>
      <c r="B34" s="6" t="s">
        <v>3</v>
      </c>
      <c r="C34" s="5" t="s">
        <v>16</v>
      </c>
      <c r="D34" s="5" t="s">
        <v>16</v>
      </c>
      <c r="E34" s="5" t="s">
        <v>16</v>
      </c>
      <c r="F34" s="5" t="s">
        <v>16</v>
      </c>
    </row>
    <row r="35" spans="1:2" ht="12">
      <c r="A35" s="1" t="s">
        <v>38</v>
      </c>
      <c r="B35" s="6" t="s">
        <v>3</v>
      </c>
    </row>
    <row r="36" spans="1:6" ht="12">
      <c r="A36" s="4" t="s">
        <v>39</v>
      </c>
      <c r="B36" s="6" t="s">
        <v>3</v>
      </c>
      <c r="C36" s="15">
        <f>C116</f>
        <v>5.9</v>
      </c>
      <c r="D36" s="15">
        <f>D116</f>
        <v>6.635</v>
      </c>
      <c r="E36" s="15">
        <f>E116</f>
        <v>5.9</v>
      </c>
      <c r="F36" s="2">
        <f>(E36-D36)/D36*100</f>
        <v>-11.077618688771656</v>
      </c>
    </row>
    <row r="37" spans="1:6" ht="12">
      <c r="A37" s="4" t="s">
        <v>36</v>
      </c>
      <c r="B37" s="6" t="s">
        <v>3</v>
      </c>
      <c r="C37" s="14">
        <f>C33-C36</f>
        <v>163.61</v>
      </c>
      <c r="D37" s="14">
        <f>D33-D36</f>
        <v>170.209</v>
      </c>
      <c r="E37" s="14">
        <f>E33-E36</f>
        <v>201.167</v>
      </c>
      <c r="F37" s="2">
        <f>(E37-D37)/D37*100</f>
        <v>18.188227414531546</v>
      </c>
    </row>
    <row r="38" ht="12">
      <c r="B38" s="6" t="s">
        <v>3</v>
      </c>
    </row>
    <row r="39" spans="1:6" ht="12">
      <c r="A39" s="9" t="s">
        <v>40</v>
      </c>
      <c r="B39" s="6" t="s">
        <v>3</v>
      </c>
      <c r="C39" s="3">
        <f>C128</f>
        <v>18.234</v>
      </c>
      <c r="D39" s="3">
        <f>D128</f>
        <v>17.084</v>
      </c>
      <c r="E39" s="3">
        <f>E128</f>
        <v>17.117</v>
      </c>
      <c r="F39" s="2">
        <f>(E39-D39)/D39*100</f>
        <v>0.19316319363147536</v>
      </c>
    </row>
    <row r="40" spans="1:6" ht="12">
      <c r="A40" s="9" t="s">
        <v>41</v>
      </c>
      <c r="B40" s="6" t="s">
        <v>3</v>
      </c>
      <c r="C40" s="3">
        <f>C167</f>
        <v>28.474</v>
      </c>
      <c r="D40" s="3">
        <f>D167</f>
        <v>28.381</v>
      </c>
      <c r="E40" s="3">
        <f>E167</f>
        <v>33.374</v>
      </c>
      <c r="F40" s="2">
        <f>(E40-D40)/D40*100</f>
        <v>17.59275571685283</v>
      </c>
    </row>
    <row r="41" spans="1:6" ht="12">
      <c r="A41" s="1" t="s">
        <v>42</v>
      </c>
      <c r="B41" s="6" t="s">
        <v>3</v>
      </c>
      <c r="C41" s="3"/>
      <c r="D41" s="3"/>
      <c r="E41" s="3"/>
      <c r="F41" s="1" t="s">
        <v>5</v>
      </c>
    </row>
    <row r="42" spans="1:6" ht="12">
      <c r="A42" s="1" t="s">
        <v>43</v>
      </c>
      <c r="B42" s="6" t="s">
        <v>3</v>
      </c>
      <c r="C42" s="3">
        <f>C169</f>
        <v>7.895</v>
      </c>
      <c r="D42" s="3">
        <f>D169</f>
        <v>7.785</v>
      </c>
      <c r="E42" s="3">
        <f>E169</f>
        <v>7.785</v>
      </c>
      <c r="F42" s="2">
        <f>(E42-D42)/D42*100</f>
        <v>0</v>
      </c>
    </row>
    <row r="43" spans="1:6" ht="12">
      <c r="A43" s="1" t="s">
        <v>44</v>
      </c>
      <c r="B43" s="6" t="s">
        <v>3</v>
      </c>
      <c r="C43" s="3">
        <f>C176</f>
        <v>53.372</v>
      </c>
      <c r="D43" s="3">
        <f>D176</f>
        <v>50.798</v>
      </c>
      <c r="E43" s="3">
        <f>E176</f>
        <v>51.406</v>
      </c>
      <c r="F43" s="2">
        <f>(E43-D43)/D43*100</f>
        <v>1.1968975156502166</v>
      </c>
    </row>
    <row r="44" spans="1:6" ht="12">
      <c r="A44" s="4" t="s">
        <v>45</v>
      </c>
      <c r="B44" s="6" t="s">
        <v>3</v>
      </c>
      <c r="F44" s="2"/>
    </row>
    <row r="45" spans="1:6" ht="12">
      <c r="A45" s="4" t="s">
        <v>46</v>
      </c>
      <c r="B45" s="6" t="s">
        <v>3</v>
      </c>
      <c r="C45" s="14">
        <f aca="true" t="shared" si="0" ref="C45:E46">C179</f>
        <v>29.246</v>
      </c>
      <c r="D45" s="14">
        <f t="shared" si="0"/>
        <v>66.802</v>
      </c>
      <c r="E45" s="14">
        <f t="shared" si="0"/>
        <v>8.584</v>
      </c>
      <c r="F45" s="2">
        <f>(E45-D45)/D45*100</f>
        <v>-87.15008532678662</v>
      </c>
    </row>
    <row r="46" spans="1:6" ht="12">
      <c r="A46" s="4" t="s">
        <v>47</v>
      </c>
      <c r="B46" s="6" t="s">
        <v>3</v>
      </c>
      <c r="C46" s="14">
        <f t="shared" si="0"/>
        <v>0</v>
      </c>
      <c r="D46" s="14">
        <f t="shared" si="0"/>
        <v>43</v>
      </c>
      <c r="E46" s="14">
        <f t="shared" si="0"/>
        <v>0</v>
      </c>
      <c r="F46" s="2">
        <f>(E46-D46)/D46*100</f>
        <v>-100</v>
      </c>
    </row>
    <row r="47" spans="1:6" ht="12">
      <c r="A47" s="2"/>
      <c r="B47" s="6" t="s">
        <v>3</v>
      </c>
      <c r="C47" s="12" t="s">
        <v>18</v>
      </c>
      <c r="D47" s="12" t="s">
        <v>18</v>
      </c>
      <c r="E47" s="12" t="s">
        <v>18</v>
      </c>
      <c r="F47" s="13" t="s">
        <v>18</v>
      </c>
    </row>
    <row r="48" ht="12">
      <c r="B48" s="6" t="s">
        <v>3</v>
      </c>
    </row>
    <row r="49" spans="1:6" ht="12">
      <c r="A49" s="4" t="s">
        <v>48</v>
      </c>
      <c r="B49" s="6" t="s">
        <v>3</v>
      </c>
      <c r="C49" s="3">
        <v>111.195</v>
      </c>
      <c r="D49" s="3">
        <v>106.153</v>
      </c>
      <c r="E49" s="3">
        <v>99.315</v>
      </c>
      <c r="F49" s="2">
        <f>(E49-D49)/D49*100</f>
        <v>-6.441645549348589</v>
      </c>
    </row>
    <row r="50" spans="1:6" ht="12">
      <c r="A50" s="5" t="s">
        <v>2</v>
      </c>
      <c r="B50" s="6" t="s">
        <v>3</v>
      </c>
      <c r="C50" s="5" t="s">
        <v>2</v>
      </c>
      <c r="D50" s="5" t="s">
        <v>2</v>
      </c>
      <c r="E50" s="5" t="s">
        <v>2</v>
      </c>
      <c r="F50" s="5" t="s">
        <v>2</v>
      </c>
    </row>
    <row r="51" ht="12">
      <c r="A51" s="4" t="s">
        <v>49</v>
      </c>
    </row>
    <row r="53" ht="12">
      <c r="A53" s="4" t="s">
        <v>50</v>
      </c>
    </row>
    <row r="55" ht="12">
      <c r="A55" s="4" t="s">
        <v>51</v>
      </c>
    </row>
    <row r="56" ht="12">
      <c r="A56" s="4" t="s">
        <v>52</v>
      </c>
    </row>
    <row r="57" ht="12">
      <c r="A57" s="4" t="s">
        <v>53</v>
      </c>
    </row>
    <row r="58" spans="3:6" ht="12">
      <c r="C58" s="3"/>
      <c r="D58" s="3"/>
      <c r="E58" s="3"/>
      <c r="F58" s="2"/>
    </row>
    <row r="59" spans="1:6" ht="12">
      <c r="A59" s="4" t="s">
        <v>54</v>
      </c>
      <c r="C59" s="3"/>
      <c r="D59" s="3"/>
      <c r="E59" s="3"/>
      <c r="F59" s="2"/>
    </row>
    <row r="60" ht="12">
      <c r="A60" s="4" t="s">
        <v>55</v>
      </c>
    </row>
    <row r="62" spans="1:11" ht="12">
      <c r="A62" s="5" t="s">
        <v>18</v>
      </c>
      <c r="B62" s="5" t="s">
        <v>18</v>
      </c>
      <c r="C62" s="5" t="s">
        <v>18</v>
      </c>
      <c r="D62" s="5" t="s">
        <v>18</v>
      </c>
      <c r="E62" s="5" t="s">
        <v>18</v>
      </c>
      <c r="F62" s="5" t="s">
        <v>18</v>
      </c>
      <c r="G62" s="5" t="s">
        <v>18</v>
      </c>
      <c r="H62" s="5" t="s">
        <v>18</v>
      </c>
      <c r="I62" s="5" t="s">
        <v>18</v>
      </c>
      <c r="J62" s="5" t="s">
        <v>18</v>
      </c>
      <c r="K62" s="5" t="s">
        <v>18</v>
      </c>
    </row>
    <row r="63" spans="1:12" ht="12">
      <c r="A63" s="5" t="s">
        <v>16</v>
      </c>
      <c r="B63" s="5" t="s">
        <v>16</v>
      </c>
      <c r="C63" s="5" t="s">
        <v>16</v>
      </c>
      <c r="D63" s="5" t="s">
        <v>16</v>
      </c>
      <c r="E63" s="5" t="s">
        <v>16</v>
      </c>
      <c r="F63" s="5" t="s">
        <v>16</v>
      </c>
      <c r="G63" s="5" t="s">
        <v>16</v>
      </c>
      <c r="H63" s="5" t="s">
        <v>16</v>
      </c>
      <c r="I63" s="5" t="s">
        <v>16</v>
      </c>
      <c r="J63" s="5" t="s">
        <v>16</v>
      </c>
      <c r="K63" s="5" t="s">
        <v>16</v>
      </c>
      <c r="L63" s="5" t="s">
        <v>16</v>
      </c>
    </row>
    <row r="64" spans="1:7" ht="12">
      <c r="A64" s="1" t="s">
        <v>56</v>
      </c>
      <c r="B64" s="6" t="s">
        <v>3</v>
      </c>
      <c r="C64" s="15">
        <v>356.51800000000003</v>
      </c>
      <c r="D64" s="15">
        <v>358.334</v>
      </c>
      <c r="E64" s="15">
        <v>358.936</v>
      </c>
      <c r="F64" s="15"/>
      <c r="G64" s="15"/>
    </row>
    <row r="65" spans="3:5" ht="12">
      <c r="C65" s="16">
        <f>C16-C64</f>
        <v>0</v>
      </c>
      <c r="D65" s="16">
        <f>D16-D64</f>
        <v>0</v>
      </c>
      <c r="E65" s="16">
        <f>E16-E64</f>
        <v>0</v>
      </c>
    </row>
    <row r="66" spans="1:10" ht="12">
      <c r="A66" s="4" t="s">
        <v>57</v>
      </c>
      <c r="B66" s="16"/>
      <c r="C66" s="16"/>
      <c r="D66" s="16"/>
      <c r="E66" s="16"/>
      <c r="F66" s="16"/>
      <c r="G66" s="16"/>
      <c r="H66" s="16"/>
      <c r="I66" s="16"/>
      <c r="J66" s="16"/>
    </row>
    <row r="67" ht="12">
      <c r="A67" s="4" t="s">
        <v>58</v>
      </c>
    </row>
    <row r="69" spans="2:5" ht="12">
      <c r="B69" s="16"/>
      <c r="C69" s="17" t="s">
        <v>59</v>
      </c>
      <c r="D69" s="18" t="s">
        <v>60</v>
      </c>
      <c r="E69" s="7" t="s">
        <v>61</v>
      </c>
    </row>
    <row r="70" spans="2:5" ht="12">
      <c r="B70" s="3"/>
      <c r="C70" s="3">
        <v>1993</v>
      </c>
      <c r="D70" s="3">
        <v>1994</v>
      </c>
      <c r="E70" s="3">
        <v>1995</v>
      </c>
    </row>
    <row r="71" spans="1:5" ht="12">
      <c r="A71" s="4" t="s">
        <v>62</v>
      </c>
      <c r="B71" s="16"/>
      <c r="C71" s="16">
        <v>360.276</v>
      </c>
      <c r="D71" s="16">
        <v>367.089</v>
      </c>
      <c r="E71" s="16">
        <v>366.664</v>
      </c>
    </row>
    <row r="72" spans="2:5" ht="12">
      <c r="B72" s="16"/>
      <c r="C72" s="19" t="s">
        <v>16</v>
      </c>
      <c r="D72" s="19" t="s">
        <v>16</v>
      </c>
      <c r="E72" s="19" t="s">
        <v>16</v>
      </c>
    </row>
    <row r="73" spans="1:6" ht="12">
      <c r="A73" s="4" t="s">
        <v>63</v>
      </c>
      <c r="C73" s="16">
        <v>360.27599999999995</v>
      </c>
      <c r="D73" s="16">
        <v>367.089</v>
      </c>
      <c r="E73" s="16">
        <v>366.541</v>
      </c>
      <c r="F73" s="16">
        <v>0.12299999999999045</v>
      </c>
    </row>
    <row r="74" ht="12">
      <c r="A74" s="5" t="s">
        <v>16</v>
      </c>
    </row>
    <row r="75" spans="1:13" ht="12">
      <c r="A75" s="4" t="s">
        <v>64</v>
      </c>
      <c r="B75" s="16"/>
      <c r="M75" s="4" t="s">
        <v>65</v>
      </c>
    </row>
    <row r="76" spans="1:15" ht="12">
      <c r="A76" s="4" t="s">
        <v>66</v>
      </c>
      <c r="B76" s="16"/>
      <c r="C76" s="16">
        <v>7.428</v>
      </c>
      <c r="D76" s="16">
        <v>12.437000000000001</v>
      </c>
      <c r="E76" s="16">
        <v>11.41</v>
      </c>
      <c r="F76" s="2">
        <v>-1.027000000000001</v>
      </c>
      <c r="G76" s="11">
        <v>-0.09000876424189316</v>
      </c>
      <c r="M76" s="16">
        <v>7.38</v>
      </c>
      <c r="N76" s="16">
        <v>6.353</v>
      </c>
      <c r="O76" s="16">
        <v>-1.0270000000000001</v>
      </c>
    </row>
    <row r="77" spans="1:15" ht="12">
      <c r="A77" s="4" t="s">
        <v>67</v>
      </c>
      <c r="B77" s="16"/>
      <c r="C77" s="16">
        <v>11.871</v>
      </c>
      <c r="D77" s="16">
        <v>11.416</v>
      </c>
      <c r="E77" s="16">
        <v>10.746</v>
      </c>
      <c r="F77" s="2">
        <v>-0.67</v>
      </c>
      <c r="G77" s="16"/>
      <c r="M77" s="16">
        <v>0.675</v>
      </c>
      <c r="N77" s="16">
        <v>0.675</v>
      </c>
      <c r="O77" s="16">
        <v>0</v>
      </c>
    </row>
    <row r="78" spans="1:15" ht="12">
      <c r="A78" s="4" t="s">
        <v>68</v>
      </c>
      <c r="B78" s="16"/>
      <c r="C78" s="16">
        <v>6.501</v>
      </c>
      <c r="D78" s="16">
        <v>5.598</v>
      </c>
      <c r="E78" s="16">
        <v>4.37</v>
      </c>
      <c r="F78" s="2">
        <v>-1.2279999999999998</v>
      </c>
      <c r="M78" s="16">
        <v>0.7</v>
      </c>
      <c r="N78" s="16">
        <v>0.7</v>
      </c>
      <c r="O78" s="16">
        <v>0</v>
      </c>
    </row>
    <row r="79" ht="12">
      <c r="O79" s="14">
        <v>-1.0270000000000001</v>
      </c>
    </row>
    <row r="80" spans="1:14" ht="12">
      <c r="A80" s="7" t="s">
        <v>69</v>
      </c>
      <c r="B80" s="16"/>
      <c r="C80" s="16">
        <v>25.8</v>
      </c>
      <c r="D80" s="16">
        <v>29.451</v>
      </c>
      <c r="E80" s="16">
        <v>26.526</v>
      </c>
      <c r="F80" s="2">
        <v>-2.925</v>
      </c>
      <c r="G80" s="16"/>
      <c r="M80" s="16">
        <v>8.755</v>
      </c>
      <c r="N80" s="16">
        <v>7.728</v>
      </c>
    </row>
    <row r="81" ht="12">
      <c r="N81" s="16">
        <v>-0.12299999999999933</v>
      </c>
    </row>
    <row r="82" ht="12">
      <c r="A82" s="4" t="s">
        <v>70</v>
      </c>
    </row>
    <row r="83" ht="12">
      <c r="A83" s="5" t="s">
        <v>16</v>
      </c>
    </row>
    <row r="84" spans="1:7" ht="12">
      <c r="A84" s="4" t="s">
        <v>71</v>
      </c>
      <c r="B84" s="16"/>
      <c r="C84" s="16">
        <v>50.146</v>
      </c>
      <c r="D84" s="14">
        <v>49.861</v>
      </c>
      <c r="E84" s="14">
        <v>47.679</v>
      </c>
      <c r="F84" s="2">
        <v>-2.181999999999995</v>
      </c>
      <c r="G84" s="16"/>
    </row>
    <row r="85" spans="1:7" ht="12">
      <c r="A85" s="4" t="s">
        <v>72</v>
      </c>
      <c r="B85" s="16"/>
      <c r="C85" s="16">
        <v>20.421</v>
      </c>
      <c r="D85" s="14">
        <v>20.314</v>
      </c>
      <c r="E85" s="14">
        <v>20.076</v>
      </c>
      <c r="F85" s="2">
        <v>-0.23799999999999955</v>
      </c>
      <c r="G85" s="16"/>
    </row>
    <row r="86" spans="1:7" ht="12">
      <c r="A86" s="4" t="s">
        <v>73</v>
      </c>
      <c r="B86" s="16"/>
      <c r="C86" s="16">
        <v>2.351</v>
      </c>
      <c r="D86" s="14">
        <v>2.332</v>
      </c>
      <c r="E86" s="14">
        <v>2.303</v>
      </c>
      <c r="F86" s="2">
        <v>-0.028999999999999915</v>
      </c>
      <c r="G86" s="16"/>
    </row>
    <row r="87" spans="1:7" ht="12">
      <c r="A87" s="4" t="s">
        <v>74</v>
      </c>
      <c r="B87" s="16"/>
      <c r="C87" s="16">
        <v>21.982</v>
      </c>
      <c r="D87" s="14">
        <v>23.012</v>
      </c>
      <c r="E87" s="14">
        <v>22.738</v>
      </c>
      <c r="F87" s="2">
        <v>-0.2740000000000009</v>
      </c>
      <c r="G87" s="16"/>
    </row>
    <row r="88" spans="1:7" ht="12">
      <c r="A88" s="4" t="s">
        <v>75</v>
      </c>
      <c r="B88" s="16"/>
      <c r="C88" s="16">
        <v>2.795</v>
      </c>
      <c r="D88" s="14">
        <v>2.772</v>
      </c>
      <c r="E88" s="14">
        <v>2.74</v>
      </c>
      <c r="F88" s="2">
        <v>-0.031999999999999584</v>
      </c>
      <c r="G88" s="16"/>
    </row>
    <row r="89" spans="1:7" ht="12">
      <c r="A89" s="4" t="s">
        <v>76</v>
      </c>
      <c r="B89" s="16"/>
      <c r="C89" s="16">
        <v>1.823</v>
      </c>
      <c r="D89" s="14">
        <v>1.804</v>
      </c>
      <c r="E89" s="14">
        <v>1.782</v>
      </c>
      <c r="F89" s="2">
        <v>-0.02200000000000002</v>
      </c>
      <c r="G89" s="16"/>
    </row>
    <row r="90" spans="1:7" ht="12">
      <c r="A90" s="4" t="s">
        <v>77</v>
      </c>
      <c r="B90" s="16"/>
      <c r="C90" s="16">
        <v>10.873</v>
      </c>
      <c r="D90" s="16">
        <v>10.788</v>
      </c>
      <c r="E90" s="14">
        <v>10.66</v>
      </c>
      <c r="F90" s="2">
        <v>-0.1280000000000001</v>
      </c>
      <c r="G90" s="16"/>
    </row>
    <row r="91" spans="1:7" ht="12">
      <c r="A91" s="4" t="s">
        <v>78</v>
      </c>
      <c r="B91" s="16"/>
      <c r="C91" s="16">
        <v>36.961</v>
      </c>
      <c r="D91" s="14">
        <v>35.635</v>
      </c>
      <c r="E91" s="14">
        <v>35.214</v>
      </c>
      <c r="F91" s="2">
        <v>-0.4209999999999994</v>
      </c>
      <c r="G91" s="16"/>
    </row>
    <row r="92" spans="1:7" ht="12">
      <c r="A92" s="4" t="s">
        <v>79</v>
      </c>
      <c r="B92" s="16"/>
      <c r="F92" s="2">
        <v>0</v>
      </c>
      <c r="G92" s="16"/>
    </row>
    <row r="93" spans="1:7" ht="12">
      <c r="A93" s="4" t="s">
        <v>80</v>
      </c>
      <c r="B93" s="16"/>
      <c r="C93" s="16">
        <v>48.282</v>
      </c>
      <c r="D93" s="14">
        <v>46.902</v>
      </c>
      <c r="E93" s="14">
        <v>44.804</v>
      </c>
      <c r="F93" s="2">
        <v>-2.097999999999999</v>
      </c>
      <c r="G93" s="16"/>
    </row>
    <row r="94" spans="1:7" ht="12">
      <c r="A94" s="4" t="s">
        <v>81</v>
      </c>
      <c r="B94" s="16"/>
      <c r="C94" s="14">
        <v>26.81</v>
      </c>
      <c r="D94" s="14">
        <v>25.61</v>
      </c>
      <c r="E94" s="14">
        <v>25.307</v>
      </c>
      <c r="F94" s="2">
        <v>-0.3030000000000008</v>
      </c>
      <c r="G94" s="16"/>
    </row>
    <row r="96" spans="1:7" ht="12">
      <c r="A96" s="7" t="s">
        <v>69</v>
      </c>
      <c r="B96" s="16"/>
      <c r="C96" s="16">
        <v>222.444</v>
      </c>
      <c r="D96" s="16">
        <v>219.03</v>
      </c>
      <c r="E96" s="16">
        <v>213.303</v>
      </c>
      <c r="F96" s="2">
        <v>-5.727000000000004</v>
      </c>
      <c r="G96" s="16"/>
    </row>
    <row r="98" ht="12">
      <c r="A98" s="4" t="s">
        <v>82</v>
      </c>
    </row>
    <row r="99" ht="12">
      <c r="A99" s="5" t="s">
        <v>16</v>
      </c>
    </row>
    <row r="100" spans="1:7" ht="12">
      <c r="A100" s="4" t="s">
        <v>83</v>
      </c>
      <c r="B100" s="16"/>
      <c r="C100" s="16">
        <v>82.323</v>
      </c>
      <c r="D100" s="16">
        <v>88.899</v>
      </c>
      <c r="E100" s="16">
        <v>91.825</v>
      </c>
      <c r="F100" s="2">
        <v>2.926000000000002</v>
      </c>
      <c r="G100" s="16"/>
    </row>
    <row r="101" spans="1:7" ht="12">
      <c r="A101" s="4" t="s">
        <v>84</v>
      </c>
      <c r="B101" s="16"/>
      <c r="C101" s="16">
        <v>24.18</v>
      </c>
      <c r="D101" s="16">
        <v>24.18</v>
      </c>
      <c r="E101" s="16">
        <v>23.98</v>
      </c>
      <c r="F101" s="2">
        <v>-0.1999999999999993</v>
      </c>
      <c r="G101" s="16"/>
    </row>
    <row r="102" spans="1:7" ht="12">
      <c r="A102" s="4" t="s">
        <v>85</v>
      </c>
      <c r="B102" s="16"/>
      <c r="C102" s="16">
        <v>5.529</v>
      </c>
      <c r="D102" s="16">
        <v>5.529</v>
      </c>
      <c r="E102" s="16">
        <v>0</v>
      </c>
      <c r="F102" s="2">
        <v>-5.529</v>
      </c>
      <c r="G102" s="16"/>
    </row>
    <row r="104" spans="1:7" ht="12">
      <c r="A104" s="7" t="s">
        <v>69</v>
      </c>
      <c r="B104" s="16"/>
      <c r="C104" s="16">
        <v>112.032</v>
      </c>
      <c r="D104" s="16">
        <v>118.608</v>
      </c>
      <c r="E104" s="16">
        <v>115.805</v>
      </c>
      <c r="F104" s="2">
        <v>-2.8029999999999973</v>
      </c>
      <c r="G104" s="16"/>
    </row>
    <row r="106" spans="1:6" ht="12">
      <c r="A106" s="4" t="s">
        <v>86</v>
      </c>
      <c r="C106" s="14">
        <v>0</v>
      </c>
      <c r="D106" s="14">
        <v>0</v>
      </c>
      <c r="E106" s="14">
        <v>11.03</v>
      </c>
      <c r="F106" s="2">
        <v>11.03</v>
      </c>
    </row>
    <row r="108" spans="1:6" ht="12">
      <c r="A108" s="4" t="s">
        <v>87</v>
      </c>
      <c r="C108" s="16">
        <v>0</v>
      </c>
      <c r="D108" s="16">
        <v>0</v>
      </c>
      <c r="E108" s="16">
        <v>0</v>
      </c>
      <c r="F108" s="2">
        <v>0</v>
      </c>
    </row>
    <row r="109" spans="1:6" ht="12">
      <c r="A109" s="4" t="s">
        <v>88</v>
      </c>
      <c r="C109" s="16">
        <v>0</v>
      </c>
      <c r="D109" s="16">
        <v>0</v>
      </c>
      <c r="E109" s="16">
        <v>0</v>
      </c>
      <c r="F109" s="2">
        <v>0</v>
      </c>
    </row>
    <row r="110" spans="1:10" ht="12">
      <c r="A110" s="5" t="s">
        <v>89</v>
      </c>
      <c r="B110" s="5" t="s">
        <v>89</v>
      </c>
      <c r="C110" s="5" t="s">
        <v>89</v>
      </c>
      <c r="D110" s="5" t="s">
        <v>89</v>
      </c>
      <c r="E110" s="5" t="s">
        <v>89</v>
      </c>
      <c r="F110" s="5" t="s">
        <v>89</v>
      </c>
      <c r="G110" s="5" t="s">
        <v>89</v>
      </c>
      <c r="H110" s="5" t="s">
        <v>89</v>
      </c>
      <c r="I110" s="5" t="s">
        <v>89</v>
      </c>
      <c r="J110" s="5" t="s">
        <v>89</v>
      </c>
    </row>
    <row r="111" spans="1:7" ht="12">
      <c r="A111" s="4" t="s">
        <v>90</v>
      </c>
      <c r="G111" s="1" t="s">
        <v>91</v>
      </c>
    </row>
    <row r="112" spans="1:7" ht="12">
      <c r="A112" s="4" t="s">
        <v>92</v>
      </c>
      <c r="B112" s="2"/>
      <c r="D112" s="9" t="s">
        <v>60</v>
      </c>
      <c r="E112" s="4" t="s">
        <v>93</v>
      </c>
      <c r="G112" s="2"/>
    </row>
    <row r="113" spans="2:7" ht="12">
      <c r="B113" s="2"/>
      <c r="C113" s="3">
        <v>1993</v>
      </c>
      <c r="D113" s="3">
        <v>1994</v>
      </c>
      <c r="E113" s="14">
        <v>1995</v>
      </c>
      <c r="F113" s="2"/>
      <c r="G113" s="2"/>
    </row>
    <row r="114" spans="2:7" ht="12">
      <c r="B114" s="2"/>
      <c r="C114" s="9" t="s">
        <v>94</v>
      </c>
      <c r="D114" s="9" t="s">
        <v>94</v>
      </c>
      <c r="E114" s="9" t="s">
        <v>94</v>
      </c>
      <c r="F114" s="2"/>
      <c r="G114" s="2"/>
    </row>
    <row r="115" spans="1:7" ht="12">
      <c r="A115" s="4" t="s">
        <v>95</v>
      </c>
      <c r="B115" s="2"/>
      <c r="C115" s="16">
        <v>412.305</v>
      </c>
      <c r="D115" s="16">
        <v>430.555</v>
      </c>
      <c r="E115" s="16">
        <v>489.783</v>
      </c>
      <c r="F115" s="2"/>
      <c r="G115" s="2"/>
    </row>
    <row r="116" spans="1:5" ht="12">
      <c r="A116" s="4" t="s">
        <v>96</v>
      </c>
      <c r="C116" s="16">
        <v>5.9</v>
      </c>
      <c r="D116" s="16">
        <v>6.635</v>
      </c>
      <c r="E116" s="16">
        <v>5.9</v>
      </c>
    </row>
    <row r="117" spans="1:7" ht="12">
      <c r="A117" s="4" t="s">
        <v>97</v>
      </c>
      <c r="C117" s="16">
        <v>458.783</v>
      </c>
      <c r="D117" s="16">
        <v>561.01</v>
      </c>
      <c r="E117" s="16">
        <v>507.53900000000004</v>
      </c>
      <c r="F117" s="2"/>
      <c r="G117" s="2"/>
    </row>
    <row r="118" ht="12">
      <c r="G118" s="2"/>
    </row>
    <row r="119" spans="1:7" ht="12">
      <c r="A119" s="4" t="s">
        <v>98</v>
      </c>
      <c r="C119" s="1" t="s">
        <v>99</v>
      </c>
      <c r="F119" s="2"/>
      <c r="G119" s="2"/>
    </row>
    <row r="120" spans="1:7" ht="12">
      <c r="A120" s="4" t="s">
        <v>100</v>
      </c>
      <c r="B120" s="2"/>
      <c r="C120" s="16">
        <v>0.371</v>
      </c>
      <c r="D120" s="16">
        <v>0.371</v>
      </c>
      <c r="E120" s="16">
        <v>0.371</v>
      </c>
      <c r="F120" s="2"/>
      <c r="G120" s="2"/>
    </row>
    <row r="121" spans="1:7" ht="12">
      <c r="A121" s="4" t="s">
        <v>101</v>
      </c>
      <c r="B121" s="2"/>
      <c r="C121" s="16">
        <v>1.893</v>
      </c>
      <c r="D121" s="16">
        <v>1.938</v>
      </c>
      <c r="E121" s="16">
        <v>1.938</v>
      </c>
      <c r="F121" s="2"/>
      <c r="G121" s="2"/>
    </row>
    <row r="122" spans="1:7" ht="12">
      <c r="A122" s="4" t="s">
        <v>102</v>
      </c>
      <c r="B122" s="2"/>
      <c r="C122" s="16">
        <v>1.575</v>
      </c>
      <c r="D122" s="16">
        <v>1.575</v>
      </c>
      <c r="E122" s="16">
        <v>1.575</v>
      </c>
      <c r="F122" s="2"/>
      <c r="G122" s="2"/>
    </row>
    <row r="123" spans="1:7" ht="12">
      <c r="A123" s="4" t="s">
        <v>103</v>
      </c>
      <c r="B123" s="2"/>
      <c r="C123" s="16">
        <v>0</v>
      </c>
      <c r="D123" s="16">
        <v>0</v>
      </c>
      <c r="E123" s="16">
        <v>0</v>
      </c>
      <c r="F123" s="2"/>
      <c r="G123" s="2"/>
    </row>
    <row r="124" spans="1:7" ht="12">
      <c r="A124" s="4" t="s">
        <v>104</v>
      </c>
      <c r="C124" s="16">
        <v>12.595</v>
      </c>
      <c r="D124" s="16">
        <v>11.4</v>
      </c>
      <c r="E124" s="16">
        <v>11.433</v>
      </c>
      <c r="F124" s="2"/>
      <c r="G124" s="2"/>
    </row>
    <row r="125" spans="1:7" ht="12">
      <c r="A125" s="4" t="s">
        <v>105</v>
      </c>
      <c r="B125" s="2"/>
      <c r="C125" s="16">
        <v>0.95</v>
      </c>
      <c r="D125" s="16">
        <v>0.95</v>
      </c>
      <c r="E125" s="16">
        <v>0.95</v>
      </c>
      <c r="F125" s="2"/>
      <c r="G125" s="2"/>
    </row>
    <row r="126" spans="1:7" ht="12">
      <c r="A126" s="4" t="s">
        <v>106</v>
      </c>
      <c r="B126" s="2"/>
      <c r="C126" s="16">
        <v>0.85</v>
      </c>
      <c r="D126" s="16">
        <v>0.85</v>
      </c>
      <c r="E126" s="16">
        <v>0.85</v>
      </c>
      <c r="F126" s="2"/>
      <c r="G126" s="2"/>
    </row>
    <row r="128" spans="1:7" ht="12">
      <c r="A128" s="7" t="s">
        <v>107</v>
      </c>
      <c r="B128" s="2"/>
      <c r="C128" s="16">
        <v>18.234</v>
      </c>
      <c r="D128" s="16">
        <v>17.084</v>
      </c>
      <c r="E128" s="16">
        <v>17.117</v>
      </c>
      <c r="F128" s="2"/>
      <c r="G128" s="2"/>
    </row>
    <row r="129" ht="12">
      <c r="F129" s="2"/>
    </row>
    <row r="130" spans="1:7" ht="12">
      <c r="A130" s="4" t="s">
        <v>108</v>
      </c>
      <c r="B130" s="2"/>
      <c r="C130" s="16">
        <v>90.427</v>
      </c>
      <c r="D130" s="16">
        <v>94.471</v>
      </c>
      <c r="E130" s="16">
        <v>112.541</v>
      </c>
      <c r="F130" s="2"/>
      <c r="G130" s="2"/>
    </row>
    <row r="131" spans="1:7" ht="12">
      <c r="A131" s="4" t="s">
        <v>109</v>
      </c>
      <c r="B131" s="2"/>
      <c r="C131" s="16">
        <v>18.03</v>
      </c>
      <c r="D131" s="16">
        <v>19.441</v>
      </c>
      <c r="E131" s="16">
        <v>24.209</v>
      </c>
      <c r="F131" s="2"/>
      <c r="G131" s="2"/>
    </row>
    <row r="132" spans="1:7" ht="12">
      <c r="A132" s="4" t="s">
        <v>110</v>
      </c>
      <c r="B132" s="2"/>
      <c r="C132" s="16">
        <v>21.424</v>
      </c>
      <c r="D132" s="16">
        <v>21.612</v>
      </c>
      <c r="E132" s="16">
        <v>30.317</v>
      </c>
      <c r="F132" s="2"/>
      <c r="G132" s="2"/>
    </row>
    <row r="133" spans="1:7" ht="12">
      <c r="A133" s="4" t="s">
        <v>111</v>
      </c>
      <c r="B133" s="2"/>
      <c r="C133" s="16">
        <v>0</v>
      </c>
      <c r="D133" s="16">
        <v>0</v>
      </c>
      <c r="E133" s="16">
        <v>0</v>
      </c>
      <c r="F133" s="2"/>
      <c r="G133" s="2"/>
    </row>
    <row r="134" spans="1:7" ht="12">
      <c r="A134" s="4" t="s">
        <v>112</v>
      </c>
      <c r="C134" s="16">
        <v>11.323</v>
      </c>
      <c r="D134" s="16">
        <v>11.323</v>
      </c>
      <c r="E134" s="16">
        <v>9.488</v>
      </c>
      <c r="G134" s="2"/>
    </row>
    <row r="135" spans="1:7" ht="12">
      <c r="A135" s="4" t="s">
        <v>113</v>
      </c>
      <c r="C135" s="16">
        <v>0.71</v>
      </c>
      <c r="D135" s="16">
        <v>0.71</v>
      </c>
      <c r="E135" s="16">
        <v>0.71</v>
      </c>
      <c r="G135" s="2"/>
    </row>
    <row r="136" spans="1:7" ht="12">
      <c r="A136" s="4" t="s">
        <v>114</v>
      </c>
      <c r="C136" s="16">
        <v>0</v>
      </c>
      <c r="D136" s="16">
        <v>0</v>
      </c>
      <c r="E136" s="16">
        <v>0</v>
      </c>
      <c r="G136" s="2"/>
    </row>
    <row r="137" spans="1:7" ht="12">
      <c r="A137" s="4" t="s">
        <v>115</v>
      </c>
      <c r="B137" s="2"/>
      <c r="C137" s="16">
        <v>5.828</v>
      </c>
      <c r="D137" s="16">
        <v>5.809</v>
      </c>
      <c r="E137" s="16">
        <v>7.809</v>
      </c>
      <c r="F137" s="2"/>
      <c r="G137" s="2"/>
    </row>
    <row r="138" spans="1:7" ht="12">
      <c r="A138" s="4" t="s">
        <v>116</v>
      </c>
      <c r="B138" s="2"/>
      <c r="C138" s="16">
        <v>15.868</v>
      </c>
      <c r="D138" s="16">
        <v>16.843</v>
      </c>
      <c r="E138" s="16">
        <v>16.093</v>
      </c>
      <c r="F138" s="2"/>
      <c r="G138" s="2"/>
    </row>
    <row r="139" spans="1:7" ht="12">
      <c r="A139" s="4" t="s">
        <v>117</v>
      </c>
      <c r="B139" s="2"/>
      <c r="C139" s="16">
        <v>0</v>
      </c>
      <c r="D139" s="16">
        <v>0</v>
      </c>
      <c r="F139" s="2"/>
      <c r="G139" s="2"/>
    </row>
    <row r="141" spans="1:7" ht="12">
      <c r="A141" s="7" t="s">
        <v>118</v>
      </c>
      <c r="B141" s="2"/>
      <c r="C141" s="16">
        <v>163.61</v>
      </c>
      <c r="D141" s="16">
        <v>170.209</v>
      </c>
      <c r="E141" s="16">
        <v>201.167</v>
      </c>
      <c r="F141" s="2"/>
      <c r="G141" s="2"/>
    </row>
    <row r="143" ht="12">
      <c r="A143" s="4" t="s">
        <v>119</v>
      </c>
    </row>
    <row r="144" spans="1:7" ht="12">
      <c r="A144" s="4" t="s">
        <v>120</v>
      </c>
      <c r="B144" s="2"/>
      <c r="C144" s="16">
        <v>7.275</v>
      </c>
      <c r="D144" s="16">
        <v>6.634</v>
      </c>
      <c r="E144" s="16">
        <v>6.58</v>
      </c>
      <c r="F144" s="2"/>
      <c r="G144" s="2"/>
    </row>
    <row r="145" spans="1:7" ht="12">
      <c r="A145" s="4" t="s">
        <v>121</v>
      </c>
      <c r="B145" s="2"/>
      <c r="C145" s="16">
        <v>21.964</v>
      </c>
      <c r="D145" s="16">
        <v>22.922</v>
      </c>
      <c r="E145" s="16">
        <v>35.523</v>
      </c>
      <c r="F145" s="2"/>
      <c r="G145" s="2"/>
    </row>
    <row r="146" ht="12">
      <c r="A146" s="4" t="s">
        <v>122</v>
      </c>
    </row>
    <row r="147" spans="1:7" ht="12">
      <c r="A147" s="4" t="s">
        <v>123</v>
      </c>
      <c r="B147" s="2"/>
      <c r="C147" s="16">
        <v>42.659</v>
      </c>
      <c r="D147" s="16">
        <v>57.171</v>
      </c>
      <c r="E147" s="16">
        <v>76.274</v>
      </c>
      <c r="F147" s="2"/>
      <c r="G147" s="2"/>
    </row>
    <row r="148" spans="1:7" ht="12">
      <c r="A148" s="4" t="s">
        <v>124</v>
      </c>
      <c r="B148" s="2"/>
      <c r="C148" s="16">
        <v>0</v>
      </c>
      <c r="D148" s="16">
        <v>0</v>
      </c>
      <c r="F148" s="2"/>
      <c r="G148" s="2"/>
    </row>
    <row r="149" spans="1:7" ht="12">
      <c r="A149" s="4" t="s">
        <v>125</v>
      </c>
      <c r="B149" s="2"/>
      <c r="C149" s="16">
        <v>26.508</v>
      </c>
      <c r="D149" s="16">
        <v>27.495</v>
      </c>
      <c r="E149" s="16">
        <v>28.97</v>
      </c>
      <c r="F149" s="2"/>
      <c r="G149" s="2"/>
    </row>
    <row r="150" spans="1:7" ht="12">
      <c r="A150" s="4" t="s">
        <v>126</v>
      </c>
      <c r="B150" s="2"/>
      <c r="C150" s="16">
        <v>1.491</v>
      </c>
      <c r="D150" s="16">
        <v>1.484</v>
      </c>
      <c r="E150" s="16">
        <v>1.661</v>
      </c>
      <c r="F150" s="2"/>
      <c r="G150" s="2"/>
    </row>
    <row r="151" spans="1:7" ht="12">
      <c r="A151" s="4" t="s">
        <v>127</v>
      </c>
      <c r="B151" s="2"/>
      <c r="C151" s="16">
        <v>17.84</v>
      </c>
      <c r="D151" s="16">
        <v>17.617</v>
      </c>
      <c r="E151" s="16">
        <v>13.979</v>
      </c>
      <c r="F151" s="2"/>
      <c r="G151" s="2"/>
    </row>
    <row r="152" spans="1:7" ht="12">
      <c r="A152" s="4" t="s">
        <v>128</v>
      </c>
      <c r="B152" s="2"/>
      <c r="C152" s="16">
        <v>15.096</v>
      </c>
      <c r="D152" s="16">
        <v>16.054</v>
      </c>
      <c r="E152" s="16">
        <v>14.635</v>
      </c>
      <c r="F152" s="2"/>
      <c r="G152" s="2"/>
    </row>
    <row r="153" spans="1:7" ht="12">
      <c r="A153" s="4" t="s">
        <v>129</v>
      </c>
      <c r="B153" s="2"/>
      <c r="C153" s="16">
        <v>7.887</v>
      </c>
      <c r="D153" s="16">
        <v>6.921</v>
      </c>
      <c r="E153" s="16">
        <v>1.312</v>
      </c>
      <c r="F153" s="2"/>
      <c r="G153" s="2"/>
    </row>
    <row r="155" spans="1:7" ht="12">
      <c r="A155" s="7" t="s">
        <v>130</v>
      </c>
      <c r="B155" s="2"/>
      <c r="C155" s="16">
        <v>140.72</v>
      </c>
      <c r="D155" s="16">
        <v>156.298</v>
      </c>
      <c r="E155" s="16">
        <v>178.934</v>
      </c>
      <c r="F155" s="2"/>
      <c r="G155" s="2"/>
    </row>
    <row r="157" ht="12">
      <c r="A157" s="4" t="s">
        <v>131</v>
      </c>
    </row>
    <row r="158" spans="1:7" ht="12">
      <c r="A158" s="4" t="s">
        <v>132</v>
      </c>
      <c r="B158" s="2"/>
      <c r="C158" s="16">
        <v>3.37</v>
      </c>
      <c r="D158" s="16">
        <v>3.569</v>
      </c>
      <c r="E158" s="16">
        <v>3.712</v>
      </c>
      <c r="F158" s="2"/>
      <c r="G158" s="2"/>
    </row>
    <row r="159" spans="1:7" ht="12">
      <c r="A159" s="4" t="s">
        <v>133</v>
      </c>
      <c r="B159" s="2"/>
      <c r="C159" s="16">
        <v>3.199</v>
      </c>
      <c r="D159" s="16">
        <v>3.357</v>
      </c>
      <c r="E159" s="16">
        <v>3.491</v>
      </c>
      <c r="F159" s="2"/>
      <c r="G159" s="2"/>
    </row>
    <row r="160" spans="1:7" ht="12">
      <c r="A160" s="4" t="s">
        <v>134</v>
      </c>
      <c r="B160" s="2"/>
      <c r="C160" s="16">
        <v>2.35</v>
      </c>
      <c r="D160" s="16">
        <v>2.544</v>
      </c>
      <c r="E160" s="16">
        <v>2.7</v>
      </c>
      <c r="F160" s="2"/>
      <c r="G160" s="2"/>
    </row>
    <row r="161" spans="1:7" ht="12">
      <c r="A161" s="4" t="s">
        <v>135</v>
      </c>
      <c r="B161" s="2"/>
      <c r="C161" s="16">
        <v>0</v>
      </c>
      <c r="D161" s="16">
        <v>0</v>
      </c>
      <c r="E161" s="16">
        <v>0</v>
      </c>
      <c r="F161" s="2"/>
      <c r="G161" s="2"/>
    </row>
    <row r="162" spans="1:7" ht="12">
      <c r="A162" s="4" t="s">
        <v>136</v>
      </c>
      <c r="B162" s="2"/>
      <c r="C162" s="16">
        <v>0</v>
      </c>
      <c r="D162" s="16">
        <v>0</v>
      </c>
      <c r="E162" s="16">
        <v>0</v>
      </c>
      <c r="F162" s="2"/>
      <c r="G162" s="2"/>
    </row>
    <row r="163" spans="1:7" ht="12">
      <c r="A163" s="4" t="s">
        <v>137</v>
      </c>
      <c r="B163" s="2"/>
      <c r="C163" s="16">
        <v>19.555</v>
      </c>
      <c r="D163" s="16">
        <v>18.911</v>
      </c>
      <c r="E163" s="16">
        <v>23.471</v>
      </c>
      <c r="F163" s="2"/>
      <c r="G163" s="2"/>
    </row>
    <row r="164" spans="1:7" ht="12">
      <c r="A164" s="4" t="s">
        <v>138</v>
      </c>
      <c r="B164" s="2"/>
      <c r="F164" s="2"/>
      <c r="G164" s="2"/>
    </row>
    <row r="165" spans="1:5" ht="12">
      <c r="A165" s="4" t="s">
        <v>139</v>
      </c>
      <c r="C165" s="16">
        <v>0</v>
      </c>
      <c r="D165" s="16">
        <v>0</v>
      </c>
      <c r="E165" s="16">
        <v>0</v>
      </c>
    </row>
    <row r="167" spans="1:7" ht="12">
      <c r="A167" s="7" t="s">
        <v>140</v>
      </c>
      <c r="B167" s="2"/>
      <c r="C167" s="16">
        <v>28.474</v>
      </c>
      <c r="D167" s="16">
        <v>28.381</v>
      </c>
      <c r="E167" s="16">
        <v>33.374</v>
      </c>
      <c r="F167" s="2"/>
      <c r="G167" s="2"/>
    </row>
    <row r="169" spans="1:7" ht="12">
      <c r="A169" s="4" t="s">
        <v>141</v>
      </c>
      <c r="B169" s="2"/>
      <c r="C169" s="16">
        <v>7.895</v>
      </c>
      <c r="D169" s="16">
        <v>7.785</v>
      </c>
      <c r="E169" s="16">
        <v>7.785</v>
      </c>
      <c r="F169" s="2"/>
      <c r="G169" s="2"/>
    </row>
    <row r="171" spans="1:7" ht="12">
      <c r="A171" s="4" t="s">
        <v>142</v>
      </c>
      <c r="B171" s="2"/>
      <c r="C171" s="16">
        <v>14.287</v>
      </c>
      <c r="D171" s="16">
        <v>14.287</v>
      </c>
      <c r="E171" s="16">
        <v>14.805</v>
      </c>
      <c r="F171" s="2"/>
      <c r="G171" s="2"/>
    </row>
    <row r="172" spans="1:7" ht="12">
      <c r="A172" s="4" t="s">
        <v>143</v>
      </c>
      <c r="B172" s="2"/>
      <c r="C172" s="16">
        <v>31.855</v>
      </c>
      <c r="D172" s="16">
        <v>31.413</v>
      </c>
      <c r="E172" s="16">
        <v>31.413</v>
      </c>
      <c r="F172" s="2"/>
      <c r="G172" s="2"/>
    </row>
    <row r="173" spans="1:7" ht="12">
      <c r="A173" s="4" t="s">
        <v>144</v>
      </c>
      <c r="B173" s="2"/>
      <c r="C173" s="16">
        <v>7.23</v>
      </c>
      <c r="D173" s="16">
        <v>5.098</v>
      </c>
      <c r="E173" s="16">
        <v>5.188</v>
      </c>
      <c r="F173" s="2"/>
      <c r="G173" s="2"/>
    </row>
    <row r="174" spans="1:7" ht="12">
      <c r="A174" s="4" t="s">
        <v>88</v>
      </c>
      <c r="B174" s="2"/>
      <c r="C174" s="16">
        <v>0</v>
      </c>
      <c r="D174" s="16">
        <v>0</v>
      </c>
      <c r="E174" s="16">
        <v>0</v>
      </c>
      <c r="F174" s="2"/>
      <c r="G174" s="2"/>
    </row>
    <row r="176" spans="1:7" ht="12">
      <c r="A176" s="7" t="s">
        <v>145</v>
      </c>
      <c r="B176" s="2"/>
      <c r="C176" s="16">
        <v>53.372</v>
      </c>
      <c r="D176" s="16">
        <v>50.798</v>
      </c>
      <c r="E176" s="16">
        <v>51.406</v>
      </c>
      <c r="F176" s="2"/>
      <c r="G176" s="2"/>
    </row>
    <row r="178" spans="1:6" ht="12">
      <c r="A178" s="4" t="s">
        <v>146</v>
      </c>
      <c r="F178" s="2"/>
    </row>
    <row r="179" spans="1:7" ht="12">
      <c r="A179" s="4" t="s">
        <v>147</v>
      </c>
      <c r="C179" s="16">
        <v>29.246</v>
      </c>
      <c r="D179" s="16">
        <v>66.802</v>
      </c>
      <c r="E179" s="16">
        <v>8.584</v>
      </c>
      <c r="F179" s="2"/>
      <c r="G179" s="2"/>
    </row>
    <row r="180" spans="1:4" ht="12">
      <c r="A180" s="4" t="s">
        <v>148</v>
      </c>
      <c r="D180" s="16">
        <v>43</v>
      </c>
    </row>
    <row r="181" spans="1:7" ht="12">
      <c r="A181" s="4" t="s">
        <v>149</v>
      </c>
      <c r="C181" s="16">
        <v>11.332</v>
      </c>
      <c r="D181" s="16">
        <v>14.018</v>
      </c>
      <c r="E181" s="16">
        <v>3.272</v>
      </c>
      <c r="G181" s="2"/>
    </row>
    <row r="183" spans="1:7" ht="12">
      <c r="A183" s="7" t="s">
        <v>150</v>
      </c>
      <c r="C183" s="16">
        <v>40.578</v>
      </c>
      <c r="D183" s="16">
        <v>123.82</v>
      </c>
      <c r="E183" s="16">
        <v>11.856</v>
      </c>
      <c r="F183" s="2"/>
      <c r="G183" s="2"/>
    </row>
    <row r="186" spans="3:7" ht="12">
      <c r="C186" s="2">
        <v>53.372</v>
      </c>
      <c r="G18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2008-06-24T21:13:20Z</dcterms:created>
  <dcterms:modified xsi:type="dcterms:W3CDTF">2008-06-24T21:13:20Z</dcterms:modified>
  <cp:category/>
  <cp:version/>
  <cp:contentType/>
  <cp:contentStatus/>
</cp:coreProperties>
</file>