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Scoring'!$G$48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<sst xmlns="http://schemas.openxmlformats.org/spreadsheetml/2006/main" count="168" uniqueCount="110">
  <si>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</si>
  <si>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</si>
  <si>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</si>
  <si>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</si>
  <si>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</si>
  <si>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</si>
  <si>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</si>
  <si>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</si>
  <si>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</si>
  <si>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</si>
  <si>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</si>
  <si>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</si>
  <si>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</si>
  <si>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</si>
  <si>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</si>
  <si>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</si>
  <si>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</si>
  <si>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</si>
  <si>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</si>
  <si>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</si>
  <si>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</si>
  <si>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</si>
  <si>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</si>
  <si>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</si>
  <si>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</si>
  <si>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</si>
  <si>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</si>
  <si>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</si>
  <si>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</si>
  <si>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</si>
  <si>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</si>
  <si>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</si>
  <si>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</si>
  <si>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</si>
  <si>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</si>
  <si>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</si>
  <si>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</si>
  <si>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</si>
  <si>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</si>
  <si>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</si>
  <si>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</si>
  <si>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</si>
  <si>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</si>
  <si>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</si>
  <si>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</si>
  <si>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</si>
  <si>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</si>
  <si>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</si>
  <si>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</si>
  <si>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</si>
  <si>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</si>
  <si>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MOUs between NMFS and the States and Tribes.</t>
  </si>
  <si>
    <t>Yes</t>
  </si>
  <si>
    <t>Workshop Report on NMFS-NWR website.</t>
  </si>
  <si>
    <t>Annual reports.</t>
  </si>
  <si>
    <t>NOAA Financial Assistance Award - Standard Terms and Conditions.</t>
  </si>
  <si>
    <t>Progress reports from PCSRF recipients.</t>
  </si>
  <si>
    <t xml:space="preserve">States/tribes have funded  several hundred  local based projects  for planning, research and monitoring. </t>
  </si>
  <si>
    <t>Revised MOUs and State Processes for distribution of PCSRF funds</t>
  </si>
  <si>
    <t xml:space="preserve">Although the program has overall goals which the program is progressing towards, NMFS has not developed specific annual performance measures.  NMFS intends to create annual performance measures in concert with the states and tribes at the upcoming December 2002 PCSRF workshop.   </t>
  </si>
  <si>
    <t>Grants and sub-grants include terms and conditions for accountability.  Grantees must provide semi-annual performance reports showing they met the term &amp; conditions of the grant.  Awards and OMB circulars include provisions for non-performance.</t>
  </si>
  <si>
    <t>MOUs between NMFS and the States and Tribes.  FY 2001 funding totaled $90.0 million.</t>
  </si>
  <si>
    <t xml:space="preserve">States and Tribes provide performance reports semi-annually that NMFS uses to review program progress.  Data is entered into State databases that are accessible by NMFS for monitoring program performance. </t>
  </si>
  <si>
    <t>The States have revised their project selection processes to improve their program and address deficiencies such as increasing emphasis on watersheds and species that are at a high risk.</t>
  </si>
  <si>
    <t>States and Tribes keep NMFS informed of their activities with PCSRF funds through periodic reports and the semi-annual reports required by the grant and MOUs.</t>
  </si>
  <si>
    <t>Projects conducted with PCSRF funds were presented at the PCSRF workshop an in other scientific forums and found to have effective project planning and design to achieve goals for salmon restoration.  NMFS review of performance reports also indicates the programs are effective in achieving desired results.</t>
  </si>
  <si>
    <t>MOUs between NMFS and the States and Tribes.  Reports on activities and expenditures are submitted to NMFS semi-annually by each State and Tribe (listed above).</t>
  </si>
  <si>
    <t>PCSRF Workshop report and attendance.  MOUs with states.</t>
  </si>
  <si>
    <t>The Administration has proposed in the Budget that funds be allocated by ESA needs and priorities rather than pro rata to states.  Congress has not supported the changes.</t>
  </si>
  <si>
    <t>President's Budget</t>
  </si>
  <si>
    <t>SF-133s and SF-132s.</t>
  </si>
  <si>
    <t>MOUs between NMFS and the States and Tribes. Appropriations language.</t>
  </si>
  <si>
    <t>NOAA currently charges line offices for headquarters services on a formula basis, and costs are not directly tied to program activities.  NOAA is in the process of converting to a fee-for-service approach that would allow for full cost accounting.</t>
  </si>
  <si>
    <t>Services are charged to NOAA's line offices based on either percentage of total FTE or Budget Authority.  As a result, other programs could be subsidizing other programs.</t>
  </si>
  <si>
    <t>The program has not been able to allocate funds based on recovery needs of listed salmon stocks.  However, the individual states have modified their processes as they gain experience with the program to improve processes and gain efficiencies.</t>
  </si>
  <si>
    <t xml:space="preserve">Program is only about two years old; independent evaluations have not been completed yet.   NMFS' evaluation (based on reports from the States and tribes) indicates the program is effective in achieving results. </t>
  </si>
  <si>
    <t xml:space="preserve">Enacted appropriations language. MOUs were revised in FY 2001 and 2002 to reflect revisions to programs to enhance efficiencies.  State process for project evaluation and selection have also changed since FY 2000 to reflect improvements and efficiencies.  </t>
  </si>
  <si>
    <t xml:space="preserve">The intent of the PCSRF is to engage local solutions to salmon recovery.  Endangered stocks exist in CA, OR, and WA.   However, a significant share of funds go to Alaska, which has no endangered salmon stocks in the coastal regions.   </t>
  </si>
  <si>
    <t>No</t>
  </si>
  <si>
    <t>Name of Program:  Pacific Coastal Salmon Recovery Fund (PCSRF)</t>
  </si>
  <si>
    <t>Workshop Report on NMFS-Northwest Region website.  http://www.nwr.noaa.gov/pcsrw/2002_workshop.htm</t>
  </si>
  <si>
    <t>Grant disbursement has taken longer than expected even after two years of operation.  As of the end of the third quarter FY2002, less than a third of  FY2002 available program funds had been obligated.</t>
  </si>
  <si>
    <t>The program is too new to be able to demonstrate significant progress toward outcome goals.    Projects funded since inception of the PCSRF have restored salmonid habitat in important areas (e.g., ESA critical habitat), built local/state/tribal infrastructure and implemented processes for planning, assessment and monitoring.</t>
  </si>
  <si>
    <t>This program compares favorably with other programs aimed at salmon restoration.  The Federal government has spent billions in direct salmon recovery efforts in the Columbia River Basin.</t>
  </si>
  <si>
    <t>During PCSRF workshop, the PCSRF program was compared to the Northwest Power Planning Council's program to recover salmonids, and found to be comparably effective in selecting projects using science advisory committees and citizen input to foster local based salmon recovery efforts.</t>
  </si>
  <si>
    <t>The program's purpose is to contribute to the recovery of Pacific salmonids through the restoration of habitat and improving and increasing the number of fish passages in order to reach healthy and self-sustaining stock levels.</t>
  </si>
  <si>
    <t>MOUs between NMFS and the States (CA, OR, WA, &amp; AK) and Tribes (Northwest Indian Fish Comm., Columbia River Inter-Tribal Fish Comm., &amp; Klamath River Intertribal Fish Comm.).  These MOUs contain detailed criteria and objectives that contribute to the recovery of numerous stocks.</t>
  </si>
  <si>
    <t xml:space="preserve">The program addresses the Endangered Species Act (ESA) listings of Pacific salmonids and the burden (such as restoring habitat, providing increased fish passage, etc.) those listings have placed on state and local entities. </t>
  </si>
  <si>
    <t>States (e.g. WA, OR) use competitive locally-based programs with scientific review to screen-out and fund only the highest priority projects contributing to salmon recovery.  However, greater impact could be achieved by directing funds only to ESA listed salmon stocks.</t>
  </si>
  <si>
    <t xml:space="preserve">The program shares with states the costs associated with restoring salmon habitat and increasing the areas of habitat available to salmon.  It complements other direct Federal restoration efforts, such as the Columbia River Basin Salmon Recovery efforts.  </t>
  </si>
  <si>
    <t>The long term performance goal of the program is to contribute significantly (e.g., through restoration of habitat, opening of additional habitat, restoration of water flows needed for spawning and rearing, etc.)  to the recovery and conservation of pacific salmon.</t>
  </si>
  <si>
    <t>The two-year old program has not finalized annual measures yet.  The MOUs between NMFS and the States establish criteria and goals for selecting local based projects that are designed to protect and restore Pacific salmonids which is the overall long-term mission/goal of the program.  Performance reports from States/Tribes demonstrate annual performance towards achieving the overall goals.</t>
  </si>
  <si>
    <t>Recipients of grant funds at the local level (sub-grantees) are bound by contracts that require performance reporting and focus on projects that provide for salmon recovery.   However, funds to AK do not support endangered stocks, although they may increase total salmon numbers.</t>
  </si>
  <si>
    <t>The States and Tribes work together and with NMFS and other federal and local entities in many forums on salmon recovery.  Crosscutting  salmon recovery strategies developed by Technical Recovery teams and in forums such as the "Shared Strategy" for Puget Sound salmon are incorporated into the priorities for the PCSRF.</t>
  </si>
  <si>
    <t>The program is only about two years old; independent evaluations have not been completed yet.  NMFS conducted a workshop in early 2002 to evaluate program performance.   Since many of the projects are for habitat restoration, the determination of project effectiveness may be premature since it will take many years to see actual changes in salmon productivity as a result of restoration projects.  However, output and proxy measures should be available.</t>
  </si>
  <si>
    <t>States and Tribes prioritize distribution of funds to priority projects designed to facilitate salmon habitat restoration, salmon research, and salmon enhancement, which are the legislative purposes of program.  The distribution of funding by the Congress each year is reflected in the number/size of projects conducted by each State or Tribe.</t>
  </si>
  <si>
    <t>State/Tribal Performance reports provided detailed information on activities and funding.</t>
  </si>
  <si>
    <t>State/Tribal Performance reports</t>
  </si>
  <si>
    <t>Funds are allocated to states based on congressional desire, not program performance.  Within states there are competitive processes to select projects that are most efficient and have the greatest probability of success for the budgets proposed by project proponents.</t>
  </si>
  <si>
    <t xml:space="preserve">States have accounting systems that fall under the self-audit provisions of OMB. </t>
  </si>
  <si>
    <t>State/Tribal performance reports and PCSRF Workshop report</t>
  </si>
  <si>
    <t>States and Tribes prepare semi-annual reports which are submitted to NMFS and are made available to the public.</t>
  </si>
  <si>
    <t>Protect and restore salmonid freshwater and estuarine habitat.</t>
  </si>
  <si>
    <t>Fund the best salmon habitat projects and activities at the local level using the best available science.</t>
  </si>
  <si>
    <t>States/tribes have funded over 600 projects that improved or opened access to freshwater habitat.</t>
  </si>
  <si>
    <t xml:space="preserve">Build local /state/tribal infrastructure to protect and restore salmonids. </t>
  </si>
  <si>
    <t>Fund salmon recovery planning , enhancement and assessments and research and monitoring programs.</t>
  </si>
  <si>
    <t>Improve public understanding of salmon recovery.</t>
  </si>
  <si>
    <t>Fund and undertake outreach and education projects.</t>
  </si>
  <si>
    <t>States and tribes have undertaken a number of local level outreach and education programs.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</si>
</sst>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72"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quotePrefix="1">
      <alignment horizontal="left" vertical="top" wrapText="1"/>
      <protection locked="0"/>
    </xf>
    <xf numFmtId="0" fontId="12" fillId="0" borderId="0" xfId="0" applyFont="1" applyBorder="1" applyAlignment="1" applyProtection="1">
      <alignment horizontal="center" vertical="top"/>
      <protection locked="0"/>
    </xf>
    <xf numFmtId="0" fontId="0" fillId="0" borderId="0" xfId="0" applyAlignment="1">
      <alignment vertical="top"/>
    </xf>
    <xf numFmtId="0" fontId="12" fillId="0" borderId="4" xfId="0" applyFont="1" applyBorder="1" applyAlignment="1" applyProtection="1">
      <alignment horizontal="center" vertical="top"/>
      <protection locked="0"/>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5" xfId="0" applyBorder="1" applyAlignment="1">
      <alignment vertical="top"/>
    </xf>
    <xf numFmtId="0" fontId="13"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6"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zoomScale="75" zoomScaleNormal="75" zoomScaleSheetLayoutView="75" workbookViewId="0" topLeftCell="A1">
      <selection activeCell="A1" sqref="A1:G1"/>
    </sheetView>
  </sheetViews>
  <sheetFormatPr defaultColWidth="9.140625" defaultRowHeight="12.75"/>
  <cols>
    <col min="1" max="1" width="5.140625" style="0" customWidth="1"/>
    <col min="2" max="2" width="32.421875" style="0" customWidth="1"/>
    <col min="3" max="3" width="9.00390625" style="0" customWidth="1"/>
    <col min="4" max="4" width="41.00390625" style="0" customWidth="1"/>
    <col min="5" max="5" width="31.00390625" style="0" customWidth="1"/>
    <col min="6" max="6" width="11.8515625" style="0" customWidth="1"/>
    <col min="7" max="7" width="15.8515625" style="0" customWidth="1"/>
  </cols>
  <sheetData>
    <row r="1" spans="1:7" ht="36.75" customHeight="1">
      <c r="A1" s="64" t="s">
        <v>7</v>
      </c>
      <c r="B1" s="64"/>
      <c r="C1" s="65"/>
      <c r="D1" s="65"/>
      <c r="E1" s="65"/>
      <c r="F1" s="65"/>
      <c r="G1" s="65"/>
    </row>
    <row r="2" spans="1:7" ht="27.75" customHeight="1">
      <c r="A2" s="66" t="s">
        <v>35</v>
      </c>
      <c r="B2" s="66"/>
      <c r="C2" s="67"/>
      <c r="D2" s="67"/>
      <c r="E2" s="67"/>
      <c r="F2" s="67"/>
      <c r="G2" s="67"/>
    </row>
    <row r="3" spans="1:7" ht="31.5" customHeight="1">
      <c r="A3" s="68" t="s">
        <v>79</v>
      </c>
      <c r="B3" s="69"/>
      <c r="C3" s="69"/>
      <c r="D3" s="69"/>
      <c r="E3" s="69"/>
      <c r="F3" s="69"/>
      <c r="G3" s="69"/>
    </row>
    <row r="4" spans="1:7" ht="24" customHeight="1">
      <c r="A4" s="24" t="s">
        <v>22</v>
      </c>
      <c r="B4" s="25"/>
      <c r="C4" s="26"/>
      <c r="D4" s="27"/>
      <c r="E4" s="27"/>
      <c r="F4" s="28"/>
      <c r="G4" s="28"/>
    </row>
    <row r="5" spans="1:7" ht="30.75" customHeight="1">
      <c r="A5" s="63" t="s">
        <v>1</v>
      </c>
      <c r="B5" s="63"/>
      <c r="C5" s="3" t="s">
        <v>2</v>
      </c>
      <c r="D5" s="3" t="s">
        <v>23</v>
      </c>
      <c r="E5" s="3" t="s">
        <v>24</v>
      </c>
      <c r="F5" s="2" t="s">
        <v>20</v>
      </c>
      <c r="G5" s="2" t="s">
        <v>0</v>
      </c>
    </row>
    <row r="6" spans="1:7" ht="108">
      <c r="A6" s="4">
        <v>1</v>
      </c>
      <c r="B6" s="5" t="s">
        <v>3</v>
      </c>
      <c r="C6" s="16" t="s">
        <v>52</v>
      </c>
      <c r="D6" s="17" t="s">
        <v>85</v>
      </c>
      <c r="E6" s="17" t="s">
        <v>86</v>
      </c>
      <c r="F6" s="18">
        <v>0.2</v>
      </c>
      <c r="G6" s="6">
        <f>IF(C6="yes",(1*F6),IF(C6="no",(0*F6),""))</f>
        <v>0.2</v>
      </c>
    </row>
    <row r="7" spans="1:7" ht="63.75" customHeight="1">
      <c r="A7" s="4">
        <v>2</v>
      </c>
      <c r="B7" s="5" t="s">
        <v>25</v>
      </c>
      <c r="C7" s="16" t="s">
        <v>52</v>
      </c>
      <c r="D7" s="17" t="s">
        <v>87</v>
      </c>
      <c r="E7" s="17" t="s">
        <v>51</v>
      </c>
      <c r="F7" s="18">
        <v>0.2</v>
      </c>
      <c r="G7" s="6">
        <f>IF(C7="yes",(1*F7),IF(C7="no",(0*F7),""))</f>
        <v>0.2</v>
      </c>
    </row>
    <row r="8" spans="1:7" ht="75.75" customHeight="1">
      <c r="A8" s="4">
        <v>3</v>
      </c>
      <c r="B8" s="5" t="s">
        <v>26</v>
      </c>
      <c r="C8" s="16" t="s">
        <v>52</v>
      </c>
      <c r="D8" s="17" t="s">
        <v>88</v>
      </c>
      <c r="E8" s="17" t="s">
        <v>61</v>
      </c>
      <c r="F8" s="18">
        <v>0.2</v>
      </c>
      <c r="G8" s="6">
        <f>IF(C8="yes",(1*F8),IF(C8="no",(0*F8),""))</f>
        <v>0.2</v>
      </c>
    </row>
    <row r="9" spans="1:7" ht="72">
      <c r="A9" s="4">
        <v>4</v>
      </c>
      <c r="B9" s="5" t="s">
        <v>27</v>
      </c>
      <c r="C9" s="16" t="s">
        <v>52</v>
      </c>
      <c r="D9" s="17" t="s">
        <v>89</v>
      </c>
      <c r="E9" s="17" t="s">
        <v>51</v>
      </c>
      <c r="F9" s="18">
        <v>0.2</v>
      </c>
      <c r="G9" s="6">
        <f>IF(C9="yes",(1*F9),IF(C9="no",(0*F9),""))</f>
        <v>0.2</v>
      </c>
    </row>
    <row r="10" spans="1:7" ht="75.75" customHeight="1">
      <c r="A10" s="4">
        <v>5</v>
      </c>
      <c r="B10" s="5" t="s">
        <v>28</v>
      </c>
      <c r="C10" s="16" t="s">
        <v>78</v>
      </c>
      <c r="D10" s="17" t="s">
        <v>77</v>
      </c>
      <c r="E10" s="17" t="s">
        <v>51</v>
      </c>
      <c r="F10" s="18">
        <v>0.2</v>
      </c>
      <c r="G10" s="6">
        <f>IF(C10="yes",(1*F10),IF(C10="no",(0*F10),""))</f>
        <v>0</v>
      </c>
    </row>
    <row r="11" spans="1:7" ht="12.75">
      <c r="A11" s="7"/>
      <c r="B11" s="8"/>
      <c r="C11" s="9"/>
      <c r="D11" s="10"/>
      <c r="E11" s="10"/>
      <c r="F11" s="11"/>
      <c r="G11" s="11"/>
    </row>
    <row r="12" spans="1:7" ht="15">
      <c r="A12" s="29" t="s">
        <v>4</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29</v>
      </c>
      <c r="B14" s="34"/>
      <c r="C14" s="35"/>
      <c r="D14" s="36"/>
      <c r="E14" s="36"/>
      <c r="F14" s="37"/>
      <c r="G14" s="37"/>
    </row>
    <row r="15" spans="1:7" ht="30.75" customHeight="1">
      <c r="A15" s="63" t="s">
        <v>1</v>
      </c>
      <c r="B15" s="63"/>
      <c r="C15" s="3" t="s">
        <v>2</v>
      </c>
      <c r="D15" s="3" t="s">
        <v>23</v>
      </c>
      <c r="E15" s="3" t="s">
        <v>24</v>
      </c>
      <c r="F15" s="2" t="s">
        <v>20</v>
      </c>
      <c r="G15" s="2" t="s">
        <v>0</v>
      </c>
    </row>
    <row r="16" spans="1:7" ht="114" customHeight="1">
      <c r="A16" s="4">
        <v>1</v>
      </c>
      <c r="B16" s="5" t="s">
        <v>30</v>
      </c>
      <c r="C16" s="16" t="s">
        <v>52</v>
      </c>
      <c r="D16" s="17" t="s">
        <v>90</v>
      </c>
      <c r="E16" s="17" t="s">
        <v>51</v>
      </c>
      <c r="F16" s="18">
        <v>0.1428</v>
      </c>
      <c r="G16" s="6">
        <f aca="true" t="shared" si="0" ref="G16:G22">IF(C16="yes",(1*F16),IF(C16="no",(0*F16),""))</f>
        <v>0.1428</v>
      </c>
    </row>
    <row r="17" spans="1:7" ht="110.25" customHeight="1">
      <c r="A17" s="4">
        <v>2</v>
      </c>
      <c r="B17" s="5" t="s">
        <v>31</v>
      </c>
      <c r="C17" s="16" t="s">
        <v>78</v>
      </c>
      <c r="D17" s="17" t="s">
        <v>91</v>
      </c>
      <c r="E17" s="17" t="s">
        <v>66</v>
      </c>
      <c r="F17" s="18">
        <v>0.1428</v>
      </c>
      <c r="G17" s="6">
        <f t="shared" si="0"/>
        <v>0</v>
      </c>
    </row>
    <row r="18" spans="1:7" ht="82.5" customHeight="1">
      <c r="A18" s="4">
        <v>3</v>
      </c>
      <c r="B18" s="5" t="s">
        <v>32</v>
      </c>
      <c r="C18" s="16" t="s">
        <v>78</v>
      </c>
      <c r="D18" s="17" t="s">
        <v>92</v>
      </c>
      <c r="E18" s="17" t="s">
        <v>67</v>
      </c>
      <c r="F18" s="18">
        <v>0.1428</v>
      </c>
      <c r="G18" s="6">
        <f t="shared" si="0"/>
        <v>0</v>
      </c>
    </row>
    <row r="19" spans="1:7" ht="94.5" customHeight="1">
      <c r="A19" s="4">
        <v>4</v>
      </c>
      <c r="B19" s="5" t="s">
        <v>33</v>
      </c>
      <c r="C19" s="16" t="s">
        <v>52</v>
      </c>
      <c r="D19" s="17" t="s">
        <v>93</v>
      </c>
      <c r="E19" s="17" t="s">
        <v>80</v>
      </c>
      <c r="F19" s="18">
        <v>0.143</v>
      </c>
      <c r="G19" s="6">
        <f t="shared" si="0"/>
        <v>0.143</v>
      </c>
    </row>
    <row r="20" spans="1:7" ht="120.75" customHeight="1">
      <c r="A20" s="4">
        <v>5</v>
      </c>
      <c r="B20" s="5" t="s">
        <v>34</v>
      </c>
      <c r="C20" s="16" t="s">
        <v>78</v>
      </c>
      <c r="D20" s="17" t="s">
        <v>94</v>
      </c>
      <c r="E20" s="17" t="s">
        <v>53</v>
      </c>
      <c r="F20" s="18">
        <v>0.1428</v>
      </c>
      <c r="G20" s="6">
        <f t="shared" si="0"/>
        <v>0</v>
      </c>
    </row>
    <row r="21" spans="1:7" ht="96">
      <c r="A21" s="4">
        <v>6</v>
      </c>
      <c r="B21" s="5" t="s">
        <v>5</v>
      </c>
      <c r="C21" s="16" t="s">
        <v>52</v>
      </c>
      <c r="D21" s="17" t="s">
        <v>95</v>
      </c>
      <c r="E21" s="17" t="s">
        <v>96</v>
      </c>
      <c r="F21" s="18">
        <v>0.143</v>
      </c>
      <c r="G21" s="6">
        <f t="shared" si="0"/>
        <v>0.143</v>
      </c>
    </row>
    <row r="22" spans="1:7" ht="67.5" customHeight="1">
      <c r="A22" s="4">
        <v>7</v>
      </c>
      <c r="B22" s="5" t="s">
        <v>8</v>
      </c>
      <c r="C22" s="16" t="s">
        <v>52</v>
      </c>
      <c r="D22" s="17" t="s">
        <v>68</v>
      </c>
      <c r="E22" s="17" t="s">
        <v>69</v>
      </c>
      <c r="F22" s="18">
        <v>0.1428</v>
      </c>
      <c r="G22" s="6">
        <f t="shared" si="0"/>
        <v>0.1428</v>
      </c>
    </row>
    <row r="23" spans="1:7" ht="12.75">
      <c r="A23" s="11"/>
      <c r="B23" s="15"/>
      <c r="C23" s="9"/>
      <c r="D23" s="10"/>
      <c r="E23" s="10"/>
      <c r="F23" s="11"/>
      <c r="G23" s="11"/>
    </row>
    <row r="24" spans="1:7" ht="15">
      <c r="A24" s="29" t="s">
        <v>4</v>
      </c>
      <c r="B24" s="30"/>
      <c r="C24" s="31"/>
      <c r="D24" s="32"/>
      <c r="E24" s="32"/>
      <c r="F24" s="33" t="str">
        <f>IF(SUM(F16:F22)&lt;&gt;100%,"ERROR","100%")</f>
        <v>100%</v>
      </c>
      <c r="G24" s="33">
        <f>SUM(G16:G22)</f>
        <v>0.5716</v>
      </c>
    </row>
    <row r="25" spans="1:7" ht="14.25">
      <c r="A25" s="12"/>
      <c r="B25" s="13"/>
      <c r="C25" s="1"/>
      <c r="D25" s="14"/>
      <c r="E25" s="14"/>
      <c r="F25" s="12"/>
      <c r="G25" s="12"/>
    </row>
    <row r="26" spans="1:7" ht="24" customHeight="1">
      <c r="A26" s="24" t="s">
        <v>36</v>
      </c>
      <c r="B26" s="34"/>
      <c r="C26" s="35"/>
      <c r="D26" s="36"/>
      <c r="E26" s="36"/>
      <c r="F26" s="37"/>
      <c r="G26" s="37"/>
    </row>
    <row r="27" spans="1:7" ht="30.75" customHeight="1">
      <c r="A27" s="63" t="s">
        <v>1</v>
      </c>
      <c r="B27" s="63"/>
      <c r="C27" s="3" t="s">
        <v>2</v>
      </c>
      <c r="D27" s="3" t="s">
        <v>23</v>
      </c>
      <c r="E27" s="3" t="s">
        <v>24</v>
      </c>
      <c r="F27" s="2" t="s">
        <v>20</v>
      </c>
      <c r="G27" s="2" t="s">
        <v>0</v>
      </c>
    </row>
    <row r="28" spans="1:7" ht="88.5" customHeight="1">
      <c r="A28" s="4">
        <v>1</v>
      </c>
      <c r="B28" s="5" t="s">
        <v>37</v>
      </c>
      <c r="C28" s="16" t="s">
        <v>52</v>
      </c>
      <c r="D28" s="17" t="s">
        <v>62</v>
      </c>
      <c r="E28" s="17" t="s">
        <v>97</v>
      </c>
      <c r="F28" s="18">
        <v>0.1112</v>
      </c>
      <c r="G28" s="6">
        <f aca="true" t="shared" si="1" ref="G28:G34">IF(C28="yes",(1*F28),IF(C28="no",(0*F28),""))</f>
        <v>0.1112</v>
      </c>
    </row>
    <row r="29" spans="1:7" ht="78" customHeight="1">
      <c r="A29" s="4">
        <v>2</v>
      </c>
      <c r="B29" s="5" t="s">
        <v>38</v>
      </c>
      <c r="C29" s="16" t="s">
        <v>52</v>
      </c>
      <c r="D29" s="17" t="s">
        <v>60</v>
      </c>
      <c r="E29" s="17" t="s">
        <v>55</v>
      </c>
      <c r="F29" s="18">
        <v>0.1111</v>
      </c>
      <c r="G29" s="6">
        <f t="shared" si="1"/>
        <v>0.1111</v>
      </c>
    </row>
    <row r="30" spans="1:7" ht="76.5" customHeight="1">
      <c r="A30" s="4">
        <v>3</v>
      </c>
      <c r="B30" s="5" t="s">
        <v>9</v>
      </c>
      <c r="C30" s="16" t="s">
        <v>78</v>
      </c>
      <c r="D30" s="17" t="s">
        <v>81</v>
      </c>
      <c r="E30" s="17" t="s">
        <v>70</v>
      </c>
      <c r="F30" s="18">
        <v>0.1111</v>
      </c>
      <c r="G30" s="6">
        <f t="shared" si="1"/>
        <v>0</v>
      </c>
    </row>
    <row r="31" spans="1:7" ht="96.75" customHeight="1">
      <c r="A31" s="4">
        <v>4</v>
      </c>
      <c r="B31" s="5" t="s">
        <v>39</v>
      </c>
      <c r="C31" s="16" t="s">
        <v>78</v>
      </c>
      <c r="D31" s="17" t="s">
        <v>98</v>
      </c>
      <c r="E31" s="17" t="s">
        <v>71</v>
      </c>
      <c r="F31" s="18">
        <v>0.1111</v>
      </c>
      <c r="G31" s="6">
        <f t="shared" si="1"/>
        <v>0</v>
      </c>
    </row>
    <row r="32" spans="1:7" ht="111.75" customHeight="1">
      <c r="A32" s="4">
        <v>5</v>
      </c>
      <c r="B32" s="5" t="s">
        <v>21</v>
      </c>
      <c r="C32" s="16" t="s">
        <v>78</v>
      </c>
      <c r="D32" s="47" t="s">
        <v>72</v>
      </c>
      <c r="E32" s="17" t="s">
        <v>73</v>
      </c>
      <c r="F32" s="18">
        <v>0.1111</v>
      </c>
      <c r="G32" s="6">
        <f t="shared" si="1"/>
        <v>0</v>
      </c>
    </row>
    <row r="33" spans="1:7" ht="45" customHeight="1">
      <c r="A33" s="4">
        <v>6</v>
      </c>
      <c r="B33" s="5" t="s">
        <v>6</v>
      </c>
      <c r="C33" s="16" t="s">
        <v>52</v>
      </c>
      <c r="D33" s="17" t="s">
        <v>99</v>
      </c>
      <c r="E33" s="17" t="s">
        <v>55</v>
      </c>
      <c r="F33" s="18">
        <v>0.1111</v>
      </c>
      <c r="G33" s="6">
        <f t="shared" si="1"/>
        <v>0.1111</v>
      </c>
    </row>
    <row r="34" spans="1:7" ht="49.5" customHeight="1">
      <c r="A34" s="4">
        <v>7</v>
      </c>
      <c r="B34" s="5" t="s">
        <v>10</v>
      </c>
      <c r="C34" s="16" t="s">
        <v>52</v>
      </c>
      <c r="D34" s="17" t="s">
        <v>63</v>
      </c>
      <c r="E34" s="17" t="s">
        <v>58</v>
      </c>
      <c r="F34" s="18">
        <v>0.1111</v>
      </c>
      <c r="G34" s="6">
        <f t="shared" si="1"/>
        <v>0.1111</v>
      </c>
    </row>
    <row r="35" spans="1:7" ht="63" customHeight="1">
      <c r="A35" s="4" t="s">
        <v>11</v>
      </c>
      <c r="B35" s="5" t="s">
        <v>49</v>
      </c>
      <c r="C35" s="16" t="s">
        <v>52</v>
      </c>
      <c r="D35" s="17" t="s">
        <v>64</v>
      </c>
      <c r="E35" s="17" t="s">
        <v>100</v>
      </c>
      <c r="F35" s="18">
        <v>0.1111</v>
      </c>
      <c r="G35" s="6">
        <f>IF(C35="yes",(1*F35),IF(C35="no",(0*F35),""))</f>
        <v>0.1111</v>
      </c>
    </row>
    <row r="36" spans="1:7" ht="78" customHeight="1">
      <c r="A36" s="4" t="s">
        <v>12</v>
      </c>
      <c r="B36" s="5" t="s">
        <v>50</v>
      </c>
      <c r="C36" s="16" t="s">
        <v>52</v>
      </c>
      <c r="D36" s="17" t="s">
        <v>101</v>
      </c>
      <c r="E36" s="17" t="s">
        <v>97</v>
      </c>
      <c r="F36" s="18">
        <v>0.1111</v>
      </c>
      <c r="G36" s="6">
        <f>IF(C36="yes",(1*F36),IF(C36="no",(0*F36),""))</f>
        <v>0.1111</v>
      </c>
    </row>
    <row r="37" spans="1:7" ht="12.75">
      <c r="A37" s="11"/>
      <c r="B37" s="15"/>
      <c r="C37" s="9"/>
      <c r="D37" s="10"/>
      <c r="E37" s="10"/>
      <c r="F37" s="11"/>
      <c r="G37" s="11"/>
    </row>
    <row r="38" spans="1:7" ht="15">
      <c r="A38" s="29" t="s">
        <v>4</v>
      </c>
      <c r="B38" s="30"/>
      <c r="C38" s="31"/>
      <c r="D38" s="32"/>
      <c r="E38" s="32"/>
      <c r="F38" s="33" t="str">
        <f>IF(SUM(F28:F36)&lt;&gt;100%,"ERROR","100%")</f>
        <v>100%</v>
      </c>
      <c r="G38" s="33">
        <f>SUM(G28:G36)</f>
        <v>0.6667</v>
      </c>
    </row>
    <row r="39" spans="1:7" ht="14.25">
      <c r="A39" s="12"/>
      <c r="B39" s="13"/>
      <c r="C39" s="1"/>
      <c r="D39" s="14"/>
      <c r="E39" s="14"/>
      <c r="F39" s="12"/>
      <c r="G39" s="12"/>
    </row>
    <row r="40" spans="1:7" ht="24" customHeight="1">
      <c r="A40" s="24" t="s">
        <v>40</v>
      </c>
      <c r="B40" s="34"/>
      <c r="C40" s="38"/>
      <c r="D40" s="39"/>
      <c r="E40" s="36"/>
      <c r="F40" s="37"/>
      <c r="G40" s="37"/>
    </row>
    <row r="41" spans="1:7" ht="30.75" customHeight="1">
      <c r="A41" s="63" t="s">
        <v>1</v>
      </c>
      <c r="B41" s="63"/>
      <c r="C41" s="3" t="s">
        <v>2</v>
      </c>
      <c r="D41" s="3" t="s">
        <v>23</v>
      </c>
      <c r="E41" s="3" t="s">
        <v>24</v>
      </c>
      <c r="F41" s="2" t="s">
        <v>20</v>
      </c>
      <c r="G41" s="2" t="s">
        <v>0</v>
      </c>
    </row>
    <row r="42" spans="1:7" ht="96">
      <c r="A42" s="4">
        <v>1</v>
      </c>
      <c r="B42" s="19" t="s">
        <v>13</v>
      </c>
      <c r="C42" s="16" t="s">
        <v>78</v>
      </c>
      <c r="D42" s="17" t="s">
        <v>82</v>
      </c>
      <c r="E42" s="17" t="s">
        <v>56</v>
      </c>
      <c r="F42" s="18">
        <v>0.2</v>
      </c>
      <c r="G42" s="6">
        <f>IF(C42="yes",(1*F42),IF(C42="no",(0*F42),IF(C42="small extent",(0.33*F42),IF(C42="large extent",(0.67*F42),""))))</f>
        <v>0</v>
      </c>
    </row>
    <row r="43" spans="1:7" ht="18" customHeight="1">
      <c r="A43" s="4"/>
      <c r="B43" s="40" t="s">
        <v>41</v>
      </c>
      <c r="C43" s="50" t="s">
        <v>102</v>
      </c>
      <c r="D43" s="61"/>
      <c r="E43" s="61"/>
      <c r="F43" s="61"/>
      <c r="G43" s="62"/>
    </row>
    <row r="44" spans="1:7" ht="15.75" customHeight="1">
      <c r="A44" s="4"/>
      <c r="B44" s="41" t="s">
        <v>14</v>
      </c>
      <c r="C44" s="48" t="s">
        <v>103</v>
      </c>
      <c r="D44" s="54"/>
      <c r="E44" s="54"/>
      <c r="F44" s="49"/>
      <c r="G44" s="55"/>
    </row>
    <row r="45" spans="1:7" ht="25.5" customHeight="1">
      <c r="A45" s="4"/>
      <c r="B45" s="42" t="s">
        <v>42</v>
      </c>
      <c r="C45" s="59" t="s">
        <v>104</v>
      </c>
      <c r="D45" s="57"/>
      <c r="E45" s="57"/>
      <c r="F45" s="57"/>
      <c r="G45" s="58"/>
    </row>
    <row r="46" spans="1:7" ht="17.25" customHeight="1">
      <c r="A46" s="4"/>
      <c r="B46" s="40" t="s">
        <v>43</v>
      </c>
      <c r="C46" s="50" t="s">
        <v>105</v>
      </c>
      <c r="D46" s="61"/>
      <c r="E46" s="61"/>
      <c r="F46" s="61"/>
      <c r="G46" s="62"/>
    </row>
    <row r="47" spans="1:7" ht="12.75">
      <c r="A47" s="4"/>
      <c r="B47" s="41" t="s">
        <v>14</v>
      </c>
      <c r="C47" s="48" t="s">
        <v>106</v>
      </c>
      <c r="D47" s="54"/>
      <c r="E47" s="54"/>
      <c r="F47" s="49"/>
      <c r="G47" s="55"/>
    </row>
    <row r="48" spans="1:7" ht="12.75">
      <c r="A48" s="4"/>
      <c r="B48" s="42" t="s">
        <v>42</v>
      </c>
      <c r="C48" s="59" t="s">
        <v>57</v>
      </c>
      <c r="D48" s="57"/>
      <c r="E48" s="57"/>
      <c r="F48" s="57"/>
      <c r="G48" s="58"/>
    </row>
    <row r="49" spans="1:7" ht="12.75">
      <c r="A49" s="4"/>
      <c r="B49" s="40" t="s">
        <v>44</v>
      </c>
      <c r="C49" s="50" t="s">
        <v>107</v>
      </c>
      <c r="D49" s="61"/>
      <c r="E49" s="61"/>
      <c r="F49" s="61"/>
      <c r="G49" s="62"/>
    </row>
    <row r="50" spans="1:7" ht="12.75">
      <c r="A50" s="4"/>
      <c r="B50" s="41" t="s">
        <v>14</v>
      </c>
      <c r="C50" s="48" t="s">
        <v>108</v>
      </c>
      <c r="D50" s="54"/>
      <c r="E50" s="54"/>
      <c r="F50" s="49"/>
      <c r="G50" s="55"/>
    </row>
    <row r="51" spans="1:7" ht="12.75">
      <c r="A51" s="4"/>
      <c r="B51" s="42" t="s">
        <v>42</v>
      </c>
      <c r="C51" s="59" t="s">
        <v>109</v>
      </c>
      <c r="D51" s="57"/>
      <c r="E51" s="57"/>
      <c r="F51" s="57"/>
      <c r="G51" s="58"/>
    </row>
    <row r="52" spans="1:7" ht="84">
      <c r="A52" s="21">
        <v>2</v>
      </c>
      <c r="B52" s="20" t="s">
        <v>15</v>
      </c>
      <c r="C52" s="16" t="s">
        <v>78</v>
      </c>
      <c r="D52" s="17" t="s">
        <v>59</v>
      </c>
      <c r="E52" s="17" t="s">
        <v>54</v>
      </c>
      <c r="F52" s="18">
        <v>0.2</v>
      </c>
      <c r="G52" s="6">
        <f>IF(C52="yes",(1*F52),IF(C52="no",(0*F52),IF(C52="small extent",(0.33*F52),IF(C52="large extent",(0.67*F52),""))))</f>
        <v>0</v>
      </c>
    </row>
    <row r="53" spans="1:7" ht="12.75">
      <c r="A53" s="4"/>
      <c r="B53" s="40" t="s">
        <v>45</v>
      </c>
      <c r="C53" s="60"/>
      <c r="D53" s="61"/>
      <c r="E53" s="61"/>
      <c r="F53" s="61"/>
      <c r="G53" s="62"/>
    </row>
    <row r="54" spans="1:7" ht="12.75">
      <c r="A54" s="4"/>
      <c r="B54" s="41" t="s">
        <v>16</v>
      </c>
      <c r="C54" s="53"/>
      <c r="D54" s="54"/>
      <c r="E54" s="54"/>
      <c r="F54" s="54"/>
      <c r="G54" s="55"/>
    </row>
    <row r="55" spans="1:7" ht="12.75">
      <c r="A55" s="4"/>
      <c r="B55" s="42" t="s">
        <v>17</v>
      </c>
      <c r="C55" s="56"/>
      <c r="D55" s="57"/>
      <c r="E55" s="57"/>
      <c r="F55" s="57"/>
      <c r="G55" s="58"/>
    </row>
    <row r="56" spans="1:7" ht="12.75">
      <c r="A56" s="4"/>
      <c r="B56" s="41" t="s">
        <v>46</v>
      </c>
      <c r="C56" s="53"/>
      <c r="D56" s="54"/>
      <c r="E56" s="54"/>
      <c r="F56" s="54"/>
      <c r="G56" s="55"/>
    </row>
    <row r="57" spans="1:7" ht="12.75">
      <c r="A57" s="4"/>
      <c r="B57" s="41" t="s">
        <v>16</v>
      </c>
      <c r="C57" s="53"/>
      <c r="D57" s="54"/>
      <c r="E57" s="54"/>
      <c r="F57" s="54"/>
      <c r="G57" s="55"/>
    </row>
    <row r="58" spans="1:7" ht="12.75">
      <c r="A58" s="4"/>
      <c r="B58" s="42" t="s">
        <v>17</v>
      </c>
      <c r="C58" s="56"/>
      <c r="D58" s="57"/>
      <c r="E58" s="57"/>
      <c r="F58" s="57"/>
      <c r="G58" s="58"/>
    </row>
    <row r="59" spans="1:7" ht="12.75">
      <c r="A59" s="4"/>
      <c r="B59" s="41" t="s">
        <v>47</v>
      </c>
      <c r="C59" s="53"/>
      <c r="D59" s="54"/>
      <c r="E59" s="54"/>
      <c r="F59" s="54"/>
      <c r="G59" s="55"/>
    </row>
    <row r="60" spans="1:7" ht="12.75">
      <c r="A60" s="4"/>
      <c r="B60" s="41" t="s">
        <v>16</v>
      </c>
      <c r="C60" s="53"/>
      <c r="D60" s="54"/>
      <c r="E60" s="54"/>
      <c r="F60" s="54"/>
      <c r="G60" s="55"/>
    </row>
    <row r="61" spans="1:7" ht="12.75">
      <c r="A61" s="4"/>
      <c r="B61" s="42" t="s">
        <v>17</v>
      </c>
      <c r="C61" s="56"/>
      <c r="D61" s="57"/>
      <c r="E61" s="57"/>
      <c r="F61" s="57"/>
      <c r="G61" s="58"/>
    </row>
    <row r="62" spans="1:7" ht="12.75">
      <c r="A62" s="4"/>
      <c r="B62" s="43"/>
      <c r="C62" s="51"/>
      <c r="D62" s="52"/>
      <c r="E62" s="52"/>
      <c r="F62" s="52"/>
      <c r="G62" s="52"/>
    </row>
    <row r="63" spans="1:7" ht="96">
      <c r="A63" s="4">
        <v>3</v>
      </c>
      <c r="B63" s="5" t="s">
        <v>48</v>
      </c>
      <c r="C63" s="22" t="s">
        <v>78</v>
      </c>
      <c r="D63" s="17" t="s">
        <v>74</v>
      </c>
      <c r="E63" s="17" t="s">
        <v>76</v>
      </c>
      <c r="F63" s="18">
        <v>0.2</v>
      </c>
      <c r="G63" s="6">
        <f>IF(C63="yes",(1*F63),IF(C63="no",(0*F63),IF(C63="small extent",(0.33*F63),IF(C63="large extent",(0.67*F63),""))))</f>
        <v>0</v>
      </c>
    </row>
    <row r="64" spans="1:7" ht="120">
      <c r="A64" s="4">
        <v>4</v>
      </c>
      <c r="B64" s="5" t="s">
        <v>18</v>
      </c>
      <c r="C64" s="16" t="s">
        <v>52</v>
      </c>
      <c r="D64" s="17" t="s">
        <v>83</v>
      </c>
      <c r="E64" s="17" t="s">
        <v>84</v>
      </c>
      <c r="F64" s="18">
        <v>0.2</v>
      </c>
      <c r="G64" s="6">
        <f>IF(C64="yes",(1*F64),IF(C64="no",(0*F64),IF(C64="small extent",(0.33*F64),IF(C64="large extent",(0.67*F64),""))))</f>
        <v>0.2</v>
      </c>
    </row>
    <row r="65" spans="1:7" ht="108">
      <c r="A65" s="23">
        <v>5</v>
      </c>
      <c r="B65" s="5" t="s">
        <v>19</v>
      </c>
      <c r="C65" s="16" t="s">
        <v>78</v>
      </c>
      <c r="D65" s="17" t="s">
        <v>75</v>
      </c>
      <c r="E65" s="17" t="s">
        <v>65</v>
      </c>
      <c r="F65" s="18">
        <v>0.2</v>
      </c>
      <c r="G65" s="6">
        <f>IF(C65="yes",(1*F65),IF(C65="no",(0*F65),IF(C65="small extent",(0.33*F65),IF(C65="large extent",(0.67*F65),""))))</f>
        <v>0</v>
      </c>
    </row>
    <row r="66" spans="1:7" ht="12.75">
      <c r="A66" s="11"/>
      <c r="B66" s="5"/>
      <c r="C66" s="9"/>
      <c r="D66" s="10"/>
      <c r="E66" s="10"/>
      <c r="F66" s="11"/>
      <c r="G66" s="11"/>
    </row>
    <row r="67" spans="1:7" ht="15">
      <c r="A67" s="29" t="s">
        <v>4</v>
      </c>
      <c r="B67" s="44"/>
      <c r="C67" s="45"/>
      <c r="D67" s="46"/>
      <c r="E67" s="46"/>
      <c r="F67" s="33" t="str">
        <f>IF(SUM(F42:F65)&lt;&gt;100%,"ERROR","100%")</f>
        <v>100%</v>
      </c>
      <c r="G67" s="33">
        <f>G42+G52+G63+G64+G65</f>
        <v>0.2</v>
      </c>
    </row>
  </sheetData>
  <mergeCells count="26">
    <mergeCell ref="A41:B41"/>
    <mergeCell ref="A1:G1"/>
    <mergeCell ref="A5:B5"/>
    <mergeCell ref="A15:B15"/>
    <mergeCell ref="A27:B27"/>
    <mergeCell ref="A2:G2"/>
    <mergeCell ref="A3:G3"/>
    <mergeCell ref="C43:G43"/>
    <mergeCell ref="C44:G44"/>
    <mergeCell ref="C45:G45"/>
    <mergeCell ref="C46:G46"/>
    <mergeCell ref="C47:G47"/>
    <mergeCell ref="C48:G48"/>
    <mergeCell ref="C49:G49"/>
    <mergeCell ref="C50:G50"/>
    <mergeCell ref="C51:G51"/>
    <mergeCell ref="C53:G53"/>
    <mergeCell ref="C54:G54"/>
    <mergeCell ref="C55:G55"/>
    <mergeCell ref="C62:G62"/>
    <mergeCell ref="C60:G60"/>
    <mergeCell ref="C61:G61"/>
    <mergeCell ref="C56:G56"/>
    <mergeCell ref="C57:G57"/>
    <mergeCell ref="C58:G58"/>
    <mergeCell ref="C59:G59"/>
  </mergeCells>
  <printOptions/>
  <pageMargins left="0.75" right="0.75" top="1" bottom="1" header="0.5" footer="0.5"/>
  <pageSetup fitToHeight="0" fitToWidth="1" horizontalDpi="600" verticalDpi="600" orientation="landscape" scale="84" r:id="rId3"/>
  <headerFooter alignWithMargins="0">
    <oddFooter>&amp;C&amp;P&amp;R&amp;"Arial,Bold"&amp;12FY 2004 Budget
Fall Review</oddFooter>
  </headerFooter>
  <rowBreaks count="3" manualBreakCount="3">
    <brk id="13" max="255" man="1"/>
    <brk id="25" max="255" man="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2002-09-16T19:54:42Z</cp:lastPrinted>
  <dcterms:created xsi:type="dcterms:W3CDTF">2002-04-18T17:14:40Z</dcterms:created>
  <dcterms:modified xsi:type="dcterms:W3CDTF">2003-01-31T20:12:03Z</dcterms:modified>
  <cp:category/>
  <cp:version/>
  <cp:contentType/>
  <cp:contentStatus/>
</cp:coreProperties>
</file>