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Summary Worksheets" sheetId="1" r:id="rId1"/>
    <sheet name="Decision Unit - Crosswalk" sheetId="2" r:id="rId2"/>
  </sheets>
  <definedNames>
    <definedName name="\D">'Component Summary Worksheets'!$AH$5:$AH$5</definedName>
    <definedName name="_xlnm.Print_Area" localSheetId="0">'Component Summary Worksheets'!$A$1:$AE$473</definedName>
    <definedName name="_xlnm.Print_Area" localSheetId="1">'Decision Unit - Crosswalk'!$A$1:$Y$47</definedName>
  </definedNames>
  <calcPr fullCalcOnLoad="1"/>
</workbook>
</file>

<file path=xl/sharedStrings.xml><?xml version="1.0" encoding="utf-8"?>
<sst xmlns="http://schemas.openxmlformats.org/spreadsheetml/2006/main" count="426" uniqueCount="241">
  <si>
    <r>
      <t>The 2005 budget proposes a modest increase for this program, resulting in a total funding level of $986,000</t>
    </r>
    <r>
      <rPr>
        <sz val="14"/>
        <rFont val="Arial"/>
        <family val="0"/>
      </rPr>
      <t>.  This program provides grants for equipment and personnel training for either closed-circuit televising or video taping of the testimony of children in criminal proceedings and for assisting courts, other systems agencies, and social service agencies to establish procedures related to the use of these options.   This small  increase is attributable to program realignment proposed in 2005 where administrative funding has been reallocated to more appropriately reflect the true cost of each program.</t>
    </r>
  </si>
  <si>
    <r>
      <t>The 2005 budget proposes to fund this program at a total level of $528,000,000</t>
    </r>
    <r>
      <rPr>
        <sz val="14"/>
        <rFont val="Arial"/>
        <family val="0"/>
      </rPr>
      <t xml:space="preserve">.   The Justice Assistance Grant (JAG) Program represents the next generation of law enforcement grant programs.  In developing this program, OJP combined the best aspects of the exisiting Byrne Formula and Local Law Enforcement Block Grant Programs in an effort to maximize flexibility for our nation's state and local governments.  Under JAG state and local governments are empowered to target resources to the areas of greatest need, including: statewide training initiatives, technical assistance and training, and support for rural jurisdictions in the areas of law enforcement, prosecution and court programs, prevention programs, corrections programs, and treatment programs. </t>
    </r>
  </si>
  <si>
    <r>
      <t>The enhancement requested would provide a total of $33,750,000</t>
    </r>
    <r>
      <rPr>
        <sz val="14"/>
        <rFont val="Arial"/>
        <family val="0"/>
      </rPr>
      <t xml:space="preserve"> to continue this initiative in 2005.   The goal of Project ChildSafe is to distribute 65,000,000 gun locks throughout the Nation.  This program distributes safety kits in partnership with local law enforcement agencies in communities across the country.  Each kit contains printed materials on both safe gun storage and gun safety information, as well as a cable-style gun lock.  This program is a key part of the Administration's Project Safe Neighborhoods Initiative.</t>
    </r>
  </si>
  <si>
    <t xml:space="preserve">     2004 Rescission -- Reduction applied to DOJ  (0.465%)................................................................................................................................................................................................…</t>
  </si>
  <si>
    <t xml:space="preserve">     2004 Rescission -- Government-wide Reduction (0.59%).....................................................................................................................................................................................................................................…</t>
  </si>
  <si>
    <t xml:space="preserve">     Transfer from State and Local Law Enforcement Assistance for administrative functions…………………………………………………………………………………..</t>
  </si>
  <si>
    <t xml:space="preserve">     Transfer from Juvenile Justice Programs for administrative functions………………………………………………………………………………………………………………………..</t>
  </si>
  <si>
    <t xml:space="preserve">        Net, Program Improvements/Offsets................................................................................................................................................................................................................................................................</t>
  </si>
  <si>
    <r>
      <t>The 2005 budget proposes total funding for this program of $4,846,000</t>
    </r>
    <r>
      <rPr>
        <sz val="14"/>
        <rFont val="Arial"/>
        <family val="0"/>
      </rPr>
      <t xml:space="preserve">.  This program is designed to provide a nationwide support system for law enforcement agencies involved in the prevention, investigation, and prosecution of economic and high-tech crimes and to support and partner with other appropriate entities in addressing homeland security initiatives, as they relate to these types of crimes.  The funding requested in 2005 will be used to: (1) develop and deliver training, at little or no cost, on investigation techniques for cyber and financial crimes; (2) provide investigative support to financial investigations, primarily through financial and visual analysis and public records searchs, and (3) improve knowledge of economic and cyber crime issues through applied research.  </t>
    </r>
  </si>
  <si>
    <r>
      <t>This enhancement will provide a total funding level of  $29,565,000</t>
    </r>
    <r>
      <rPr>
        <sz val="14"/>
        <rFont val="Arial"/>
        <family val="0"/>
      </rPr>
      <t xml:space="preserve"> for this program in 2005.  The Police Corps program is designed to motivate highly qualified young people to serve cities and counties as police officers and sheriff's deputies.  It does this by offering federal scholarships on a competitive basis to college students who agree to serve as police officers for at least four years.  To be eligible for Police Corps' sponsored scholarships, a student must attent (or be about to attend) an accredited public or private four-year college or university.  Participants receiving undergraduate degrees begin their work as police officers upon graduation of college and completion of an intensive, 16 to 24 week residential Police Corps training academy.  The 2005 budget proposes to restructure this program from a state academy approach into a smaller number of regional academies that will provide training for the host and neighboring states.  Of the total funding provided, $5,000,000 will be used for in-service training that uses a train-the-trainer approach to permit the spread of Police Corps training concepts to existing officers at departments around the country.</t>
    </r>
  </si>
  <si>
    <r>
      <t>The proposed 2005 increase will result in a total funding level of $15,000,000</t>
    </r>
    <r>
      <rPr>
        <sz val="14"/>
        <rFont val="Arial"/>
        <family val="0"/>
      </rPr>
      <t xml:space="preserve"> for this program, which will coordinate its efforts with a larger interagency initiative involving the collaboration of the Departments of Labor and Housing and Urban Development.  The initiative is part of a four-year, $300,000,000 prisoner initiative to reduce recidivism rates and the societal costs of reincarceration by helping inmates return to live and work in American communities.  The initiative harnesses the resources and experience of the faith-based and community organizations to achieve this goal.</t>
    </r>
  </si>
  <si>
    <r>
      <t>The enhancement requested would provide a total of $19,815,000</t>
    </r>
    <r>
      <rPr>
        <sz val="14"/>
        <rFont val="Arial"/>
        <family val="0"/>
      </rPr>
      <t xml:space="preserve"> to continue this initiative in 2005.   Project Sentry, which is part of the Administration's Project Safe Neighborhoods initiative, provides assistance to communities for juvenile prosecution and supervision of projects with the goal of lowering gun offenses and gun violence among youths.</t>
    </r>
  </si>
  <si>
    <r>
      <t>The 2005 budget proposes a total of $45,000,000</t>
    </r>
    <r>
      <rPr>
        <sz val="14"/>
        <rFont val="Arial"/>
        <family val="0"/>
      </rPr>
      <t xml:space="preserve"> for  the Regional Information Sharing System (RISS) in 2005.  The additional funding requested will be used to provide increased intelligence and forensic services for state and local law enforcement.  RISS is comprised of six regional inelligence centers operating in mutually exclusive geographic regions that include all 50 states, the District of Columbia, and U.S. Territories.  These regional centers facilitate and encourage information sharing and communications to support member agencies' investigative and prosecution efforts by providing state-of-the-art investigative support and training, analytical services, specialized equipment, secure information sharing technology, and secure encrypted e-mail and communication capabilities to over 6,000 municipal, county, state, and federal law enforcement agencies nationwide.</t>
    </r>
  </si>
  <si>
    <r>
      <t>The enhancement requested would provide a total of $19,815,000</t>
    </r>
    <r>
      <rPr>
        <sz val="14"/>
        <rFont val="Arial"/>
        <family val="0"/>
      </rPr>
      <t xml:space="preserve"> to continue this initiative in 2005.   The State and Local Gun Violence Assistance Program  is part of the Administration's Project Safe Neighborhoods (PSN) initiative, which utilizes a comprehensive approach to combat gun violence by linking together local,  state, and federal law enforcement officials, prosecutors, and community leaders to implement a multi-faceted strategy to deter and punish gun violators from all sides.  Funding available under this program supports the strategic planning and accountability components of the PSN initiatve.  It provides support for local prosecutors, investigators, supervision staff, analysts, and research partners working with designated PSN Task Forces in each of the 94 U.S. Attorney districts and supports programs that develop and promote community outreach efforts.   Also, funding provided to targeted sites supports training, technical assistance, and workshops for members of local task forces.</t>
    </r>
  </si>
  <si>
    <r>
      <t>The proposed enhancement would provide a total of $11,000,000</t>
    </r>
    <r>
      <rPr>
        <sz val="14"/>
        <rFont val="Arial"/>
        <family val="0"/>
      </rPr>
      <t xml:space="preserve"> for this initiative in 2005.  The State and Local Terrorism Training (SLATT) Program improves domestic anti-terrorism preparedness by: (1) providing state and local law enforcement executives with a general awareness training of domestic terrorist and political extremist movements;  (2) disseminating information relating to vital elements of law enforcement anti-terrorism preparedness and readiness, including planning;  and (3) providing training on crisis and consequence management and incident command, including essential elements requisite to conducting criminal investigations and prosecutions of terrorist threats and incidents.</t>
    </r>
  </si>
  <si>
    <r>
      <t>This smal reduction provides a total of $1,00,0000</t>
    </r>
    <r>
      <rPr>
        <sz val="14"/>
        <rFont val="Arial"/>
        <family val="0"/>
      </rPr>
      <t xml:space="preserve"> for this program  In 2005, this initiative will continue to build upon existing efforts, through dissemination of available training materials, outreach, and new grants for local law enforcement training, and development and promotion of effective practices to address and prevent hate crimes.   This small decrease is attributable to program realignment proposed in 2005 where administrative funding has been reallocated to more appropriately reflect the true cost of each program.</t>
    </r>
  </si>
  <si>
    <r>
      <t>The enhancement requested would provide a total of $48,377,000</t>
    </r>
    <r>
      <rPr>
        <sz val="14"/>
        <rFont val="Arial"/>
        <family val="0"/>
      </rPr>
      <t xml:space="preserve"> to continue this initiative in 2005.   This program provides funding for local prosecutor offices in four states (California, Texas, Arizona, and New Mexico) along the Southwest Border for the costs of processing, detaining, and prosecuting drug and other cases referred from federal arrests or federal investigations.</t>
    </r>
  </si>
  <si>
    <r>
      <t>The small decrease would provide a total of $4,934,000</t>
    </r>
    <r>
      <rPr>
        <sz val="14"/>
        <rFont val="Arial"/>
        <family val="0"/>
      </rPr>
      <t xml:space="preserve"> for this initiative.  This program, also known as the Sex Offenders Management (CSOM) Program,  assists state and local jurisdictions as they establish comprehensive strategies to manage sex offenders under community supervision, implement such strategies, or enhance their current array of strategies.  This decrease is attributable to program realignment proposed in 2005 where administrative funding has been reallocated to more appropriately reflect the true cost of each program.</t>
    </r>
  </si>
  <si>
    <r>
      <t>The 2005 budget proposes a total of $8,000,000</t>
    </r>
    <r>
      <rPr>
        <sz val="14"/>
        <rFont val="Arial"/>
        <family val="0"/>
      </rPr>
      <t xml:space="preserve"> for this program.  This funding will be used to collect statistics on prison rape and for grant programs to address prison rape.</t>
    </r>
  </si>
  <si>
    <t>Program Improvements/Offsets by Strategic Goal</t>
  </si>
  <si>
    <r>
      <t>The 2005 budget proposes to carve out $5,921,000</t>
    </r>
    <r>
      <rPr>
        <sz val="14"/>
        <rFont val="Arial"/>
        <family val="0"/>
      </rPr>
      <t xml:space="preserve"> for this program within the Justice Assistance Grant Program request.</t>
    </r>
  </si>
  <si>
    <t>Perm</t>
  </si>
  <si>
    <t>Perm.</t>
  </si>
  <si>
    <t>Pos.</t>
  </si>
  <si>
    <t>Program Improvements/Offsets</t>
  </si>
  <si>
    <t>26.  One-time projects funded in the 2004 general provisions………………………………………………………………………………………………………………………………………….</t>
  </si>
  <si>
    <t>Counterterrorism Resarch and Develop.</t>
  </si>
  <si>
    <t>Improving the Criminal Justice System……………..</t>
  </si>
  <si>
    <t>Resarch, Development, Evaluation and</t>
  </si>
  <si>
    <t xml:space="preserve">                 Statistics</t>
  </si>
  <si>
    <t>Strengthening the Juvenile Justice System</t>
  </si>
  <si>
    <t>Substance Abuse: Demand Reduction</t>
  </si>
  <si>
    <t>Services for Victims of Crime</t>
  </si>
  <si>
    <t>Management and Administration………………….</t>
  </si>
  <si>
    <t>5.</t>
  </si>
  <si>
    <t>6.</t>
  </si>
  <si>
    <t>7.</t>
  </si>
  <si>
    <t>8.</t>
  </si>
  <si>
    <t>Public Safety Officers' Death Benefits……………..</t>
  </si>
  <si>
    <t xml:space="preserve">  Transfer from State and Local Law Enforcement Assistance as part of budget realignment………………………………………………………………………………….</t>
  </si>
  <si>
    <t xml:space="preserve">  Transfer from Weed and Seed Program Fund as part of budget realignment…………………………………………………………………………………………………………………</t>
  </si>
  <si>
    <t xml:space="preserve">  Transfer from Juvenile Justice Programs as part of budget realignment………………………………………………………………………………………………………………………</t>
  </si>
  <si>
    <t xml:space="preserve">  Transfer from Community Oriented Policing Services as part of budget realignment………………………………………………………………………………………………….</t>
  </si>
  <si>
    <t xml:space="preserve">  Transfer from Office on Violence Against Women as part of budget realignment…………………………………………………………………………………………………………………</t>
  </si>
  <si>
    <t xml:space="preserve">  Transfer from Public Safety Officers Beneftits as part of budget realignment…………………………………………………………………………………………………………………</t>
  </si>
  <si>
    <t>The 2005 budget proposes streamlining funding previously requested for the Local Law Enforcement Block Grant program in order to</t>
  </si>
  <si>
    <t>The 2005 budget proposes streamlining funding previously requested for Byrne Formula Grants in order to establish the new Justice Assistance Grant Program in 2005.</t>
  </si>
  <si>
    <t>Consistent with the Government Performance and Results Act, the 2005 budget proposes to streamline the decision unit structure of DOJ components to align more closely with the mission and strategic objectives contained in the DOJ Strategic Plan (2003-2008).  In addition, the budget has been realigned to reflect each component's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t>
  </si>
  <si>
    <t>This decrease will provide a total of $6,600,000 for this program in 2005.  This program was established under the 21st Century Department of Justice Reauthorization Act of 2002.  The program decrease will eliminate earmarked funding and use the remaining funding for a juvenile mentoring program ($5,000,000) and an initiative to end child prostitution ($1,600,000).</t>
  </si>
  <si>
    <t>This slight reduction will provide a total of $4,932,000 for this program in 2005.  The purpose of this program is to reduce violent crimes associated with the distribution and use of alcohol and controlled substances in tribal communities.  This small decrease is attributable to program realignment proposed in 2005 where administrative funding has been reallocated to more appropriately reflect the true cost of each program.</t>
  </si>
  <si>
    <t>This small decrease will provide a total of $2,271,000 in 2005 for this program,  that provides training and technical assistance to professionals involved in investigating, prosecuting, and treating child abuse, and supports the development of Children's Advoacy Centers and/or multi-disciplinary teams.  This small decrease is attributable to program realignment proposed in 2005 where administrative funding has been reallocated to more appropriately reflect the true cost of each program.</t>
  </si>
  <si>
    <t>This small decrease will provide a total of $11,830,000 for this program, that works to improve the manner in which courts and the child welfare system manage child abuse caes by providing court representation for children under dependency court jurisdiction.  It provides training and technical assistance to build capacity within communities.  This small decrease is attributable to program realignment proposed in 2005 where administrative funding has been reallocated to more appropriately reflect the true cost of each program.</t>
  </si>
  <si>
    <t>Two one-time projects administered by OJP were funded under Division H of the 2004 Omnibus bill.  A third one was funded  under DOJ's general provisions in the same bill.  The 2005 budget proposes to eliminate funding for these one-time projects.</t>
  </si>
  <si>
    <t>This modest increase will provide a total of $2,962,000 for the National Stalker and Domestic Violence Reduction Program (Stalker Database).  This program provides assistance to state and units of local government to improve processes for entering data regarding stalking and domestic violence into local, state, and national crime information databases.  This small increase is attributable to program realignment proposed in 2005 where administrative funding has been reallocated to more appropriately reflect the true cost of each program.</t>
  </si>
  <si>
    <t>This small increase would provide a total of $696,000 for this program, which provides interagency cooperation and coordination among federal agencies with responsibilities in the area of juvenile justice.   This small decrease is attributable to program realignment proposed in 2005 where administrative funding has been reallocated to more appropriately reflect the true cost of each program.</t>
  </si>
  <si>
    <t>This decrease will provide a  total funding level of $11,750,000 for this program, which proviees grants for training and technical asssistance to investigators and prosecutors of child abuse cases and grants to improve coordination among community agencies and professionals involved in the child abuse intervention system.  This decrease is attributable to the fact that more money was appropriated in 2004 for this program than was anticipated.</t>
  </si>
  <si>
    <t>Rescission</t>
  </si>
  <si>
    <t>The budget includes a rescission of $53,471,000 against balances.  This will be achieved through the recovery of funds from grants whose time period has elapsed.</t>
  </si>
  <si>
    <t>[-53,471]</t>
  </si>
  <si>
    <t>Rescission from Balances…………………………………………………………………………………………………………………………………………………………………………………………………….</t>
  </si>
  <si>
    <t>1/</t>
  </si>
  <si>
    <t>2003 Obligations ....................................................................................................................................................................................................................................</t>
  </si>
  <si>
    <t>1/  Does not include 29 reimbursable positions.</t>
  </si>
  <si>
    <t>Program Realignment</t>
  </si>
  <si>
    <t>objectives contained in the DOJ Strategic Plan (FY 2001-2006).  In addition, the budget has been realigned to reflect each component's outputs and full costs by major program activity, including the costs of</t>
  </si>
  <si>
    <t>management and administration, so that a more accurate picture of total activity costs is reflected in the budget.  In this way, budget and performance are more closely linked, and provide a better basis on which</t>
  </si>
  <si>
    <t>to make budget decisions.  Over time, agencies will be expected to identify effective outcome measures, monitor their progress, and accurately present the associated costs.</t>
  </si>
  <si>
    <t>OJP's management and administration resources were redistributed among all OJP programs so that the budgeted administrative costs for each program were more closely aligned with</t>
  </si>
  <si>
    <t>actual administrative costs.    The table below depicts the total funds for each program and the net program funds once administrative costs are subtracted.  The net program fund amounts</t>
  </si>
  <si>
    <t xml:space="preserve">correspond to the amounts included for each program under the Justice Assistance appropriation language in the 2004 President's Budget Appendix. </t>
  </si>
  <si>
    <t>Net</t>
  </si>
  <si>
    <t>Program</t>
  </si>
  <si>
    <t>Admin.</t>
  </si>
  <si>
    <t>Funds</t>
  </si>
  <si>
    <t>Resources</t>
  </si>
  <si>
    <t>Counterterrorism Research and Development</t>
  </si>
  <si>
    <t>Improving the Criminal Justice System</t>
  </si>
  <si>
    <t>Bulletproof Vest Partnership</t>
  </si>
  <si>
    <t>Grants for Closed Circuit Televising</t>
  </si>
  <si>
    <t>Justice Assistance Grant Program</t>
  </si>
  <si>
    <t>Tribal Assistance</t>
  </si>
  <si>
    <t>[5,921]</t>
  </si>
  <si>
    <t>Law Enforcement Technology R&amp;D</t>
  </si>
  <si>
    <t>[19,956]</t>
  </si>
  <si>
    <t>Boys and Girls Clubs of America</t>
  </si>
  <si>
    <t>[60,000]</t>
  </si>
  <si>
    <t>USA Freedom Corps</t>
  </si>
  <si>
    <t>2004 Appropriation Enacted (without Rescission)......................................................................................................................................................................................…</t>
  </si>
  <si>
    <t>2004 Appropriation Enacted (with Rescission).......................................................................................................................................…............................................…</t>
  </si>
  <si>
    <t>2004 Appropriation Enacted……………………………………………………………………………………………………………………………………………………………………………………………………..</t>
  </si>
  <si>
    <t>2004 Appropriation Enacted                  (w/ Rescissions and Transfers)</t>
  </si>
  <si>
    <t>Goal 3: Assist State, Local, and Tribal Efforts to Prevent or Reduce Crime and Violence.............................................................................................................................................................................................................</t>
  </si>
  <si>
    <t>Childsafe Initiative</t>
  </si>
  <si>
    <t>Police Corps</t>
  </si>
  <si>
    <t>Project Reentry</t>
  </si>
  <si>
    <t>Project Sentry</t>
  </si>
  <si>
    <t>Regional Information Sharing System</t>
  </si>
  <si>
    <t>State and Local Gun Violence Assistance Program</t>
  </si>
  <si>
    <t>State and Local Technical Assistance and Training</t>
  </si>
  <si>
    <t>Hate Crimes Training and Technical Assistance</t>
  </si>
  <si>
    <t>Southwest Border Prosecutor Initiative</t>
  </si>
  <si>
    <t>Training Programs to Assist Probation &amp; Parole Officers</t>
  </si>
  <si>
    <t>Weed and Seed Program</t>
  </si>
  <si>
    <t>Cyber Fraud and Computer Forensic Assistance</t>
  </si>
  <si>
    <t>Prison Rape Prevention and Prosecution</t>
  </si>
  <si>
    <t>Research, Development, Evaluation and Statistics</t>
  </si>
  <si>
    <t>Technology for Crime Identification</t>
  </si>
  <si>
    <t>Consistent with the Government Performance and Results Act, the 2005 budget proposes to streamline the decision unit structure of DOJ components to align more closely with the mission and strategic</t>
  </si>
  <si>
    <t>As part of its effort to realign resources to the DOJ Strategic Plan, the 2005 budget proposes to consolidate funding for OJP-administered programs funded under the Justice Assistance appropriation.</t>
  </si>
  <si>
    <t>In 2005, OJP has realigned its management and administration funding to reflect the full cost, both administrative and programmatic, of each OJP program.  In order to achieve this,</t>
  </si>
  <si>
    <t>OFFICE OF JUSTICE PROGRAMS -- JUSTICE ASSISTANCE</t>
  </si>
  <si>
    <t>The overall goal of the Counterterrorism Research and Development Program is the development of practical tools and approaches</t>
  </si>
  <si>
    <t xml:space="preserve">     Transfer from Office on Violence Against Women for administrative functions…………………………………………………………………………………………………………..</t>
  </si>
  <si>
    <t>2005 Total Request…………………………………………………………………………………………………………………………………………..</t>
  </si>
  <si>
    <t xml:space="preserve">     Change 2005 from 2004…………………………………………………………………………………………………………………………………</t>
  </si>
  <si>
    <t>Increases (see OJP's Summary of Requirements table).........................................................................................................................................................................................................................</t>
  </si>
  <si>
    <t xml:space="preserve">        Net, Adjustments to Base……………………………………………………………………………………………………………………………..</t>
  </si>
  <si>
    <t>Decreases (see OJP's Summary of Requirements table)...........................................................................................................................................................................................................................…...</t>
  </si>
  <si>
    <t>Program Improvements............................................................................................................................................................................................................</t>
  </si>
  <si>
    <t>Program Offsets........................................................................................................................................................................................................................</t>
  </si>
  <si>
    <t xml:space="preserve">  Change 2005 from 2004…………………………………………………………………………………………………………………………………….</t>
  </si>
  <si>
    <r>
      <t>This  realignment would provide a total of $58,265,000</t>
    </r>
    <r>
      <rPr>
        <sz val="14"/>
        <rFont val="Arial"/>
        <family val="0"/>
      </rPr>
      <t xml:space="preserve"> for this initiative.  The Weed and Seed Program assists communities in developing and implementing comprehensive strategies to  weed out violent crime, illegal drug and gun trafficking, and illegal gang activity and to seed communities with crime prevention programs.    This decrease reflects that more program funding was provided in the 2004 level than the 2004 President's Budget request.  The level of funding requested in 2005 is approximately the same level of funding requested in the 2004 President's Budget.</t>
    </r>
  </si>
  <si>
    <t>Net, Program Improvements/Offsets, Justice Assistance…………………………………………………………………………………………………………………………………………………………………………………………</t>
  </si>
  <si>
    <t>to improve the ability of state and local first responders to detect and effectively respond to terrorist acts.  This program, administered by</t>
  </si>
  <si>
    <t>the National Institute of Justice (NIJ), relies on partnerships as a key part of its strategy.  These partnerships enable NIJ both to identify</t>
  </si>
  <si>
    <t>other government agencies to speed the introduction of new technology that will help law enforcement combat terrorism.</t>
  </si>
  <si>
    <t>establish the new Justice Assistance Grant Program.</t>
  </si>
  <si>
    <t>For FY 2005, the budget does not include funds for Byrne Discretionary Grants.  The original purpose of this program was to provide discretionary grant funding in support of a wide array of activities, especially those that demonstrate, test and evaluate innovations and best practices. However, for the past several years, the level of earmarking within this program has  severly hampered OJP's ability to address new and innovative criminal justice initiatives.  Traditionally, the discretionary grant program served as a vehicle to fund OJP and Administration initiatives in the area of state and local criminal justice improvements in topics ranging from gun safety, drug testing, alternatives to incarceration, and community-based justice.  In the 2004 omnibus budget, 100 percent of this discretionary program is earmarked.</t>
  </si>
  <si>
    <t>2.  Research, Evaluation, and Demonstration Programs</t>
  </si>
  <si>
    <t>Funding for this program is proposed to be eliminated.  This program's ability to fund innovative technologies has been negatively impacted due to the level of earmarking that has occurred in recent years.</t>
  </si>
  <si>
    <t>Funding for this program is proposed for elimination in 2005.  Not less than $35,000,000 under the DNA Initiative discussed above will be used for general lab improvements in 2005.</t>
  </si>
  <si>
    <t>Subtotal, Technology for Crime Identification..........................………………………………………………………………………………………………………………</t>
  </si>
  <si>
    <t>This increase will result in a total of $9,978,000 for this program in 2005.  This program was established under the 21st Century Department of Justice Reauthorization Act of 2002 and provides training and technical assistance regarding the prevention, treatment, and control of juvenile delinquency.</t>
  </si>
  <si>
    <t>This increase increase will restore funding for this program, which was not funded in the 2004 Omnibus appropriations bill to $76,054,000.  The purpose of this program is to assist states and units of local government in developing and implementing residential substance abuse treatment programs within state and local correctional and detention facilities in which prisoners are incarcerated for a period of time sufficient to permit substance abuse treatment.</t>
  </si>
  <si>
    <t>Subtotal, Substance Abuse: Services for Victims of Crime………………………………………………………………................…………………</t>
  </si>
  <si>
    <t>key gaps and to leverage the investment of other agencies to address these gaps.   This funding will allow NIJ to continue to work with</t>
  </si>
  <si>
    <t>1.  Local Law Enforcement Block Grant</t>
  </si>
  <si>
    <t>2.  Cooperative Agreement Program</t>
  </si>
  <si>
    <t>The budget proposes to eliminate funding for this program.</t>
  </si>
  <si>
    <t>3.  Indian Country Prison Grants</t>
  </si>
  <si>
    <t>4.  Tribal Courts</t>
  </si>
  <si>
    <t>5.  Byrne Formula Grants</t>
  </si>
  <si>
    <t>6.  Byrne Discretionary Grants</t>
  </si>
  <si>
    <t>7.  Bulletproof Vests</t>
  </si>
  <si>
    <t>8.  Grants for  Closed Circuit Television</t>
  </si>
  <si>
    <t>9.  Justice Assistance Grant Program</t>
  </si>
  <si>
    <t>10. USA Freedom Corps</t>
  </si>
  <si>
    <t>The 2005 budget proposes to fund the USA Freedom Corps as a separate, standalone program.  This program funds two separate initiatives: the Neighborhood Watch Program (NWP) and the Volunteers in Police Service Program (VIPS).  The NWP provides a unique infrastructure in which community residents are provided with information that enables them to recognize signs of potential terrorist activities.  The VIPS Program maximizes service and volunteer opportunities for civilians to collaborate with local police agencies.</t>
  </si>
  <si>
    <t>11.  ChildSafe Initiative</t>
  </si>
  <si>
    <t>Services to Victims of Crime:</t>
  </si>
  <si>
    <t>1.  Crime Victims Fund Management and Administration</t>
  </si>
  <si>
    <t>2.  Victims of Trafficking</t>
  </si>
  <si>
    <t>No funding is requested for this program in 2005.</t>
  </si>
  <si>
    <t>3.  Public Safety Officers' Disability Benefits Program</t>
  </si>
  <si>
    <t xml:space="preserve">This enhancement will provide a total of $4,827,000 for this program.  This program provides benefits for federal, state, and local public safety officers disabled in the line of duty. </t>
  </si>
  <si>
    <t xml:space="preserve">This enhancement will provide a total of $4,007,000 for this program.  This program provides educational support for member of officers' families.  In order to be eligible, an individual must have received a portion of the Public Safety Officers' Death Benefit or be the dependent of an officer who received the Public Safety Officers' Disability Benefit. </t>
  </si>
  <si>
    <t>The budget proposes to eliminate funding for this program in 2005.</t>
  </si>
  <si>
    <t>19.  Hate Crimes Training &amp; Technical Assistance Program</t>
  </si>
  <si>
    <t>21.  Training for Probation and Parole Officers</t>
  </si>
  <si>
    <t>22.  Prescription Drug Monitoring Program</t>
  </si>
  <si>
    <t>No funding is proposed for this program in 2005.</t>
  </si>
  <si>
    <t>23.  Prison Rape Prevention and Prosecution Program</t>
  </si>
  <si>
    <t>24.  Weed and Seed Program</t>
  </si>
  <si>
    <t>Subtotal, Improving the Criminal Justice System……………………………………………………………………………………………………………………</t>
  </si>
  <si>
    <t>25.  State Criminal Alien Assistance Program</t>
  </si>
  <si>
    <t>1. Criminal Justice Statistical Program</t>
  </si>
  <si>
    <t>3. National Stalker and Domestic Violence Reduction Program (Stalker Database)</t>
  </si>
  <si>
    <t>Subtotal, Research, Development, Evaluation and Statistics……………………………………………………………………………</t>
  </si>
  <si>
    <t>Technology for Crime Identification:</t>
  </si>
  <si>
    <t>4.  Public Safety Officers' Educational Assistance Program</t>
  </si>
  <si>
    <t>5.  Child Abuse Training for Judicial Personnel</t>
  </si>
  <si>
    <t>6.  Missing Alzheimers' Patient Program</t>
  </si>
  <si>
    <t>2005 Total Request .....................................................................................................................................................................................................................................</t>
  </si>
  <si>
    <t>1.  Crime Information Technology Act Program</t>
  </si>
  <si>
    <t>2.  DNA Initiatve</t>
  </si>
  <si>
    <t>3. Coverdell Grants</t>
  </si>
  <si>
    <t>4.  National Criminal History Improvements Program</t>
  </si>
  <si>
    <t>This enhancement will provide a total of $58,090,000 for this program in 2005.  This program provides grants to states to improve their criminal history and related records so that they are complete and accurate and available for use by federal, state, and local law enforcement and to permit states to identify: ineligible firearm purchasers; persons ineligible to hold positions involving children, the elderly or disabled; and persons subject to protective orders or wanted, arrested or convicted of stalking and/or domestic violence.</t>
  </si>
  <si>
    <t>Strengthening the Juvenile Justice System:</t>
  </si>
  <si>
    <t>1.  Concentration of Federal Efforts</t>
  </si>
  <si>
    <t>2.  Part B: Formula Grants</t>
  </si>
  <si>
    <t>3. Juvenile Delinquency Prevention Block Grants</t>
  </si>
  <si>
    <t>2005 Mandatory Request -- Public Safety Officers Death Benefits Program (as part of Direct Services for Victims of Crime)…………………….</t>
  </si>
  <si>
    <t>2005 Discretionary Request…………………………………………………………………………………………………………………………………………………………………………………………………</t>
  </si>
  <si>
    <t>This increase will provide a total of $42,881,000 for this program in 2005.  This program was established under the 21st Century Department of Justice Reauthorization Act of 2002 and authorizes block grants to only those states that participate in the Part B Formula Grant Program to carry out activities under one or more of 25 eligible purpose areas designed to prevent juvenile delinquency.</t>
  </si>
  <si>
    <t xml:space="preserve">4.  Part D: Reseach, Evaluation, Training and  Technical Assistance </t>
  </si>
  <si>
    <t xml:space="preserve">5.  Part E: Developing, Testing, and Demonstrating Promising New Initiatives </t>
  </si>
  <si>
    <t>6.  Title V:  Delinquency Prevention Program, Incentive Grants</t>
  </si>
  <si>
    <t>This decrease will result in a total of $44,431,000 for this program in 2005, which will include $12,500,000 for tribal grants and $24,835,000 for incentive grants.</t>
  </si>
  <si>
    <t>7.  Juvenile Accountability Incentive Block Grant</t>
  </si>
  <si>
    <t>8.  Secure Our Schools Program</t>
  </si>
  <si>
    <t>The 2005 budget proposes to eliminate funding for this program.</t>
  </si>
  <si>
    <t>Net 2005 Discretionary Request……………………………………………………………………………………………………………………………</t>
  </si>
  <si>
    <t xml:space="preserve">Requested Rescission of Prior Year </t>
  </si>
  <si>
    <t>Unobligated Balances…………………………</t>
  </si>
  <si>
    <t xml:space="preserve">          Subtotal, Discretionary………………………………………..</t>
  </si>
  <si>
    <t>Subtotal, Discretionary……………………………………</t>
  </si>
  <si>
    <t>Subtotal, Strengthening the Juvenile Justice System................…………………………………………</t>
  </si>
  <si>
    <t>Substance Abuse: Demand Reduction:</t>
  </si>
  <si>
    <t>1.  Drug Courts</t>
  </si>
  <si>
    <t>2. Indian Alcohol and Crime Demonstration Program</t>
  </si>
  <si>
    <t>This increase will provide a total of $70,060,000 for this program.  The Drug Courts Program is a competitive, discretionary grant program designed to help communities plan, implement, and enhance drug courts.  The 2005 proposed enhancement will be used to expand the number of drug courts; enhance existing drug courts; fund tribal planning grants; and pay for training, technical assistance, and evaluation efforts.</t>
  </si>
  <si>
    <t xml:space="preserve">3.  Residential Substance Abuse Treatment Program </t>
  </si>
  <si>
    <t>Subtotal, Substance Abuse: Demand Reduction…………………………………………………………………………………………………................…………………</t>
  </si>
  <si>
    <t>12.  Cyber Fraud and Computer Forensics Program</t>
  </si>
  <si>
    <t>13.  Police Corps</t>
  </si>
  <si>
    <t>14.  Project Reentry</t>
  </si>
  <si>
    <t>15.  Project Sentry</t>
  </si>
  <si>
    <t>16.  Regional Information Sharing System</t>
  </si>
  <si>
    <t>17.  State and Local Gun Violence Assistance Program</t>
  </si>
  <si>
    <t>18.  State and Local Anti-Terrorism Training Program</t>
  </si>
  <si>
    <t>20. Southwest Border Prosecutor Initiative</t>
  </si>
  <si>
    <t>This provides a total funding level of $53,602,000 for the Bureau of Justice Statistics.  The program funding will be used to further the statistical gathering efforts of BJS, including its continued efforts to convert the National Crime Victimization Survey (NCVS) from a paper-based system to an automated system.  The Census Bureau, whom BJS contracts to collect the data for the NCVS survey, intends to eliminate paper-and-pencil surveys.</t>
  </si>
  <si>
    <t>This provides a total funding level of $80,097,000 for the National Institute of Justice (NIJ).  This funding will be used to continue to support social science research, the NIJ technology centers, and the Office of Science and Technology.  It will also be used to perform a three-year performance evaluation of the Drug Enforcement Administation ($2,000,000) and to initate a research program on human trafficking ($1,200,000).  A total of $10,000,000 in NIJ funding will be devoted to evidence-based research and evaluation of crime and drug-related Federal assistance programs.</t>
  </si>
  <si>
    <t xml:space="preserve">This enhancement provides a total funding level of $177,000,000 for the DNA Initiative in 2005.  This funding will be used to reduce convicted offender and crime scene backlogs, strengthen the general capabilities of labs, fund DNA research and development projects, provide specialized training to law enforcement and lab and medical personnel,  pay for programs and educational materials that employ DNA technology to indentify missing persons, and fund a post-conviction DNA testing program. </t>
  </si>
  <si>
    <t>This increase will provide a total of $93,768,000 for this program, that supports state and local efforts to develop and implement comprehensive State juvenile justice plans based on detailed studies of needs in their jurisdictions and enable them to meet the goals of the Juvenile Justice and Delinquency Prevention Act.  Included within the funding level proposed for 2005 is $10,000,000 for training and technical assistance to help  small, non-profit organizations, including faith-based organizations, with the federal grants process.</t>
  </si>
  <si>
    <t>Funding to administer the Crime Victims Fund is requested as a separate line-item in 2005 in order to reflect the true costs for administering this program.  This increase will esnure that administrative funds are commensurate with the level of staffing devoted to this program.</t>
  </si>
  <si>
    <t>7.  Court-Appointed Special Advocate</t>
  </si>
  <si>
    <t>8.  Improving the Investigation and Prosecution of Child Abuse</t>
  </si>
  <si>
    <t>9.  Missing and Exploited Children's Program</t>
  </si>
  <si>
    <t>10.  Telemarketing Scams Against the Elderly</t>
  </si>
  <si>
    <t>This enhancement will provide a total of $38,657,000 for this program.  Included within is $14,500,000 for the Internet Crimes Against Children (ICAC) Regional Task Force Program, which provides nationwide coverage in the investigation and prosecution of ICAC cases.  Also included is $5,000,000 for the AMBER Alert Program, which is a voluntary partnership between law enforcement agencies and broadcasters to activate an urgent bulletin in the most serious child abduction cases.</t>
  </si>
  <si>
    <t>2005 Current Services.................................................................................................................................................................................................................................................</t>
  </si>
  <si>
    <t>2005 Current Services</t>
  </si>
  <si>
    <t>2005 Request</t>
  </si>
  <si>
    <t>Program Improvements by Strategic Goal</t>
  </si>
  <si>
    <t xml:space="preserve"> Pos.</t>
  </si>
  <si>
    <t xml:space="preserve"> Perm.</t>
  </si>
  <si>
    <t/>
  </si>
  <si>
    <t xml:space="preserve"> </t>
  </si>
  <si>
    <t>(Dollars in thousands)</t>
  </si>
  <si>
    <t>1.</t>
  </si>
  <si>
    <t>2.</t>
  </si>
  <si>
    <t>3.</t>
  </si>
  <si>
    <t>4.</t>
  </si>
  <si>
    <t>Adjustments to Base:</t>
  </si>
  <si>
    <t>Amount</t>
  </si>
  <si>
    <t>Comparison by activity and program</t>
  </si>
  <si>
    <t>FTE</t>
  </si>
  <si>
    <t>Grand Total</t>
  </si>
  <si>
    <r>
      <t>The 2005 budget proposes a modest increase for this program, resulting in a total funding level of $25,123,000</t>
    </r>
    <r>
      <rPr>
        <sz val="14"/>
        <rFont val="Arial"/>
        <family val="0"/>
      </rPr>
      <t>.  The Bulletproof Vest Program helps states, units of local government, and tribal governments equip their law enforcement and corrections officers with armored vests.    This small increase is attributable to program realignment proposed in 2005 where administrative funding has been reallocated to more appropriately reflect the true cost of each program.</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</si>
</sst>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s>
  <fonts count="20">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b/>
      <u val="single"/>
      <sz val="12"/>
      <name val="Arial"/>
      <family val="0"/>
    </font>
    <font>
      <u val="single"/>
      <sz val="9"/>
      <name val="Arial"/>
      <family val="0"/>
    </font>
    <font>
      <sz val="9"/>
      <name val="Arial"/>
      <family val="0"/>
    </font>
    <font>
      <u val="single"/>
      <sz val="10"/>
      <name val="Arial"/>
      <family val="0"/>
    </font>
    <font>
      <b/>
      <sz val="10"/>
      <name val="Arial"/>
      <family val="0"/>
    </font>
    <font>
      <u val="single"/>
      <sz val="5"/>
      <color indexed="12"/>
      <name val="Arial"/>
      <family val="0"/>
    </font>
    <font>
      <u val="single"/>
      <sz val="5"/>
      <color indexed="36"/>
      <name val="Arial"/>
      <family val="0"/>
    </font>
  </fonts>
  <fills count="2">
    <fill>
      <patternFill/>
    </fill>
    <fill>
      <patternFill patternType="gray125"/>
    </fill>
  </fills>
  <borders count="25">
    <border>
      <left/>
      <right/>
      <top/>
      <bottom/>
      <diagonal/>
    </border>
    <border>
      <left/>
      <right/>
      <top/>
      <bottom style="thin"/>
    </border>
    <border>
      <left>
        <color indexed="63"/>
      </left>
      <right>
        <color indexed="63"/>
      </right>
      <top>
        <color indexed="63"/>
      </top>
      <bottom style="thin"/>
    </border>
    <border>
      <left>
        <color indexed="63"/>
      </left>
      <right/>
      <top/>
      <bottom style="thin"/>
    </border>
    <border>
      <left/>
      <right>
        <color indexed="63"/>
      </right>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top>
        <color indexed="63"/>
      </top>
      <bottom/>
    </border>
    <border>
      <left/>
      <right style="thin"/>
      <top>
        <color indexed="63"/>
      </top>
      <bottom/>
    </border>
    <border>
      <left style="thin"/>
      <right/>
      <top/>
      <bottom/>
    </border>
    <border>
      <left/>
      <right style="thin"/>
      <top/>
      <bottom/>
    </border>
    <border>
      <left style="thin"/>
      <right/>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bottom>
        <color indexed="63"/>
      </bottom>
    </border>
    <border>
      <left/>
      <right style="thin"/>
      <top/>
      <bottom>
        <color indexed="63"/>
      </bottom>
    </border>
    <border>
      <left style="thin"/>
      <right>
        <color indexed="63"/>
      </right>
      <top style="thin"/>
      <bottom>
        <color indexed="63"/>
      </bottom>
    </border>
    <border>
      <left>
        <color indexed="63"/>
      </left>
      <right style="thin"/>
      <top style="thin"/>
      <bottom>
        <color indexed="63"/>
      </bottom>
    </border>
    <border>
      <left style="thin"/>
      <right/>
      <top>
        <color indexed="63"/>
      </top>
      <bottom>
        <color indexed="63"/>
      </bottom>
    </border>
    <border>
      <left/>
      <right style="thin"/>
      <top>
        <color indexed="63"/>
      </top>
      <bottom>
        <color indexed="63"/>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cellStyleXfs>
  <cellXfs count="291">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1" xfId="0" applyAlignment="1">
      <alignment horizontal="centerContinuous"/>
    </xf>
    <xf numFmtId="3" fontId="10" fillId="0" borderId="0" xfId="0" applyAlignment="1">
      <alignment/>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7" fillId="0" borderId="1" xfId="0" applyBorder="1" applyAlignment="1">
      <alignment/>
    </xf>
    <xf numFmtId="0"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8" fillId="0" borderId="0" xfId="0" applyAlignment="1">
      <alignment wrapText="1"/>
    </xf>
    <xf numFmtId="3" fontId="4" fillId="0" borderId="0" xfId="0" applyAlignment="1">
      <alignment wrapText="1"/>
    </xf>
    <xf numFmtId="3" fontId="7" fillId="0" borderId="0" xfId="0" applyFont="1" applyBorder="1" applyAlignment="1">
      <alignment/>
    </xf>
    <xf numFmtId="3" fontId="6" fillId="0" borderId="0" xfId="0" applyAlignment="1">
      <alignment horizontal="center"/>
    </xf>
    <xf numFmtId="3" fontId="4" fillId="0" borderId="0" xfId="0" applyAlignment="1">
      <alignment horizontal="center"/>
    </xf>
    <xf numFmtId="164" fontId="7" fillId="0" borderId="0" xfId="0" applyNumberFormat="1" applyAlignment="1">
      <alignment/>
    </xf>
    <xf numFmtId="3" fontId="10" fillId="0" borderId="0" xfId="0" applyFont="1" applyAlignment="1">
      <alignment/>
    </xf>
    <xf numFmtId="3" fontId="11" fillId="0" borderId="0" xfId="0" applyFont="1" applyAlignment="1">
      <alignment horizontal="centerContinuous"/>
    </xf>
    <xf numFmtId="3" fontId="7"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xf>
    <xf numFmtId="0" fontId="0" fillId="0" borderId="0" xfId="0" applyAlignment="1">
      <alignment/>
    </xf>
    <xf numFmtId="3" fontId="4" fillId="0" borderId="0" xfId="0" applyNumberFormat="1" applyAlignment="1">
      <alignment horizontal="centerContinuous"/>
    </xf>
    <xf numFmtId="3" fontId="11" fillId="0" borderId="0" xfId="0" applyFont="1" applyAlignment="1">
      <alignment horizontal="centerContinuous" vertical="center"/>
    </xf>
    <xf numFmtId="3" fontId="4" fillId="0" borderId="0" xfId="0" applyAlignment="1">
      <alignment horizontal="centerContinuous" vertical="center"/>
    </xf>
    <xf numFmtId="3" fontId="7" fillId="0" borderId="0" xfId="0" applyAlignment="1">
      <alignment horizontal="centerContinuous" vertical="center"/>
    </xf>
    <xf numFmtId="0" fontId="7" fillId="0" borderId="0" xfId="0" applyAlignment="1">
      <alignment horizontal="centerContinuous" vertical="center"/>
    </xf>
    <xf numFmtId="0" fontId="7" fillId="0" borderId="0" xfId="0" applyAlignment="1">
      <alignment/>
    </xf>
    <xf numFmtId="0" fontId="7" fillId="0" borderId="0" xfId="0" applyFont="1" applyAlignment="1">
      <alignment horizontal="centerContinuous"/>
    </xf>
    <xf numFmtId="0" fontId="14" fillId="0" borderId="0" xfId="0" applyAlignment="1">
      <alignment/>
    </xf>
    <xf numFmtId="0" fontId="15" fillId="0" borderId="0" xfId="0" applyAlignment="1">
      <alignment/>
    </xf>
    <xf numFmtId="3" fontId="0" fillId="0" borderId="0" xfId="0" applyAlignment="1">
      <alignment horizontal="right"/>
    </xf>
    <xf numFmtId="3" fontId="16" fillId="0" borderId="0" xfId="0" applyAlignment="1">
      <alignment horizontal="right"/>
    </xf>
    <xf numFmtId="3" fontId="16" fillId="0" borderId="0" xfId="0" applyAlignment="1">
      <alignment/>
    </xf>
    <xf numFmtId="3" fontId="16" fillId="0" borderId="0" xfId="0" applyAlignment="1">
      <alignment horizontal="right"/>
    </xf>
    <xf numFmtId="3" fontId="17" fillId="0" borderId="0" xfId="0" applyAlignment="1">
      <alignment/>
    </xf>
    <xf numFmtId="5" fontId="0" fillId="0" borderId="0" xfId="0" applyAlignment="1">
      <alignment/>
    </xf>
    <xf numFmtId="3" fontId="0" fillId="0" borderId="0" xfId="0" applyFont="1" applyAlignment="1">
      <alignment/>
    </xf>
    <xf numFmtId="0" fontId="0" fillId="0" borderId="0" xfId="0" applyFont="1" applyAlignment="1">
      <alignment horizontal="right"/>
    </xf>
    <xf numFmtId="3" fontId="0" fillId="0" borderId="0" xfId="0" applyAlignment="1">
      <alignment horizontal="right" vertical="justify"/>
    </xf>
    <xf numFmtId="3" fontId="0" fillId="0" borderId="0" xfId="0" applyFont="1" applyAlignment="1">
      <alignment/>
    </xf>
    <xf numFmtId="3" fontId="0" fillId="0" borderId="0" xfId="0" applyFont="1" applyAlignment="1">
      <alignment horizontal="right"/>
    </xf>
    <xf numFmtId="0" fontId="16" fillId="0" borderId="0" xfId="0" applyAlignment="1">
      <alignment/>
    </xf>
    <xf numFmtId="3" fontId="2" fillId="0" borderId="0" xfId="0" applyAlignment="1">
      <alignment/>
    </xf>
    <xf numFmtId="0" fontId="15" fillId="0" borderId="0" xfId="0" applyFont="1" applyAlignment="1">
      <alignment/>
    </xf>
    <xf numFmtId="3" fontId="16" fillId="0" borderId="0" xfId="0" applyFont="1" applyAlignment="1">
      <alignment/>
    </xf>
    <xf numFmtId="3" fontId="17" fillId="0" borderId="0" xfId="0" applyFont="1" applyAlignment="1">
      <alignment/>
    </xf>
    <xf numFmtId="0" fontId="17" fillId="0" borderId="0" xfId="0" applyFont="1" applyAlignment="1">
      <alignment/>
    </xf>
    <xf numFmtId="3" fontId="7" fillId="0" borderId="0" xfId="0" applyFont="1" applyAlignment="1">
      <alignment/>
    </xf>
    <xf numFmtId="3" fontId="12" fillId="0" borderId="0" xfId="0" applyFont="1" applyAlignment="1">
      <alignment horizontal="centerContinuous"/>
    </xf>
    <xf numFmtId="0" fontId="0" fillId="0" borderId="0" xfId="0" applyAlignment="1">
      <alignment horizontal="right"/>
    </xf>
    <xf numFmtId="3" fontId="7" fillId="0" borderId="0" xfId="0" applyNumberFormat="1" applyFont="1" applyBorder="1" applyAlignment="1">
      <alignment/>
    </xf>
    <xf numFmtId="3" fontId="7" fillId="0" borderId="0" xfId="0" applyNumberFormat="1" applyFont="1" applyBorder="1" applyAlignment="1">
      <alignment/>
    </xf>
    <xf numFmtId="3" fontId="7" fillId="0" borderId="0" xfId="0" applyNumberFormat="1" applyFont="1" applyBorder="1" applyAlignment="1">
      <alignment/>
    </xf>
    <xf numFmtId="3" fontId="7" fillId="0" borderId="0" xfId="0" applyNumberFormat="1" applyAlignment="1">
      <alignment/>
    </xf>
    <xf numFmtId="3" fontId="8" fillId="0" borderId="0" xfId="0" applyNumberFormat="1" applyAlignment="1">
      <alignment/>
    </xf>
    <xf numFmtId="3" fontId="11" fillId="0" borderId="0" xfId="0" applyNumberFormat="1" applyFont="1" applyBorder="1" applyAlignment="1">
      <alignment/>
    </xf>
    <xf numFmtId="3" fontId="7" fillId="0" borderId="0" xfId="0" applyNumberFormat="1" applyFont="1" applyAlignment="1">
      <alignment/>
    </xf>
    <xf numFmtId="3" fontId="11" fillId="0" borderId="0" xfId="0" applyNumberFormat="1" applyFont="1" applyAlignment="1">
      <alignment/>
    </xf>
    <xf numFmtId="3" fontId="7" fillId="0" borderId="0" xfId="0" applyNumberFormat="1" applyFont="1" applyBorder="1" applyAlignment="1">
      <alignment/>
    </xf>
    <xf numFmtId="3" fontId="7" fillId="0" borderId="0" xfId="0" applyNumberFormat="1" applyBorder="1" applyAlignment="1">
      <alignment/>
    </xf>
    <xf numFmtId="3" fontId="7" fillId="0" borderId="0" xfId="0" applyNumberFormat="1" applyBorder="1" applyAlignment="1">
      <alignment/>
    </xf>
    <xf numFmtId="3" fontId="7" fillId="0" borderId="0" xfId="0" applyNumberFormat="1" applyFont="1" applyAlignment="1">
      <alignment/>
    </xf>
    <xf numFmtId="3" fontId="7" fillId="0" borderId="0" xfId="0" applyNumberFormat="1" applyAlignment="1">
      <alignment vertical="top" wrapText="1"/>
    </xf>
    <xf numFmtId="3" fontId="0" fillId="0" borderId="0" xfId="0" applyNumberFormat="1" applyAlignment="1">
      <alignment wrapText="1"/>
    </xf>
    <xf numFmtId="3" fontId="7" fillId="0" borderId="0" xfId="0" applyNumberFormat="1" applyFont="1" applyBorder="1" applyAlignment="1">
      <alignment wrapText="1"/>
    </xf>
    <xf numFmtId="3" fontId="7" fillId="0" borderId="0" xfId="0" applyNumberFormat="1" applyFont="1" applyBorder="1" applyAlignment="1">
      <alignment wrapText="1"/>
    </xf>
    <xf numFmtId="3" fontId="7" fillId="0" borderId="0" xfId="0" applyNumberFormat="1" applyFont="1" applyBorder="1" applyAlignment="1">
      <alignment wrapText="1"/>
    </xf>
    <xf numFmtId="3" fontId="4" fillId="0" borderId="0" xfId="0" applyNumberFormat="1" applyFont="1" applyAlignment="1">
      <alignment horizontal="centerContinuous"/>
    </xf>
    <xf numFmtId="3" fontId="7" fillId="0" borderId="0" xfId="0" applyNumberFormat="1" applyAlignment="1">
      <alignment horizontal="centerContinuous"/>
    </xf>
    <xf numFmtId="3" fontId="11" fillId="0" borderId="0" xfId="0" applyNumberFormat="1" applyFont="1" applyAlignment="1">
      <alignment horizontal="centerContinuous"/>
    </xf>
    <xf numFmtId="3" fontId="12" fillId="0" borderId="0" xfId="0" applyNumberFormat="1" applyFont="1" applyAlignment="1">
      <alignment horizontal="centerContinuous"/>
    </xf>
    <xf numFmtId="3" fontId="4" fillId="0" borderId="0" xfId="0" applyNumberFormat="1" applyAlignment="1">
      <alignment/>
    </xf>
    <xf numFmtId="3" fontId="7" fillId="0" borderId="0" xfId="0" applyNumberFormat="1" applyAlignment="1">
      <alignment horizontal="center"/>
    </xf>
    <xf numFmtId="3" fontId="9" fillId="0" borderId="0" xfId="0" applyNumberFormat="1" applyAlignment="1">
      <alignment horizontal="center"/>
    </xf>
    <xf numFmtId="3" fontId="9" fillId="0" borderId="0" xfId="0" applyNumberFormat="1" applyAlignment="1">
      <alignment horizontal="center"/>
    </xf>
    <xf numFmtId="3" fontId="0" fillId="0" borderId="0" xfId="0" applyNumberFormat="1" applyBorder="1" applyAlignment="1">
      <alignment/>
    </xf>
    <xf numFmtId="3" fontId="0" fillId="0" borderId="0" xfId="0" applyNumberFormat="1" applyBorder="1" applyAlignment="1">
      <alignment/>
    </xf>
    <xf numFmtId="3" fontId="7" fillId="0" borderId="0" xfId="0" applyNumberFormat="1" applyAlignment="1">
      <alignment wrapText="1"/>
    </xf>
    <xf numFmtId="3" fontId="8" fillId="0" borderId="0" xfId="0" applyNumberFormat="1" applyAlignment="1">
      <alignment wrapText="1"/>
    </xf>
    <xf numFmtId="3" fontId="7" fillId="0" borderId="0" xfId="0" applyNumberFormat="1" applyAlignment="1">
      <alignment wrapText="1"/>
    </xf>
    <xf numFmtId="3" fontId="9" fillId="0" borderId="0" xfId="0" applyNumberFormat="1" applyAlignment="1">
      <alignment/>
    </xf>
    <xf numFmtId="3" fontId="11" fillId="0" borderId="0" xfId="0" applyNumberFormat="1" applyFont="1" applyAlignment="1">
      <alignment horizontal="centerContinuous" wrapText="1"/>
    </xf>
    <xf numFmtId="3" fontId="7" fillId="0" borderId="0" xfId="0" applyNumberFormat="1" applyAlignment="1">
      <alignment horizontal="centerContinuous" wrapText="1"/>
    </xf>
    <xf numFmtId="3" fontId="7" fillId="0" borderId="0" xfId="0" applyNumberFormat="1" applyBorder="1" applyAlignment="1">
      <alignment horizontal="center"/>
    </xf>
    <xf numFmtId="3" fontId="0" fillId="0" borderId="0" xfId="0" applyNumberFormat="1" applyBorder="1" applyAlignment="1">
      <alignment horizontal="center"/>
    </xf>
    <xf numFmtId="3" fontId="7" fillId="0" borderId="0" xfId="0" applyNumberFormat="1" applyFont="1" applyBorder="1" applyAlignment="1">
      <alignment horizontal="center"/>
    </xf>
    <xf numFmtId="3" fontId="0" fillId="0" borderId="0" xfId="0" applyNumberFormat="1" applyBorder="1" applyAlignment="1">
      <alignment horizontal="center"/>
    </xf>
    <xf numFmtId="3" fontId="7" fillId="0" borderId="0" xfId="0" applyNumberFormat="1" applyAlignment="1">
      <alignment horizontal="left"/>
    </xf>
    <xf numFmtId="3" fontId="7" fillId="0" borderId="0" xfId="0" applyNumberFormat="1" applyBorder="1" applyAlignment="1">
      <alignment/>
    </xf>
    <xf numFmtId="3" fontId="9" fillId="0" borderId="0" xfId="0" applyNumberFormat="1" applyFont="1" applyBorder="1" applyAlignment="1">
      <alignment horizontal="center"/>
    </xf>
    <xf numFmtId="3" fontId="9" fillId="0" borderId="0" xfId="0" applyNumberFormat="1" applyFont="1" applyAlignment="1">
      <alignment horizontal="center"/>
    </xf>
    <xf numFmtId="3" fontId="7" fillId="0" borderId="0" xfId="0" applyNumberFormat="1" applyBorder="1" applyAlignment="1">
      <alignment/>
    </xf>
    <xf numFmtId="3" fontId="4" fillId="0" borderId="0" xfId="0" applyNumberFormat="1" applyFont="1" applyBorder="1" applyAlignment="1">
      <alignment/>
    </xf>
    <xf numFmtId="3" fontId="7" fillId="0" borderId="0" xfId="0" applyNumberFormat="1" applyBorder="1" applyAlignment="1">
      <alignment/>
    </xf>
    <xf numFmtId="3" fontId="7" fillId="0" borderId="0" xfId="0" applyNumberFormat="1" applyAlignment="1">
      <alignment horizontal="right"/>
    </xf>
    <xf numFmtId="3" fontId="5" fillId="0" borderId="0" xfId="0" applyNumberFormat="1" applyAlignment="1">
      <alignment horizontal="centerContinuous"/>
    </xf>
    <xf numFmtId="3" fontId="10" fillId="0" borderId="0" xfId="0" applyNumberFormat="1" applyAlignment="1">
      <alignment horizontal="centerContinuous"/>
    </xf>
    <xf numFmtId="3" fontId="9" fillId="0" borderId="0" xfId="0" applyNumberFormat="1" applyFont="1" applyBorder="1" applyAlignment="1">
      <alignment/>
    </xf>
    <xf numFmtId="3" fontId="9" fillId="0" borderId="0" xfId="0" applyNumberFormat="1" applyFont="1" applyBorder="1" applyAlignment="1">
      <alignment/>
    </xf>
    <xf numFmtId="3" fontId="9" fillId="0" borderId="0" xfId="0" applyNumberFormat="1" applyFont="1" applyBorder="1" applyAlignment="1">
      <alignment/>
    </xf>
    <xf numFmtId="3" fontId="7" fillId="0" borderId="0" xfId="0" applyNumberFormat="1" applyFont="1"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Font="1" applyAlignment="1" quotePrefix="1">
      <alignment/>
    </xf>
    <xf numFmtId="164" fontId="4" fillId="0" borderId="0" xfId="0" applyNumberFormat="1" applyBorder="1" applyAlignment="1">
      <alignment/>
    </xf>
    <xf numFmtId="5" fontId="4" fillId="0" borderId="0" xfId="0" applyBorder="1" applyAlignment="1">
      <alignment/>
    </xf>
    <xf numFmtId="3" fontId="4" fillId="0" borderId="0" xfId="0" applyFont="1" applyBorder="1" applyAlignment="1">
      <alignment/>
    </xf>
    <xf numFmtId="3" fontId="4" fillId="0" borderId="0" xfId="0" applyFill="1" applyBorder="1" applyAlignment="1">
      <alignment/>
    </xf>
    <xf numFmtId="3" fontId="6" fillId="0" borderId="0" xfId="0" applyFont="1"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7" fillId="0" borderId="0" xfId="0" applyFill="1" applyBorder="1" applyAlignment="1">
      <alignment/>
    </xf>
    <xf numFmtId="3" fontId="7" fillId="0" borderId="2" xfId="0" applyFill="1" applyBorder="1" applyAlignment="1">
      <alignment/>
    </xf>
    <xf numFmtId="0" fontId="7" fillId="0" borderId="2" xfId="0" applyBorder="1" applyAlignment="1">
      <alignment/>
    </xf>
    <xf numFmtId="3" fontId="7" fillId="0" borderId="0" xfId="0" applyFont="1" applyFill="1" applyBorder="1" applyAlignment="1">
      <alignment horizontal="right"/>
    </xf>
    <xf numFmtId="3" fontId="9" fillId="0" borderId="0" xfId="0" applyNumberFormat="1" applyFont="1" applyAlignment="1">
      <alignment/>
    </xf>
    <xf numFmtId="3" fontId="4" fillId="0" borderId="0" xfId="0" applyNumberFormat="1" applyFont="1" applyAlignment="1">
      <alignment horizontal="right"/>
    </xf>
    <xf numFmtId="3" fontId="4" fillId="0" borderId="2" xfId="0" applyFont="1" applyFill="1" applyBorder="1" applyAlignment="1">
      <alignment/>
    </xf>
    <xf numFmtId="3" fontId="4" fillId="0" borderId="2" xfId="0" applyFont="1" applyBorder="1" applyAlignment="1">
      <alignment/>
    </xf>
    <xf numFmtId="3" fontId="4" fillId="0" borderId="2" xfId="0"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5" fontId="4" fillId="0" borderId="0" xfId="0" applyFont="1" applyBorder="1" applyAlignment="1">
      <alignment/>
    </xf>
    <xf numFmtId="3" fontId="7" fillId="0" borderId="0" xfId="0" applyBorder="1" applyAlignment="1">
      <alignment/>
    </xf>
    <xf numFmtId="3" fontId="7" fillId="0" borderId="0" xfId="0" applyFont="1" applyBorder="1" applyAlignment="1">
      <alignment/>
    </xf>
    <xf numFmtId="3" fontId="7" fillId="0" borderId="0" xfId="0" applyBorder="1" applyAlignment="1">
      <alignment/>
    </xf>
    <xf numFmtId="3" fontId="7" fillId="0" borderId="3" xfId="0" applyFont="1" applyBorder="1" applyAlignment="1">
      <alignment/>
    </xf>
    <xf numFmtId="3" fontId="4" fillId="0" borderId="1" xfId="0" applyBorder="1" applyAlignment="1">
      <alignment/>
    </xf>
    <xf numFmtId="3" fontId="7" fillId="0" borderId="4" xfId="0" applyFont="1" applyBorder="1" applyAlignment="1">
      <alignment/>
    </xf>
    <xf numFmtId="3" fontId="7" fillId="0" borderId="5" xfId="0" applyFill="1" applyBorder="1" applyAlignment="1">
      <alignment/>
    </xf>
    <xf numFmtId="0" fontId="7" fillId="0" borderId="5" xfId="0" applyBorder="1" applyAlignment="1">
      <alignment/>
    </xf>
    <xf numFmtId="3" fontId="7" fillId="0" borderId="0" xfId="0" applyBorder="1" applyAlignment="1">
      <alignment horizontal="center"/>
    </xf>
    <xf numFmtId="3" fontId="7" fillId="0" borderId="0" xfId="0" applyBorder="1" applyAlignment="1">
      <alignment/>
    </xf>
    <xf numFmtId="3" fontId="7" fillId="0" borderId="0" xfId="0" applyBorder="1" applyAlignment="1">
      <alignment horizontal="right"/>
    </xf>
    <xf numFmtId="3" fontId="7" fillId="0" borderId="5" xfId="0" applyBorder="1" applyAlignment="1">
      <alignment/>
    </xf>
    <xf numFmtId="3" fontId="7" fillId="0" borderId="6" xfId="0" applyBorder="1" applyAlignment="1">
      <alignment/>
    </xf>
    <xf numFmtId="3" fontId="7" fillId="0" borderId="0" xfId="0" applyBorder="1" applyAlignment="1">
      <alignment/>
    </xf>
    <xf numFmtId="3" fontId="10" fillId="0" borderId="0" xfId="0" applyBorder="1" applyAlignment="1">
      <alignment/>
    </xf>
    <xf numFmtId="3" fontId="4" fillId="0" borderId="0" xfId="0" applyFont="1" applyBorder="1" applyAlignment="1">
      <alignment/>
    </xf>
    <xf numFmtId="3" fontId="4" fillId="0" borderId="0" xfId="0" applyFont="1" applyBorder="1" applyAlignment="1">
      <alignment/>
    </xf>
    <xf numFmtId="3" fontId="5" fillId="0" borderId="0" xfId="0" applyBorder="1" applyAlignment="1">
      <alignment horizontal="right"/>
    </xf>
    <xf numFmtId="3" fontId="4" fillId="0" borderId="0" xfId="0" applyBorder="1" applyAlignment="1">
      <alignment/>
    </xf>
    <xf numFmtId="3" fontId="0" fillId="0" borderId="0" xfId="0" applyBorder="1" applyAlignment="1">
      <alignment/>
    </xf>
    <xf numFmtId="3" fontId="7" fillId="0" borderId="0" xfId="0" applyFont="1" applyBorder="1" applyAlignment="1">
      <alignment/>
    </xf>
    <xf numFmtId="3" fontId="7" fillId="0" borderId="0" xfId="0" applyFont="1" applyBorder="1" applyAlignment="1">
      <alignment/>
    </xf>
    <xf numFmtId="3" fontId="10" fillId="0" borderId="0" xfId="0" applyBorder="1" applyAlignment="1">
      <alignment/>
    </xf>
    <xf numFmtId="3" fontId="7" fillId="0" borderId="7" xfId="0" applyBorder="1" applyAlignment="1">
      <alignment horizontal="center"/>
    </xf>
    <xf numFmtId="3" fontId="7" fillId="0" borderId="5" xfId="0" applyBorder="1" applyAlignment="1">
      <alignment horizontal="center"/>
    </xf>
    <xf numFmtId="3" fontId="7" fillId="0" borderId="8" xfId="0" applyBorder="1" applyAlignment="1">
      <alignment horizontal="center"/>
    </xf>
    <xf numFmtId="3" fontId="7" fillId="0" borderId="9" xfId="0" applyBorder="1" applyAlignment="1">
      <alignment/>
    </xf>
    <xf numFmtId="3" fontId="7" fillId="0" borderId="10" xfId="0" applyBorder="1" applyAlignment="1">
      <alignment/>
    </xf>
    <xf numFmtId="3" fontId="7" fillId="0" borderId="11" xfId="0" applyBorder="1" applyAlignment="1">
      <alignment/>
    </xf>
    <xf numFmtId="3" fontId="7" fillId="0" borderId="0" xfId="0" applyBorder="1" applyAlignment="1">
      <alignment/>
    </xf>
    <xf numFmtId="5" fontId="7" fillId="0" borderId="12" xfId="0" applyBorder="1" applyAlignment="1">
      <alignment/>
    </xf>
    <xf numFmtId="3" fontId="4" fillId="0" borderId="0" xfId="0" applyFont="1" applyBorder="1" applyAlignment="1">
      <alignment/>
    </xf>
    <xf numFmtId="3" fontId="7" fillId="0" borderId="12" xfId="0" applyBorder="1" applyAlignment="1">
      <alignment/>
    </xf>
    <xf numFmtId="3" fontId="7" fillId="0" borderId="13" xfId="0" applyBorder="1" applyAlignment="1">
      <alignment/>
    </xf>
    <xf numFmtId="3" fontId="7" fillId="0" borderId="14" xfId="0" applyBorder="1" applyAlignment="1">
      <alignment horizontal="right"/>
    </xf>
    <xf numFmtId="3" fontId="7" fillId="0" borderId="15" xfId="0" applyBorder="1" applyAlignment="1">
      <alignment/>
    </xf>
    <xf numFmtId="3" fontId="7" fillId="0" borderId="16" xfId="0" applyBorder="1" applyAlignment="1">
      <alignment/>
    </xf>
    <xf numFmtId="3" fontId="7" fillId="0" borderId="15" xfId="0" applyFill="1" applyBorder="1" applyAlignment="1">
      <alignment/>
    </xf>
    <xf numFmtId="3" fontId="7" fillId="0" borderId="16" xfId="0" applyFill="1" applyBorder="1" applyAlignment="1">
      <alignment/>
    </xf>
    <xf numFmtId="3" fontId="7" fillId="0" borderId="17" xfId="0" applyFill="1" applyBorder="1" applyAlignment="1">
      <alignment/>
    </xf>
    <xf numFmtId="3" fontId="7" fillId="0" borderId="18" xfId="0" applyFill="1" applyBorder="1" applyAlignment="1">
      <alignment/>
    </xf>
    <xf numFmtId="3" fontId="7" fillId="0" borderId="7" xfId="0" applyFill="1" applyBorder="1" applyAlignment="1">
      <alignment/>
    </xf>
    <xf numFmtId="3" fontId="7" fillId="0" borderId="8" xfId="0" applyFill="1" applyBorder="1" applyAlignment="1">
      <alignment/>
    </xf>
    <xf numFmtId="3" fontId="10" fillId="0" borderId="11" xfId="0" applyBorder="1" applyAlignment="1">
      <alignment/>
    </xf>
    <xf numFmtId="3" fontId="10" fillId="0" borderId="0" xfId="0" applyBorder="1" applyAlignment="1">
      <alignment/>
    </xf>
    <xf numFmtId="3" fontId="10" fillId="0" borderId="12" xfId="0" applyBorder="1" applyAlignment="1">
      <alignment/>
    </xf>
    <xf numFmtId="3" fontId="7" fillId="0" borderId="11" xfId="0" applyBorder="1" applyAlignment="1">
      <alignment horizontal="right"/>
    </xf>
    <xf numFmtId="3" fontId="7" fillId="0" borderId="0" xfId="0" applyBorder="1" applyAlignment="1">
      <alignment horizontal="right"/>
    </xf>
    <xf numFmtId="3" fontId="7" fillId="0" borderId="15" xfId="0" applyFont="1" applyFill="1" applyBorder="1" applyAlignment="1">
      <alignment horizontal="right"/>
    </xf>
    <xf numFmtId="3" fontId="4" fillId="0" borderId="0" xfId="0" applyBorder="1" applyAlignment="1">
      <alignment/>
    </xf>
    <xf numFmtId="3" fontId="7" fillId="0" borderId="16" xfId="0" applyFont="1" applyFill="1" applyBorder="1" applyAlignment="1">
      <alignment/>
    </xf>
    <xf numFmtId="3" fontId="7" fillId="0" borderId="15" xfId="0" applyFill="1" applyBorder="1" applyAlignment="1">
      <alignment horizontal="right"/>
    </xf>
    <xf numFmtId="3" fontId="7" fillId="0" borderId="19" xfId="0" applyBorder="1" applyAlignment="1">
      <alignment horizontal="right"/>
    </xf>
    <xf numFmtId="3" fontId="7" fillId="0" borderId="20" xfId="0" applyBorder="1" applyAlignment="1">
      <alignment/>
    </xf>
    <xf numFmtId="3" fontId="7" fillId="0" borderId="7" xfId="0" applyBorder="1" applyAlignment="1">
      <alignment/>
    </xf>
    <xf numFmtId="3" fontId="7" fillId="0" borderId="8" xfId="0" applyBorder="1" applyAlignment="1">
      <alignment/>
    </xf>
    <xf numFmtId="3" fontId="7" fillId="0" borderId="19" xfId="0" applyBorder="1" applyAlignment="1">
      <alignment/>
    </xf>
    <xf numFmtId="3" fontId="7" fillId="0" borderId="21" xfId="0" applyBorder="1" applyAlignment="1">
      <alignment/>
    </xf>
    <xf numFmtId="3" fontId="7" fillId="0" borderId="22" xfId="0" applyBorder="1" applyAlignment="1">
      <alignment/>
    </xf>
    <xf numFmtId="3" fontId="7" fillId="0" borderId="23" xfId="0" applyBorder="1" applyAlignment="1">
      <alignment/>
    </xf>
    <xf numFmtId="3" fontId="7" fillId="0" borderId="24" xfId="0" applyBorder="1" applyAlignment="1">
      <alignment/>
    </xf>
    <xf numFmtId="3" fontId="7" fillId="0" borderId="11" xfId="0" applyFont="1" applyBorder="1" applyAlignment="1">
      <alignment horizontal="right"/>
    </xf>
    <xf numFmtId="3" fontId="7" fillId="0" borderId="0" xfId="0" applyFont="1" applyBorder="1" applyAlignment="1">
      <alignment/>
    </xf>
    <xf numFmtId="3" fontId="7" fillId="0" borderId="0" xfId="0" applyFont="1" applyBorder="1" applyAlignment="1">
      <alignment horizontal="right"/>
    </xf>
    <xf numFmtId="3" fontId="7" fillId="0" borderId="12" xfId="0" applyNumberFormat="1" applyFont="1" applyBorder="1" applyAlignment="1">
      <alignment horizontal="right"/>
    </xf>
    <xf numFmtId="3" fontId="7" fillId="0" borderId="13" xfId="0" applyFont="1" applyBorder="1" applyAlignment="1">
      <alignment horizontal="right"/>
    </xf>
    <xf numFmtId="3" fontId="7" fillId="0" borderId="1" xfId="0" applyFont="1" applyBorder="1" applyAlignment="1">
      <alignment/>
    </xf>
    <xf numFmtId="3" fontId="7" fillId="0" borderId="1" xfId="0" applyFont="1" applyBorder="1" applyAlignment="1">
      <alignment horizontal="right"/>
    </xf>
    <xf numFmtId="3" fontId="7" fillId="0" borderId="14" xfId="0" applyFont="1" applyBorder="1" applyAlignment="1">
      <alignment horizontal="right"/>
    </xf>
    <xf numFmtId="3" fontId="9" fillId="0" borderId="0" xfId="0" applyNumberFormat="1" applyFont="1" applyBorder="1" applyAlignment="1">
      <alignment/>
    </xf>
    <xf numFmtId="3" fontId="9" fillId="0" borderId="0" xfId="0" applyNumberFormat="1" applyFont="1" applyBorder="1" applyAlignment="1">
      <alignment/>
    </xf>
    <xf numFmtId="3" fontId="9" fillId="0" borderId="0" xfId="0" applyNumberFormat="1" applyFont="1" applyBorder="1" applyAlignment="1">
      <alignment/>
    </xf>
    <xf numFmtId="3" fontId="7" fillId="0" borderId="0" xfId="0" applyNumberFormat="1" applyFont="1" applyBorder="1" applyAlignment="1">
      <alignment wrapText="1"/>
    </xf>
    <xf numFmtId="3" fontId="7" fillId="0" borderId="0" xfId="0" applyNumberFormat="1" applyFont="1" applyBorder="1" applyAlignment="1">
      <alignment/>
    </xf>
    <xf numFmtId="3" fontId="7" fillId="0" borderId="0" xfId="0" applyNumberFormat="1" applyFont="1" applyBorder="1" applyAlignment="1">
      <alignment/>
    </xf>
    <xf numFmtId="3" fontId="7" fillId="0" borderId="0" xfId="0" applyNumberFormat="1" applyBorder="1" applyAlignment="1">
      <alignment/>
    </xf>
    <xf numFmtId="3" fontId="7" fillId="0" borderId="0" xfId="0" applyNumberFormat="1" applyBorder="1" applyAlignment="1">
      <alignment/>
    </xf>
    <xf numFmtId="3" fontId="7" fillId="0" borderId="0" xfId="0" applyNumberFormat="1" applyFont="1" applyBorder="1" applyAlignment="1">
      <alignment horizontal="left"/>
    </xf>
    <xf numFmtId="3" fontId="7" fillId="0" borderId="0" xfId="0" applyNumberFormat="1" applyBorder="1" applyAlignment="1">
      <alignment horizontal="left"/>
    </xf>
    <xf numFmtId="3" fontId="0" fillId="0" borderId="0" xfId="0" applyNumberFormat="1" applyBorder="1" applyAlignment="1">
      <alignment horizontal="left"/>
    </xf>
    <xf numFmtId="3" fontId="0" fillId="0" borderId="0" xfId="0" applyNumberFormat="1" applyBorder="1" applyAlignment="1">
      <alignment horizontal="left"/>
    </xf>
    <xf numFmtId="3" fontId="7" fillId="0" borderId="0" xfId="0" applyNumberFormat="1" applyFont="1" applyBorder="1" applyAlignment="1">
      <alignment/>
    </xf>
    <xf numFmtId="3" fontId="7" fillId="0" borderId="0" xfId="0" applyNumberFormat="1" applyBorder="1" applyAlignment="1">
      <alignment/>
    </xf>
    <xf numFmtId="3" fontId="7" fillId="0" borderId="0" xfId="0" applyNumberFormat="1" applyBorder="1" applyAlignment="1">
      <alignment/>
    </xf>
    <xf numFmtId="3" fontId="7" fillId="0" borderId="0" xfId="0" applyNumberFormat="1" applyFont="1" applyBorder="1" applyAlignment="1">
      <alignment wrapText="1"/>
    </xf>
    <xf numFmtId="3" fontId="7" fillId="0" borderId="0" xfId="0" applyNumberFormat="1" applyFont="1" applyBorder="1" applyAlignment="1">
      <alignment wrapText="1"/>
    </xf>
    <xf numFmtId="3" fontId="7" fillId="0" borderId="0" xfId="0" applyNumberFormat="1" applyFont="1" applyBorder="1" applyAlignment="1">
      <alignment wrapText="1"/>
    </xf>
    <xf numFmtId="3" fontId="11" fillId="0" borderId="0" xfId="0" applyNumberFormat="1" applyFont="1" applyBorder="1" applyAlignment="1">
      <alignment/>
    </xf>
    <xf numFmtId="3" fontId="11" fillId="0" borderId="0" xfId="0" applyNumberFormat="1" applyFont="1" applyBorder="1" applyAlignment="1">
      <alignment/>
    </xf>
    <xf numFmtId="3" fontId="0" fillId="0" borderId="0" xfId="0" applyBorder="1" applyAlignment="1">
      <alignment/>
    </xf>
    <xf numFmtId="3" fontId="0" fillId="0" borderId="0" xfId="0" applyBorder="1" applyAlignment="1">
      <alignment/>
    </xf>
    <xf numFmtId="3" fontId="11" fillId="0" borderId="0" xfId="0" applyNumberFormat="1" applyFont="1" applyBorder="1" applyAlignment="1">
      <alignment vertical="top" wrapText="1"/>
    </xf>
    <xf numFmtId="3" fontId="11" fillId="0" borderId="0" xfId="0" applyNumberFormat="1" applyFont="1" applyBorder="1" applyAlignment="1">
      <alignment vertical="top" wrapText="1"/>
    </xf>
    <xf numFmtId="3" fontId="11" fillId="0" borderId="0" xfId="0" applyNumberFormat="1" applyFont="1" applyBorder="1" applyAlignment="1">
      <alignment vertical="top" wrapText="1"/>
    </xf>
    <xf numFmtId="3" fontId="7" fillId="0" borderId="0" xfId="0" applyNumberFormat="1" applyFont="1" applyBorder="1" applyAlignment="1">
      <alignment/>
    </xf>
    <xf numFmtId="3" fontId="7" fillId="0" borderId="0" xfId="0" applyNumberFormat="1" applyFont="1" applyBorder="1" applyAlignment="1">
      <alignment vertical="top" wrapText="1"/>
    </xf>
    <xf numFmtId="3" fontId="7" fillId="0" borderId="0" xfId="0" applyNumberFormat="1" applyFont="1" applyBorder="1" applyAlignment="1">
      <alignment vertical="top" wrapText="1"/>
    </xf>
    <xf numFmtId="3" fontId="7" fillId="0" borderId="0" xfId="0" applyNumberFormat="1" applyFont="1" applyBorder="1" applyAlignment="1">
      <alignment vertical="top" wrapText="1"/>
    </xf>
    <xf numFmtId="3" fontId="7" fillId="0" borderId="0" xfId="0" applyNumberFormat="1" applyFont="1" applyBorder="1" applyAlignment="1">
      <alignment wrapText="1"/>
    </xf>
    <xf numFmtId="3" fontId="7" fillId="0" borderId="0" xfId="0" applyNumberFormat="1" applyBorder="1" applyAlignment="1">
      <alignment wrapText="1"/>
    </xf>
    <xf numFmtId="3" fontId="7" fillId="0" borderId="0" xfId="0" applyNumberFormat="1" applyBorder="1" applyAlignment="1">
      <alignment wrapText="1"/>
    </xf>
    <xf numFmtId="3" fontId="7" fillId="0" borderId="0" xfId="0" applyNumberFormat="1" applyFont="1" applyBorder="1" applyAlignment="1">
      <alignment wrapText="1"/>
    </xf>
    <xf numFmtId="3" fontId="7" fillId="0" borderId="0" xfId="0" applyNumberFormat="1" applyFont="1" applyBorder="1" applyAlignment="1">
      <alignment vertical="top" wrapText="1"/>
    </xf>
    <xf numFmtId="3" fontId="7" fillId="0" borderId="0" xfId="0" applyNumberFormat="1" applyBorder="1" applyAlignment="1">
      <alignment horizontal="center"/>
    </xf>
    <xf numFmtId="3" fontId="7" fillId="0" borderId="0" xfId="0" applyNumberFormat="1" applyBorder="1" applyAlignment="1">
      <alignment horizontal="center"/>
    </xf>
    <xf numFmtId="3" fontId="7" fillId="0" borderId="0" xfId="0" applyNumberFormat="1"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11" fillId="0" borderId="0" xfId="0" applyNumberFormat="1" applyFont="1" applyBorder="1" applyAlignment="1">
      <alignment/>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4" fillId="0" borderId="0" xfId="0" applyFont="1" applyBorder="1" applyAlignment="1">
      <alignment horizontal="center"/>
    </xf>
    <xf numFmtId="3" fontId="0" fillId="0" borderId="0" xfId="0" applyBorder="1" applyAlignment="1">
      <alignment/>
    </xf>
    <xf numFmtId="3" fontId="0" fillId="0" borderId="0" xfId="0" applyBorder="1" applyAlignment="1">
      <alignment/>
    </xf>
    <xf numFmtId="3" fontId="12" fillId="0" borderId="0" xfId="0" applyFont="1"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7" fillId="0" borderId="0" xfId="0" applyBorder="1" applyAlignment="1">
      <alignment horizontal="center"/>
    </xf>
    <xf numFmtId="3" fontId="7" fillId="0" borderId="0" xfId="0" applyNumberFormat="1" applyFont="1" applyBorder="1" applyAlignment="1">
      <alignment vertical="top" wrapText="1"/>
    </xf>
    <xf numFmtId="3" fontId="7" fillId="0" borderId="0" xfId="0" applyNumberFormat="1" applyBorder="1" applyAlignment="1">
      <alignment vertical="top" wrapText="1"/>
    </xf>
    <xf numFmtId="3" fontId="7" fillId="0" borderId="0" xfId="0" applyNumberFormat="1" applyBorder="1" applyAlignment="1">
      <alignment vertical="top" wrapText="1"/>
    </xf>
    <xf numFmtId="3" fontId="7" fillId="0" borderId="0" xfId="0" applyNumberFormat="1" applyBorder="1" applyAlignment="1">
      <alignment vertical="top" wrapText="1"/>
    </xf>
    <xf numFmtId="3" fontId="7" fillId="0" borderId="0" xfId="0" applyNumberFormat="1" applyBorder="1" applyAlignment="1">
      <alignment vertical="top" wrapText="1"/>
    </xf>
    <xf numFmtId="3" fontId="4" fillId="0" borderId="0" xfId="0" applyNumberFormat="1" applyFont="1"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7" fillId="0" borderId="0" xfId="0" applyNumberFormat="1" applyBorder="1" applyAlignment="1">
      <alignment wrapText="1"/>
    </xf>
    <xf numFmtId="3" fontId="7" fillId="0" borderId="0" xfId="0" applyNumberFormat="1" applyBorder="1" applyAlignment="1">
      <alignment wrapText="1"/>
    </xf>
    <xf numFmtId="3" fontId="13" fillId="0" borderId="0" xfId="0" applyFont="1" applyBorder="1" applyAlignment="1">
      <alignment horizontal="center" vertical="center"/>
    </xf>
    <xf numFmtId="3" fontId="0" fillId="0" borderId="0" xfId="0" applyBorder="1" applyAlignment="1">
      <alignment horizontal="center" vertical="center"/>
    </xf>
    <xf numFmtId="3" fontId="0" fillId="0" borderId="0" xfId="0" applyBorder="1" applyAlignment="1">
      <alignment horizontal="center" vertical="center"/>
    </xf>
    <xf numFmtId="3" fontId="4" fillId="0" borderId="0" xfId="0" applyBorder="1" applyAlignment="1">
      <alignment horizontal="center" vertic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553"/>
  <sheetViews>
    <sheetView tabSelected="1" zoomScale="50" zoomScaleNormal="50" workbookViewId="0" topLeftCell="A1">
      <selection activeCell="A1" sqref="A1"/>
    </sheetView>
  </sheetViews>
  <sheetFormatPr defaultColWidth="9.140625" defaultRowHeight="12.75"/>
  <cols>
    <col min="1" max="1" width="4.28125" style="2" customWidth="1"/>
    <col min="2"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2.851562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16"/>
      <c r="B3" s="5"/>
      <c r="C3" s="5"/>
      <c r="D3" s="5"/>
      <c r="E3" s="5"/>
      <c r="F3" s="5"/>
      <c r="G3" s="5"/>
      <c r="H3" s="5"/>
      <c r="I3" s="5"/>
      <c r="J3" s="5"/>
      <c r="K3" s="5"/>
      <c r="L3" s="5"/>
      <c r="M3" s="5"/>
      <c r="N3" s="5"/>
      <c r="O3" s="5"/>
      <c r="P3" s="5"/>
      <c r="Q3" s="5"/>
      <c r="R3" s="5"/>
      <c r="S3" s="5"/>
      <c r="T3" s="5"/>
      <c r="U3" s="5"/>
      <c r="V3" s="5"/>
      <c r="W3" s="5"/>
      <c r="X3" s="5"/>
      <c r="Y3" s="5"/>
      <c r="Z3" s="5"/>
      <c r="AA3" s="5"/>
      <c r="AB3" s="5"/>
      <c r="AC3" s="5"/>
      <c r="AD3" s="5"/>
      <c r="AE3" s="1"/>
    </row>
    <row r="4" spans="1:31" ht="18">
      <c r="A4" s="64" t="s">
        <v>110</v>
      </c>
      <c r="B4" s="5"/>
      <c r="C4" s="5"/>
      <c r="D4" s="5"/>
      <c r="E4" s="5"/>
      <c r="F4" s="5"/>
      <c r="G4" s="5"/>
      <c r="H4" s="5"/>
      <c r="I4" s="5"/>
      <c r="J4" s="5"/>
      <c r="K4" s="5"/>
      <c r="L4" s="5"/>
      <c r="M4" s="5"/>
      <c r="N4" s="5"/>
      <c r="O4" s="5"/>
      <c r="P4" s="5"/>
      <c r="Q4" s="5"/>
      <c r="R4" s="5"/>
      <c r="S4" s="5"/>
      <c r="T4" s="5"/>
      <c r="U4" s="5"/>
      <c r="V4" s="5"/>
      <c r="W4" s="5"/>
      <c r="X4" s="5"/>
      <c r="Y4" s="5"/>
      <c r="Z4" s="5"/>
      <c r="AA4" s="5"/>
      <c r="AB4" s="5"/>
      <c r="AC4" s="5"/>
      <c r="AD4" s="5"/>
      <c r="AE4" s="1"/>
    </row>
    <row r="5" spans="1:31" ht="18">
      <c r="A5" s="5" t="s">
        <v>230</v>
      </c>
      <c r="B5" s="5"/>
      <c r="C5" s="5"/>
      <c r="D5" s="5"/>
      <c r="E5" s="5"/>
      <c r="F5" s="5"/>
      <c r="G5" s="5"/>
      <c r="H5" s="5"/>
      <c r="I5" s="5"/>
      <c r="J5" s="5"/>
      <c r="K5" s="5"/>
      <c r="L5" s="5"/>
      <c r="M5" s="5"/>
      <c r="N5" s="5"/>
      <c r="O5" s="5"/>
      <c r="P5" s="5"/>
      <c r="Q5" s="5"/>
      <c r="R5" s="5"/>
      <c r="S5" s="5"/>
      <c r="T5" s="5"/>
      <c r="U5" s="5"/>
      <c r="V5" s="5"/>
      <c r="W5" s="5"/>
      <c r="X5" s="5"/>
      <c r="Y5" s="5"/>
      <c r="Z5" s="5"/>
      <c r="AA5" s="5"/>
      <c r="AB5" s="5"/>
      <c r="AC5" s="5"/>
      <c r="AD5" s="5"/>
      <c r="AE5" s="1"/>
    </row>
    <row r="6" spans="1:31" ht="18">
      <c r="A6" s="1"/>
      <c r="B6" s="1"/>
      <c r="C6" s="1"/>
      <c r="D6" s="1"/>
      <c r="E6" s="1"/>
      <c r="F6" s="1"/>
      <c r="G6" s="1"/>
      <c r="H6" s="1"/>
      <c r="I6" s="1"/>
      <c r="J6" s="1"/>
      <c r="K6" s="1"/>
      <c r="L6" s="1"/>
      <c r="M6" s="1"/>
      <c r="N6" s="1"/>
      <c r="O6" s="1"/>
      <c r="P6" s="1"/>
      <c r="Q6" s="1"/>
      <c r="R6" s="1"/>
      <c r="S6" s="1"/>
      <c r="T6" s="1"/>
      <c r="U6" s="1"/>
      <c r="V6" s="1"/>
      <c r="W6" s="1"/>
      <c r="X6" s="1"/>
      <c r="Y6" s="1"/>
      <c r="Z6" s="159"/>
      <c r="AA6" s="160"/>
      <c r="AB6" s="160"/>
      <c r="AC6" s="160"/>
      <c r="AD6" s="160"/>
      <c r="AE6" s="1"/>
    </row>
    <row r="7" spans="1:31" ht="18">
      <c r="A7" s="1"/>
      <c r="B7" s="1"/>
      <c r="C7" s="1"/>
      <c r="D7" s="1"/>
      <c r="E7" s="1"/>
      <c r="F7" s="1"/>
      <c r="G7" s="1"/>
      <c r="H7" s="1"/>
      <c r="I7" s="1"/>
      <c r="J7" s="1"/>
      <c r="K7" s="1"/>
      <c r="L7" s="1"/>
      <c r="M7" s="1"/>
      <c r="N7" s="1"/>
      <c r="O7" s="1"/>
      <c r="P7" s="1"/>
      <c r="Q7" s="1"/>
      <c r="R7" s="1"/>
      <c r="S7" s="1"/>
      <c r="T7" s="1"/>
      <c r="U7" s="1"/>
      <c r="V7" s="1"/>
      <c r="W7" s="1"/>
      <c r="X7" s="1"/>
      <c r="Y7" s="17"/>
      <c r="Z7" s="174" t="s">
        <v>23</v>
      </c>
      <c r="AA7" s="162"/>
      <c r="AB7" s="175" t="s">
        <v>238</v>
      </c>
      <c r="AC7" s="162"/>
      <c r="AD7" s="176" t="s">
        <v>236</v>
      </c>
      <c r="AE7" s="19"/>
    </row>
    <row r="8" spans="1:31" ht="18">
      <c r="A8" s="1"/>
      <c r="B8" s="1"/>
      <c r="C8" s="1"/>
      <c r="D8" s="1"/>
      <c r="E8" s="1"/>
      <c r="F8" s="1"/>
      <c r="G8" s="1"/>
      <c r="H8" s="1"/>
      <c r="I8" s="1"/>
      <c r="J8" s="1"/>
      <c r="K8" s="1"/>
      <c r="L8" s="1"/>
      <c r="M8" s="1"/>
      <c r="N8" s="1"/>
      <c r="O8" s="1"/>
      <c r="P8" s="1"/>
      <c r="Q8" s="1"/>
      <c r="R8" s="1"/>
      <c r="S8" s="1"/>
      <c r="T8" s="1"/>
      <c r="U8" s="1"/>
      <c r="V8" s="1"/>
      <c r="W8" s="1"/>
      <c r="X8" s="1"/>
      <c r="Y8" s="17"/>
      <c r="Z8" s="177"/>
      <c r="AA8" s="151"/>
      <c r="AB8" s="151"/>
      <c r="AC8" s="151"/>
      <c r="AD8" s="178"/>
      <c r="AE8" s="19"/>
    </row>
    <row r="9" spans="1:31" ht="18">
      <c r="A9" s="13" t="s">
        <v>61</v>
      </c>
      <c r="B9" s="1"/>
      <c r="C9" s="1"/>
      <c r="D9" s="1"/>
      <c r="E9" s="1"/>
      <c r="F9" s="1"/>
      <c r="G9" s="1"/>
      <c r="H9" s="1"/>
      <c r="I9" s="1"/>
      <c r="J9" s="1"/>
      <c r="K9" s="1"/>
      <c r="L9" s="1"/>
      <c r="M9" s="1"/>
      <c r="N9" s="1"/>
      <c r="O9" s="1"/>
      <c r="P9" s="1"/>
      <c r="Q9" s="1"/>
      <c r="R9" s="1"/>
      <c r="S9" s="1"/>
      <c r="T9" s="1"/>
      <c r="U9" s="1"/>
      <c r="V9" s="1"/>
      <c r="W9" s="1"/>
      <c r="X9" s="1"/>
      <c r="Y9" s="17" t="s">
        <v>228</v>
      </c>
      <c r="Z9" s="179">
        <v>700</v>
      </c>
      <c r="AA9" s="180" t="s">
        <v>229</v>
      </c>
      <c r="AB9" s="180">
        <f>687+27</f>
        <v>714</v>
      </c>
      <c r="AC9" s="180"/>
      <c r="AD9" s="181">
        <v>286473</v>
      </c>
      <c r="AE9" s="19"/>
    </row>
    <row r="10" spans="1:31" ht="18">
      <c r="A10" s="13"/>
      <c r="B10" s="1"/>
      <c r="C10" s="1"/>
      <c r="D10" s="1"/>
      <c r="E10" s="1"/>
      <c r="F10" s="1"/>
      <c r="G10" s="1"/>
      <c r="H10" s="1"/>
      <c r="I10" s="1"/>
      <c r="J10" s="1"/>
      <c r="K10" s="1"/>
      <c r="L10" s="1"/>
      <c r="M10" s="1"/>
      <c r="N10" s="1"/>
      <c r="O10" s="1"/>
      <c r="P10" s="1"/>
      <c r="Q10" s="1"/>
      <c r="R10" s="1"/>
      <c r="S10" s="1"/>
      <c r="T10" s="1"/>
      <c r="U10" s="1"/>
      <c r="V10" s="1"/>
      <c r="W10" s="1"/>
      <c r="X10" s="1"/>
      <c r="Y10" s="17"/>
      <c r="Z10" s="179"/>
      <c r="AA10" s="180"/>
      <c r="AB10" s="180"/>
      <c r="AC10" s="180"/>
      <c r="AD10" s="181"/>
      <c r="AE10" s="19"/>
    </row>
    <row r="11" spans="1:31" ht="18">
      <c r="A11" s="13" t="s">
        <v>87</v>
      </c>
      <c r="C11" s="1"/>
      <c r="D11" s="1"/>
      <c r="E11" s="1"/>
      <c r="F11" s="1"/>
      <c r="G11" s="1"/>
      <c r="H11" s="1"/>
      <c r="I11" s="1"/>
      <c r="J11" s="1"/>
      <c r="K11" s="1"/>
      <c r="L11" s="1"/>
      <c r="M11" s="1"/>
      <c r="N11" s="1"/>
      <c r="O11" s="1"/>
      <c r="P11" s="1"/>
      <c r="Q11" s="1"/>
      <c r="R11" s="1"/>
      <c r="S11" s="1"/>
      <c r="T11" s="1"/>
      <c r="U11" s="1"/>
      <c r="V11" s="1"/>
      <c r="W11" s="1"/>
      <c r="X11" s="1"/>
      <c r="Y11" s="170" t="s">
        <v>229</v>
      </c>
      <c r="Z11" s="179">
        <v>700</v>
      </c>
      <c r="AA11" s="182" t="s">
        <v>60</v>
      </c>
      <c r="AB11" s="180">
        <v>729</v>
      </c>
      <c r="AC11" s="180"/>
      <c r="AD11" s="183">
        <v>190125</v>
      </c>
      <c r="AE11" s="19"/>
    </row>
    <row r="12" spans="1:31" ht="18">
      <c r="A12" s="63" t="s">
        <v>3</v>
      </c>
      <c r="C12" s="1"/>
      <c r="D12" s="1"/>
      <c r="E12" s="1"/>
      <c r="F12" s="1"/>
      <c r="G12" s="1"/>
      <c r="H12" s="1"/>
      <c r="I12" s="1"/>
      <c r="J12" s="1"/>
      <c r="K12" s="1"/>
      <c r="L12" s="1"/>
      <c r="M12" s="1"/>
      <c r="N12" s="1"/>
      <c r="O12" s="1"/>
      <c r="P12" s="1"/>
      <c r="Q12" s="1"/>
      <c r="R12" s="1"/>
      <c r="S12" s="1"/>
      <c r="T12" s="1"/>
      <c r="U12" s="1"/>
      <c r="V12" s="1"/>
      <c r="W12" s="1"/>
      <c r="X12" s="1"/>
      <c r="Y12" s="27" t="s">
        <v>229</v>
      </c>
      <c r="Z12" s="179">
        <v>0</v>
      </c>
      <c r="AA12" s="180"/>
      <c r="AB12" s="180">
        <v>0</v>
      </c>
      <c r="AC12" s="180"/>
      <c r="AD12" s="183">
        <v>-884</v>
      </c>
      <c r="AE12" s="19"/>
    </row>
    <row r="13" spans="1:31" ht="18">
      <c r="A13" s="13" t="s">
        <v>4</v>
      </c>
      <c r="C13" s="1"/>
      <c r="D13" s="1"/>
      <c r="E13" s="1"/>
      <c r="F13" s="1"/>
      <c r="G13" s="1"/>
      <c r="H13" s="1"/>
      <c r="I13" s="1"/>
      <c r="J13" s="1"/>
      <c r="K13" s="1"/>
      <c r="L13" s="1"/>
      <c r="M13" s="1"/>
      <c r="N13" s="1"/>
      <c r="O13" s="1"/>
      <c r="P13" s="1"/>
      <c r="Q13" s="1"/>
      <c r="R13" s="1"/>
      <c r="S13" s="1"/>
      <c r="T13" s="1"/>
      <c r="U13" s="1"/>
      <c r="V13" s="1"/>
      <c r="W13" s="1"/>
      <c r="Y13" s="170" t="s">
        <v>229</v>
      </c>
      <c r="Z13" s="184">
        <v>0</v>
      </c>
      <c r="AA13" s="20"/>
      <c r="AB13" s="20">
        <v>0</v>
      </c>
      <c r="AC13" s="20"/>
      <c r="AD13" s="185">
        <v>-1117</v>
      </c>
      <c r="AE13" s="19"/>
    </row>
    <row r="14" spans="1:31" ht="18">
      <c r="A14" s="13" t="s">
        <v>88</v>
      </c>
      <c r="C14" s="1"/>
      <c r="D14" s="1"/>
      <c r="E14" s="1"/>
      <c r="F14" s="1"/>
      <c r="G14" s="1"/>
      <c r="H14" s="1"/>
      <c r="I14" s="1"/>
      <c r="J14" s="1"/>
      <c r="K14" s="1"/>
      <c r="L14" s="1"/>
      <c r="M14" s="1"/>
      <c r="N14" s="1"/>
      <c r="O14" s="1"/>
      <c r="P14" s="1"/>
      <c r="Q14" s="1"/>
      <c r="R14" s="1"/>
      <c r="S14" s="1"/>
      <c r="T14" s="1"/>
      <c r="U14" s="1"/>
      <c r="V14" s="1"/>
      <c r="W14" s="1"/>
      <c r="Y14" s="170" t="s">
        <v>229</v>
      </c>
      <c r="Z14" s="186">
        <f>Z11+Z13</f>
        <v>700</v>
      </c>
      <c r="AA14" s="21"/>
      <c r="AB14" s="18">
        <f>AB11+AB13</f>
        <v>729</v>
      </c>
      <c r="AC14" s="21">
        <f>AC11+AC13</f>
        <v>0</v>
      </c>
      <c r="AD14" s="187">
        <f>SUM(AD11:AD13)</f>
        <v>188124</v>
      </c>
      <c r="AE14" s="19"/>
    </row>
    <row r="15" spans="1:31" ht="18">
      <c r="A15" s="1"/>
      <c r="B15" s="13"/>
      <c r="C15" s="1"/>
      <c r="D15" s="1"/>
      <c r="E15" s="1"/>
      <c r="F15" s="1"/>
      <c r="G15" s="1"/>
      <c r="H15" s="1"/>
      <c r="I15" s="1"/>
      <c r="J15" s="1"/>
      <c r="K15" s="1"/>
      <c r="L15" s="1"/>
      <c r="M15" s="1"/>
      <c r="N15" s="1"/>
      <c r="O15" s="1"/>
      <c r="P15" s="1"/>
      <c r="Q15" s="1"/>
      <c r="R15" s="1"/>
      <c r="S15" s="1"/>
      <c r="T15" s="1"/>
      <c r="U15" s="1"/>
      <c r="V15" s="1"/>
      <c r="W15" s="1"/>
      <c r="Y15" s="27"/>
      <c r="Z15" s="186"/>
      <c r="AA15" s="21"/>
      <c r="AB15" s="18"/>
      <c r="AC15" s="21"/>
      <c r="AD15" s="187"/>
      <c r="AE15" s="19"/>
    </row>
    <row r="16" spans="1:31" ht="18">
      <c r="A16" s="13" t="s">
        <v>5</v>
      </c>
      <c r="C16" s="1"/>
      <c r="D16" s="1"/>
      <c r="E16" s="1"/>
      <c r="F16" s="1"/>
      <c r="G16" s="1"/>
      <c r="H16" s="1"/>
      <c r="I16" s="1"/>
      <c r="J16" s="1"/>
      <c r="K16" s="1"/>
      <c r="L16" s="1"/>
      <c r="M16" s="1"/>
      <c r="N16" s="1"/>
      <c r="O16" s="1"/>
      <c r="P16" s="1"/>
      <c r="Q16" s="1"/>
      <c r="R16" s="1"/>
      <c r="S16" s="1"/>
      <c r="T16" s="1"/>
      <c r="U16" s="1"/>
      <c r="V16" s="1"/>
      <c r="W16" s="1"/>
      <c r="Y16" s="27" t="s">
        <v>229</v>
      </c>
      <c r="Z16" s="188">
        <v>0</v>
      </c>
      <c r="AA16" s="21"/>
      <c r="AB16" s="132">
        <v>0</v>
      </c>
      <c r="AC16" s="21"/>
      <c r="AD16" s="189">
        <v>46628</v>
      </c>
      <c r="AE16" s="19"/>
    </row>
    <row r="17" spans="1:31" ht="18">
      <c r="A17" s="13" t="s">
        <v>6</v>
      </c>
      <c r="C17" s="1"/>
      <c r="D17" s="1"/>
      <c r="E17" s="1"/>
      <c r="F17" s="1"/>
      <c r="G17" s="1"/>
      <c r="H17" s="1"/>
      <c r="I17" s="1"/>
      <c r="J17" s="1"/>
      <c r="K17" s="1"/>
      <c r="L17" s="1"/>
      <c r="M17" s="1"/>
      <c r="N17" s="1"/>
      <c r="O17" s="1"/>
      <c r="P17" s="1"/>
      <c r="Q17" s="1"/>
      <c r="R17" s="1"/>
      <c r="S17" s="1"/>
      <c r="T17" s="1"/>
      <c r="U17" s="1"/>
      <c r="V17" s="1"/>
      <c r="W17" s="1"/>
      <c r="Y17" s="27" t="s">
        <v>229</v>
      </c>
      <c r="Z17" s="188">
        <v>0</v>
      </c>
      <c r="AA17" s="21"/>
      <c r="AB17" s="132">
        <v>0</v>
      </c>
      <c r="AC17" s="21"/>
      <c r="AD17" s="189">
        <v>12677</v>
      </c>
      <c r="AE17" s="19"/>
    </row>
    <row r="18" spans="1:31" ht="18">
      <c r="A18" s="13" t="s">
        <v>112</v>
      </c>
      <c r="C18" s="1"/>
      <c r="D18" s="1"/>
      <c r="E18" s="1"/>
      <c r="F18" s="1"/>
      <c r="G18" s="1"/>
      <c r="H18" s="1"/>
      <c r="I18" s="1"/>
      <c r="J18" s="1"/>
      <c r="K18" s="1"/>
      <c r="L18" s="1"/>
      <c r="M18" s="1"/>
      <c r="N18" s="1"/>
      <c r="O18" s="1"/>
      <c r="P18" s="1"/>
      <c r="Q18" s="1"/>
      <c r="R18" s="1"/>
      <c r="S18" s="1"/>
      <c r="T18" s="1"/>
      <c r="U18" s="1"/>
      <c r="V18" s="1"/>
      <c r="W18" s="1"/>
      <c r="Y18" s="27" t="s">
        <v>229</v>
      </c>
      <c r="Z18" s="190">
        <v>0</v>
      </c>
      <c r="AA18" s="134"/>
      <c r="AB18" s="133">
        <v>0</v>
      </c>
      <c r="AC18" s="134"/>
      <c r="AD18" s="191">
        <v>13926</v>
      </c>
      <c r="AE18" s="19"/>
    </row>
    <row r="19" spans="1:31" ht="18">
      <c r="A19" s="63" t="s">
        <v>89</v>
      </c>
      <c r="C19" s="1"/>
      <c r="D19" s="1"/>
      <c r="E19" s="1"/>
      <c r="F19" s="1"/>
      <c r="G19" s="1"/>
      <c r="H19" s="1"/>
      <c r="I19" s="1"/>
      <c r="J19" s="1"/>
      <c r="K19" s="1"/>
      <c r="L19" s="1"/>
      <c r="M19" s="1"/>
      <c r="N19" s="1"/>
      <c r="O19" s="1"/>
      <c r="P19" s="1"/>
      <c r="Q19" s="1"/>
      <c r="R19" s="1"/>
      <c r="S19" s="1"/>
      <c r="T19" s="1"/>
      <c r="U19" s="1"/>
      <c r="V19" s="1"/>
      <c r="W19" s="1"/>
      <c r="Y19" s="27" t="s">
        <v>229</v>
      </c>
      <c r="Z19" s="188">
        <f>SUM(Z14:Z18)</f>
        <v>700</v>
      </c>
      <c r="AA19" s="21"/>
      <c r="AB19" s="132">
        <f>SUM(AB14:AB18)</f>
        <v>729</v>
      </c>
      <c r="AC19" s="21"/>
      <c r="AD19" s="189">
        <f>SUM(AD14:AD18)</f>
        <v>261355</v>
      </c>
      <c r="AE19" s="19"/>
    </row>
    <row r="20" spans="1:31" ht="18">
      <c r="A20" s="63"/>
      <c r="C20" s="1"/>
      <c r="D20" s="1"/>
      <c r="E20" s="1"/>
      <c r="F20" s="1"/>
      <c r="G20" s="1"/>
      <c r="H20" s="1"/>
      <c r="I20" s="1"/>
      <c r="J20" s="1"/>
      <c r="K20" s="1"/>
      <c r="L20" s="1"/>
      <c r="M20" s="1"/>
      <c r="N20" s="1"/>
      <c r="O20" s="1"/>
      <c r="P20" s="1"/>
      <c r="Q20" s="1"/>
      <c r="R20" s="1"/>
      <c r="S20" s="1"/>
      <c r="T20" s="1"/>
      <c r="U20" s="1"/>
      <c r="V20" s="1"/>
      <c r="W20" s="1"/>
      <c r="Y20" s="27"/>
      <c r="Z20" s="188"/>
      <c r="AA20" s="21"/>
      <c r="AB20" s="132"/>
      <c r="AC20" s="21"/>
      <c r="AD20" s="189"/>
      <c r="AE20" s="19"/>
    </row>
    <row r="21" spans="1:31" ht="18">
      <c r="A21" s="63" t="s">
        <v>113</v>
      </c>
      <c r="C21" s="1"/>
      <c r="D21" s="1"/>
      <c r="E21" s="1"/>
      <c r="F21" s="1"/>
      <c r="G21" s="1"/>
      <c r="H21" s="1"/>
      <c r="I21" s="1"/>
      <c r="J21" s="1"/>
      <c r="K21" s="1"/>
      <c r="L21" s="1"/>
      <c r="M21" s="1"/>
      <c r="N21" s="1"/>
      <c r="O21" s="1"/>
      <c r="P21" s="1"/>
      <c r="Q21" s="1"/>
      <c r="R21" s="1"/>
      <c r="S21" s="1"/>
      <c r="T21" s="1"/>
      <c r="U21" s="1"/>
      <c r="V21" s="1"/>
      <c r="W21" s="1"/>
      <c r="Y21" s="27" t="s">
        <v>229</v>
      </c>
      <c r="Z21" s="188">
        <v>657</v>
      </c>
      <c r="AA21" s="21"/>
      <c r="AB21" s="132">
        <v>686</v>
      </c>
      <c r="AC21" s="21"/>
      <c r="AD21" s="189">
        <v>1759718</v>
      </c>
      <c r="AE21" s="19"/>
    </row>
    <row r="22" spans="1:31" ht="18">
      <c r="A22" s="154" t="s">
        <v>114</v>
      </c>
      <c r="B22" s="155"/>
      <c r="C22" s="20"/>
      <c r="D22" s="20"/>
      <c r="E22" s="20"/>
      <c r="F22" s="20"/>
      <c r="G22" s="20"/>
      <c r="H22" s="20"/>
      <c r="I22" s="20"/>
      <c r="J22" s="20"/>
      <c r="K22" s="20"/>
      <c r="L22" s="20"/>
      <c r="M22" s="20"/>
      <c r="N22" s="20"/>
      <c r="O22" s="20"/>
      <c r="P22" s="20"/>
      <c r="Q22" s="20"/>
      <c r="R22" s="20"/>
      <c r="S22" s="20"/>
      <c r="T22" s="20"/>
      <c r="U22" s="20"/>
      <c r="V22" s="20"/>
      <c r="W22" s="20"/>
      <c r="X22" s="155"/>
      <c r="Y22" s="156" t="s">
        <v>229</v>
      </c>
      <c r="Z22" s="192">
        <f>Z21-Z19</f>
        <v>-43</v>
      </c>
      <c r="AA22" s="158"/>
      <c r="AB22" s="157">
        <f>AB21-AB19</f>
        <v>-43</v>
      </c>
      <c r="AC22" s="158"/>
      <c r="AD22" s="193">
        <f>AD21-AD19</f>
        <v>1498363</v>
      </c>
      <c r="AE22" s="19"/>
    </row>
    <row r="23" spans="1:31" ht="18">
      <c r="A23" s="151"/>
      <c r="B23" s="152"/>
      <c r="C23" s="151"/>
      <c r="D23" s="151"/>
      <c r="E23" s="151"/>
      <c r="F23" s="151"/>
      <c r="G23" s="151"/>
      <c r="H23" s="151"/>
      <c r="I23" s="151"/>
      <c r="J23" s="151"/>
      <c r="K23" s="151"/>
      <c r="L23" s="151"/>
      <c r="M23" s="151"/>
      <c r="N23" s="151"/>
      <c r="O23" s="151"/>
      <c r="P23" s="151"/>
      <c r="Q23" s="151"/>
      <c r="R23" s="151"/>
      <c r="S23" s="151"/>
      <c r="T23" s="151"/>
      <c r="U23" s="151"/>
      <c r="V23" s="151"/>
      <c r="W23" s="151"/>
      <c r="X23" s="120"/>
      <c r="Y23" s="153"/>
      <c r="Z23" s="186"/>
      <c r="AA23" s="21"/>
      <c r="AB23" s="18"/>
      <c r="AC23" s="21"/>
      <c r="AD23" s="187"/>
      <c r="AE23" s="19"/>
    </row>
    <row r="24" spans="1:31" ht="18.75">
      <c r="A24" s="1" t="s">
        <v>235</v>
      </c>
      <c r="B24" s="1"/>
      <c r="C24" s="10"/>
      <c r="D24" s="1"/>
      <c r="E24" s="1"/>
      <c r="F24" s="1"/>
      <c r="G24" s="1"/>
      <c r="H24" s="1"/>
      <c r="I24" s="1"/>
      <c r="J24" s="1"/>
      <c r="K24" s="1"/>
      <c r="L24" s="1"/>
      <c r="M24" s="1"/>
      <c r="N24" s="1"/>
      <c r="O24" s="1"/>
      <c r="P24" s="1"/>
      <c r="Q24" s="1"/>
      <c r="R24" s="1"/>
      <c r="S24" s="1"/>
      <c r="T24" s="1"/>
      <c r="U24" s="1"/>
      <c r="V24" s="1"/>
      <c r="W24" s="1"/>
      <c r="X24" s="1"/>
      <c r="Y24" s="17"/>
      <c r="Z24" s="194"/>
      <c r="AA24" s="195"/>
      <c r="AB24" s="195"/>
      <c r="AC24" s="195"/>
      <c r="AD24" s="196"/>
      <c r="AE24" s="19"/>
    </row>
    <row r="25" spans="1:31" ht="18">
      <c r="A25" s="13" t="s">
        <v>39</v>
      </c>
      <c r="C25" s="1"/>
      <c r="D25" s="1"/>
      <c r="E25" s="1"/>
      <c r="F25" s="1"/>
      <c r="G25" s="1"/>
      <c r="H25" s="1"/>
      <c r="I25" s="1"/>
      <c r="J25" s="1"/>
      <c r="K25" s="1"/>
      <c r="L25" s="1"/>
      <c r="M25" s="1"/>
      <c r="N25" s="1"/>
      <c r="O25" s="1"/>
      <c r="P25" s="1"/>
      <c r="Q25" s="1"/>
      <c r="R25" s="1"/>
      <c r="S25" s="1"/>
      <c r="T25" s="1"/>
      <c r="U25" s="1"/>
      <c r="V25" s="1"/>
      <c r="W25" s="1"/>
      <c r="X25" s="1"/>
      <c r="Y25" s="170" t="s">
        <v>229</v>
      </c>
      <c r="Z25" s="197">
        <v>0</v>
      </c>
      <c r="AA25" s="180"/>
      <c r="AB25" s="198">
        <v>0</v>
      </c>
      <c r="AC25" s="180"/>
      <c r="AD25" s="183">
        <v>1290114</v>
      </c>
      <c r="AE25" s="172"/>
    </row>
    <row r="26" spans="1:31" ht="18">
      <c r="A26" s="13" t="s">
        <v>40</v>
      </c>
      <c r="C26" s="1"/>
      <c r="D26" s="1"/>
      <c r="E26" s="1"/>
      <c r="F26" s="1"/>
      <c r="G26" s="1"/>
      <c r="H26" s="1"/>
      <c r="I26" s="1"/>
      <c r="J26" s="1"/>
      <c r="K26" s="1"/>
      <c r="L26" s="1"/>
      <c r="M26" s="1"/>
      <c r="N26" s="1"/>
      <c r="O26" s="1"/>
      <c r="P26" s="1"/>
      <c r="Q26" s="1"/>
      <c r="R26" s="1"/>
      <c r="S26" s="1"/>
      <c r="T26" s="1"/>
      <c r="U26" s="1"/>
      <c r="V26" s="1"/>
      <c r="W26" s="1"/>
      <c r="X26" s="1"/>
      <c r="Y26" s="27" t="s">
        <v>229</v>
      </c>
      <c r="Z26" s="197">
        <v>0</v>
      </c>
      <c r="AA26" s="180"/>
      <c r="AB26" s="198">
        <v>0</v>
      </c>
      <c r="AC26" s="180"/>
      <c r="AD26" s="183">
        <v>57926</v>
      </c>
      <c r="AE26" s="172"/>
    </row>
    <row r="27" spans="1:31" ht="18">
      <c r="A27" s="13" t="s">
        <v>41</v>
      </c>
      <c r="C27" s="1"/>
      <c r="D27" s="1"/>
      <c r="E27" s="1"/>
      <c r="F27" s="1"/>
      <c r="G27" s="1"/>
      <c r="H27" s="1"/>
      <c r="I27" s="1"/>
      <c r="J27" s="1"/>
      <c r="K27" s="1"/>
      <c r="L27" s="1"/>
      <c r="M27" s="1"/>
      <c r="N27" s="1"/>
      <c r="O27" s="1"/>
      <c r="P27" s="1"/>
      <c r="Q27" s="1"/>
      <c r="R27" s="1"/>
      <c r="S27" s="1"/>
      <c r="T27" s="1"/>
      <c r="U27" s="1"/>
      <c r="V27" s="1"/>
      <c r="W27" s="1"/>
      <c r="X27" s="1"/>
      <c r="Y27" s="27" t="s">
        <v>229</v>
      </c>
      <c r="Z27" s="197">
        <v>0</v>
      </c>
      <c r="AA27" s="180"/>
      <c r="AB27" s="198">
        <v>0</v>
      </c>
      <c r="AC27" s="180"/>
      <c r="AD27" s="189">
        <v>336479</v>
      </c>
      <c r="AE27" s="172"/>
    </row>
    <row r="28" spans="1:31" ht="18">
      <c r="A28" s="13" t="s">
        <v>42</v>
      </c>
      <c r="C28" s="1"/>
      <c r="D28" s="1"/>
      <c r="E28" s="1"/>
      <c r="F28" s="1"/>
      <c r="G28" s="1"/>
      <c r="H28" s="1"/>
      <c r="I28" s="1"/>
      <c r="J28" s="1"/>
      <c r="K28" s="1"/>
      <c r="L28" s="1"/>
      <c r="M28" s="1"/>
      <c r="N28" s="1"/>
      <c r="O28" s="1"/>
      <c r="P28" s="1"/>
      <c r="Q28" s="1"/>
      <c r="R28" s="1"/>
      <c r="S28" s="1"/>
      <c r="T28" s="1"/>
      <c r="U28" s="1"/>
      <c r="V28" s="1"/>
      <c r="W28" s="1"/>
      <c r="X28" s="1"/>
      <c r="Y28" s="27" t="s">
        <v>229</v>
      </c>
      <c r="Z28" s="199">
        <v>0</v>
      </c>
      <c r="AA28" s="200"/>
      <c r="AB28" s="135">
        <v>0</v>
      </c>
      <c r="AC28" s="200"/>
      <c r="AD28" s="201">
        <v>266417</v>
      </c>
      <c r="AE28" s="172"/>
    </row>
    <row r="29" spans="1:31" ht="18">
      <c r="A29" s="13" t="s">
        <v>43</v>
      </c>
      <c r="C29" s="1"/>
      <c r="D29" s="1"/>
      <c r="E29" s="1"/>
      <c r="F29" s="1"/>
      <c r="G29" s="1"/>
      <c r="H29" s="1"/>
      <c r="I29" s="1"/>
      <c r="J29" s="1"/>
      <c r="K29" s="1"/>
      <c r="L29" s="1"/>
      <c r="M29" s="1"/>
      <c r="N29" s="1"/>
      <c r="O29" s="1"/>
      <c r="P29" s="1"/>
      <c r="Q29" s="1"/>
      <c r="R29" s="1"/>
      <c r="S29" s="1"/>
      <c r="T29" s="1"/>
      <c r="U29" s="1"/>
      <c r="V29" s="1"/>
      <c r="W29" s="1"/>
      <c r="X29" s="1"/>
      <c r="Y29" s="27" t="s">
        <v>229</v>
      </c>
      <c r="Z29" s="202">
        <v>-43</v>
      </c>
      <c r="AA29" s="180"/>
      <c r="AB29" s="198">
        <v>-43</v>
      </c>
      <c r="AC29" s="180"/>
      <c r="AD29" s="201">
        <f>-14285+22868</f>
        <v>8583</v>
      </c>
      <c r="AE29" s="19"/>
    </row>
    <row r="30" spans="1:31" ht="18">
      <c r="A30" s="13" t="s">
        <v>44</v>
      </c>
      <c r="C30" s="1"/>
      <c r="D30" s="1"/>
      <c r="E30" s="1"/>
      <c r="F30" s="1"/>
      <c r="G30" s="1"/>
      <c r="H30" s="1"/>
      <c r="I30" s="1"/>
      <c r="J30" s="1"/>
      <c r="K30" s="1"/>
      <c r="L30" s="1"/>
      <c r="M30" s="1"/>
      <c r="N30" s="1"/>
      <c r="O30" s="1"/>
      <c r="P30" s="1"/>
      <c r="Q30" s="1"/>
      <c r="R30" s="1"/>
      <c r="S30" s="1"/>
      <c r="T30" s="1"/>
      <c r="U30" s="1"/>
      <c r="V30" s="1"/>
      <c r="W30" s="1"/>
      <c r="X30" s="1"/>
      <c r="Y30" s="27" t="s">
        <v>229</v>
      </c>
      <c r="Z30" s="202">
        <v>0</v>
      </c>
      <c r="AA30" s="180"/>
      <c r="AB30" s="198">
        <v>0</v>
      </c>
      <c r="AC30" s="180"/>
      <c r="AD30" s="183">
        <f>2968+49054</f>
        <v>52022</v>
      </c>
      <c r="AE30" s="19"/>
    </row>
    <row r="31" spans="1:31" ht="18">
      <c r="A31" s="1"/>
      <c r="B31" s="13"/>
      <c r="C31" s="1"/>
      <c r="D31" s="1"/>
      <c r="E31" s="1"/>
      <c r="F31" s="1"/>
      <c r="G31" s="1"/>
      <c r="H31" s="1"/>
      <c r="I31" s="1"/>
      <c r="J31" s="1"/>
      <c r="K31" s="1"/>
      <c r="L31" s="1"/>
      <c r="M31" s="1"/>
      <c r="N31" s="1"/>
      <c r="O31" s="1"/>
      <c r="P31" s="1"/>
      <c r="Q31" s="1"/>
      <c r="R31" s="1"/>
      <c r="S31" s="1"/>
      <c r="T31" s="1"/>
      <c r="U31" s="1"/>
      <c r="V31" s="1"/>
      <c r="W31" s="1"/>
      <c r="X31" s="1"/>
      <c r="Y31" s="17"/>
      <c r="Z31" s="197"/>
      <c r="AA31" s="180"/>
      <c r="AB31" s="198"/>
      <c r="AC31" s="180"/>
      <c r="AD31" s="183"/>
      <c r="AE31" s="19"/>
    </row>
    <row r="32" spans="1:31" ht="18">
      <c r="A32" s="13" t="s">
        <v>115</v>
      </c>
      <c r="C32" s="1"/>
      <c r="D32" s="1"/>
      <c r="E32" s="1"/>
      <c r="F32" s="1"/>
      <c r="G32" s="1"/>
      <c r="H32" s="1"/>
      <c r="I32" s="1"/>
      <c r="J32" s="1"/>
      <c r="K32" s="1"/>
      <c r="L32" s="1"/>
      <c r="M32" s="1"/>
      <c r="N32" s="1"/>
      <c r="O32" s="1"/>
      <c r="P32" s="1"/>
      <c r="Q32" s="1"/>
      <c r="R32" s="1"/>
      <c r="S32" s="1"/>
      <c r="T32" s="1"/>
      <c r="U32" s="1"/>
      <c r="V32" s="1"/>
      <c r="W32" s="1"/>
      <c r="X32" s="1"/>
      <c r="Y32" s="27" t="s">
        <v>229</v>
      </c>
      <c r="Z32" s="197">
        <v>0</v>
      </c>
      <c r="AA32" s="180"/>
      <c r="AB32" s="180">
        <v>0</v>
      </c>
      <c r="AC32" s="180"/>
      <c r="AD32" s="183">
        <v>3257</v>
      </c>
      <c r="AE32" s="19"/>
    </row>
    <row r="33" spans="1:31" ht="18">
      <c r="A33" s="13" t="s">
        <v>117</v>
      </c>
      <c r="C33" s="1"/>
      <c r="D33" s="1"/>
      <c r="E33" s="1"/>
      <c r="F33" s="1"/>
      <c r="G33" s="1"/>
      <c r="H33" s="1"/>
      <c r="I33" s="1"/>
      <c r="J33" s="1"/>
      <c r="K33" s="1"/>
      <c r="L33" s="1"/>
      <c r="M33" s="1"/>
      <c r="N33" s="1"/>
      <c r="O33" s="1"/>
      <c r="P33" s="1"/>
      <c r="Q33" s="1"/>
      <c r="R33" s="1"/>
      <c r="S33" s="1"/>
      <c r="T33" s="1"/>
      <c r="U33" s="1"/>
      <c r="V33" s="1"/>
      <c r="W33" s="1"/>
      <c r="X33" s="1"/>
      <c r="Y33" s="27" t="s">
        <v>229</v>
      </c>
      <c r="Z33" s="197">
        <v>0</v>
      </c>
      <c r="AA33" s="180"/>
      <c r="AB33" s="198">
        <v>0</v>
      </c>
      <c r="AC33" s="180"/>
      <c r="AD33" s="183">
        <v>0</v>
      </c>
      <c r="AE33" s="19"/>
    </row>
    <row r="34" spans="1:31" ht="18">
      <c r="A34" s="13"/>
      <c r="C34" s="1"/>
      <c r="D34" s="1"/>
      <c r="E34" s="1"/>
      <c r="F34" s="1"/>
      <c r="G34" s="1"/>
      <c r="H34" s="1"/>
      <c r="I34" s="1"/>
      <c r="J34" s="1"/>
      <c r="K34" s="1"/>
      <c r="L34" s="1"/>
      <c r="M34" s="1"/>
      <c r="N34" s="1"/>
      <c r="O34" s="1"/>
      <c r="P34" s="1"/>
      <c r="Q34" s="1"/>
      <c r="R34" s="1"/>
      <c r="S34" s="1"/>
      <c r="T34" s="1"/>
      <c r="U34" s="1"/>
      <c r="V34" s="1"/>
      <c r="W34" s="1"/>
      <c r="X34" s="1"/>
      <c r="Y34" s="27"/>
      <c r="Z34" s="203"/>
      <c r="AA34" s="160"/>
      <c r="AB34" s="161"/>
      <c r="AC34" s="160"/>
      <c r="AD34" s="204"/>
      <c r="AE34" s="19"/>
    </row>
    <row r="35" spans="1:31" ht="18">
      <c r="A35" s="13" t="s">
        <v>116</v>
      </c>
      <c r="B35" s="1"/>
      <c r="C35" s="1"/>
      <c r="D35" s="1"/>
      <c r="E35" s="1"/>
      <c r="F35" s="1"/>
      <c r="G35" s="1"/>
      <c r="H35" s="1"/>
      <c r="I35" s="1"/>
      <c r="J35" s="1"/>
      <c r="K35" s="1"/>
      <c r="L35" s="1"/>
      <c r="M35" s="1"/>
      <c r="N35" s="1"/>
      <c r="O35" s="1"/>
      <c r="P35" s="1"/>
      <c r="Q35" s="1"/>
      <c r="R35" s="1"/>
      <c r="S35" s="1"/>
      <c r="T35" s="1"/>
      <c r="U35" s="1"/>
      <c r="V35" s="1"/>
      <c r="W35" s="1"/>
      <c r="X35" s="1"/>
      <c r="Y35" s="27" t="s">
        <v>229</v>
      </c>
      <c r="Z35" s="205">
        <f>SUM(Z25:Z33)</f>
        <v>-43</v>
      </c>
      <c r="AA35" s="162"/>
      <c r="AB35" s="162">
        <f>SUM(AB25:AB33)</f>
        <v>-43</v>
      </c>
      <c r="AC35" s="162"/>
      <c r="AD35" s="206">
        <f>SUM(AD25:AD33)</f>
        <v>2014798</v>
      </c>
      <c r="AE35" s="19"/>
    </row>
    <row r="36" spans="1:31" ht="18">
      <c r="A36" s="13" t="s">
        <v>222</v>
      </c>
      <c r="B36" s="1"/>
      <c r="C36" s="1"/>
      <c r="D36" s="1"/>
      <c r="E36" s="1"/>
      <c r="F36" s="1"/>
      <c r="G36" s="1"/>
      <c r="H36" s="1"/>
      <c r="I36" s="1"/>
      <c r="J36" s="1"/>
      <c r="K36" s="1"/>
      <c r="L36" s="1"/>
      <c r="M36" s="1"/>
      <c r="N36" s="1"/>
      <c r="O36" s="1"/>
      <c r="P36" s="1"/>
      <c r="Q36" s="1"/>
      <c r="R36" s="1"/>
      <c r="S36" s="1"/>
      <c r="T36" s="1"/>
      <c r="U36" s="1"/>
      <c r="V36" s="1"/>
      <c r="W36" s="1"/>
      <c r="X36" s="1"/>
      <c r="Y36" s="27" t="s">
        <v>229</v>
      </c>
      <c r="Z36" s="177">
        <f>SUM(Z19+Z35)</f>
        <v>657</v>
      </c>
      <c r="AA36" s="151"/>
      <c r="AB36" s="151">
        <f>SUM(AB19+AB35)</f>
        <v>686</v>
      </c>
      <c r="AC36" s="151"/>
      <c r="AD36" s="178">
        <f>SUM(AD19+AD35)</f>
        <v>2276153</v>
      </c>
      <c r="AE36" s="19"/>
    </row>
    <row r="37" spans="1:31" ht="18">
      <c r="A37" s="1"/>
      <c r="B37" s="1"/>
      <c r="C37" s="1"/>
      <c r="D37" s="1"/>
      <c r="E37" s="1"/>
      <c r="F37" s="1"/>
      <c r="G37" s="1"/>
      <c r="H37" s="1"/>
      <c r="I37" s="1"/>
      <c r="J37" s="1"/>
      <c r="K37" s="1"/>
      <c r="L37" s="1"/>
      <c r="M37" s="1"/>
      <c r="N37" s="1"/>
      <c r="O37" s="1"/>
      <c r="P37" s="1"/>
      <c r="Q37" s="1"/>
      <c r="R37" s="1"/>
      <c r="S37" s="1"/>
      <c r="T37" s="1"/>
      <c r="U37" s="1"/>
      <c r="V37" s="1"/>
      <c r="W37" s="1"/>
      <c r="X37" s="1"/>
      <c r="Y37"/>
      <c r="Z37" s="179"/>
      <c r="AA37" s="180"/>
      <c r="AB37" s="180"/>
      <c r="AC37" s="180"/>
      <c r="AD37" s="183"/>
      <c r="AE37" s="19"/>
    </row>
    <row r="38" spans="1:31" ht="18">
      <c r="A38" s="13" t="s">
        <v>118</v>
      </c>
      <c r="C38" s="1"/>
      <c r="D38" s="1"/>
      <c r="E38" s="1"/>
      <c r="F38" s="1"/>
      <c r="G38" s="1"/>
      <c r="H38" s="1"/>
      <c r="I38" s="1"/>
      <c r="J38" s="1"/>
      <c r="K38" s="1"/>
      <c r="L38" s="1"/>
      <c r="M38" s="1"/>
      <c r="N38" s="1"/>
      <c r="O38" s="1"/>
      <c r="P38" s="1"/>
      <c r="Q38" s="1"/>
      <c r="R38" s="1"/>
      <c r="S38" s="1"/>
      <c r="T38" s="1"/>
      <c r="U38" s="1"/>
      <c r="V38" s="1"/>
      <c r="W38" s="1"/>
      <c r="Y38" s="170" t="s">
        <v>229</v>
      </c>
      <c r="Z38" s="179">
        <v>0</v>
      </c>
      <c r="AA38" s="180"/>
      <c r="AB38" s="180">
        <v>0</v>
      </c>
      <c r="AC38" s="180"/>
      <c r="AD38" s="183">
        <v>938467</v>
      </c>
      <c r="AE38" s="19"/>
    </row>
    <row r="39" spans="1:31" ht="18">
      <c r="A39" s="13" t="s">
        <v>119</v>
      </c>
      <c r="C39" s="1"/>
      <c r="D39" s="1"/>
      <c r="E39" s="1"/>
      <c r="F39" s="1"/>
      <c r="G39" s="1"/>
      <c r="H39" s="1"/>
      <c r="I39" s="1"/>
      <c r="J39" s="1"/>
      <c r="K39" s="1"/>
      <c r="L39" s="1"/>
      <c r="M39" s="1"/>
      <c r="N39" s="1"/>
      <c r="O39" s="1"/>
      <c r="P39" s="1"/>
      <c r="Q39" s="1"/>
      <c r="R39" s="1"/>
      <c r="S39" s="1"/>
      <c r="T39" s="1"/>
      <c r="U39" s="1"/>
      <c r="V39" s="1"/>
      <c r="W39" s="1"/>
      <c r="Y39" s="170" t="s">
        <v>229</v>
      </c>
      <c r="Z39" s="207">
        <v>0</v>
      </c>
      <c r="AA39" s="160"/>
      <c r="AB39" s="160">
        <v>0</v>
      </c>
      <c r="AC39" s="160"/>
      <c r="AD39" s="204">
        <v>-1454902</v>
      </c>
      <c r="AE39" s="19"/>
    </row>
    <row r="40" spans="1:31" ht="18">
      <c r="A40" s="13" t="s">
        <v>7</v>
      </c>
      <c r="C40" s="1"/>
      <c r="D40" s="1"/>
      <c r="E40" s="1"/>
      <c r="F40" s="1"/>
      <c r="G40" s="1"/>
      <c r="H40" s="1"/>
      <c r="I40" s="1"/>
      <c r="J40" s="1"/>
      <c r="K40" s="1"/>
      <c r="L40" s="1"/>
      <c r="M40" s="1"/>
      <c r="N40" s="1"/>
      <c r="O40" s="1"/>
      <c r="P40" s="1"/>
      <c r="Q40" s="1"/>
      <c r="R40" s="1"/>
      <c r="S40" s="1"/>
      <c r="T40" s="1"/>
      <c r="U40" s="1"/>
      <c r="V40" s="1"/>
      <c r="W40" s="1"/>
      <c r="Y40" s="170" t="s">
        <v>229</v>
      </c>
      <c r="Z40" s="208">
        <f>SUM(Z38:Z39)</f>
        <v>0</v>
      </c>
      <c r="AA40" s="163"/>
      <c r="AB40" s="163">
        <f>SUM(AB38:AB39)</f>
        <v>0</v>
      </c>
      <c r="AC40" s="163"/>
      <c r="AD40" s="209">
        <f>SUM(AD38:AD39)</f>
        <v>-516435</v>
      </c>
      <c r="AE40" s="19"/>
    </row>
    <row r="41" spans="1:31" ht="18">
      <c r="A41" s="1"/>
      <c r="B41" s="1"/>
      <c r="C41" s="1"/>
      <c r="D41" s="1"/>
      <c r="E41" s="1"/>
      <c r="F41" s="1"/>
      <c r="G41" s="1"/>
      <c r="H41" s="1"/>
      <c r="I41" s="1"/>
      <c r="J41" s="1"/>
      <c r="K41" s="1"/>
      <c r="L41" s="1"/>
      <c r="M41" s="1"/>
      <c r="N41" s="1"/>
      <c r="O41" s="1"/>
      <c r="P41" s="1"/>
      <c r="Q41" s="1"/>
      <c r="R41" s="1"/>
      <c r="S41" s="1"/>
      <c r="T41" s="1"/>
      <c r="U41" s="1"/>
      <c r="V41" s="1"/>
      <c r="W41" s="1"/>
      <c r="X41" s="1"/>
      <c r="Y41" s="17"/>
      <c r="Z41" s="210"/>
      <c r="AA41" s="164"/>
      <c r="AB41" s="164"/>
      <c r="AC41" s="164"/>
      <c r="AD41" s="211"/>
      <c r="AE41" s="19"/>
    </row>
    <row r="42" spans="1:31" ht="18">
      <c r="A42" s="13" t="s">
        <v>172</v>
      </c>
      <c r="B42" s="1"/>
      <c r="C42" s="1"/>
      <c r="D42" s="1"/>
      <c r="E42" s="1"/>
      <c r="F42" s="1"/>
      <c r="G42" s="1"/>
      <c r="H42" s="1"/>
      <c r="I42" s="1"/>
      <c r="J42" s="1"/>
      <c r="K42" s="1"/>
      <c r="L42" s="1"/>
      <c r="M42" s="1"/>
      <c r="N42" s="1"/>
      <c r="O42" s="1"/>
      <c r="P42" s="1"/>
      <c r="Q42" s="1"/>
      <c r="R42" s="1"/>
      <c r="S42" s="1"/>
      <c r="T42" s="1"/>
      <c r="U42" s="1"/>
      <c r="V42" s="1"/>
      <c r="W42" s="1"/>
      <c r="X42" s="1"/>
      <c r="Y42" s="170" t="s">
        <v>229</v>
      </c>
      <c r="Z42" s="205">
        <f>Z36+Z40</f>
        <v>657</v>
      </c>
      <c r="AA42" s="162"/>
      <c r="AB42" s="162">
        <f>AB36+AB40</f>
        <v>686</v>
      </c>
      <c r="AC42" s="162"/>
      <c r="AD42" s="206">
        <f>AD36+AD40</f>
        <v>1759718</v>
      </c>
      <c r="AE42" s="19"/>
    </row>
    <row r="43" spans="1:31" ht="18">
      <c r="A43" s="13" t="s">
        <v>120</v>
      </c>
      <c r="B43" s="1"/>
      <c r="C43" s="1"/>
      <c r="D43" s="1"/>
      <c r="E43" s="1"/>
      <c r="F43" s="1"/>
      <c r="G43" s="1"/>
      <c r="H43" s="1"/>
      <c r="I43" s="1"/>
      <c r="J43" s="1"/>
      <c r="K43" s="1"/>
      <c r="L43" s="1"/>
      <c r="M43" s="1"/>
      <c r="N43" s="1"/>
      <c r="O43" s="1"/>
      <c r="P43" s="1"/>
      <c r="Q43" s="1"/>
      <c r="R43" s="1"/>
      <c r="S43" s="1"/>
      <c r="T43" s="1"/>
      <c r="U43" s="1"/>
      <c r="V43" s="1"/>
      <c r="W43" s="1"/>
      <c r="X43" s="1"/>
      <c r="Y43" s="27" t="s">
        <v>229</v>
      </c>
      <c r="Z43" s="186">
        <f>Z22</f>
        <v>-43</v>
      </c>
      <c r="AA43" s="18"/>
      <c r="AB43" s="18">
        <f>AB22</f>
        <v>-43</v>
      </c>
      <c r="AC43" s="18"/>
      <c r="AD43" s="187">
        <f>AD22</f>
        <v>1498363</v>
      </c>
      <c r="AE43" s="19"/>
    </row>
    <row r="44" spans="1:31" ht="18">
      <c r="A44" s="13"/>
      <c r="B44" s="1"/>
      <c r="C44" s="1"/>
      <c r="D44" s="1"/>
      <c r="E44" s="1"/>
      <c r="F44" s="1"/>
      <c r="G44" s="1"/>
      <c r="H44" s="1"/>
      <c r="I44" s="1"/>
      <c r="J44" s="1"/>
      <c r="K44" s="1"/>
      <c r="L44" s="1"/>
      <c r="M44" s="1"/>
      <c r="N44" s="1"/>
      <c r="O44" s="1"/>
      <c r="P44" s="1"/>
      <c r="Q44" s="1"/>
      <c r="R44" s="1"/>
      <c r="S44" s="1"/>
      <c r="T44" s="1"/>
      <c r="U44" s="1"/>
      <c r="V44" s="1"/>
      <c r="W44" s="1"/>
      <c r="X44" s="1"/>
      <c r="Y44" s="17"/>
      <c r="Z44" s="186"/>
      <c r="AA44" s="18"/>
      <c r="AB44" s="18"/>
      <c r="AC44" s="18"/>
      <c r="AD44" s="187"/>
      <c r="AE44" s="19"/>
    </row>
    <row r="45" spans="1:31" ht="18">
      <c r="A45" s="13" t="s">
        <v>182</v>
      </c>
      <c r="B45" s="1"/>
      <c r="C45" s="1"/>
      <c r="D45" s="1"/>
      <c r="E45" s="1"/>
      <c r="F45" s="1"/>
      <c r="G45" s="1"/>
      <c r="H45" s="1"/>
      <c r="I45" s="1"/>
      <c r="J45" s="1"/>
      <c r="K45" s="1"/>
      <c r="L45" s="1"/>
      <c r="M45" s="1"/>
      <c r="N45" s="1"/>
      <c r="O45" s="1"/>
      <c r="P45" s="1"/>
      <c r="Q45" s="1"/>
      <c r="R45" s="1"/>
      <c r="S45" s="1"/>
      <c r="T45" s="1"/>
      <c r="U45" s="1"/>
      <c r="V45" s="1"/>
      <c r="W45" s="1"/>
      <c r="X45" s="1"/>
      <c r="Y45" s="27" t="s">
        <v>229</v>
      </c>
      <c r="Z45" s="177">
        <v>0</v>
      </c>
      <c r="AA45" s="151"/>
      <c r="AB45" s="151">
        <v>0</v>
      </c>
      <c r="AC45" s="151"/>
      <c r="AD45" s="178">
        <v>49054</v>
      </c>
      <c r="AE45" s="19"/>
    </row>
    <row r="46" spans="1:31" ht="18">
      <c r="A46" s="13" t="s">
        <v>183</v>
      </c>
      <c r="B46" s="1"/>
      <c r="C46" s="1"/>
      <c r="D46" s="1"/>
      <c r="E46" s="1"/>
      <c r="F46" s="1"/>
      <c r="G46" s="1"/>
      <c r="H46" s="1"/>
      <c r="I46" s="1"/>
      <c r="J46" s="1"/>
      <c r="K46" s="1"/>
      <c r="L46" s="1"/>
      <c r="M46" s="1"/>
      <c r="N46" s="1"/>
      <c r="O46" s="1"/>
      <c r="P46" s="1"/>
      <c r="Q46" s="1"/>
      <c r="R46" s="1"/>
      <c r="S46" s="1"/>
      <c r="T46" s="1"/>
      <c r="U46" s="1"/>
      <c r="V46" s="1"/>
      <c r="W46" s="1"/>
      <c r="X46" s="1"/>
      <c r="Y46" s="27" t="s">
        <v>229</v>
      </c>
      <c r="Z46" s="179">
        <f>SUM(Z42-Z45)</f>
        <v>657</v>
      </c>
      <c r="AA46" s="180"/>
      <c r="AB46" s="180">
        <f>SUM(AB42-AB45)</f>
        <v>686</v>
      </c>
      <c r="AC46" s="180"/>
      <c r="AD46" s="183">
        <f>SUM(AD42-AD45)</f>
        <v>1710664</v>
      </c>
      <c r="AE46" s="19"/>
    </row>
    <row r="47" spans="1:31" ht="18">
      <c r="A47" s="13"/>
      <c r="B47" s="1"/>
      <c r="C47" s="1"/>
      <c r="D47" s="1"/>
      <c r="E47" s="1"/>
      <c r="F47" s="1"/>
      <c r="G47" s="1"/>
      <c r="H47" s="1"/>
      <c r="I47" s="1"/>
      <c r="J47" s="1"/>
      <c r="K47" s="1"/>
      <c r="L47" s="1"/>
      <c r="M47" s="1"/>
      <c r="N47" s="1"/>
      <c r="O47" s="1"/>
      <c r="P47" s="1"/>
      <c r="Q47" s="1"/>
      <c r="R47" s="1"/>
      <c r="S47" s="1"/>
      <c r="T47" s="1"/>
      <c r="U47" s="1"/>
      <c r="V47" s="1"/>
      <c r="W47" s="1"/>
      <c r="X47" s="1"/>
      <c r="Y47" s="17"/>
      <c r="Z47" s="179"/>
      <c r="AA47" s="180"/>
      <c r="AB47" s="180"/>
      <c r="AC47" s="180"/>
      <c r="AD47" s="183"/>
      <c r="AE47" s="19"/>
    </row>
    <row r="48" spans="1:31" ht="18">
      <c r="A48" s="13"/>
      <c r="B48" s="1"/>
      <c r="C48" s="1"/>
      <c r="D48" s="1"/>
      <c r="E48" s="1"/>
      <c r="F48" s="1"/>
      <c r="G48" s="1"/>
      <c r="H48" s="1"/>
      <c r="I48" s="1"/>
      <c r="J48" s="1"/>
      <c r="K48" s="1"/>
      <c r="L48" s="1"/>
      <c r="M48" s="1"/>
      <c r="N48" s="1"/>
      <c r="O48" s="1"/>
      <c r="P48" s="1"/>
      <c r="Q48" s="1"/>
      <c r="R48" s="1"/>
      <c r="S48" s="1"/>
      <c r="T48" s="1"/>
      <c r="U48" s="1"/>
      <c r="V48" s="1"/>
      <c r="W48" s="1"/>
      <c r="X48" s="1"/>
      <c r="Y48" s="17"/>
      <c r="Z48" s="179"/>
      <c r="AA48" s="180"/>
      <c r="AB48" s="180"/>
      <c r="AC48" s="180"/>
      <c r="AD48" s="183"/>
      <c r="AE48" s="19"/>
    </row>
    <row r="49" spans="1:31" ht="18.75">
      <c r="A49" s="13" t="s">
        <v>59</v>
      </c>
      <c r="B49" s="63"/>
      <c r="C49" s="31"/>
      <c r="D49" s="63"/>
      <c r="E49" s="63"/>
      <c r="F49" s="63"/>
      <c r="G49" s="63"/>
      <c r="H49" s="63"/>
      <c r="I49" s="63"/>
      <c r="J49" s="63"/>
      <c r="K49" s="63"/>
      <c r="L49" s="63"/>
      <c r="M49" s="63"/>
      <c r="N49" s="63"/>
      <c r="O49" s="63"/>
      <c r="P49" s="63"/>
      <c r="Q49" s="63"/>
      <c r="R49" s="63"/>
      <c r="S49" s="63"/>
      <c r="T49" s="63"/>
      <c r="U49" s="63"/>
      <c r="V49" s="63"/>
      <c r="W49" s="63"/>
      <c r="X49" s="63"/>
      <c r="Y49" s="171" t="s">
        <v>229</v>
      </c>
      <c r="Z49" s="212">
        <v>0</v>
      </c>
      <c r="AA49" s="213"/>
      <c r="AB49" s="214">
        <v>0</v>
      </c>
      <c r="AC49" s="213"/>
      <c r="AD49" s="215">
        <v>-53471</v>
      </c>
      <c r="AE49" s="19"/>
    </row>
    <row r="50" spans="1:31" ht="18.75">
      <c r="A50" s="13" t="s">
        <v>192</v>
      </c>
      <c r="B50" s="63"/>
      <c r="C50" s="31"/>
      <c r="D50" s="63"/>
      <c r="E50" s="63"/>
      <c r="F50" s="63"/>
      <c r="G50" s="63"/>
      <c r="H50" s="63"/>
      <c r="I50" s="63"/>
      <c r="J50" s="63"/>
      <c r="K50" s="63"/>
      <c r="L50" s="63"/>
      <c r="M50" s="63"/>
      <c r="N50" s="63"/>
      <c r="O50" s="63"/>
      <c r="P50" s="63"/>
      <c r="Q50" s="63"/>
      <c r="R50" s="63"/>
      <c r="S50" s="63"/>
      <c r="T50" s="63"/>
      <c r="U50" s="63"/>
      <c r="V50" s="63"/>
      <c r="W50" s="63"/>
      <c r="X50" s="63"/>
      <c r="Y50" s="171" t="s">
        <v>229</v>
      </c>
      <c r="Z50" s="216">
        <f>SUM(Z46:Z49)</f>
        <v>657</v>
      </c>
      <c r="AA50" s="217"/>
      <c r="AB50" s="218">
        <f>SUM(AB46:AB49)</f>
        <v>686</v>
      </c>
      <c r="AC50" s="217"/>
      <c r="AD50" s="219">
        <f>SUM(AD46:AD49)</f>
        <v>1657193</v>
      </c>
      <c r="AE50" s="19"/>
    </row>
    <row r="51" spans="1:31" s="119" customFormat="1" ht="18.75">
      <c r="A51" s="160"/>
      <c r="B51" s="160"/>
      <c r="C51" s="165"/>
      <c r="D51" s="160"/>
      <c r="E51" s="160"/>
      <c r="F51" s="160"/>
      <c r="G51" s="160"/>
      <c r="H51" s="160"/>
      <c r="I51" s="160"/>
      <c r="J51" s="160"/>
      <c r="K51" s="160"/>
      <c r="L51" s="160"/>
      <c r="M51" s="160"/>
      <c r="N51" s="160"/>
      <c r="O51" s="160"/>
      <c r="P51" s="160"/>
      <c r="Q51" s="160"/>
      <c r="R51" s="160"/>
      <c r="S51" s="160"/>
      <c r="T51" s="160"/>
      <c r="U51" s="160"/>
      <c r="V51" s="160"/>
      <c r="W51" s="160"/>
      <c r="X51" s="160"/>
      <c r="Y51" s="160"/>
      <c r="Z51" s="173"/>
      <c r="AA51" s="173"/>
      <c r="AB51" s="173"/>
      <c r="AC51" s="173"/>
      <c r="AD51" s="173"/>
      <c r="AE51" s="160"/>
    </row>
    <row r="52" spans="1:32" s="120" customFormat="1" ht="18">
      <c r="A52" s="18"/>
      <c r="B52" s="167" t="s">
        <v>62</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68"/>
      <c r="AC52" s="121"/>
      <c r="AD52" s="121"/>
      <c r="AE52" s="18"/>
      <c r="AF52" s="169"/>
    </row>
    <row r="53" spans="1:31" ht="18">
      <c r="A53" s="151"/>
      <c r="B53" s="166"/>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51"/>
    </row>
    <row r="54" spans="1:31" ht="18">
      <c r="A54" s="1"/>
      <c r="AE54" s="1"/>
    </row>
    <row r="55" spans="1:31" ht="18">
      <c r="A55" s="1"/>
      <c r="AE55" s="1"/>
    </row>
    <row r="56" spans="1:31" ht="1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0" ht="15">
      <c r="A59" s="15"/>
      <c r="B59" s="4"/>
      <c r="C59" s="6"/>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8">
      <c r="A60" s="3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8">
      <c r="A61" s="64" t="s">
        <v>110</v>
      </c>
      <c r="B61" s="4"/>
      <c r="C61" s="6"/>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8">
      <c r="A62" s="33" t="s">
        <v>230</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5" spans="8:30" ht="30">
      <c r="H65" s="24" t="s">
        <v>90</v>
      </c>
      <c r="I65" s="9"/>
      <c r="J65" s="9"/>
      <c r="K65" s="9"/>
      <c r="L65" s="9"/>
      <c r="N65" s="23" t="s">
        <v>223</v>
      </c>
      <c r="O65" s="9"/>
      <c r="P65" s="9"/>
      <c r="Q65" s="9"/>
      <c r="R65" s="9"/>
      <c r="T65" s="23" t="s">
        <v>224</v>
      </c>
      <c r="U65" s="9"/>
      <c r="V65" s="9"/>
      <c r="W65" s="9"/>
      <c r="X65" s="9"/>
      <c r="Z65" s="9" t="s">
        <v>24</v>
      </c>
      <c r="AA65" s="9"/>
      <c r="AB65" s="9"/>
      <c r="AC65" s="9"/>
      <c r="AD65" s="9"/>
    </row>
    <row r="66" spans="8:26" ht="15">
      <c r="H66" s="29" t="s">
        <v>21</v>
      </c>
      <c r="N66" s="29" t="s">
        <v>21</v>
      </c>
      <c r="T66" s="29" t="s">
        <v>21</v>
      </c>
      <c r="Z66" s="29" t="s">
        <v>21</v>
      </c>
    </row>
    <row r="67" spans="1:30" ht="15">
      <c r="A67" s="8" t="s">
        <v>237</v>
      </c>
      <c r="H67" s="28" t="s">
        <v>23</v>
      </c>
      <c r="J67" s="28" t="s">
        <v>238</v>
      </c>
      <c r="L67" s="28" t="s">
        <v>236</v>
      </c>
      <c r="N67" s="28" t="s">
        <v>23</v>
      </c>
      <c r="P67" s="28" t="s">
        <v>238</v>
      </c>
      <c r="R67" s="28" t="s">
        <v>236</v>
      </c>
      <c r="T67" s="28" t="s">
        <v>23</v>
      </c>
      <c r="V67" s="28" t="s">
        <v>238</v>
      </c>
      <c r="X67" s="28" t="s">
        <v>236</v>
      </c>
      <c r="Z67" s="28" t="s">
        <v>23</v>
      </c>
      <c r="AB67" s="28" t="s">
        <v>238</v>
      </c>
      <c r="AD67" s="28" t="s">
        <v>236</v>
      </c>
    </row>
    <row r="68" spans="1:30" ht="15">
      <c r="A68" s="8"/>
      <c r="H68" s="8"/>
      <c r="J68" s="8"/>
      <c r="L68" s="8"/>
      <c r="N68" s="8"/>
      <c r="P68" s="8"/>
      <c r="R68" s="8"/>
      <c r="T68" s="8"/>
      <c r="V68" s="8"/>
      <c r="X68" s="8"/>
      <c r="Z68" s="8"/>
      <c r="AB68" s="8"/>
      <c r="AD68" s="8"/>
    </row>
    <row r="69" spans="1:30" ht="15">
      <c r="A69" s="2" t="s">
        <v>231</v>
      </c>
      <c r="B69" s="22" t="s">
        <v>26</v>
      </c>
      <c r="G69" s="2" t="s">
        <v>229</v>
      </c>
      <c r="H69" s="119">
        <v>0</v>
      </c>
      <c r="I69" s="119"/>
      <c r="J69" s="119">
        <v>0</v>
      </c>
      <c r="K69" s="119"/>
      <c r="L69" s="119">
        <v>0</v>
      </c>
      <c r="M69" s="119"/>
      <c r="N69" s="119">
        <v>0</v>
      </c>
      <c r="O69" s="119"/>
      <c r="P69" s="119">
        <v>0</v>
      </c>
      <c r="Q69" s="119"/>
      <c r="R69" s="124">
        <v>0</v>
      </c>
      <c r="S69" s="119"/>
      <c r="T69" s="119">
        <v>0</v>
      </c>
      <c r="U69" s="119">
        <v>0</v>
      </c>
      <c r="V69" s="119">
        <v>0</v>
      </c>
      <c r="W69" s="119"/>
      <c r="X69" s="123">
        <v>7000</v>
      </c>
      <c r="Y69" s="119"/>
      <c r="Z69" s="119">
        <f>T69-N69</f>
        <v>0</v>
      </c>
      <c r="AA69" s="119"/>
      <c r="AB69" s="119">
        <f>V69-P69</f>
        <v>0</v>
      </c>
      <c r="AC69" s="119"/>
      <c r="AD69" s="123">
        <f>X69-R69</f>
        <v>7000</v>
      </c>
    </row>
    <row r="70" spans="1:31" ht="15">
      <c r="A70" s="2" t="s">
        <v>232</v>
      </c>
      <c r="B70" s="22" t="s">
        <v>27</v>
      </c>
      <c r="G70" s="117"/>
      <c r="H70" s="125">
        <v>0</v>
      </c>
      <c r="I70" s="121"/>
      <c r="J70" s="125">
        <v>0</v>
      </c>
      <c r="K70" s="121"/>
      <c r="L70" s="125">
        <f>8905+29684</f>
        <v>38589</v>
      </c>
      <c r="M70" s="121"/>
      <c r="N70" s="125">
        <f>216-29</f>
        <v>187</v>
      </c>
      <c r="O70" s="125"/>
      <c r="P70" s="125">
        <v>216</v>
      </c>
      <c r="Q70" s="125"/>
      <c r="R70" s="125">
        <v>1492786</v>
      </c>
      <c r="S70" s="125"/>
      <c r="T70" s="125">
        <f>216-29</f>
        <v>187</v>
      </c>
      <c r="U70" s="125"/>
      <c r="V70" s="125">
        <v>216</v>
      </c>
      <c r="W70" s="125"/>
      <c r="X70" s="125">
        <v>898985</v>
      </c>
      <c r="Y70" s="125"/>
      <c r="Z70" s="2">
        <f>T70-N70</f>
        <v>0</v>
      </c>
      <c r="AB70" s="2">
        <f>V70-P70</f>
        <v>0</v>
      </c>
      <c r="AD70" s="2">
        <f>X70-R70</f>
        <v>-593801</v>
      </c>
      <c r="AE70" s="118"/>
    </row>
    <row r="71" spans="1:30" ht="15">
      <c r="A71" s="2" t="s">
        <v>233</v>
      </c>
      <c r="B71" s="22" t="s">
        <v>28</v>
      </c>
      <c r="G71" s="2" t="s">
        <v>229</v>
      </c>
      <c r="H71" s="120"/>
      <c r="I71" s="120"/>
      <c r="J71" s="120"/>
      <c r="K71" s="120"/>
      <c r="L71" s="120"/>
      <c r="M71" s="120"/>
      <c r="N71" s="120"/>
      <c r="O71" s="120"/>
      <c r="P71" s="120"/>
      <c r="Q71" s="120"/>
      <c r="R71" s="120"/>
      <c r="S71" s="120"/>
      <c r="T71" s="120"/>
      <c r="U71" s="120" t="s">
        <v>229</v>
      </c>
      <c r="V71" s="120"/>
      <c r="W71" s="120"/>
      <c r="X71" s="120"/>
      <c r="Y71" s="120"/>
      <c r="Z71" s="120"/>
      <c r="AA71" s="120"/>
      <c r="AB71" s="120"/>
      <c r="AC71" s="120"/>
      <c r="AD71" s="120"/>
    </row>
    <row r="72" spans="2:30" ht="15">
      <c r="B72" s="22" t="s">
        <v>29</v>
      </c>
      <c r="G72" s="2" t="s">
        <v>229</v>
      </c>
      <c r="H72" s="2">
        <v>0</v>
      </c>
      <c r="J72" s="2">
        <v>0</v>
      </c>
      <c r="L72" s="2">
        <f>31787+47495</f>
        <v>79282</v>
      </c>
      <c r="N72" s="2">
        <v>222</v>
      </c>
      <c r="P72" s="2">
        <v>222</v>
      </c>
      <c r="R72" s="2">
        <v>113342</v>
      </c>
      <c r="T72" s="2">
        <v>222</v>
      </c>
      <c r="V72" s="2">
        <v>222</v>
      </c>
      <c r="X72" s="2">
        <v>136661</v>
      </c>
      <c r="Z72" s="2">
        <f aca="true" t="shared" si="0" ref="Z72:Z77">T72-N72</f>
        <v>0</v>
      </c>
      <c r="AB72" s="2">
        <f aca="true" t="shared" si="1" ref="AB72:AB77">V72-P72</f>
        <v>0</v>
      </c>
      <c r="AD72" s="2">
        <f aca="true" t="shared" si="2" ref="AD72:AD77">X72-R72</f>
        <v>23319</v>
      </c>
    </row>
    <row r="73" spans="1:30" ht="15">
      <c r="A73" s="2" t="s">
        <v>234</v>
      </c>
      <c r="B73" s="22" t="s">
        <v>106</v>
      </c>
      <c r="G73" s="2" t="s">
        <v>229</v>
      </c>
      <c r="H73" s="2">
        <v>0</v>
      </c>
      <c r="J73" s="2">
        <v>0</v>
      </c>
      <c r="L73" s="2">
        <v>0</v>
      </c>
      <c r="N73" s="2">
        <v>18</v>
      </c>
      <c r="P73" s="2">
        <v>18</v>
      </c>
      <c r="R73" s="2">
        <v>165032</v>
      </c>
      <c r="T73" s="2">
        <v>18</v>
      </c>
      <c r="V73" s="2">
        <v>18</v>
      </c>
      <c r="X73" s="2">
        <v>235090</v>
      </c>
      <c r="Z73" s="2">
        <f t="shared" si="0"/>
        <v>0</v>
      </c>
      <c r="AB73" s="2">
        <f t="shared" si="1"/>
        <v>0</v>
      </c>
      <c r="AD73" s="2">
        <f t="shared" si="2"/>
        <v>70058</v>
      </c>
    </row>
    <row r="74" spans="1:30" ht="15">
      <c r="A74" s="122" t="s">
        <v>34</v>
      </c>
      <c r="B74" s="22" t="s">
        <v>30</v>
      </c>
      <c r="H74" s="119">
        <v>0</v>
      </c>
      <c r="I74" s="119"/>
      <c r="J74" s="119">
        <v>0</v>
      </c>
      <c r="K74" s="119"/>
      <c r="L74" s="119">
        <v>0</v>
      </c>
      <c r="M74" s="119"/>
      <c r="N74" s="119">
        <v>104</v>
      </c>
      <c r="O74" s="119"/>
      <c r="P74" s="119">
        <v>104</v>
      </c>
      <c r="Q74" s="119"/>
      <c r="R74" s="119">
        <v>319347</v>
      </c>
      <c r="S74" s="119"/>
      <c r="T74" s="119">
        <v>104</v>
      </c>
      <c r="U74" s="119"/>
      <c r="V74" s="119">
        <v>104</v>
      </c>
      <c r="W74" s="119"/>
      <c r="X74" s="119">
        <v>198354</v>
      </c>
      <c r="Y74" s="119"/>
      <c r="Z74" s="121">
        <f t="shared" si="0"/>
        <v>0</v>
      </c>
      <c r="AA74" s="121"/>
      <c r="AB74" s="121">
        <f t="shared" si="1"/>
        <v>0</v>
      </c>
      <c r="AC74" s="121"/>
      <c r="AD74" s="121">
        <f t="shared" si="2"/>
        <v>-120993</v>
      </c>
    </row>
    <row r="75" spans="1:31" ht="15">
      <c r="A75" s="122" t="s">
        <v>35</v>
      </c>
      <c r="B75" s="22" t="s">
        <v>31</v>
      </c>
      <c r="G75" s="117" t="s">
        <v>229</v>
      </c>
      <c r="H75" s="121">
        <v>0</v>
      </c>
      <c r="I75" s="121"/>
      <c r="J75" s="121">
        <v>0</v>
      </c>
      <c r="K75" s="121"/>
      <c r="L75" s="121">
        <v>0</v>
      </c>
      <c r="M75" s="121"/>
      <c r="N75" s="121">
        <v>27</v>
      </c>
      <c r="O75" s="121"/>
      <c r="P75" s="121">
        <v>27</v>
      </c>
      <c r="Q75" s="121"/>
      <c r="R75" s="121">
        <v>45036</v>
      </c>
      <c r="S75" s="121"/>
      <c r="T75" s="121">
        <v>27</v>
      </c>
      <c r="U75" s="121"/>
      <c r="V75" s="121">
        <v>27</v>
      </c>
      <c r="W75" s="121"/>
      <c r="X75" s="121">
        <v>151046</v>
      </c>
      <c r="Y75" s="121"/>
      <c r="Z75" s="121">
        <f t="shared" si="0"/>
        <v>0</v>
      </c>
      <c r="AA75" s="121"/>
      <c r="AB75" s="121">
        <f t="shared" si="1"/>
        <v>0</v>
      </c>
      <c r="AC75" s="121"/>
      <c r="AD75" s="121">
        <f t="shared" si="2"/>
        <v>106010</v>
      </c>
      <c r="AE75" s="118"/>
    </row>
    <row r="76" spans="1:31" ht="15">
      <c r="A76" s="122" t="s">
        <v>36</v>
      </c>
      <c r="B76" s="22" t="s">
        <v>32</v>
      </c>
      <c r="G76" s="117"/>
      <c r="H76" s="126">
        <v>0</v>
      </c>
      <c r="I76" s="121"/>
      <c r="J76" s="126">
        <v>0</v>
      </c>
      <c r="K76" s="121"/>
      <c r="L76" s="126">
        <v>35622</v>
      </c>
      <c r="M76" s="121"/>
      <c r="N76" s="126">
        <v>99</v>
      </c>
      <c r="O76" s="121"/>
      <c r="P76" s="126">
        <v>99</v>
      </c>
      <c r="Q76" s="121"/>
      <c r="R76" s="126">
        <v>91556</v>
      </c>
      <c r="S76" s="121"/>
      <c r="T76" s="126">
        <v>99</v>
      </c>
      <c r="U76" s="121"/>
      <c r="V76" s="126">
        <v>99</v>
      </c>
      <c r="X76" s="126">
        <v>83528</v>
      </c>
      <c r="Y76" s="121"/>
      <c r="Z76" s="121">
        <f t="shared" si="0"/>
        <v>0</v>
      </c>
      <c r="AA76" s="121"/>
      <c r="AB76" s="121">
        <f t="shared" si="1"/>
        <v>0</v>
      </c>
      <c r="AC76" s="121"/>
      <c r="AD76" s="121">
        <f t="shared" si="2"/>
        <v>-8028</v>
      </c>
      <c r="AE76" s="118"/>
    </row>
    <row r="77" spans="1:31" ht="15">
      <c r="A77" s="122" t="s">
        <v>37</v>
      </c>
      <c r="B77" s="22" t="s">
        <v>33</v>
      </c>
      <c r="G77" s="117"/>
      <c r="H77" s="138">
        <v>700</v>
      </c>
      <c r="I77" s="125"/>
      <c r="J77" s="138">
        <v>729</v>
      </c>
      <c r="K77" s="125"/>
      <c r="L77" s="138">
        <f>34631+46628+12677+13926</f>
        <v>107862</v>
      </c>
      <c r="M77" s="125"/>
      <c r="N77" s="139">
        <v>0</v>
      </c>
      <c r="O77" s="125"/>
      <c r="P77" s="139">
        <v>0</v>
      </c>
      <c r="Q77" s="125"/>
      <c r="R77" s="139">
        <v>0</v>
      </c>
      <c r="S77" s="125"/>
      <c r="T77" s="139">
        <v>0</v>
      </c>
      <c r="U77" s="125"/>
      <c r="V77" s="139">
        <v>0</v>
      </c>
      <c r="W77" s="125"/>
      <c r="X77" s="139">
        <v>0</v>
      </c>
      <c r="Y77" s="127"/>
      <c r="Z77" s="140">
        <f t="shared" si="0"/>
        <v>0</v>
      </c>
      <c r="AA77" s="121"/>
      <c r="AB77" s="140">
        <f t="shared" si="1"/>
        <v>0</v>
      </c>
      <c r="AC77" s="121"/>
      <c r="AD77" s="140">
        <f t="shared" si="2"/>
        <v>0</v>
      </c>
      <c r="AE77" s="118"/>
    </row>
    <row r="78" spans="2:30" ht="15">
      <c r="B78" s="22" t="s">
        <v>195</v>
      </c>
      <c r="G78" s="2" t="s">
        <v>229</v>
      </c>
      <c r="H78" s="120">
        <f>SUM(H69:H77)</f>
        <v>700</v>
      </c>
      <c r="J78" s="120">
        <f>SUM(J69:J77)</f>
        <v>729</v>
      </c>
      <c r="L78" s="120">
        <f>SUM(L69:L77)</f>
        <v>261355</v>
      </c>
      <c r="M78" s="7"/>
      <c r="N78" s="120">
        <f>SUM(N69:N77)</f>
        <v>657</v>
      </c>
      <c r="P78" s="120">
        <f>SUM(P69:P77)</f>
        <v>686</v>
      </c>
      <c r="R78" s="120">
        <f>SUM(R69:R77)</f>
        <v>2227099</v>
      </c>
      <c r="S78" s="7"/>
      <c r="T78" s="120">
        <f>SUM(T69:T77)</f>
        <v>657</v>
      </c>
      <c r="V78" s="120">
        <f>SUM(V69:V77)</f>
        <v>686</v>
      </c>
      <c r="X78" s="120">
        <f>SUM(X69:X77)</f>
        <v>1710664</v>
      </c>
      <c r="Y78" s="7"/>
      <c r="Z78" s="120">
        <f>SUM(Z69:Z77)</f>
        <v>0</v>
      </c>
      <c r="AB78" s="120">
        <f>SUM(AB69:AB77)</f>
        <v>0</v>
      </c>
      <c r="AD78" s="120">
        <f>SUM(AD69:AD77)</f>
        <v>-516435</v>
      </c>
    </row>
    <row r="79" spans="2:30" ht="15">
      <c r="B79" s="22"/>
      <c r="H79" s="120"/>
      <c r="J79" s="120"/>
      <c r="L79" s="120"/>
      <c r="M79" s="7"/>
      <c r="N79" s="120"/>
      <c r="P79" s="120"/>
      <c r="R79" s="120"/>
      <c r="S79" s="7"/>
      <c r="T79" s="120"/>
      <c r="V79" s="120"/>
      <c r="X79" s="120"/>
      <c r="Y79" s="7"/>
      <c r="Z79" s="120"/>
      <c r="AB79" s="120"/>
      <c r="AD79" s="120"/>
    </row>
    <row r="80" spans="1:30" ht="15">
      <c r="A80" s="22" t="s">
        <v>193</v>
      </c>
      <c r="B80" s="22"/>
      <c r="H80" s="120"/>
      <c r="J80" s="120"/>
      <c r="L80" s="120"/>
      <c r="M80" s="7"/>
      <c r="N80" s="120"/>
      <c r="P80" s="120"/>
      <c r="R80" s="120"/>
      <c r="S80" s="7"/>
      <c r="T80" s="120"/>
      <c r="V80" s="120"/>
      <c r="X80" s="120"/>
      <c r="Y80" s="7"/>
      <c r="Z80" s="120"/>
      <c r="AB80" s="120"/>
      <c r="AD80" s="120"/>
    </row>
    <row r="81" spans="1:30" ht="15">
      <c r="A81" s="22"/>
      <c r="B81" s="22"/>
      <c r="C81" s="22" t="s">
        <v>194</v>
      </c>
      <c r="H81" s="120">
        <v>0</v>
      </c>
      <c r="J81" s="120">
        <v>0</v>
      </c>
      <c r="L81" s="120">
        <v>0</v>
      </c>
      <c r="M81" s="7"/>
      <c r="N81" s="120">
        <v>0</v>
      </c>
      <c r="P81" s="120">
        <v>0</v>
      </c>
      <c r="R81" s="120">
        <v>0</v>
      </c>
      <c r="S81" s="7"/>
      <c r="T81" s="120">
        <v>0</v>
      </c>
      <c r="V81" s="120">
        <v>0</v>
      </c>
      <c r="X81" s="120">
        <v>-53471</v>
      </c>
      <c r="Y81" s="7"/>
      <c r="Z81" s="121">
        <f>T81-N81</f>
        <v>0</v>
      </c>
      <c r="AA81" s="121"/>
      <c r="AB81" s="121">
        <f>V81-P81</f>
        <v>0</v>
      </c>
      <c r="AC81" s="121"/>
      <c r="AD81" s="121">
        <f>X81-R81</f>
        <v>-53471</v>
      </c>
    </row>
    <row r="82" spans="13:29" ht="15">
      <c r="M82" s="7"/>
      <c r="O82" s="7"/>
      <c r="Q82" s="7"/>
      <c r="S82" s="7"/>
      <c r="U82" s="7"/>
      <c r="W82" s="7"/>
      <c r="Y82" s="7"/>
      <c r="AC82" s="7"/>
    </row>
    <row r="83" spans="3:30" ht="15">
      <c r="C83" s="22" t="s">
        <v>196</v>
      </c>
      <c r="H83" s="2">
        <v>0</v>
      </c>
      <c r="I83" s="7"/>
      <c r="J83" s="2">
        <v>0</v>
      </c>
      <c r="K83" s="7"/>
      <c r="L83" s="2">
        <f>SUM(L78:L82)</f>
        <v>261355</v>
      </c>
      <c r="M83" s="7"/>
      <c r="N83" s="2">
        <v>0</v>
      </c>
      <c r="O83" s="7"/>
      <c r="P83" s="2">
        <v>0</v>
      </c>
      <c r="Q83" s="7"/>
      <c r="R83" s="2">
        <f>SUM(R78:R82)</f>
        <v>2227099</v>
      </c>
      <c r="S83" s="7"/>
      <c r="T83" s="2">
        <v>0</v>
      </c>
      <c r="U83" s="7"/>
      <c r="V83" s="2">
        <v>0</v>
      </c>
      <c r="W83" s="7"/>
      <c r="X83" s="2">
        <f>SUM(X78:X82)</f>
        <v>1657193</v>
      </c>
      <c r="Y83" s="7"/>
      <c r="Z83" s="121">
        <f>T83-N83</f>
        <v>0</v>
      </c>
      <c r="AA83" s="121"/>
      <c r="AB83" s="121">
        <f>V83-P83</f>
        <v>0</v>
      </c>
      <c r="AC83" s="121"/>
      <c r="AD83" s="121">
        <f>X83-R83</f>
        <v>-569906</v>
      </c>
    </row>
    <row r="84" spans="13:30" ht="15">
      <c r="M84" s="7"/>
      <c r="O84" s="7"/>
      <c r="Q84" s="7"/>
      <c r="S84" s="7"/>
      <c r="U84" s="7"/>
      <c r="W84" s="7"/>
      <c r="Y84" s="7"/>
      <c r="Z84" s="119"/>
      <c r="AC84" s="7"/>
      <c r="AD84" s="119"/>
    </row>
    <row r="85" spans="2:31" ht="15">
      <c r="B85" s="22" t="s">
        <v>38</v>
      </c>
      <c r="H85" s="128">
        <v>0</v>
      </c>
      <c r="I85" s="129"/>
      <c r="J85" s="130">
        <v>0</v>
      </c>
      <c r="K85" s="129"/>
      <c r="L85" s="128">
        <v>49054</v>
      </c>
      <c r="M85" s="131"/>
      <c r="N85" s="128">
        <v>0</v>
      </c>
      <c r="O85" s="131"/>
      <c r="P85" s="130">
        <v>0</v>
      </c>
      <c r="Q85" s="131"/>
      <c r="R85" s="128">
        <v>49054</v>
      </c>
      <c r="S85" s="131"/>
      <c r="T85" s="128">
        <v>0</v>
      </c>
      <c r="U85" s="131"/>
      <c r="V85" s="130">
        <v>0</v>
      </c>
      <c r="W85" s="131"/>
      <c r="X85" s="128">
        <v>49054</v>
      </c>
      <c r="Y85" s="150"/>
      <c r="Z85" s="140">
        <f>T85-N85</f>
        <v>0</v>
      </c>
      <c r="AA85" s="121"/>
      <c r="AB85" s="140">
        <f>V85-P85</f>
        <v>0</v>
      </c>
      <c r="AC85" s="121"/>
      <c r="AD85" s="140">
        <f>X85-R85</f>
        <v>0</v>
      </c>
      <c r="AE85" s="118"/>
    </row>
    <row r="86" spans="13:30" ht="15">
      <c r="M86" s="7"/>
      <c r="O86" s="7"/>
      <c r="Q86" s="7"/>
      <c r="S86" s="7"/>
      <c r="U86" s="7"/>
      <c r="W86" s="7"/>
      <c r="Y86" s="7"/>
      <c r="Z86" s="120"/>
      <c r="AB86" s="120"/>
      <c r="AC86" s="7"/>
      <c r="AD86" s="120"/>
    </row>
    <row r="87" spans="2:30" ht="15">
      <c r="B87" s="2" t="s">
        <v>239</v>
      </c>
      <c r="H87" s="2">
        <f>H78+H85</f>
        <v>700</v>
      </c>
      <c r="J87" s="2">
        <f>J78+J85</f>
        <v>729</v>
      </c>
      <c r="L87" s="2">
        <f>L78+L85</f>
        <v>310409</v>
      </c>
      <c r="M87" s="7"/>
      <c r="N87" s="2">
        <f>N78+N85</f>
        <v>657</v>
      </c>
      <c r="O87" s="7"/>
      <c r="P87" s="2">
        <f>P78+P85</f>
        <v>686</v>
      </c>
      <c r="Q87" s="7"/>
      <c r="R87" s="2">
        <f>R78+R85</f>
        <v>2276153</v>
      </c>
      <c r="S87" s="7"/>
      <c r="T87" s="2">
        <f>T78+T85</f>
        <v>657</v>
      </c>
      <c r="U87" s="7"/>
      <c r="V87" s="2">
        <f>V78+V85</f>
        <v>686</v>
      </c>
      <c r="W87" s="7"/>
      <c r="X87" s="2">
        <f>SUM(X83:X85)</f>
        <v>1706247</v>
      </c>
      <c r="Y87" s="7"/>
      <c r="Z87" s="2">
        <f>Z78+Z85</f>
        <v>0</v>
      </c>
      <c r="AB87" s="2">
        <f>AB78+AB85</f>
        <v>0</v>
      </c>
      <c r="AC87" s="7"/>
      <c r="AD87" s="2">
        <f>SUM(AD83:AD85)</f>
        <v>-569906</v>
      </c>
    </row>
    <row r="88" spans="13:29" ht="15">
      <c r="M88" s="7"/>
      <c r="O88" s="7"/>
      <c r="Q88" s="7"/>
      <c r="S88" s="7"/>
      <c r="U88" s="7"/>
      <c r="W88" s="7"/>
      <c r="Y88" s="7"/>
      <c r="AC88" s="7"/>
    </row>
    <row r="90" spans="2:30" ht="15" customHeight="1">
      <c r="B90" s="257" t="s">
        <v>47</v>
      </c>
      <c r="C90" s="258"/>
      <c r="D90" s="258"/>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9"/>
    </row>
    <row r="91" spans="2:30" ht="15" customHeight="1">
      <c r="B91" s="260"/>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2"/>
    </row>
    <row r="92" spans="2:30" ht="15" customHeight="1">
      <c r="B92" s="260"/>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2"/>
    </row>
    <row r="93" spans="2:30" ht="15" customHeight="1">
      <c r="B93" s="260"/>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2"/>
    </row>
    <row r="94" spans="2:30" ht="15" customHeight="1">
      <c r="B94" s="260"/>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2"/>
    </row>
    <row r="95" spans="2:30" ht="15" customHeight="1">
      <c r="B95" s="260"/>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2"/>
    </row>
    <row r="96" spans="2:30" ht="15" customHeight="1">
      <c r="B96" s="263"/>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5"/>
    </row>
    <row r="98" spans="2:30" ht="18">
      <c r="B98" s="141"/>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3"/>
    </row>
    <row r="99" spans="1:31" ht="15">
      <c r="A99" s="270"/>
      <c r="B99" s="271"/>
      <c r="C99" s="271"/>
      <c r="D99" s="271"/>
      <c r="E99" s="271"/>
      <c r="F99" s="271"/>
      <c r="G99" s="271"/>
      <c r="H99" s="271"/>
      <c r="I99" s="271"/>
      <c r="J99" s="271"/>
      <c r="K99" s="271"/>
      <c r="L99" s="271"/>
      <c r="M99" s="271"/>
      <c r="N99" s="271"/>
      <c r="O99" s="271"/>
      <c r="P99" s="271"/>
      <c r="Q99" s="271"/>
      <c r="R99" s="271"/>
      <c r="S99" s="271"/>
      <c r="T99" s="271"/>
      <c r="U99" s="271"/>
      <c r="V99" s="271"/>
      <c r="W99" s="271"/>
      <c r="X99" s="271"/>
      <c r="Y99" s="271"/>
      <c r="Z99" s="271"/>
      <c r="AA99" s="271"/>
      <c r="AB99" s="271"/>
      <c r="AC99" s="271"/>
      <c r="AD99" s="271"/>
      <c r="AE99" s="272"/>
    </row>
    <row r="100" spans="1:30" ht="18">
      <c r="A100" s="5"/>
      <c r="B100" s="144"/>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6"/>
    </row>
    <row r="101" spans="1:256" ht="20.25">
      <c r="A101" s="16"/>
      <c r="B101" s="144"/>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6"/>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256" ht="20.25">
      <c r="A102" s="273" t="s">
        <v>110</v>
      </c>
      <c r="B102" s="274"/>
      <c r="C102" s="274"/>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5"/>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256" ht="20.25">
      <c r="A103" s="276" t="s">
        <v>230</v>
      </c>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5"/>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6" ht="20.25">
      <c r="A104" s="1"/>
      <c r="B104" s="147"/>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9"/>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256" ht="20.25">
      <c r="A105" s="267" t="s">
        <v>19</v>
      </c>
      <c r="B105" s="268"/>
      <c r="C105" s="268"/>
      <c r="D105" s="268"/>
      <c r="E105" s="268"/>
      <c r="F105" s="268"/>
      <c r="G105" s="268"/>
      <c r="H105" s="269"/>
      <c r="I105" s="1"/>
      <c r="J105" s="1"/>
      <c r="K105" s="1"/>
      <c r="L105" s="1"/>
      <c r="M105" s="1"/>
      <c r="N105" s="1"/>
      <c r="O105" s="1"/>
      <c r="P105" s="1"/>
      <c r="Q105" s="1"/>
      <c r="R105" s="1"/>
      <c r="S105" s="1"/>
      <c r="T105" s="1"/>
      <c r="U105" s="1"/>
      <c r="V105" s="1"/>
      <c r="W105" s="1"/>
      <c r="X105" s="1"/>
      <c r="Y105" s="1"/>
      <c r="Z105" s="12" t="s">
        <v>23</v>
      </c>
      <c r="AA105" s="11"/>
      <c r="AB105" s="12" t="s">
        <v>238</v>
      </c>
      <c r="AC105" s="1"/>
      <c r="AD105" s="14" t="s">
        <v>236</v>
      </c>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ht="2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1:256" ht="20.25">
      <c r="A107" s="238" t="s">
        <v>91</v>
      </c>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66"/>
      <c r="Y107" s="69" t="s">
        <v>229</v>
      </c>
      <c r="Z107" s="69">
        <v>0</v>
      </c>
      <c r="AA107" s="69" t="s">
        <v>229</v>
      </c>
      <c r="AB107" s="69">
        <v>0</v>
      </c>
      <c r="AC107" s="69"/>
      <c r="AD107" s="30">
        <v>-516435</v>
      </c>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256" ht="20.25">
      <c r="A108" s="66"/>
      <c r="B108" s="67"/>
      <c r="C108" s="67"/>
      <c r="D108" s="67"/>
      <c r="E108" s="67"/>
      <c r="F108" s="67"/>
      <c r="G108" s="67"/>
      <c r="H108" s="67"/>
      <c r="I108" s="67"/>
      <c r="J108" s="67"/>
      <c r="K108" s="67"/>
      <c r="L108" s="67"/>
      <c r="M108" s="67"/>
      <c r="N108" s="67"/>
      <c r="O108" s="67"/>
      <c r="P108" s="67"/>
      <c r="Q108" s="67"/>
      <c r="R108" s="67"/>
      <c r="S108" s="67"/>
      <c r="T108" s="67"/>
      <c r="U108" s="67"/>
      <c r="V108" s="67"/>
      <c r="W108" s="67"/>
      <c r="X108" s="68"/>
      <c r="Y108" s="69"/>
      <c r="Z108" s="69"/>
      <c r="AA108" s="69"/>
      <c r="AB108" s="69"/>
      <c r="AC108" s="69"/>
      <c r="AD108" s="69"/>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1:256" ht="20.25">
      <c r="A109" s="116" t="s">
        <v>75</v>
      </c>
      <c r="B109" s="67"/>
      <c r="C109" s="67"/>
      <c r="D109" s="67"/>
      <c r="E109" s="67"/>
      <c r="F109" s="67"/>
      <c r="G109" s="67"/>
      <c r="H109" s="67"/>
      <c r="I109" s="67"/>
      <c r="J109" s="67"/>
      <c r="K109" s="67"/>
      <c r="L109" s="67"/>
      <c r="M109" s="67"/>
      <c r="N109" s="67"/>
      <c r="O109" s="67"/>
      <c r="P109" s="67"/>
      <c r="Q109" s="67"/>
      <c r="R109" s="67"/>
      <c r="S109" s="67"/>
      <c r="T109" s="67"/>
      <c r="U109" s="67"/>
      <c r="V109" s="67"/>
      <c r="W109" s="67"/>
      <c r="X109" s="68"/>
      <c r="Y109" s="69"/>
      <c r="Z109" s="69">
        <v>0</v>
      </c>
      <c r="AA109" s="69"/>
      <c r="AB109" s="69">
        <v>0</v>
      </c>
      <c r="AC109" s="69"/>
      <c r="AD109" s="69">
        <v>7000</v>
      </c>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c r="CA109" s="70"/>
      <c r="CB109" s="70"/>
      <c r="CC109" s="70"/>
      <c r="CD109" s="70"/>
      <c r="CE109" s="70"/>
      <c r="CF109" s="70"/>
      <c r="CG109" s="70"/>
      <c r="CH109" s="70"/>
      <c r="CI109" s="70"/>
      <c r="CJ109" s="70"/>
      <c r="CK109" s="70"/>
      <c r="CL109" s="70"/>
      <c r="CM109" s="70"/>
      <c r="CN109" s="70"/>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1:256" ht="20.25">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c r="BY110" s="70"/>
      <c r="BZ110" s="70"/>
      <c r="CA110" s="70"/>
      <c r="CB110" s="70"/>
      <c r="CC110" s="70"/>
      <c r="CD110" s="70"/>
      <c r="CE110" s="70"/>
      <c r="CF110" s="70"/>
      <c r="CG110" s="70"/>
      <c r="CH110" s="70"/>
      <c r="CI110" s="70"/>
      <c r="CJ110" s="70"/>
      <c r="CK110" s="70"/>
      <c r="CL110" s="70"/>
      <c r="CM110" s="70"/>
      <c r="CN110" s="70"/>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256" ht="20.25">
      <c r="A111" s="72" t="s">
        <v>111</v>
      </c>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0"/>
      <c r="BY111" s="70"/>
      <c r="BZ111" s="70"/>
      <c r="CA111" s="70"/>
      <c r="CB111" s="70"/>
      <c r="CC111" s="70"/>
      <c r="CD111" s="70"/>
      <c r="CE111" s="70"/>
      <c r="CF111" s="70"/>
      <c r="CG111" s="70"/>
      <c r="CH111" s="70"/>
      <c r="CI111" s="70"/>
      <c r="CJ111" s="70"/>
      <c r="CK111" s="70"/>
      <c r="CL111" s="70"/>
      <c r="CM111" s="70"/>
      <c r="CN111" s="70"/>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1:256" ht="20.25">
      <c r="A112" s="72" t="s">
        <v>123</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c r="BR112" s="70"/>
      <c r="BS112" s="70"/>
      <c r="BT112" s="70"/>
      <c r="BU112" s="70"/>
      <c r="BV112" s="70"/>
      <c r="BW112" s="70"/>
      <c r="BX112" s="70"/>
      <c r="BY112" s="70"/>
      <c r="BZ112" s="70"/>
      <c r="CA112" s="70"/>
      <c r="CB112" s="70"/>
      <c r="CC112" s="70"/>
      <c r="CD112" s="70"/>
      <c r="CE112" s="70"/>
      <c r="CF112" s="70"/>
      <c r="CG112" s="70"/>
      <c r="CH112" s="70"/>
      <c r="CI112" s="70"/>
      <c r="CJ112" s="70"/>
      <c r="CK112" s="70"/>
      <c r="CL112" s="70"/>
      <c r="CM112" s="70"/>
      <c r="CN112" s="70"/>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1:256" ht="20.25">
      <c r="A113" s="72" t="s">
        <v>124</v>
      </c>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70"/>
      <c r="CA113" s="70"/>
      <c r="CB113" s="70"/>
      <c r="CC113" s="70"/>
      <c r="CD113" s="70"/>
      <c r="CE113" s="70"/>
      <c r="CF113" s="70"/>
      <c r="CG113" s="70"/>
      <c r="CH113" s="70"/>
      <c r="CI113" s="70"/>
      <c r="CJ113" s="70"/>
      <c r="CK113" s="70"/>
      <c r="CL113" s="70"/>
      <c r="CM113" s="70"/>
      <c r="CN113" s="70"/>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ht="20.25">
      <c r="A114" s="72" t="s">
        <v>135</v>
      </c>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0"/>
      <c r="BX114" s="70"/>
      <c r="BY114" s="70"/>
      <c r="BZ114" s="70"/>
      <c r="CA114" s="70"/>
      <c r="CB114" s="70"/>
      <c r="CC114" s="70"/>
      <c r="CD114" s="70"/>
      <c r="CE114" s="70"/>
      <c r="CF114" s="70"/>
      <c r="CG114" s="70"/>
      <c r="CH114" s="70"/>
      <c r="CI114" s="70"/>
      <c r="CJ114" s="70"/>
      <c r="CK114" s="70"/>
      <c r="CL114" s="70"/>
      <c r="CM114" s="70"/>
      <c r="CN114" s="70"/>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256" ht="20.25">
      <c r="A115" s="72" t="s">
        <v>125</v>
      </c>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70"/>
      <c r="BT115" s="70"/>
      <c r="BU115" s="70"/>
      <c r="BV115" s="70"/>
      <c r="BW115" s="70"/>
      <c r="BX115" s="70"/>
      <c r="BY115" s="70"/>
      <c r="BZ115" s="70"/>
      <c r="CA115" s="70"/>
      <c r="CB115" s="70"/>
      <c r="CC115" s="70"/>
      <c r="CD115" s="70"/>
      <c r="CE115" s="70"/>
      <c r="CF115" s="70"/>
      <c r="CG115" s="70"/>
      <c r="CH115" s="70"/>
      <c r="CI115" s="70"/>
      <c r="CJ115" s="70"/>
      <c r="CK115" s="70"/>
      <c r="CL115" s="70"/>
      <c r="CM115" s="70"/>
      <c r="CN115" s="70"/>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256" ht="20.25">
      <c r="A116" s="72"/>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c r="CA116" s="70"/>
      <c r="CB116" s="70"/>
      <c r="CC116" s="70"/>
      <c r="CD116" s="70"/>
      <c r="CE116" s="70"/>
      <c r="CF116" s="70"/>
      <c r="CG116" s="70"/>
      <c r="CH116" s="70"/>
      <c r="CI116" s="70"/>
      <c r="CJ116" s="70"/>
      <c r="CK116" s="70"/>
      <c r="CL116" s="70"/>
      <c r="CM116" s="70"/>
      <c r="CN116" s="70"/>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1:256" ht="20.25">
      <c r="A117" s="73" t="s">
        <v>76</v>
      </c>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c r="CB117" s="70"/>
      <c r="CC117" s="70"/>
      <c r="CD117" s="70"/>
      <c r="CE117" s="70"/>
      <c r="CF117" s="70"/>
      <c r="CG117" s="70"/>
      <c r="CH117" s="70"/>
      <c r="CI117" s="70"/>
      <c r="CJ117" s="70"/>
      <c r="CK117" s="70"/>
      <c r="CL117" s="70"/>
      <c r="CM117" s="70"/>
      <c r="CN117" s="70"/>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ht="20.2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0"/>
      <c r="CC118" s="70"/>
      <c r="CD118" s="70"/>
      <c r="CE118" s="70"/>
      <c r="CF118" s="70"/>
      <c r="CG118" s="70"/>
      <c r="CH118" s="70"/>
      <c r="CI118" s="70"/>
      <c r="CJ118" s="70"/>
      <c r="CK118" s="70"/>
      <c r="CL118" s="70"/>
      <c r="CM118" s="70"/>
      <c r="CN118" s="70"/>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ht="20.25">
      <c r="A119" s="225" t="s">
        <v>136</v>
      </c>
      <c r="B119" s="226"/>
      <c r="C119" s="226"/>
      <c r="D119" s="226"/>
      <c r="E119" s="226"/>
      <c r="F119" s="226"/>
      <c r="G119" s="226"/>
      <c r="H119" s="227"/>
      <c r="I119" s="69"/>
      <c r="J119" s="69"/>
      <c r="K119" s="69"/>
      <c r="L119" s="69"/>
      <c r="M119" s="69"/>
      <c r="N119" s="69"/>
      <c r="O119" s="69"/>
      <c r="P119" s="69"/>
      <c r="Q119" s="69"/>
      <c r="R119" s="69"/>
      <c r="S119" s="69"/>
      <c r="T119" s="69"/>
      <c r="U119" s="69"/>
      <c r="V119" s="69"/>
      <c r="W119" s="69"/>
      <c r="X119" s="69"/>
      <c r="Y119" s="69"/>
      <c r="Z119" s="69">
        <v>0</v>
      </c>
      <c r="AA119" s="69"/>
      <c r="AB119" s="69">
        <v>0</v>
      </c>
      <c r="AC119" s="69"/>
      <c r="AD119" s="69">
        <f>-219587</f>
        <v>-219587</v>
      </c>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c r="BU119" s="70"/>
      <c r="BV119" s="70"/>
      <c r="BW119" s="70"/>
      <c r="BX119" s="70"/>
      <c r="BY119" s="70"/>
      <c r="BZ119" s="70"/>
      <c r="CA119" s="70"/>
      <c r="CB119" s="70"/>
      <c r="CC119" s="70"/>
      <c r="CD119" s="70"/>
      <c r="CE119" s="70"/>
      <c r="CF119" s="70"/>
      <c r="CG119" s="70"/>
      <c r="CH119" s="70"/>
      <c r="CI119" s="70"/>
      <c r="CJ119" s="70"/>
      <c r="CK119" s="70"/>
      <c r="CL119" s="70"/>
      <c r="CM119" s="70"/>
      <c r="CN119" s="70"/>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ht="20.25">
      <c r="A120" s="74"/>
      <c r="B120" s="75"/>
      <c r="C120" s="75"/>
      <c r="D120" s="75"/>
      <c r="E120" s="75"/>
      <c r="F120" s="75"/>
      <c r="G120" s="75"/>
      <c r="H120" s="76"/>
      <c r="I120" s="69"/>
      <c r="J120" s="69"/>
      <c r="K120" s="69"/>
      <c r="L120" s="69"/>
      <c r="M120" s="69"/>
      <c r="N120" s="69"/>
      <c r="O120" s="69"/>
      <c r="P120" s="69"/>
      <c r="Q120" s="69"/>
      <c r="R120" s="69"/>
      <c r="S120" s="69"/>
      <c r="T120" s="69"/>
      <c r="U120" s="69"/>
      <c r="V120" s="69"/>
      <c r="W120" s="69"/>
      <c r="X120" s="69"/>
      <c r="Y120" s="69"/>
      <c r="Z120" s="69"/>
      <c r="AA120" s="69"/>
      <c r="AB120" s="69"/>
      <c r="AC120" s="69"/>
      <c r="AD120" s="69"/>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c r="CA120" s="70"/>
      <c r="CB120" s="70"/>
      <c r="CC120" s="70"/>
      <c r="CD120" s="70"/>
      <c r="CE120" s="70"/>
      <c r="CF120" s="70"/>
      <c r="CG120" s="70"/>
      <c r="CH120" s="70"/>
      <c r="CI120" s="70"/>
      <c r="CJ120" s="70"/>
      <c r="CK120" s="70"/>
      <c r="CL120" s="70"/>
      <c r="CM120" s="70"/>
      <c r="CN120" s="70"/>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1:256" ht="20.25">
      <c r="A121" s="77" t="s">
        <v>45</v>
      </c>
      <c r="B121" s="75"/>
      <c r="C121" s="75"/>
      <c r="D121" s="75"/>
      <c r="E121" s="75"/>
      <c r="F121" s="75"/>
      <c r="G121" s="75"/>
      <c r="H121" s="76"/>
      <c r="I121" s="69"/>
      <c r="J121" s="69"/>
      <c r="K121" s="69"/>
      <c r="L121" s="69"/>
      <c r="M121" s="69"/>
      <c r="N121" s="69"/>
      <c r="O121" s="69"/>
      <c r="P121" s="69"/>
      <c r="Q121" s="69"/>
      <c r="R121" s="69"/>
      <c r="S121" s="69"/>
      <c r="T121" s="69"/>
      <c r="U121" s="69"/>
      <c r="V121" s="69"/>
      <c r="W121" s="69"/>
      <c r="X121" s="69"/>
      <c r="Y121" s="69"/>
      <c r="Z121" s="69"/>
      <c r="AA121" s="69"/>
      <c r="AB121" s="69"/>
      <c r="AC121" s="69"/>
      <c r="AD121" s="69"/>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70"/>
      <c r="CD121" s="70"/>
      <c r="CE121" s="70"/>
      <c r="CF121" s="70"/>
      <c r="CG121" s="70"/>
      <c r="CH121" s="70"/>
      <c r="CI121" s="70"/>
      <c r="CJ121" s="70"/>
      <c r="CK121" s="70"/>
      <c r="CL121" s="70"/>
      <c r="CM121" s="70"/>
      <c r="CN121" s="70"/>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256" ht="20.25">
      <c r="A122" s="72" t="s">
        <v>126</v>
      </c>
      <c r="B122" s="35"/>
      <c r="C122" s="35"/>
      <c r="D122" s="35"/>
      <c r="E122" s="35"/>
      <c r="F122" s="35"/>
      <c r="G122" s="35"/>
      <c r="H122" s="35"/>
      <c r="I122" s="69"/>
      <c r="J122" s="69"/>
      <c r="K122" s="69"/>
      <c r="L122" s="69"/>
      <c r="M122" s="69"/>
      <c r="N122" s="69"/>
      <c r="O122" s="69"/>
      <c r="P122" s="69"/>
      <c r="Q122" s="69"/>
      <c r="R122" s="69"/>
      <c r="S122" s="69"/>
      <c r="T122" s="69"/>
      <c r="U122" s="69"/>
      <c r="V122" s="69"/>
      <c r="W122" s="69"/>
      <c r="X122" s="69"/>
      <c r="Y122" s="69"/>
      <c r="Z122" s="69"/>
      <c r="AA122" s="69"/>
      <c r="AB122" s="69"/>
      <c r="AC122" s="69"/>
      <c r="AD122" s="69"/>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c r="CB122" s="70"/>
      <c r="CC122" s="70"/>
      <c r="CD122" s="70"/>
      <c r="CE122" s="70"/>
      <c r="CF122" s="70"/>
      <c r="CG122" s="70"/>
      <c r="CH122" s="70"/>
      <c r="CI122" s="70"/>
      <c r="CJ122" s="70"/>
      <c r="CK122" s="70"/>
      <c r="CL122" s="70"/>
      <c r="CM122" s="70"/>
      <c r="CN122" s="70"/>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1:256" ht="20.25" customHeight="1">
      <c r="A123" s="78"/>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69"/>
      <c r="Z123" s="69"/>
      <c r="AA123" s="69"/>
      <c r="AB123" s="69"/>
      <c r="AC123" s="69"/>
      <c r="AD123" s="69"/>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1:256" ht="20.25">
      <c r="A124" s="225" t="s">
        <v>137</v>
      </c>
      <c r="B124" s="226"/>
      <c r="C124" s="226"/>
      <c r="D124" s="226"/>
      <c r="E124" s="226"/>
      <c r="F124" s="226"/>
      <c r="G124" s="226"/>
      <c r="H124" s="227"/>
      <c r="I124" s="69"/>
      <c r="J124" s="69"/>
      <c r="K124" s="69"/>
      <c r="L124" s="69"/>
      <c r="M124" s="69"/>
      <c r="N124" s="69"/>
      <c r="O124" s="69"/>
      <c r="P124" s="69"/>
      <c r="Q124" s="69"/>
      <c r="R124" s="69"/>
      <c r="S124" s="69"/>
      <c r="T124" s="69"/>
      <c r="U124" s="69"/>
      <c r="V124" s="69"/>
      <c r="W124" s="69"/>
      <c r="X124" s="69"/>
      <c r="Y124" s="69"/>
      <c r="Z124" s="69">
        <v>0</v>
      </c>
      <c r="AA124" s="69"/>
      <c r="AB124" s="69">
        <v>0</v>
      </c>
      <c r="AC124" s="69"/>
      <c r="AD124" s="69">
        <v>-1979</v>
      </c>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c r="CB124" s="70"/>
      <c r="CC124" s="70"/>
      <c r="CD124" s="70"/>
      <c r="CE124" s="70"/>
      <c r="CF124" s="70"/>
      <c r="CG124" s="70"/>
      <c r="CH124" s="70"/>
      <c r="CI124" s="70"/>
      <c r="CJ124" s="70"/>
      <c r="CK124" s="70"/>
      <c r="CL124" s="70"/>
      <c r="CM124" s="70"/>
      <c r="CN124" s="70"/>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1:256" ht="20.25">
      <c r="A125" s="69"/>
      <c r="B125" s="35"/>
      <c r="C125" s="35"/>
      <c r="D125" s="35"/>
      <c r="E125" s="35"/>
      <c r="F125" s="35"/>
      <c r="G125" s="35"/>
      <c r="H125" s="35"/>
      <c r="I125" s="69"/>
      <c r="J125" s="69"/>
      <c r="K125" s="69"/>
      <c r="L125" s="69"/>
      <c r="M125" s="69"/>
      <c r="N125" s="69"/>
      <c r="O125" s="69"/>
      <c r="P125" s="69"/>
      <c r="Q125" s="69"/>
      <c r="R125" s="69"/>
      <c r="S125" s="69"/>
      <c r="T125" s="69"/>
      <c r="U125" s="69"/>
      <c r="V125" s="69"/>
      <c r="W125" s="69"/>
      <c r="X125" s="69"/>
      <c r="Y125" s="69"/>
      <c r="Z125" s="69"/>
      <c r="AA125" s="69"/>
      <c r="AB125" s="69"/>
      <c r="AC125" s="69"/>
      <c r="AD125" s="69"/>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1:256" ht="19.5" customHeight="1">
      <c r="A126" s="277" t="s">
        <v>138</v>
      </c>
      <c r="B126" s="278"/>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9"/>
      <c r="Y126" s="69"/>
      <c r="Z126" s="69"/>
      <c r="AA126" s="69"/>
      <c r="AB126" s="69"/>
      <c r="AC126" s="69"/>
      <c r="AD126" s="69"/>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c r="CB126" s="70"/>
      <c r="CC126" s="70"/>
      <c r="CD126" s="70"/>
      <c r="CE126" s="70"/>
      <c r="CF126" s="70"/>
      <c r="CG126" s="70"/>
      <c r="CH126" s="70"/>
      <c r="CI126" s="70"/>
      <c r="CJ126" s="70"/>
      <c r="CK126" s="70"/>
      <c r="CL126" s="70"/>
      <c r="CM126" s="70"/>
      <c r="CN126" s="70"/>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1:256" ht="20.2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c r="BZ127" s="70"/>
      <c r="CA127" s="70"/>
      <c r="CB127" s="70"/>
      <c r="CC127" s="70"/>
      <c r="CD127" s="70"/>
      <c r="CE127" s="70"/>
      <c r="CF127" s="70"/>
      <c r="CG127" s="70"/>
      <c r="CH127" s="70"/>
      <c r="CI127" s="70"/>
      <c r="CJ127" s="70"/>
      <c r="CK127" s="70"/>
      <c r="CL127" s="70"/>
      <c r="CM127" s="70"/>
      <c r="CN127" s="70"/>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1:256" ht="20.25">
      <c r="A128" s="232" t="s">
        <v>139</v>
      </c>
      <c r="B128" s="224"/>
      <c r="C128" s="224"/>
      <c r="D128" s="224"/>
      <c r="E128" s="224"/>
      <c r="F128" s="224"/>
      <c r="G128" s="224"/>
      <c r="H128" s="224"/>
      <c r="I128" s="224"/>
      <c r="J128" s="224"/>
      <c r="K128" s="224"/>
      <c r="L128" s="224"/>
      <c r="M128" s="224"/>
      <c r="N128" s="224"/>
      <c r="O128" s="224"/>
      <c r="P128" s="245"/>
      <c r="Q128" s="69"/>
      <c r="R128" s="69"/>
      <c r="S128" s="69"/>
      <c r="T128" s="69"/>
      <c r="U128" s="69"/>
      <c r="V128" s="69"/>
      <c r="W128" s="69"/>
      <c r="X128" s="69"/>
      <c r="Y128" s="69"/>
      <c r="Z128" s="69">
        <v>0</v>
      </c>
      <c r="AA128" s="69"/>
      <c r="AB128" s="69">
        <v>0</v>
      </c>
      <c r="AC128" s="69"/>
      <c r="AD128" s="69">
        <v>-2457</v>
      </c>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c r="BT128" s="70"/>
      <c r="BU128" s="70"/>
      <c r="BV128" s="70"/>
      <c r="BW128" s="70"/>
      <c r="BX128" s="70"/>
      <c r="BY128" s="70"/>
      <c r="BZ128" s="70"/>
      <c r="CA128" s="70"/>
      <c r="CB128" s="70"/>
      <c r="CC128" s="70"/>
      <c r="CD128" s="70"/>
      <c r="CE128" s="70"/>
      <c r="CF128" s="70"/>
      <c r="CG128" s="70"/>
      <c r="CH128" s="70"/>
      <c r="CI128" s="70"/>
      <c r="CJ128" s="70"/>
      <c r="CK128" s="70"/>
      <c r="CL128" s="70"/>
      <c r="CM128" s="70"/>
      <c r="CN128" s="70"/>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1:256" ht="20.25">
      <c r="A129" s="69" t="s">
        <v>229</v>
      </c>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c r="BU129" s="70"/>
      <c r="BV129" s="70"/>
      <c r="BW129" s="70"/>
      <c r="BX129" s="70"/>
      <c r="BY129" s="70"/>
      <c r="BZ129" s="70"/>
      <c r="CA129" s="70"/>
      <c r="CB129" s="70"/>
      <c r="CC129" s="70"/>
      <c r="CD129" s="70"/>
      <c r="CE129" s="70"/>
      <c r="CF129" s="70"/>
      <c r="CG129" s="70"/>
      <c r="CH129" s="70"/>
      <c r="CI129" s="70"/>
      <c r="CJ129" s="70"/>
      <c r="CK129" s="70"/>
      <c r="CL129" s="70"/>
      <c r="CM129" s="70"/>
      <c r="CN129" s="70"/>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1:256" ht="20.25">
      <c r="A130" s="253" t="s">
        <v>138</v>
      </c>
      <c r="B130" s="247"/>
      <c r="C130" s="247"/>
      <c r="D130" s="247"/>
      <c r="E130" s="247"/>
      <c r="F130" s="247"/>
      <c r="G130" s="247"/>
      <c r="H130" s="247"/>
      <c r="I130" s="247"/>
      <c r="J130" s="247"/>
      <c r="K130" s="247"/>
      <c r="L130" s="247"/>
      <c r="M130" s="247"/>
      <c r="N130" s="247"/>
      <c r="O130" s="247"/>
      <c r="P130" s="247"/>
      <c r="Q130" s="247"/>
      <c r="R130" s="247"/>
      <c r="S130" s="247"/>
      <c r="T130" s="247"/>
      <c r="U130" s="247"/>
      <c r="V130" s="247"/>
      <c r="W130" s="247"/>
      <c r="X130" s="247"/>
      <c r="Y130" s="248"/>
      <c r="Z130" s="69"/>
      <c r="AA130" s="69"/>
      <c r="AB130" s="69"/>
      <c r="AC130" s="69"/>
      <c r="AD130" s="69"/>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c r="BT130" s="70"/>
      <c r="BU130" s="70"/>
      <c r="BV130" s="70"/>
      <c r="BW130" s="70"/>
      <c r="BX130" s="70"/>
      <c r="BY130" s="70"/>
      <c r="BZ130" s="70"/>
      <c r="CA130" s="70"/>
      <c r="CB130" s="70"/>
      <c r="CC130" s="70"/>
      <c r="CD130" s="70"/>
      <c r="CE130" s="70"/>
      <c r="CF130" s="70"/>
      <c r="CG130" s="70"/>
      <c r="CH130" s="70"/>
      <c r="CI130" s="70"/>
      <c r="CJ130" s="70"/>
      <c r="CK130" s="70"/>
      <c r="CL130" s="70"/>
      <c r="CM130" s="70"/>
      <c r="CN130" s="70"/>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1:256" ht="20.25">
      <c r="A131" s="69" t="s">
        <v>229</v>
      </c>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c r="BY131" s="70"/>
      <c r="BZ131" s="70"/>
      <c r="CA131" s="70"/>
      <c r="CB131" s="70"/>
      <c r="CC131" s="70"/>
      <c r="CD131" s="70"/>
      <c r="CE131" s="70"/>
      <c r="CF131" s="70"/>
      <c r="CG131" s="70"/>
      <c r="CH131" s="70"/>
      <c r="CI131" s="70"/>
      <c r="CJ131" s="70"/>
      <c r="CK131" s="70"/>
      <c r="CL131" s="70"/>
      <c r="CM131" s="70"/>
      <c r="CN131" s="70"/>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1:256" ht="20.25">
      <c r="A132" s="232" t="s">
        <v>140</v>
      </c>
      <c r="B132" s="224"/>
      <c r="C132" s="224"/>
      <c r="D132" s="224"/>
      <c r="E132" s="224"/>
      <c r="F132" s="224"/>
      <c r="G132" s="224"/>
      <c r="H132" s="224"/>
      <c r="I132" s="224"/>
      <c r="J132" s="224"/>
      <c r="K132" s="224"/>
      <c r="L132" s="224"/>
      <c r="M132" s="224"/>
      <c r="N132" s="224"/>
      <c r="O132" s="224"/>
      <c r="P132" s="245"/>
      <c r="Q132" s="69"/>
      <c r="R132" s="69"/>
      <c r="S132" s="69"/>
      <c r="T132" s="69"/>
      <c r="U132" s="69"/>
      <c r="V132" s="69"/>
      <c r="W132" s="69"/>
      <c r="X132" s="69"/>
      <c r="Y132" s="69"/>
      <c r="Z132" s="69">
        <v>0</v>
      </c>
      <c r="AA132" s="69"/>
      <c r="AB132" s="69">
        <v>0</v>
      </c>
      <c r="AC132" s="69"/>
      <c r="AD132" s="69">
        <v>-7586</v>
      </c>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c r="CG132" s="70"/>
      <c r="CH132" s="70"/>
      <c r="CI132" s="70"/>
      <c r="CJ132" s="70"/>
      <c r="CK132" s="70"/>
      <c r="CL132" s="70"/>
      <c r="CM132" s="70"/>
      <c r="CN132" s="70"/>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pans="1:256" ht="20.25">
      <c r="A133" s="69" t="s">
        <v>229</v>
      </c>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1:256" ht="20.25">
      <c r="A134" s="223" t="s">
        <v>20</v>
      </c>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7"/>
      <c r="Y134" s="69"/>
      <c r="Z134" s="69"/>
      <c r="AA134" s="69"/>
      <c r="AB134" s="69"/>
      <c r="AC134" s="69"/>
      <c r="AD134" s="69"/>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pans="1:256" ht="20.2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c r="BU135" s="70"/>
      <c r="BV135" s="70"/>
      <c r="BW135" s="70"/>
      <c r="BX135" s="70"/>
      <c r="BY135" s="70"/>
      <c r="BZ135" s="70"/>
      <c r="CA135" s="70"/>
      <c r="CB135" s="70"/>
      <c r="CC135" s="70"/>
      <c r="CD135" s="70"/>
      <c r="CE135" s="70"/>
      <c r="CF135" s="70"/>
      <c r="CG135" s="70"/>
      <c r="CH135" s="70"/>
      <c r="CI135" s="70"/>
      <c r="CJ135" s="70"/>
      <c r="CK135" s="70"/>
      <c r="CL135" s="70"/>
      <c r="CM135" s="70"/>
      <c r="CN135" s="70"/>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row>
    <row r="136" spans="1:256" ht="20.25">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row>
    <row r="137" spans="1:256" ht="20.25">
      <c r="A137" s="83"/>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0"/>
      <c r="BX137" s="70"/>
      <c r="BY137" s="70"/>
      <c r="BZ137" s="70"/>
      <c r="CA137" s="70"/>
      <c r="CB137" s="70"/>
      <c r="CC137" s="70"/>
      <c r="CD137" s="70"/>
      <c r="CE137" s="70"/>
      <c r="CF137" s="70"/>
      <c r="CG137" s="70"/>
      <c r="CH137" s="70"/>
      <c r="CI137" s="70"/>
      <c r="CJ137" s="70"/>
      <c r="CK137" s="70"/>
      <c r="CL137" s="70"/>
      <c r="CM137" s="70"/>
      <c r="CN137" s="70"/>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row>
    <row r="138" spans="1:256" ht="20.25">
      <c r="A138" s="85"/>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row>
    <row r="139" spans="1:256" ht="20.25">
      <c r="A139" s="86" t="s">
        <v>110</v>
      </c>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c r="CG139" s="70"/>
      <c r="CH139" s="70"/>
      <c r="CI139" s="70"/>
      <c r="CJ139" s="70"/>
      <c r="CK139" s="70"/>
      <c r="CL139" s="70"/>
      <c r="CM139" s="70"/>
      <c r="CN139" s="70"/>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row>
    <row r="140" spans="1:256" ht="20.25">
      <c r="A140" s="84" t="s">
        <v>230</v>
      </c>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0"/>
      <c r="BZ140" s="70"/>
      <c r="CA140" s="70"/>
      <c r="CB140" s="70"/>
      <c r="CC140" s="70"/>
      <c r="CD140" s="70"/>
      <c r="CE140" s="70"/>
      <c r="CF140" s="70"/>
      <c r="CG140" s="70"/>
      <c r="CH140" s="70"/>
      <c r="CI140" s="70"/>
      <c r="CJ140" s="70"/>
      <c r="CK140" s="70"/>
      <c r="CL140" s="70"/>
      <c r="CM140" s="70"/>
      <c r="CN140" s="70"/>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row>
    <row r="141" spans="1:256" ht="20.25">
      <c r="A141" s="87"/>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88" t="s">
        <v>22</v>
      </c>
      <c r="AA141" s="88"/>
      <c r="AB141" s="88"/>
      <c r="AC141" s="69"/>
      <c r="AD141" s="69"/>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row>
    <row r="142" spans="1:256" ht="20.25">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89" t="s">
        <v>23</v>
      </c>
      <c r="AA142" s="88"/>
      <c r="AB142" s="89" t="s">
        <v>238</v>
      </c>
      <c r="AC142" s="69"/>
      <c r="AD142" s="90" t="s">
        <v>236</v>
      </c>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row>
    <row r="143" spans="1:256" ht="20.25">
      <c r="A143" s="66"/>
      <c r="B143" s="91"/>
      <c r="C143" s="91"/>
      <c r="D143" s="91"/>
      <c r="E143" s="91"/>
      <c r="F143" s="91"/>
      <c r="G143" s="91"/>
      <c r="H143" s="91"/>
      <c r="I143" s="91"/>
      <c r="J143" s="91"/>
      <c r="K143" s="91"/>
      <c r="L143" s="91"/>
      <c r="M143" s="91"/>
      <c r="N143" s="91"/>
      <c r="O143" s="91"/>
      <c r="P143" s="91"/>
      <c r="Q143" s="91"/>
      <c r="R143" s="91"/>
      <c r="S143" s="91"/>
      <c r="T143" s="91"/>
      <c r="U143" s="91"/>
      <c r="V143" s="91"/>
      <c r="W143" s="91"/>
      <c r="X143" s="92"/>
      <c r="Y143" s="69"/>
      <c r="Z143" s="69"/>
      <c r="AA143" s="69"/>
      <c r="AB143" s="69"/>
      <c r="AC143" s="69"/>
      <c r="AD143" s="69"/>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row>
    <row r="144" spans="1:256" ht="20.25">
      <c r="A144" s="72" t="s">
        <v>141</v>
      </c>
      <c r="B144" s="91"/>
      <c r="C144" s="91"/>
      <c r="D144" s="91"/>
      <c r="E144" s="91"/>
      <c r="F144" s="91"/>
      <c r="G144" s="91"/>
      <c r="H144" s="91"/>
      <c r="I144" s="91"/>
      <c r="J144" s="91"/>
      <c r="K144" s="91"/>
      <c r="L144" s="91"/>
      <c r="M144" s="91"/>
      <c r="N144" s="91"/>
      <c r="O144" s="91"/>
      <c r="P144" s="91"/>
      <c r="Q144" s="91"/>
      <c r="R144" s="91"/>
      <c r="S144" s="91"/>
      <c r="T144" s="91"/>
      <c r="U144" s="91"/>
      <c r="V144" s="91"/>
      <c r="W144" s="91"/>
      <c r="X144" s="92"/>
      <c r="Y144" s="69"/>
      <c r="Z144" s="69">
        <v>0</v>
      </c>
      <c r="AA144" s="69"/>
      <c r="AB144" s="69">
        <v>0</v>
      </c>
      <c r="AC144" s="69"/>
      <c r="AD144" s="69">
        <v>-477412</v>
      </c>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70"/>
      <c r="BY144" s="70"/>
      <c r="BZ144" s="70"/>
      <c r="CA144" s="70"/>
      <c r="CB144" s="70"/>
      <c r="CC144" s="70"/>
      <c r="CD144" s="70"/>
      <c r="CE144" s="70"/>
      <c r="CF144" s="70"/>
      <c r="CG144" s="70"/>
      <c r="CH144" s="70"/>
      <c r="CI144" s="70"/>
      <c r="CJ144" s="70"/>
      <c r="CK144" s="70"/>
      <c r="CL144" s="70"/>
      <c r="CM144" s="70"/>
      <c r="CN144" s="70"/>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row>
    <row r="145" spans="1:256" ht="20.2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0"/>
      <c r="BJ145" s="70"/>
      <c r="BK145" s="70"/>
      <c r="BL145" s="70"/>
      <c r="BM145" s="70"/>
      <c r="BN145" s="70"/>
      <c r="BO145" s="70"/>
      <c r="BP145" s="70"/>
      <c r="BQ145" s="70"/>
      <c r="BR145" s="70"/>
      <c r="BS145" s="70"/>
      <c r="BT145" s="70"/>
      <c r="BU145" s="70"/>
      <c r="BV145" s="70"/>
      <c r="BW145" s="70"/>
      <c r="BX145" s="70"/>
      <c r="BY145" s="70"/>
      <c r="BZ145" s="70"/>
      <c r="CA145" s="70"/>
      <c r="CB145" s="70"/>
      <c r="CC145" s="70"/>
      <c r="CD145" s="70"/>
      <c r="CE145" s="70"/>
      <c r="CF145" s="70"/>
      <c r="CG145" s="70"/>
      <c r="CH145" s="70"/>
      <c r="CI145" s="70"/>
      <c r="CJ145" s="70"/>
      <c r="CK145" s="70"/>
      <c r="CL145" s="70"/>
      <c r="CM145" s="70"/>
      <c r="CN145" s="70"/>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row>
    <row r="146" spans="1:256" s="26" customFormat="1" ht="45" customHeight="1">
      <c r="A146" s="253" t="s">
        <v>46</v>
      </c>
      <c r="B146" s="280"/>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1"/>
      <c r="Y146" s="93"/>
      <c r="Z146" s="93" t="s">
        <v>229</v>
      </c>
      <c r="AA146" s="93"/>
      <c r="AB146" s="93" t="s">
        <v>229</v>
      </c>
      <c r="AC146" s="93"/>
      <c r="AD146" s="93" t="s">
        <v>229</v>
      </c>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1:256" ht="20.25">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69"/>
      <c r="Z147" s="69"/>
      <c r="AA147" s="69"/>
      <c r="AB147" s="69"/>
      <c r="AC147" s="69"/>
      <c r="AD147" s="69"/>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0"/>
      <c r="BJ147" s="70"/>
      <c r="BK147" s="70"/>
      <c r="BL147" s="70"/>
      <c r="BM147" s="70"/>
      <c r="BN147" s="70"/>
      <c r="BO147" s="70"/>
      <c r="BP147" s="70"/>
      <c r="BQ147" s="70"/>
      <c r="BR147" s="70"/>
      <c r="BS147" s="70"/>
      <c r="BT147" s="70"/>
      <c r="BU147" s="70"/>
      <c r="BV147" s="70"/>
      <c r="BW147" s="70"/>
      <c r="BX147" s="70"/>
      <c r="BY147" s="70"/>
      <c r="BZ147" s="70"/>
      <c r="CA147" s="70"/>
      <c r="CB147" s="70"/>
      <c r="CC147" s="70"/>
      <c r="CD147" s="70"/>
      <c r="CE147" s="70"/>
      <c r="CF147" s="70"/>
      <c r="CG147" s="70"/>
      <c r="CH147" s="70"/>
      <c r="CI147" s="70"/>
      <c r="CJ147" s="70"/>
      <c r="CK147" s="70"/>
      <c r="CL147" s="70"/>
      <c r="CM147" s="70"/>
      <c r="CN147" s="70"/>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row>
    <row r="148" spans="1:256" ht="20.25">
      <c r="A148" s="232" t="s">
        <v>142</v>
      </c>
      <c r="B148" s="224"/>
      <c r="C148" s="224"/>
      <c r="D148" s="224"/>
      <c r="E148" s="224"/>
      <c r="F148" s="224"/>
      <c r="G148" s="224"/>
      <c r="H148" s="224"/>
      <c r="I148" s="224"/>
      <c r="J148" s="224"/>
      <c r="K148" s="224"/>
      <c r="L148" s="224"/>
      <c r="M148" s="224"/>
      <c r="N148" s="224"/>
      <c r="O148" s="224"/>
      <c r="P148" s="224"/>
      <c r="Q148" s="224"/>
      <c r="R148" s="224"/>
      <c r="S148" s="224"/>
      <c r="T148" s="224"/>
      <c r="U148" s="224"/>
      <c r="V148" s="224"/>
      <c r="W148" s="224"/>
      <c r="X148" s="245"/>
      <c r="Y148" s="69"/>
      <c r="Z148" s="69">
        <v>0</v>
      </c>
      <c r="AA148" s="69"/>
      <c r="AB148" s="69">
        <v>0</v>
      </c>
      <c r="AC148" s="69"/>
      <c r="AD148" s="69">
        <v>-163225</v>
      </c>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c r="BR148" s="70"/>
      <c r="BS148" s="70"/>
      <c r="BT148" s="70"/>
      <c r="BU148" s="70"/>
      <c r="BV148" s="70"/>
      <c r="BW148" s="70"/>
      <c r="BX148" s="70"/>
      <c r="BY148" s="70"/>
      <c r="BZ148" s="70"/>
      <c r="CA148" s="70"/>
      <c r="CB148" s="70"/>
      <c r="CC148" s="70"/>
      <c r="CD148" s="70"/>
      <c r="CE148" s="70"/>
      <c r="CF148" s="70"/>
      <c r="CG148" s="70"/>
      <c r="CH148" s="70"/>
      <c r="CI148" s="70"/>
      <c r="CJ148" s="70"/>
      <c r="CK148" s="70"/>
      <c r="CL148" s="70"/>
      <c r="CM148" s="70"/>
      <c r="CN148" s="70"/>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row>
    <row r="149" spans="1:256" ht="14.2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c r="BI149" s="70"/>
      <c r="BJ149" s="70"/>
      <c r="BK149" s="70"/>
      <c r="BL149" s="70"/>
      <c r="BM149" s="70"/>
      <c r="BN149" s="70"/>
      <c r="BO149" s="70"/>
      <c r="BP149" s="70"/>
      <c r="BQ149" s="70"/>
      <c r="BR149" s="70"/>
      <c r="BS149" s="70"/>
      <c r="BT149" s="70"/>
      <c r="BU149" s="70"/>
      <c r="BV149" s="70"/>
      <c r="BW149" s="70"/>
      <c r="BX149" s="70"/>
      <c r="BY149" s="70"/>
      <c r="BZ149" s="70"/>
      <c r="CA149" s="70"/>
      <c r="CB149" s="70"/>
      <c r="CC149" s="70"/>
      <c r="CD149" s="70"/>
      <c r="CE149" s="70"/>
      <c r="CF149" s="70"/>
      <c r="CG149" s="70"/>
      <c r="CH149" s="70"/>
      <c r="CI149" s="70"/>
      <c r="CJ149" s="70"/>
      <c r="CK149" s="70"/>
      <c r="CL149" s="70"/>
      <c r="CM149" s="70"/>
      <c r="CN149" s="70"/>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row>
    <row r="150" spans="1:256" ht="133.5" customHeight="1">
      <c r="A150" s="253" t="s">
        <v>127</v>
      </c>
      <c r="B150" s="280"/>
      <c r="C150" s="280"/>
      <c r="D150" s="280"/>
      <c r="E150" s="280"/>
      <c r="F150" s="280"/>
      <c r="G150" s="280"/>
      <c r="H150" s="280"/>
      <c r="I150" s="280"/>
      <c r="J150" s="280"/>
      <c r="K150" s="280"/>
      <c r="L150" s="280"/>
      <c r="M150" s="280"/>
      <c r="N150" s="280"/>
      <c r="O150" s="280"/>
      <c r="P150" s="280"/>
      <c r="Q150" s="280"/>
      <c r="R150" s="280"/>
      <c r="S150" s="280"/>
      <c r="T150" s="280"/>
      <c r="U150" s="280"/>
      <c r="V150" s="280"/>
      <c r="W150" s="280"/>
      <c r="X150" s="281"/>
      <c r="Y150" s="69"/>
      <c r="Z150" s="69"/>
      <c r="AA150" s="69"/>
      <c r="AB150" s="69"/>
      <c r="AC150" s="69"/>
      <c r="AD150" s="69"/>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row>
    <row r="151" spans="1:256" ht="20.2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0"/>
      <c r="BJ151" s="70"/>
      <c r="BK151" s="70"/>
      <c r="BL151" s="70"/>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row>
    <row r="152" spans="1:256" ht="20.25">
      <c r="A152" s="72" t="s">
        <v>143</v>
      </c>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v>0</v>
      </c>
      <c r="AA152" s="69"/>
      <c r="AB152" s="69">
        <v>0</v>
      </c>
      <c r="AC152" s="69"/>
      <c r="AD152" s="69">
        <v>104</v>
      </c>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c r="BI152" s="70"/>
      <c r="BJ152" s="70"/>
      <c r="BK152" s="70"/>
      <c r="BL152" s="70"/>
      <c r="BM152" s="70"/>
      <c r="BN152" s="70"/>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row>
    <row r="153" spans="1:256" ht="20.2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0"/>
      <c r="BJ153" s="70"/>
      <c r="BK153" s="70"/>
      <c r="BL153" s="70"/>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row>
    <row r="154" spans="1:256" ht="75.75" customHeight="1">
      <c r="A154" s="246" t="s">
        <v>240</v>
      </c>
      <c r="B154" s="280"/>
      <c r="C154" s="280"/>
      <c r="D154" s="280"/>
      <c r="E154" s="280"/>
      <c r="F154" s="280"/>
      <c r="G154" s="280"/>
      <c r="H154" s="280"/>
      <c r="I154" s="280"/>
      <c r="J154" s="280"/>
      <c r="K154" s="280"/>
      <c r="L154" s="280"/>
      <c r="M154" s="280"/>
      <c r="N154" s="280"/>
      <c r="O154" s="280"/>
      <c r="P154" s="280"/>
      <c r="Q154" s="280"/>
      <c r="R154" s="280"/>
      <c r="S154" s="280"/>
      <c r="T154" s="280"/>
      <c r="U154" s="280"/>
      <c r="V154" s="280"/>
      <c r="W154" s="280"/>
      <c r="X154" s="281"/>
      <c r="Y154" s="69"/>
      <c r="Z154" s="69"/>
      <c r="AA154" s="69"/>
      <c r="AB154" s="69"/>
      <c r="AC154" s="69"/>
      <c r="AD154" s="69"/>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row>
    <row r="155" spans="1:256" ht="20.2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c r="BI155" s="70"/>
      <c r="BJ155" s="70"/>
      <c r="BK155" s="70"/>
      <c r="BL155" s="70"/>
      <c r="BM155" s="70"/>
      <c r="BN155" s="70"/>
      <c r="BO155" s="70"/>
      <c r="BP155" s="70"/>
      <c r="BQ155" s="70"/>
      <c r="BR155" s="70"/>
      <c r="BS155" s="70"/>
      <c r="BT155" s="70"/>
      <c r="BU155" s="70"/>
      <c r="BV155" s="70"/>
      <c r="BW155" s="70"/>
      <c r="BX155" s="70"/>
      <c r="BY155" s="70"/>
      <c r="BZ155" s="70"/>
      <c r="CA155" s="70"/>
      <c r="CB155" s="70"/>
      <c r="CC155" s="70"/>
      <c r="CD155" s="70"/>
      <c r="CE155" s="70"/>
      <c r="CF155" s="70"/>
      <c r="CG155" s="70"/>
      <c r="CH155" s="70"/>
      <c r="CI155" s="70"/>
      <c r="CJ155" s="70"/>
      <c r="CK155" s="70"/>
      <c r="CL155" s="70"/>
      <c r="CM155" s="70"/>
      <c r="CN155" s="70"/>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row>
    <row r="156" spans="1:256" ht="18" customHeight="1">
      <c r="A156" s="72" t="s">
        <v>144</v>
      </c>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77">
        <v>0</v>
      </c>
      <c r="AA156" s="77"/>
      <c r="AB156" s="77">
        <v>0</v>
      </c>
      <c r="AC156" s="77"/>
      <c r="AD156" s="77">
        <v>3</v>
      </c>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c r="BM156" s="70"/>
      <c r="BN156" s="70"/>
      <c r="BO156" s="70"/>
      <c r="BP156" s="70"/>
      <c r="BQ156" s="70"/>
      <c r="BR156" s="70"/>
      <c r="BS156" s="70"/>
      <c r="BT156" s="70"/>
      <c r="BU156" s="70"/>
      <c r="BV156" s="70"/>
      <c r="BW156" s="70"/>
      <c r="BX156" s="70"/>
      <c r="BY156" s="70"/>
      <c r="BZ156" s="70"/>
      <c r="CA156" s="70"/>
      <c r="CB156" s="70"/>
      <c r="CC156" s="70"/>
      <c r="CD156" s="70"/>
      <c r="CE156" s="70"/>
      <c r="CF156" s="70"/>
      <c r="CG156" s="70"/>
      <c r="CH156" s="70"/>
      <c r="CI156" s="70"/>
      <c r="CJ156" s="70"/>
      <c r="CK156" s="70"/>
      <c r="CL156" s="70"/>
      <c r="CM156" s="70"/>
      <c r="CN156" s="70"/>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row>
    <row r="157" spans="1:256" ht="19.5" customHeight="1">
      <c r="A157" s="69" t="s">
        <v>229</v>
      </c>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96"/>
      <c r="AA157" s="69"/>
      <c r="AB157" s="96"/>
      <c r="AC157" s="69"/>
      <c r="AD157" s="96"/>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70"/>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c r="IV157" s="3"/>
    </row>
    <row r="158" spans="1:256" ht="98.25" customHeight="1">
      <c r="A158" s="252" t="s">
        <v>0</v>
      </c>
      <c r="B158" s="250"/>
      <c r="C158" s="250"/>
      <c r="D158" s="250"/>
      <c r="E158" s="250"/>
      <c r="F158" s="250"/>
      <c r="G158" s="250"/>
      <c r="H158" s="250"/>
      <c r="I158" s="250"/>
      <c r="J158" s="250"/>
      <c r="K158" s="250"/>
      <c r="L158" s="250"/>
      <c r="M158" s="250"/>
      <c r="N158" s="250"/>
      <c r="O158" s="250"/>
      <c r="P158" s="250"/>
      <c r="Q158" s="250"/>
      <c r="R158" s="250"/>
      <c r="S158" s="250"/>
      <c r="T158" s="250"/>
      <c r="U158" s="250"/>
      <c r="V158" s="250"/>
      <c r="W158" s="250"/>
      <c r="X158" s="251"/>
      <c r="Y158" s="69"/>
      <c r="Z158" s="96"/>
      <c r="AA158" s="69"/>
      <c r="AB158" s="96"/>
      <c r="AC158" s="69"/>
      <c r="AD158" s="96"/>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c r="BI158" s="70"/>
      <c r="BJ158" s="70"/>
      <c r="BK158" s="70"/>
      <c r="BL158" s="70"/>
      <c r="BM158" s="70"/>
      <c r="BN158" s="70"/>
      <c r="BO158" s="70"/>
      <c r="BP158" s="70"/>
      <c r="BQ158" s="70"/>
      <c r="BR158" s="70"/>
      <c r="BS158" s="70"/>
      <c r="BT158" s="70"/>
      <c r="BU158" s="70"/>
      <c r="BV158" s="70"/>
      <c r="BW158" s="70"/>
      <c r="BX158" s="70"/>
      <c r="BY158" s="70"/>
      <c r="BZ158" s="70"/>
      <c r="CA158" s="70"/>
      <c r="CB158" s="70"/>
      <c r="CC158" s="70"/>
      <c r="CD158" s="70"/>
      <c r="CE158" s="70"/>
      <c r="CF158" s="70"/>
      <c r="CG158" s="70"/>
      <c r="CH158" s="70"/>
      <c r="CI158" s="70"/>
      <c r="CJ158" s="70"/>
      <c r="CK158" s="70"/>
      <c r="CL158" s="70"/>
      <c r="CM158" s="70"/>
      <c r="CN158" s="70"/>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row>
    <row r="159" spans="1:256" ht="20.2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96"/>
      <c r="AA159" s="69"/>
      <c r="AB159" s="96"/>
      <c r="AC159" s="69"/>
      <c r="AD159" s="96"/>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c r="BI159" s="70"/>
      <c r="BJ159" s="70"/>
      <c r="BK159" s="70"/>
      <c r="BL159" s="70"/>
      <c r="BM159" s="70"/>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70"/>
      <c r="CL159" s="70"/>
      <c r="CM159" s="70"/>
      <c r="CN159" s="70"/>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row>
    <row r="160" spans="1:256" ht="20.2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70"/>
      <c r="BL160" s="70"/>
      <c r="BM160" s="70"/>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row>
    <row r="161" spans="1:256" ht="20.25">
      <c r="A161" s="83"/>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row>
    <row r="162" spans="1:256" ht="20.25">
      <c r="A162" s="97"/>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84"/>
      <c r="Z162" s="84"/>
      <c r="AA162" s="84"/>
      <c r="AB162" s="84"/>
      <c r="AC162" s="84"/>
      <c r="AD162" s="84"/>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row>
    <row r="163" spans="1:256" ht="20.25">
      <c r="A163" s="86" t="s">
        <v>110</v>
      </c>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84"/>
      <c r="Z163" s="84"/>
      <c r="AA163" s="84"/>
      <c r="AB163" s="84"/>
      <c r="AC163" s="84"/>
      <c r="AD163" s="84"/>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c r="IV163" s="3"/>
    </row>
    <row r="164" spans="1:256" ht="20.25">
      <c r="A164" s="254" t="s">
        <v>230</v>
      </c>
      <c r="B164" s="25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6"/>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c r="IV164" s="3"/>
    </row>
    <row r="165" spans="1:256" ht="20.25">
      <c r="A165" s="99"/>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1" t="s">
        <v>227</v>
      </c>
      <c r="AA165" s="100"/>
      <c r="AB165" s="100"/>
      <c r="AC165" s="100"/>
      <c r="AD165" s="100"/>
      <c r="AE165" s="102"/>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c r="BN165" s="70"/>
      <c r="BO165" s="70"/>
      <c r="BP165" s="70"/>
      <c r="BQ165" s="70"/>
      <c r="BR165" s="70"/>
      <c r="BS165" s="70"/>
      <c r="BT165" s="70"/>
      <c r="BU165" s="70"/>
      <c r="BV165" s="70"/>
      <c r="BW165" s="70"/>
      <c r="BX165" s="70"/>
      <c r="BY165" s="70"/>
      <c r="BZ165" s="70"/>
      <c r="CA165" s="70"/>
      <c r="CB165" s="70"/>
      <c r="CC165" s="70"/>
      <c r="CD165" s="70"/>
      <c r="CE165" s="70"/>
      <c r="CF165" s="70"/>
      <c r="CG165" s="70"/>
      <c r="CH165" s="70"/>
      <c r="CI165" s="70"/>
      <c r="CJ165" s="70"/>
      <c r="CK165" s="70"/>
      <c r="CL165" s="70"/>
      <c r="CM165" s="70"/>
      <c r="CN165" s="70"/>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row>
    <row r="166" spans="1:256" ht="20.25">
      <c r="A166" s="103"/>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104"/>
      <c r="Z166" s="105" t="s">
        <v>226</v>
      </c>
      <c r="AA166" s="76"/>
      <c r="AB166" s="106" t="s">
        <v>238</v>
      </c>
      <c r="AC166" s="69"/>
      <c r="AD166" s="106" t="s">
        <v>236</v>
      </c>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c r="BI166" s="70"/>
      <c r="BJ166" s="70"/>
      <c r="BK166" s="70"/>
      <c r="BL166" s="70"/>
      <c r="BM166" s="70"/>
      <c r="BN166" s="70"/>
      <c r="BO166" s="70"/>
      <c r="BP166" s="70"/>
      <c r="BQ166" s="70"/>
      <c r="BR166" s="70"/>
      <c r="BS166" s="70"/>
      <c r="BT166" s="70"/>
      <c r="BU166" s="70"/>
      <c r="BV166" s="70"/>
      <c r="BW166" s="70"/>
      <c r="BX166" s="70"/>
      <c r="BY166" s="70"/>
      <c r="BZ166" s="70"/>
      <c r="CA166" s="70"/>
      <c r="CB166" s="70"/>
      <c r="CC166" s="70"/>
      <c r="CD166" s="70"/>
      <c r="CE166" s="70"/>
      <c r="CF166" s="70"/>
      <c r="CG166" s="70"/>
      <c r="CH166" s="70"/>
      <c r="CI166" s="70"/>
      <c r="CJ166" s="70"/>
      <c r="CK166" s="70"/>
      <c r="CL166" s="70"/>
      <c r="CM166" s="70"/>
      <c r="CN166" s="70"/>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3"/>
    </row>
    <row r="167" spans="1:92" ht="18">
      <c r="A167" s="72" t="s">
        <v>145</v>
      </c>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t="s">
        <v>229</v>
      </c>
      <c r="Z167" s="107">
        <v>0</v>
      </c>
      <c r="AA167" s="69"/>
      <c r="AB167" s="69">
        <v>0</v>
      </c>
      <c r="AC167" s="87"/>
      <c r="AD167" s="69">
        <v>528000</v>
      </c>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row>
    <row r="168" spans="1:92" ht="18">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row>
    <row r="169" spans="1:92" ht="117.75" customHeight="1">
      <c r="A169" s="246" t="s">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8"/>
      <c r="Y169" s="69"/>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row>
    <row r="170" spans="1:92" ht="18">
      <c r="A170" s="96"/>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108"/>
      <c r="AA170" s="108"/>
      <c r="AB170" s="108"/>
      <c r="AC170" s="108"/>
      <c r="AD170" s="108"/>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row>
    <row r="171" spans="1:256" ht="19.5" customHeight="1">
      <c r="A171" s="72" t="s">
        <v>146</v>
      </c>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104" t="s">
        <v>229</v>
      </c>
      <c r="Z171" s="109">
        <v>0</v>
      </c>
      <c r="AA171" s="109"/>
      <c r="AB171" s="109">
        <v>0</v>
      </c>
      <c r="AC171" s="109"/>
      <c r="AD171" s="109">
        <v>16000</v>
      </c>
      <c r="AE171" s="76"/>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69"/>
      <c r="CA171" s="69"/>
      <c r="CB171" s="69"/>
      <c r="CC171" s="69"/>
      <c r="CD171" s="69"/>
      <c r="CE171" s="69"/>
      <c r="CF171" s="69"/>
      <c r="CG171" s="69"/>
      <c r="CH171" s="69"/>
      <c r="CI171" s="69"/>
      <c r="CJ171" s="69"/>
      <c r="CK171" s="69"/>
      <c r="CL171" s="69"/>
      <c r="CM171" s="69"/>
      <c r="CN171" s="69"/>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row r="172" spans="1:256" ht="15" customHeight="1">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104"/>
      <c r="Z172" s="109"/>
      <c r="AA172" s="109"/>
      <c r="AB172" s="109"/>
      <c r="AC172" s="109"/>
      <c r="AD172" s="109"/>
      <c r="AE172" s="76"/>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69"/>
      <c r="CA172" s="69"/>
      <c r="CB172" s="69"/>
      <c r="CC172" s="69"/>
      <c r="CD172" s="69"/>
      <c r="CE172" s="69"/>
      <c r="CF172" s="69"/>
      <c r="CG172" s="69"/>
      <c r="CH172" s="69"/>
      <c r="CI172" s="69"/>
      <c r="CJ172" s="69"/>
      <c r="CK172" s="69"/>
      <c r="CL172" s="69"/>
      <c r="CM172" s="69"/>
      <c r="CN172" s="69"/>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row>
    <row r="173" spans="1:92" ht="79.5" customHeight="1">
      <c r="A173" s="253" t="s">
        <v>147</v>
      </c>
      <c r="B173" s="247"/>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8"/>
      <c r="Y173" s="69"/>
      <c r="Z173" s="107"/>
      <c r="AA173" s="107"/>
      <c r="AB173" s="107"/>
      <c r="AC173" s="107"/>
      <c r="AD173" s="10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row>
    <row r="174" spans="1:92" ht="18">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row>
    <row r="175" spans="1:92" ht="18">
      <c r="A175" s="72" t="s">
        <v>148</v>
      </c>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v>0</v>
      </c>
      <c r="AA175" s="69"/>
      <c r="AB175" s="69">
        <v>0</v>
      </c>
      <c r="AC175" s="69"/>
      <c r="AD175" s="69">
        <v>28939</v>
      </c>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row>
    <row r="176" spans="1:92" ht="18">
      <c r="A176" s="69" t="s">
        <v>229</v>
      </c>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row>
    <row r="177" spans="1:92" ht="78" customHeight="1">
      <c r="A177" s="252" t="s">
        <v>2</v>
      </c>
      <c r="B177" s="250"/>
      <c r="C177" s="250"/>
      <c r="D177" s="250"/>
      <c r="E177" s="250"/>
      <c r="F177" s="250"/>
      <c r="G177" s="250"/>
      <c r="H177" s="250"/>
      <c r="I177" s="250"/>
      <c r="J177" s="250"/>
      <c r="K177" s="250"/>
      <c r="L177" s="250"/>
      <c r="M177" s="250"/>
      <c r="N177" s="250"/>
      <c r="O177" s="250"/>
      <c r="P177" s="250"/>
      <c r="Q177" s="250"/>
      <c r="R177" s="250"/>
      <c r="S177" s="250"/>
      <c r="T177" s="250"/>
      <c r="U177" s="250"/>
      <c r="V177" s="250"/>
      <c r="W177" s="250"/>
      <c r="X177" s="251"/>
      <c r="Y177" s="69"/>
      <c r="Z177" s="69"/>
      <c r="AA177" s="69"/>
      <c r="AB177" s="69"/>
      <c r="AC177" s="69"/>
      <c r="AD177" s="69"/>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row>
    <row r="178" spans="1:92" ht="18">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110"/>
      <c r="AA178" s="69"/>
      <c r="AB178" s="110"/>
      <c r="AC178" s="69"/>
      <c r="AD178" s="69"/>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row>
    <row r="179" spans="1:92" ht="18">
      <c r="A179" s="72" t="s">
        <v>204</v>
      </c>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v>0</v>
      </c>
      <c r="AA179" s="69"/>
      <c r="AB179" s="69">
        <v>0</v>
      </c>
      <c r="AC179" s="69"/>
      <c r="AD179" s="69">
        <v>-4339</v>
      </c>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row>
    <row r="180" spans="1:92" ht="24" customHeight="1">
      <c r="A180" s="69" t="s">
        <v>229</v>
      </c>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row>
    <row r="181" spans="1:92" ht="111" customHeight="1">
      <c r="A181" s="252" t="s">
        <v>8</v>
      </c>
      <c r="B181" s="250"/>
      <c r="C181" s="250"/>
      <c r="D181" s="250"/>
      <c r="E181" s="250"/>
      <c r="F181" s="250"/>
      <c r="G181" s="250"/>
      <c r="H181" s="250"/>
      <c r="I181" s="250"/>
      <c r="J181" s="250"/>
      <c r="K181" s="250"/>
      <c r="L181" s="250"/>
      <c r="M181" s="250"/>
      <c r="N181" s="250"/>
      <c r="O181" s="250"/>
      <c r="P181" s="250"/>
      <c r="Q181" s="250"/>
      <c r="R181" s="250"/>
      <c r="S181" s="250"/>
      <c r="T181" s="250"/>
      <c r="U181" s="250"/>
      <c r="V181" s="250"/>
      <c r="W181" s="250"/>
      <c r="X181" s="251"/>
      <c r="Y181" s="69"/>
      <c r="Z181" s="69"/>
      <c r="AA181" s="69"/>
      <c r="AB181" s="69"/>
      <c r="AC181" s="69"/>
      <c r="AD181" s="69"/>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row>
    <row r="182" spans="1:92" ht="18">
      <c r="A182" s="37"/>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row>
    <row r="183" spans="1:256" ht="20.25">
      <c r="A183" s="83"/>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c r="BI183" s="70"/>
      <c r="BJ183" s="70"/>
      <c r="BK183" s="70"/>
      <c r="BL183" s="70"/>
      <c r="BM183" s="70"/>
      <c r="BN183" s="70"/>
      <c r="BO183" s="70"/>
      <c r="BP183" s="70"/>
      <c r="BQ183" s="70"/>
      <c r="BR183" s="70"/>
      <c r="BS183" s="70"/>
      <c r="BT183" s="70"/>
      <c r="BU183" s="70"/>
      <c r="BV183" s="70"/>
      <c r="BW183" s="70"/>
      <c r="BX183" s="70"/>
      <c r="BY183" s="70"/>
      <c r="BZ183" s="70"/>
      <c r="CA183" s="70"/>
      <c r="CB183" s="70"/>
      <c r="CC183" s="70"/>
      <c r="CD183" s="70"/>
      <c r="CE183" s="70"/>
      <c r="CF183" s="70"/>
      <c r="CG183" s="70"/>
      <c r="CH183" s="70"/>
      <c r="CI183" s="70"/>
      <c r="CJ183" s="70"/>
      <c r="CK183" s="70"/>
      <c r="CL183" s="70"/>
      <c r="CM183" s="70"/>
      <c r="CN183" s="70"/>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c r="IV183" s="3"/>
    </row>
    <row r="184" spans="1:92" ht="18">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row>
    <row r="185" spans="1:92" ht="18">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row>
    <row r="186" spans="1:92" ht="20.25">
      <c r="A186" s="97"/>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84"/>
      <c r="Z186" s="84"/>
      <c r="AA186" s="84"/>
      <c r="AB186" s="84"/>
      <c r="AC186" s="84"/>
      <c r="AD186" s="84"/>
      <c r="AE186" s="70"/>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row>
    <row r="187" spans="1:92" ht="20.25">
      <c r="A187" s="86" t="s">
        <v>110</v>
      </c>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84"/>
      <c r="Z187" s="84"/>
      <c r="AA187" s="84"/>
      <c r="AB187" s="84"/>
      <c r="AC187" s="84"/>
      <c r="AD187" s="84"/>
      <c r="AE187" s="70"/>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row>
    <row r="188" spans="1:92" ht="18">
      <c r="A188" s="254" t="s">
        <v>230</v>
      </c>
      <c r="B188" s="25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6"/>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row>
    <row r="189" spans="1:92" ht="18">
      <c r="A189" s="99"/>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1" t="s">
        <v>227</v>
      </c>
      <c r="AA189" s="100"/>
      <c r="AB189" s="100"/>
      <c r="AC189" s="100"/>
      <c r="AD189" s="100"/>
      <c r="AE189" s="102"/>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row>
    <row r="190" spans="1:92" ht="20.25">
      <c r="A190" s="103"/>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104"/>
      <c r="Z190" s="105" t="s">
        <v>226</v>
      </c>
      <c r="AA190" s="76"/>
      <c r="AB190" s="106" t="s">
        <v>238</v>
      </c>
      <c r="AC190" s="69"/>
      <c r="AD190" s="106" t="s">
        <v>236</v>
      </c>
      <c r="AE190" s="70"/>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row>
    <row r="191" spans="1:92" ht="18">
      <c r="A191" s="72" t="s">
        <v>205</v>
      </c>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t="s">
        <v>229</v>
      </c>
      <c r="Z191" s="107">
        <v>0</v>
      </c>
      <c r="AA191" s="69"/>
      <c r="AB191" s="69">
        <v>0</v>
      </c>
      <c r="AC191" s="87"/>
      <c r="AD191" s="69">
        <v>13129</v>
      </c>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row>
    <row r="192" spans="1:92" ht="18">
      <c r="A192" s="69" t="s">
        <v>229</v>
      </c>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84"/>
      <c r="Z192" s="84"/>
      <c r="AA192" s="84"/>
      <c r="AB192" s="84"/>
      <c r="AC192" s="84"/>
      <c r="AD192" s="84"/>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row>
    <row r="193" spans="1:92" ht="172.5" customHeight="1">
      <c r="A193" s="252" t="s">
        <v>9</v>
      </c>
      <c r="B193" s="250"/>
      <c r="C193" s="250"/>
      <c r="D193" s="250"/>
      <c r="E193" s="250"/>
      <c r="F193" s="250"/>
      <c r="G193" s="250"/>
      <c r="H193" s="250"/>
      <c r="I193" s="250"/>
      <c r="J193" s="250"/>
      <c r="K193" s="250"/>
      <c r="L193" s="250"/>
      <c r="M193" s="250"/>
      <c r="N193" s="250"/>
      <c r="O193" s="250"/>
      <c r="P193" s="250"/>
      <c r="Q193" s="250"/>
      <c r="R193" s="250"/>
      <c r="S193" s="250"/>
      <c r="T193" s="250"/>
      <c r="U193" s="250"/>
      <c r="V193" s="250"/>
      <c r="W193" s="250"/>
      <c r="X193" s="251"/>
      <c r="Y193" s="69"/>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row>
    <row r="194" spans="1:92" ht="18">
      <c r="A194" s="96"/>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108"/>
      <c r="AA194" s="108"/>
      <c r="AB194" s="108"/>
      <c r="AC194" s="108"/>
      <c r="AD194" s="108"/>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row>
    <row r="195" spans="1:92" ht="18" customHeight="1">
      <c r="A195" s="72" t="s">
        <v>206</v>
      </c>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104" t="s">
        <v>229</v>
      </c>
      <c r="Z195" s="109">
        <v>0</v>
      </c>
      <c r="AA195" s="109"/>
      <c r="AB195" s="109">
        <v>0</v>
      </c>
      <c r="AC195" s="109"/>
      <c r="AD195" s="109">
        <v>10052</v>
      </c>
      <c r="AE195" s="76"/>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row>
    <row r="196" spans="1:92" ht="18">
      <c r="A196" s="84"/>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104"/>
      <c r="Z196" s="109"/>
      <c r="AA196" s="109"/>
      <c r="AB196" s="109"/>
      <c r="AC196" s="109"/>
      <c r="AD196" s="109"/>
      <c r="AE196" s="76"/>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row>
    <row r="197" spans="1:92" ht="90" customHeight="1">
      <c r="A197" s="246" t="s">
        <v>10</v>
      </c>
      <c r="B197" s="247"/>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8"/>
      <c r="Y197" s="69"/>
      <c r="Z197" s="107"/>
      <c r="AA197" s="107"/>
      <c r="AB197" s="107"/>
      <c r="AC197" s="107"/>
      <c r="AD197" s="10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row>
    <row r="198" spans="1:92" ht="18">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row>
    <row r="199" spans="1:92" ht="18">
      <c r="A199" s="72" t="s">
        <v>207</v>
      </c>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v>0</v>
      </c>
      <c r="AA199" s="69"/>
      <c r="AB199" s="69">
        <v>0</v>
      </c>
      <c r="AC199" s="69"/>
      <c r="AD199" s="69">
        <v>4962</v>
      </c>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row>
    <row r="200" spans="1:92" ht="18">
      <c r="A200" s="69" t="s">
        <v>229</v>
      </c>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row>
    <row r="201" spans="1:92" ht="57" customHeight="1">
      <c r="A201" s="252" t="s">
        <v>11</v>
      </c>
      <c r="B201" s="250"/>
      <c r="C201" s="250"/>
      <c r="D201" s="250"/>
      <c r="E201" s="250"/>
      <c r="F201" s="250"/>
      <c r="G201" s="250"/>
      <c r="H201" s="250"/>
      <c r="I201" s="250"/>
      <c r="J201" s="250"/>
      <c r="K201" s="250"/>
      <c r="L201" s="250"/>
      <c r="M201" s="250"/>
      <c r="N201" s="250"/>
      <c r="O201" s="250"/>
      <c r="P201" s="250"/>
      <c r="Q201" s="250"/>
      <c r="R201" s="250"/>
      <c r="S201" s="250"/>
      <c r="T201" s="250"/>
      <c r="U201" s="250"/>
      <c r="V201" s="250"/>
      <c r="W201" s="250"/>
      <c r="X201" s="251"/>
      <c r="Y201" s="69"/>
      <c r="Z201" s="69"/>
      <c r="AA201" s="69"/>
      <c r="AB201" s="69"/>
      <c r="AC201" s="69"/>
      <c r="AD201" s="69"/>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row>
    <row r="202" spans="1:92" ht="18">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110"/>
      <c r="AA202" s="69"/>
      <c r="AB202" s="110"/>
      <c r="AC202" s="69"/>
      <c r="AD202" s="69"/>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row>
    <row r="203" spans="1:92" ht="18">
      <c r="A203" s="72"/>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row>
    <row r="204" spans="1:92" ht="18">
      <c r="A204" s="69" t="s">
        <v>229</v>
      </c>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row>
    <row r="205" spans="1:92" ht="18">
      <c r="A205" s="249"/>
      <c r="B205" s="250"/>
      <c r="C205" s="250"/>
      <c r="D205" s="250"/>
      <c r="E205" s="250"/>
      <c r="F205" s="250"/>
      <c r="G205" s="250"/>
      <c r="H205" s="250"/>
      <c r="I205" s="250"/>
      <c r="J205" s="250"/>
      <c r="K205" s="250"/>
      <c r="L205" s="250"/>
      <c r="M205" s="250"/>
      <c r="N205" s="250"/>
      <c r="O205" s="250"/>
      <c r="P205" s="250"/>
      <c r="Q205" s="250"/>
      <c r="R205" s="250"/>
      <c r="S205" s="250"/>
      <c r="T205" s="250"/>
      <c r="U205" s="250"/>
      <c r="V205" s="250"/>
      <c r="W205" s="250"/>
      <c r="X205" s="251"/>
      <c r="Y205" s="69"/>
      <c r="Z205" s="69"/>
      <c r="AA205" s="69"/>
      <c r="AB205" s="69"/>
      <c r="AC205" s="69"/>
      <c r="AD205" s="69"/>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row>
    <row r="206" spans="1:92" ht="15">
      <c r="A206" s="83"/>
      <c r="B206" s="37"/>
      <c r="C206" s="111"/>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row>
    <row r="207" spans="1:92" ht="18.75">
      <c r="A207" s="84"/>
      <c r="B207" s="84"/>
      <c r="C207" s="112"/>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row>
    <row r="208" spans="1:92" ht="20.25">
      <c r="A208" s="85"/>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70"/>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row>
    <row r="209" spans="1:92" ht="20.25">
      <c r="A209" s="86" t="s">
        <v>110</v>
      </c>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70"/>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row>
    <row r="210" spans="1:92" ht="20.25">
      <c r="A210" s="84" t="s">
        <v>230</v>
      </c>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70"/>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row>
    <row r="211" spans="1:92" ht="20.25">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88" t="s">
        <v>22</v>
      </c>
      <c r="AA211" s="88"/>
      <c r="AB211" s="88"/>
      <c r="AC211" s="69"/>
      <c r="AD211" s="69"/>
      <c r="AE211" s="70"/>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row>
    <row r="212" spans="1:92" ht="20.25">
      <c r="A212" s="220" t="s">
        <v>19</v>
      </c>
      <c r="B212" s="221"/>
      <c r="C212" s="221"/>
      <c r="D212" s="221"/>
      <c r="E212" s="221"/>
      <c r="F212" s="221"/>
      <c r="G212" s="221"/>
      <c r="H212" s="222"/>
      <c r="I212" s="69"/>
      <c r="J212" s="69"/>
      <c r="K212" s="69"/>
      <c r="L212" s="69"/>
      <c r="M212" s="69"/>
      <c r="N212" s="69"/>
      <c r="O212" s="69"/>
      <c r="P212" s="69"/>
      <c r="Q212" s="69"/>
      <c r="R212" s="69"/>
      <c r="S212" s="69"/>
      <c r="T212" s="69"/>
      <c r="U212" s="69"/>
      <c r="V212" s="69"/>
      <c r="W212" s="69"/>
      <c r="X212" s="69"/>
      <c r="Y212" s="69"/>
      <c r="Z212" s="89" t="s">
        <v>23</v>
      </c>
      <c r="AA212" s="88"/>
      <c r="AB212" s="89" t="s">
        <v>238</v>
      </c>
      <c r="AC212" s="69"/>
      <c r="AD212" s="90" t="s">
        <v>236</v>
      </c>
      <c r="AE212" s="70"/>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row>
    <row r="213" spans="1:92" ht="20.25">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70"/>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row>
    <row r="214" spans="1:92" ht="20.25">
      <c r="A214" s="225" t="s">
        <v>208</v>
      </c>
      <c r="B214" s="226"/>
      <c r="C214" s="226"/>
      <c r="D214" s="226"/>
      <c r="E214" s="226"/>
      <c r="F214" s="226"/>
      <c r="G214" s="226"/>
      <c r="H214" s="227"/>
      <c r="I214" s="69"/>
      <c r="J214" s="69"/>
      <c r="K214" s="69"/>
      <c r="L214" s="69"/>
      <c r="M214" s="69"/>
      <c r="N214" s="69"/>
      <c r="O214" s="69"/>
      <c r="P214" s="69"/>
      <c r="Q214" s="69"/>
      <c r="R214" s="69"/>
      <c r="S214" s="69"/>
      <c r="T214" s="69"/>
      <c r="U214" s="69"/>
      <c r="V214" s="69"/>
      <c r="W214" s="69"/>
      <c r="X214" s="69"/>
      <c r="Y214" s="69"/>
      <c r="Z214" s="69">
        <v>0</v>
      </c>
      <c r="AA214" s="69"/>
      <c r="AB214" s="69">
        <v>0</v>
      </c>
      <c r="AC214" s="69"/>
      <c r="AD214" s="69">
        <v>14476</v>
      </c>
      <c r="AE214" s="70"/>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row>
    <row r="215" spans="1:92" ht="20.25">
      <c r="A215" s="74"/>
      <c r="B215" s="75"/>
      <c r="C215" s="75"/>
      <c r="D215" s="75"/>
      <c r="E215" s="75"/>
      <c r="F215" s="75"/>
      <c r="G215" s="75"/>
      <c r="H215" s="75"/>
      <c r="I215" s="69"/>
      <c r="J215" s="69"/>
      <c r="K215" s="69"/>
      <c r="L215" s="69"/>
      <c r="M215" s="69"/>
      <c r="N215" s="69"/>
      <c r="O215" s="69"/>
      <c r="P215" s="69"/>
      <c r="Q215" s="69"/>
      <c r="R215" s="69"/>
      <c r="S215" s="69"/>
      <c r="T215" s="69"/>
      <c r="U215" s="69"/>
      <c r="V215" s="69"/>
      <c r="W215" s="69"/>
      <c r="X215" s="69"/>
      <c r="Y215" s="69"/>
      <c r="Z215" s="69"/>
      <c r="AA215" s="69"/>
      <c r="AB215" s="69"/>
      <c r="AC215" s="69"/>
      <c r="AD215" s="69"/>
      <c r="AE215" s="70"/>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row>
    <row r="216" spans="1:92" ht="134.25" customHeight="1">
      <c r="A216" s="223" t="s">
        <v>12</v>
      </c>
      <c r="B216" s="236"/>
      <c r="C216" s="236"/>
      <c r="D216" s="236"/>
      <c r="E216" s="236"/>
      <c r="F216" s="236"/>
      <c r="G216" s="236"/>
      <c r="H216" s="236"/>
      <c r="I216" s="236"/>
      <c r="J216" s="236"/>
      <c r="K216" s="236"/>
      <c r="L216" s="236"/>
      <c r="M216" s="236"/>
      <c r="N216" s="236"/>
      <c r="O216" s="236"/>
      <c r="P216" s="236"/>
      <c r="Q216" s="236"/>
      <c r="R216" s="236"/>
      <c r="S216" s="236"/>
      <c r="T216" s="236"/>
      <c r="U216" s="236"/>
      <c r="V216" s="236"/>
      <c r="W216" s="236"/>
      <c r="X216" s="237"/>
      <c r="Y216" s="69"/>
      <c r="Z216" s="69"/>
      <c r="AA216" s="69"/>
      <c r="AB216" s="69"/>
      <c r="AC216" s="69"/>
      <c r="AD216" s="69"/>
      <c r="AE216" s="70"/>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7"/>
      <c r="CD216" s="87"/>
      <c r="CE216" s="87"/>
      <c r="CF216" s="87"/>
      <c r="CG216" s="87"/>
      <c r="CH216" s="87"/>
      <c r="CI216" s="87"/>
      <c r="CJ216" s="87"/>
      <c r="CK216" s="87"/>
      <c r="CL216" s="87"/>
      <c r="CM216" s="87"/>
      <c r="CN216" s="87"/>
    </row>
    <row r="217" spans="1:92" ht="20.25">
      <c r="A217" s="78"/>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69"/>
      <c r="Z217" s="69"/>
      <c r="AA217" s="69"/>
      <c r="AB217" s="69"/>
      <c r="AC217" s="69"/>
      <c r="AD217" s="69"/>
      <c r="AE217" s="70"/>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row>
    <row r="218" spans="1:92" ht="20.25">
      <c r="A218" s="232" t="s">
        <v>209</v>
      </c>
      <c r="B218" s="224"/>
      <c r="C218" s="224"/>
      <c r="D218" s="224"/>
      <c r="E218" s="224"/>
      <c r="F218" s="224"/>
      <c r="G218" s="224"/>
      <c r="H218" s="224"/>
      <c r="I218" s="224"/>
      <c r="J218" s="224"/>
      <c r="K218" s="224"/>
      <c r="L218" s="224"/>
      <c r="M218" s="224"/>
      <c r="N218" s="224"/>
      <c r="O218" s="224"/>
      <c r="P218" s="245"/>
      <c r="Q218" s="69"/>
      <c r="R218" s="69"/>
      <c r="S218" s="69"/>
      <c r="T218" s="69"/>
      <c r="U218" s="69"/>
      <c r="V218" s="69"/>
      <c r="W218" s="69"/>
      <c r="X218" s="69"/>
      <c r="Y218" s="69"/>
      <c r="Z218" s="69">
        <v>0</v>
      </c>
      <c r="AA218" s="69"/>
      <c r="AB218" s="69">
        <v>0</v>
      </c>
      <c r="AC218" s="69"/>
      <c r="AD218" s="69">
        <v>15751</v>
      </c>
      <c r="AE218" s="70"/>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row>
    <row r="219" spans="1:92" ht="20.25">
      <c r="A219" s="69" t="s">
        <v>229</v>
      </c>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70"/>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7"/>
      <c r="CC219" s="87"/>
      <c r="CD219" s="87"/>
      <c r="CE219" s="87"/>
      <c r="CF219" s="87"/>
      <c r="CG219" s="87"/>
      <c r="CH219" s="87"/>
      <c r="CI219" s="87"/>
      <c r="CJ219" s="87"/>
      <c r="CK219" s="87"/>
      <c r="CL219" s="87"/>
      <c r="CM219" s="87"/>
      <c r="CN219" s="87"/>
    </row>
    <row r="220" spans="1:92" ht="144.75" customHeight="1">
      <c r="A220" s="246" t="s">
        <v>13</v>
      </c>
      <c r="B220" s="247"/>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8"/>
      <c r="Z220" s="69"/>
      <c r="AA220" s="69"/>
      <c r="AB220" s="69"/>
      <c r="AC220" s="69"/>
      <c r="AD220" s="69"/>
      <c r="AE220" s="70"/>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7"/>
      <c r="CC220" s="87"/>
      <c r="CD220" s="87"/>
      <c r="CE220" s="87"/>
      <c r="CF220" s="87"/>
      <c r="CG220" s="87"/>
      <c r="CH220" s="87"/>
      <c r="CI220" s="87"/>
      <c r="CJ220" s="87"/>
      <c r="CK220" s="87"/>
      <c r="CL220" s="87"/>
      <c r="CM220" s="87"/>
      <c r="CN220" s="87"/>
    </row>
    <row r="221" spans="1:92" ht="20.25">
      <c r="A221" s="69" t="s">
        <v>229</v>
      </c>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70"/>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7"/>
      <c r="CC221" s="87"/>
      <c r="CD221" s="87"/>
      <c r="CE221" s="87"/>
      <c r="CF221" s="87"/>
      <c r="CG221" s="87"/>
      <c r="CH221" s="87"/>
      <c r="CI221" s="87"/>
      <c r="CJ221" s="87"/>
      <c r="CK221" s="87"/>
      <c r="CL221" s="87"/>
      <c r="CM221" s="87"/>
      <c r="CN221" s="87"/>
    </row>
    <row r="222" spans="1:92" ht="20.25">
      <c r="A222" s="232" t="s">
        <v>210</v>
      </c>
      <c r="B222" s="224"/>
      <c r="C222" s="224"/>
      <c r="D222" s="224"/>
      <c r="E222" s="224"/>
      <c r="F222" s="224"/>
      <c r="G222" s="224"/>
      <c r="H222" s="224"/>
      <c r="I222" s="224"/>
      <c r="J222" s="224"/>
      <c r="K222" s="224"/>
      <c r="L222" s="224"/>
      <c r="M222" s="224"/>
      <c r="N222" s="224"/>
      <c r="O222" s="224"/>
      <c r="P222" s="245"/>
      <c r="Q222" s="69"/>
      <c r="R222" s="69"/>
      <c r="S222" s="69"/>
      <c r="T222" s="69"/>
      <c r="U222" s="69"/>
      <c r="V222" s="69"/>
      <c r="W222" s="69"/>
      <c r="X222" s="69"/>
      <c r="Y222" s="69"/>
      <c r="Z222" s="69">
        <v>0</v>
      </c>
      <c r="AA222" s="69"/>
      <c r="AB222" s="69">
        <v>0</v>
      </c>
      <c r="AC222" s="69"/>
      <c r="AD222" s="69">
        <v>11000</v>
      </c>
      <c r="AE222" s="70"/>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7"/>
      <c r="CC222" s="87"/>
      <c r="CD222" s="87"/>
      <c r="CE222" s="87"/>
      <c r="CF222" s="87"/>
      <c r="CG222" s="87"/>
      <c r="CH222" s="87"/>
      <c r="CI222" s="87"/>
      <c r="CJ222" s="87"/>
      <c r="CK222" s="87"/>
      <c r="CL222" s="87"/>
      <c r="CM222" s="87"/>
      <c r="CN222" s="87"/>
    </row>
    <row r="223" spans="1:92" ht="20.25">
      <c r="A223" s="69" t="s">
        <v>229</v>
      </c>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70"/>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row>
    <row r="224" spans="1:92" ht="107.25" customHeight="1">
      <c r="A224" s="223" t="s">
        <v>14</v>
      </c>
      <c r="B224" s="236"/>
      <c r="C224" s="236"/>
      <c r="D224" s="236"/>
      <c r="E224" s="236"/>
      <c r="F224" s="236"/>
      <c r="G224" s="236"/>
      <c r="H224" s="236"/>
      <c r="I224" s="236"/>
      <c r="J224" s="236"/>
      <c r="K224" s="236"/>
      <c r="L224" s="236"/>
      <c r="M224" s="236"/>
      <c r="N224" s="236"/>
      <c r="O224" s="236"/>
      <c r="P224" s="236"/>
      <c r="Q224" s="236"/>
      <c r="R224" s="236"/>
      <c r="S224" s="236"/>
      <c r="T224" s="236"/>
      <c r="U224" s="236"/>
      <c r="V224" s="236"/>
      <c r="W224" s="236"/>
      <c r="X224" s="237"/>
      <c r="Y224" s="69"/>
      <c r="Z224" s="69"/>
      <c r="AA224" s="69"/>
      <c r="AB224" s="69"/>
      <c r="AC224" s="69"/>
      <c r="AD224" s="69"/>
      <c r="AE224" s="70"/>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row>
    <row r="225" spans="1:92" ht="20.25">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70"/>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row>
    <row r="226" spans="1:92" ht="20.25">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70"/>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row>
    <row r="227" spans="1:92" ht="20.25">
      <c r="A227" s="83"/>
      <c r="B227" s="84"/>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70"/>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row>
    <row r="228" spans="1:92" ht="20.25">
      <c r="A228" s="85"/>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70"/>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row>
    <row r="229" spans="1:92" ht="18">
      <c r="A229" s="85"/>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row>
    <row r="230" spans="1:92" ht="18">
      <c r="A230" s="86" t="s">
        <v>110</v>
      </c>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87"/>
      <c r="BY230" s="87"/>
      <c r="BZ230" s="87"/>
      <c r="CA230" s="87"/>
      <c r="CB230" s="87"/>
      <c r="CC230" s="87"/>
      <c r="CD230" s="87"/>
      <c r="CE230" s="87"/>
      <c r="CF230" s="87"/>
      <c r="CG230" s="87"/>
      <c r="CH230" s="87"/>
      <c r="CI230" s="87"/>
      <c r="CJ230" s="87"/>
      <c r="CK230" s="87"/>
      <c r="CL230" s="87"/>
      <c r="CM230" s="87"/>
      <c r="CN230" s="87"/>
    </row>
    <row r="231" spans="1:92" ht="18">
      <c r="A231" s="84" t="s">
        <v>230</v>
      </c>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7"/>
      <c r="CC231" s="87"/>
      <c r="CD231" s="87"/>
      <c r="CE231" s="87"/>
      <c r="CF231" s="87"/>
      <c r="CG231" s="87"/>
      <c r="CH231" s="87"/>
      <c r="CI231" s="87"/>
      <c r="CJ231" s="87"/>
      <c r="CK231" s="87"/>
      <c r="CL231" s="87"/>
      <c r="CM231" s="87"/>
      <c r="CN231" s="87"/>
    </row>
    <row r="232" spans="1:92" ht="18">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88" t="s">
        <v>22</v>
      </c>
      <c r="AA232" s="88"/>
      <c r="AB232" s="88"/>
      <c r="AC232" s="69"/>
      <c r="AD232" s="69"/>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87"/>
      <c r="BY232" s="87"/>
      <c r="BZ232" s="87"/>
      <c r="CA232" s="87"/>
      <c r="CB232" s="87"/>
      <c r="CC232" s="87"/>
      <c r="CD232" s="87"/>
      <c r="CE232" s="87"/>
      <c r="CF232" s="87"/>
      <c r="CG232" s="87"/>
      <c r="CH232" s="87"/>
      <c r="CI232" s="87"/>
      <c r="CJ232" s="87"/>
      <c r="CK232" s="87"/>
      <c r="CL232" s="87"/>
      <c r="CM232" s="87"/>
      <c r="CN232" s="87"/>
    </row>
    <row r="233" spans="1:92" ht="18">
      <c r="A233" s="220" t="s">
        <v>19</v>
      </c>
      <c r="B233" s="221"/>
      <c r="C233" s="221"/>
      <c r="D233" s="221"/>
      <c r="E233" s="221"/>
      <c r="F233" s="221"/>
      <c r="G233" s="221"/>
      <c r="H233" s="222"/>
      <c r="I233" s="69"/>
      <c r="J233" s="69"/>
      <c r="K233" s="69"/>
      <c r="L233" s="69"/>
      <c r="M233" s="69"/>
      <c r="N233" s="69"/>
      <c r="O233" s="69"/>
      <c r="P233" s="69"/>
      <c r="Q233" s="69"/>
      <c r="R233" s="69"/>
      <c r="S233" s="69"/>
      <c r="T233" s="69"/>
      <c r="U233" s="69"/>
      <c r="V233" s="69"/>
      <c r="W233" s="69"/>
      <c r="X233" s="69"/>
      <c r="Y233" s="69"/>
      <c r="Z233" s="89" t="s">
        <v>23</v>
      </c>
      <c r="AA233" s="88"/>
      <c r="AB233" s="89" t="s">
        <v>238</v>
      </c>
      <c r="AC233" s="69"/>
      <c r="AD233" s="90" t="s">
        <v>236</v>
      </c>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7"/>
      <c r="CC233" s="87"/>
      <c r="CD233" s="87"/>
      <c r="CE233" s="87"/>
      <c r="CF233" s="87"/>
      <c r="CG233" s="87"/>
      <c r="CH233" s="87"/>
      <c r="CI233" s="87"/>
      <c r="CJ233" s="87"/>
      <c r="CK233" s="87"/>
      <c r="CL233" s="87"/>
      <c r="CM233" s="87"/>
      <c r="CN233" s="87"/>
    </row>
    <row r="234" spans="1:92" ht="18">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87"/>
      <c r="BY234" s="87"/>
      <c r="BZ234" s="87"/>
      <c r="CA234" s="87"/>
      <c r="CB234" s="87"/>
      <c r="CC234" s="87"/>
      <c r="CD234" s="87"/>
      <c r="CE234" s="87"/>
      <c r="CF234" s="87"/>
      <c r="CG234" s="87"/>
      <c r="CH234" s="87"/>
      <c r="CI234" s="87"/>
      <c r="CJ234" s="87"/>
      <c r="CK234" s="87"/>
      <c r="CL234" s="87"/>
      <c r="CM234" s="87"/>
      <c r="CN234" s="87"/>
    </row>
    <row r="235" spans="1:92" ht="18">
      <c r="A235" s="228" t="s">
        <v>157</v>
      </c>
      <c r="B235" s="229"/>
      <c r="C235" s="229"/>
      <c r="D235" s="229"/>
      <c r="E235" s="229"/>
      <c r="F235" s="229"/>
      <c r="G235" s="229"/>
      <c r="H235" s="229"/>
      <c r="I235" s="230"/>
      <c r="J235" s="230"/>
      <c r="K235" s="230"/>
      <c r="L235" s="230"/>
      <c r="M235" s="230"/>
      <c r="N235" s="230"/>
      <c r="O235" s="230"/>
      <c r="P235" s="230"/>
      <c r="Q235" s="230"/>
      <c r="R235" s="230"/>
      <c r="S235" s="230"/>
      <c r="T235" s="230"/>
      <c r="U235" s="230"/>
      <c r="V235" s="230"/>
      <c r="W235" s="230"/>
      <c r="X235" s="231"/>
      <c r="Y235" s="69"/>
      <c r="Z235" s="69">
        <v>0</v>
      </c>
      <c r="AA235" s="69"/>
      <c r="AB235" s="69">
        <v>0</v>
      </c>
      <c r="AC235" s="69"/>
      <c r="AD235" s="69">
        <v>-229</v>
      </c>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7"/>
      <c r="CC235" s="87"/>
      <c r="CD235" s="87"/>
      <c r="CE235" s="87"/>
      <c r="CF235" s="87"/>
      <c r="CG235" s="87"/>
      <c r="CH235" s="87"/>
      <c r="CI235" s="87"/>
      <c r="CJ235" s="87"/>
      <c r="CK235" s="87"/>
      <c r="CL235" s="87"/>
      <c r="CM235" s="87"/>
      <c r="CN235" s="87"/>
    </row>
    <row r="236" spans="1:92" ht="18">
      <c r="A236" s="74"/>
      <c r="B236" s="75"/>
      <c r="C236" s="75"/>
      <c r="D236" s="75"/>
      <c r="E236" s="75"/>
      <c r="F236" s="75"/>
      <c r="G236" s="75"/>
      <c r="H236" s="75"/>
      <c r="I236" s="69"/>
      <c r="J236" s="69"/>
      <c r="K236" s="69"/>
      <c r="L236" s="69"/>
      <c r="M236" s="69"/>
      <c r="N236" s="69"/>
      <c r="O236" s="69"/>
      <c r="P236" s="69"/>
      <c r="Q236" s="69"/>
      <c r="R236" s="69"/>
      <c r="S236" s="69"/>
      <c r="T236" s="69"/>
      <c r="U236" s="69"/>
      <c r="V236" s="69"/>
      <c r="W236" s="69"/>
      <c r="X236" s="69"/>
      <c r="Y236" s="69"/>
      <c r="Z236" s="69"/>
      <c r="AA236" s="69"/>
      <c r="AB236" s="69"/>
      <c r="AC236" s="69"/>
      <c r="AD236" s="69"/>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7"/>
      <c r="CC236" s="87"/>
      <c r="CD236" s="87"/>
      <c r="CE236" s="87"/>
      <c r="CF236" s="87"/>
      <c r="CG236" s="87"/>
      <c r="CH236" s="87"/>
      <c r="CI236" s="87"/>
      <c r="CJ236" s="87"/>
      <c r="CK236" s="87"/>
      <c r="CL236" s="87"/>
      <c r="CM236" s="87"/>
      <c r="CN236" s="87"/>
    </row>
    <row r="237" spans="1:92" ht="85.5" customHeight="1">
      <c r="A237" s="223" t="s">
        <v>15</v>
      </c>
      <c r="B237" s="236"/>
      <c r="C237" s="236"/>
      <c r="D237" s="236"/>
      <c r="E237" s="236"/>
      <c r="F237" s="236"/>
      <c r="G237" s="236"/>
      <c r="H237" s="236"/>
      <c r="I237" s="236"/>
      <c r="J237" s="236"/>
      <c r="K237" s="236"/>
      <c r="L237" s="236"/>
      <c r="M237" s="236"/>
      <c r="N237" s="236"/>
      <c r="O237" s="236"/>
      <c r="P237" s="236"/>
      <c r="Q237" s="236"/>
      <c r="R237" s="236"/>
      <c r="S237" s="236"/>
      <c r="T237" s="236"/>
      <c r="U237" s="236"/>
      <c r="V237" s="236"/>
      <c r="W237" s="236"/>
      <c r="X237" s="237"/>
      <c r="Y237" s="69"/>
      <c r="Z237" s="69"/>
      <c r="AA237" s="69"/>
      <c r="AB237" s="69"/>
      <c r="AC237" s="69"/>
      <c r="AD237" s="69"/>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7"/>
      <c r="CC237" s="87"/>
      <c r="CD237" s="87"/>
      <c r="CE237" s="87"/>
      <c r="CF237" s="87"/>
      <c r="CG237" s="87"/>
      <c r="CH237" s="87"/>
      <c r="CI237" s="87"/>
      <c r="CJ237" s="87"/>
      <c r="CK237" s="87"/>
      <c r="CL237" s="87"/>
      <c r="CM237" s="87"/>
      <c r="CN237" s="87"/>
    </row>
    <row r="238" spans="1:92" ht="18">
      <c r="A238" s="78"/>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69"/>
      <c r="Z238" s="69"/>
      <c r="AA238" s="69"/>
      <c r="AB238" s="69"/>
      <c r="AC238" s="69"/>
      <c r="AD238" s="69"/>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7"/>
      <c r="CC238" s="87"/>
      <c r="CD238" s="87"/>
      <c r="CE238" s="87"/>
      <c r="CF238" s="87"/>
      <c r="CG238" s="87"/>
      <c r="CH238" s="87"/>
      <c r="CI238" s="87"/>
      <c r="CJ238" s="87"/>
      <c r="CK238" s="87"/>
      <c r="CL238" s="87"/>
      <c r="CM238" s="87"/>
      <c r="CN238" s="87"/>
    </row>
    <row r="239" spans="1:92" ht="18">
      <c r="A239" s="232" t="s">
        <v>211</v>
      </c>
      <c r="B239" s="224"/>
      <c r="C239" s="224"/>
      <c r="D239" s="224"/>
      <c r="E239" s="224"/>
      <c r="F239" s="224"/>
      <c r="G239" s="224"/>
      <c r="H239" s="224"/>
      <c r="I239" s="224"/>
      <c r="J239" s="224"/>
      <c r="K239" s="224"/>
      <c r="L239" s="224"/>
      <c r="M239" s="224"/>
      <c r="N239" s="224"/>
      <c r="O239" s="224"/>
      <c r="P239" s="245"/>
      <c r="Q239" s="69"/>
      <c r="R239" s="69"/>
      <c r="S239" s="69"/>
      <c r="T239" s="69"/>
      <c r="U239" s="69"/>
      <c r="V239" s="69"/>
      <c r="W239" s="69"/>
      <c r="X239" s="69"/>
      <c r="Y239" s="69"/>
      <c r="Z239" s="69">
        <v>0</v>
      </c>
      <c r="AA239" s="69"/>
      <c r="AB239" s="69">
        <v>0</v>
      </c>
      <c r="AC239" s="69"/>
      <c r="AD239" s="69">
        <v>17990</v>
      </c>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7"/>
      <c r="CC239" s="87"/>
      <c r="CD239" s="87"/>
      <c r="CE239" s="87"/>
      <c r="CF239" s="87"/>
      <c r="CG239" s="87"/>
      <c r="CH239" s="87"/>
      <c r="CI239" s="87"/>
      <c r="CJ239" s="87"/>
      <c r="CK239" s="87"/>
      <c r="CL239" s="87"/>
      <c r="CM239" s="87"/>
      <c r="CN239" s="87"/>
    </row>
    <row r="240" spans="1:92" ht="18">
      <c r="A240" s="69" t="s">
        <v>229</v>
      </c>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7"/>
      <c r="CC240" s="87"/>
      <c r="CD240" s="87"/>
      <c r="CE240" s="87"/>
      <c r="CF240" s="87"/>
      <c r="CG240" s="87"/>
      <c r="CH240" s="87"/>
      <c r="CI240" s="87"/>
      <c r="CJ240" s="87"/>
      <c r="CK240" s="87"/>
      <c r="CL240" s="87"/>
      <c r="CM240" s="87"/>
      <c r="CN240" s="87"/>
    </row>
    <row r="241" spans="1:92" ht="66" customHeight="1">
      <c r="A241" s="246" t="s">
        <v>16</v>
      </c>
      <c r="B241" s="247"/>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8"/>
      <c r="Z241" s="69"/>
      <c r="AA241" s="69"/>
      <c r="AB241" s="69"/>
      <c r="AC241" s="69"/>
      <c r="AD241" s="69"/>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7"/>
      <c r="CC241" s="87"/>
      <c r="CD241" s="87"/>
      <c r="CE241" s="87"/>
      <c r="CF241" s="87"/>
      <c r="CG241" s="87"/>
      <c r="CH241" s="87"/>
      <c r="CI241" s="87"/>
      <c r="CJ241" s="87"/>
      <c r="CK241" s="87"/>
      <c r="CL241" s="87"/>
      <c r="CM241" s="87"/>
      <c r="CN241" s="87"/>
    </row>
    <row r="242" spans="1:92" ht="18">
      <c r="A242" s="69" t="s">
        <v>229</v>
      </c>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87"/>
      <c r="BY242" s="87"/>
      <c r="BZ242" s="87"/>
      <c r="CA242" s="87"/>
      <c r="CB242" s="87"/>
      <c r="CC242" s="87"/>
      <c r="CD242" s="87"/>
      <c r="CE242" s="87"/>
      <c r="CF242" s="87"/>
      <c r="CG242" s="87"/>
      <c r="CH242" s="87"/>
      <c r="CI242" s="87"/>
      <c r="CJ242" s="87"/>
      <c r="CK242" s="87"/>
      <c r="CL242" s="87"/>
      <c r="CM242" s="87"/>
      <c r="CN242" s="87"/>
    </row>
    <row r="243" spans="1:92" ht="18">
      <c r="A243" s="232" t="s">
        <v>158</v>
      </c>
      <c r="B243" s="224"/>
      <c r="C243" s="224"/>
      <c r="D243" s="224"/>
      <c r="E243" s="224"/>
      <c r="F243" s="224"/>
      <c r="G243" s="224"/>
      <c r="H243" s="224"/>
      <c r="I243" s="224"/>
      <c r="J243" s="224"/>
      <c r="K243" s="224"/>
      <c r="L243" s="224"/>
      <c r="M243" s="224"/>
      <c r="N243" s="224"/>
      <c r="O243" s="224"/>
      <c r="P243" s="245"/>
      <c r="Q243" s="69"/>
      <c r="R243" s="69"/>
      <c r="S243" s="69"/>
      <c r="T243" s="69"/>
      <c r="U243" s="69"/>
      <c r="V243" s="69"/>
      <c r="W243" s="69"/>
      <c r="X243" s="69"/>
      <c r="Y243" s="69"/>
      <c r="Z243" s="69">
        <v>0</v>
      </c>
      <c r="AA243" s="69"/>
      <c r="AB243" s="69">
        <v>0</v>
      </c>
      <c r="AC243" s="69"/>
      <c r="AD243" s="69">
        <v>-391</v>
      </c>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87"/>
      <c r="BY243" s="87"/>
      <c r="BZ243" s="87"/>
      <c r="CA243" s="87"/>
      <c r="CB243" s="87"/>
      <c r="CC243" s="87"/>
      <c r="CD243" s="87"/>
      <c r="CE243" s="87"/>
      <c r="CF243" s="87"/>
      <c r="CG243" s="87"/>
      <c r="CH243" s="87"/>
      <c r="CI243" s="87"/>
      <c r="CJ243" s="87"/>
      <c r="CK243" s="87"/>
      <c r="CL243" s="87"/>
      <c r="CM243" s="87"/>
      <c r="CN243" s="87"/>
    </row>
    <row r="244" spans="1:92" ht="18">
      <c r="A244" s="69" t="s">
        <v>229</v>
      </c>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c r="CD244" s="87"/>
      <c r="CE244" s="87"/>
      <c r="CF244" s="87"/>
      <c r="CG244" s="87"/>
      <c r="CH244" s="87"/>
      <c r="CI244" s="87"/>
      <c r="CJ244" s="87"/>
      <c r="CK244" s="87"/>
      <c r="CL244" s="87"/>
      <c r="CM244" s="87"/>
      <c r="CN244" s="87"/>
    </row>
    <row r="245" spans="1:92" ht="93" customHeight="1">
      <c r="A245" s="223" t="s">
        <v>17</v>
      </c>
      <c r="B245" s="236"/>
      <c r="C245" s="236"/>
      <c r="D245" s="236"/>
      <c r="E245" s="236"/>
      <c r="F245" s="236"/>
      <c r="G245" s="236"/>
      <c r="H245" s="236"/>
      <c r="I245" s="236"/>
      <c r="J245" s="236"/>
      <c r="K245" s="236"/>
      <c r="L245" s="236"/>
      <c r="M245" s="236"/>
      <c r="N245" s="236"/>
      <c r="O245" s="236"/>
      <c r="P245" s="236"/>
      <c r="Q245" s="236"/>
      <c r="R245" s="236"/>
      <c r="S245" s="236"/>
      <c r="T245" s="236"/>
      <c r="U245" s="236"/>
      <c r="V245" s="236"/>
      <c r="W245" s="236"/>
      <c r="X245" s="237"/>
      <c r="Y245" s="69"/>
      <c r="Z245" s="69"/>
      <c r="AA245" s="69"/>
      <c r="AB245" s="69"/>
      <c r="AC245" s="69"/>
      <c r="AD245" s="69"/>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c r="BZ245" s="87"/>
      <c r="CA245" s="87"/>
      <c r="CB245" s="87"/>
      <c r="CC245" s="87"/>
      <c r="CD245" s="87"/>
      <c r="CE245" s="87"/>
      <c r="CF245" s="87"/>
      <c r="CG245" s="87"/>
      <c r="CH245" s="87"/>
      <c r="CI245" s="87"/>
      <c r="CJ245" s="87"/>
      <c r="CK245" s="87"/>
      <c r="CL245" s="87"/>
      <c r="CM245" s="87"/>
      <c r="CN245" s="87"/>
    </row>
    <row r="246" spans="1:92" ht="15">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87"/>
      <c r="BY246" s="87"/>
      <c r="BZ246" s="87"/>
      <c r="CA246" s="87"/>
      <c r="CB246" s="87"/>
      <c r="CC246" s="87"/>
      <c r="CD246" s="87"/>
      <c r="CE246" s="87"/>
      <c r="CF246" s="87"/>
      <c r="CG246" s="87"/>
      <c r="CH246" s="87"/>
      <c r="CI246" s="87"/>
      <c r="CJ246" s="87"/>
      <c r="CK246" s="87"/>
      <c r="CL246" s="87"/>
      <c r="CM246" s="87"/>
      <c r="CN246" s="87"/>
    </row>
    <row r="247" spans="1:92" ht="18">
      <c r="A247" s="232" t="s">
        <v>159</v>
      </c>
      <c r="B247" s="224"/>
      <c r="C247" s="224"/>
      <c r="D247" s="224"/>
      <c r="E247" s="224"/>
      <c r="F247" s="224"/>
      <c r="G247" s="224"/>
      <c r="H247" s="224"/>
      <c r="I247" s="224"/>
      <c r="J247" s="224"/>
      <c r="K247" s="224"/>
      <c r="L247" s="224"/>
      <c r="M247" s="224"/>
      <c r="N247" s="224"/>
      <c r="O247" s="224"/>
      <c r="P247" s="245"/>
      <c r="Q247" s="69"/>
      <c r="R247" s="69"/>
      <c r="S247" s="69"/>
      <c r="T247" s="69"/>
      <c r="U247" s="69"/>
      <c r="V247" s="69"/>
      <c r="W247" s="69"/>
      <c r="X247" s="69"/>
      <c r="Y247" s="69"/>
      <c r="Z247" s="69">
        <v>0</v>
      </c>
      <c r="AA247" s="69"/>
      <c r="AB247" s="69">
        <v>0</v>
      </c>
      <c r="AC247" s="69"/>
      <c r="AD247" s="69">
        <v>-6639</v>
      </c>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87"/>
      <c r="BY247" s="87"/>
      <c r="BZ247" s="87"/>
      <c r="CA247" s="87"/>
      <c r="CB247" s="87"/>
      <c r="CC247" s="87"/>
      <c r="CD247" s="87"/>
      <c r="CE247" s="87"/>
      <c r="CF247" s="87"/>
      <c r="CG247" s="87"/>
      <c r="CH247" s="87"/>
      <c r="CI247" s="87"/>
      <c r="CJ247" s="87"/>
      <c r="CK247" s="87"/>
      <c r="CL247" s="87"/>
      <c r="CM247" s="87"/>
      <c r="CN247" s="87"/>
    </row>
    <row r="248" spans="1:92" ht="18">
      <c r="A248" s="69" t="s">
        <v>229</v>
      </c>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87"/>
      <c r="BM248" s="87"/>
      <c r="BN248" s="87"/>
      <c r="BO248" s="87"/>
      <c r="BP248" s="87"/>
      <c r="BQ248" s="87"/>
      <c r="BR248" s="87"/>
      <c r="BS248" s="87"/>
      <c r="BT248" s="87"/>
      <c r="BU248" s="87"/>
      <c r="BV248" s="87"/>
      <c r="BW248" s="87"/>
      <c r="BX248" s="87"/>
      <c r="BY248" s="87"/>
      <c r="BZ248" s="87"/>
      <c r="CA248" s="87"/>
      <c r="CB248" s="87"/>
      <c r="CC248" s="87"/>
      <c r="CD248" s="87"/>
      <c r="CE248" s="87"/>
      <c r="CF248" s="87"/>
      <c r="CG248" s="87"/>
      <c r="CH248" s="87"/>
      <c r="CI248" s="87"/>
      <c r="CJ248" s="87"/>
      <c r="CK248" s="87"/>
      <c r="CL248" s="87"/>
      <c r="CM248" s="87"/>
      <c r="CN248" s="87"/>
    </row>
    <row r="249" spans="1:92" ht="18">
      <c r="A249" s="235" t="s">
        <v>160</v>
      </c>
      <c r="B249" s="236"/>
      <c r="C249" s="236"/>
      <c r="D249" s="236"/>
      <c r="E249" s="236"/>
      <c r="F249" s="236"/>
      <c r="G249" s="236"/>
      <c r="H249" s="236"/>
      <c r="I249" s="236"/>
      <c r="J249" s="236"/>
      <c r="K249" s="236"/>
      <c r="L249" s="236"/>
      <c r="M249" s="236"/>
      <c r="N249" s="236"/>
      <c r="O249" s="236"/>
      <c r="P249" s="236"/>
      <c r="Q249" s="236"/>
      <c r="R249" s="236"/>
      <c r="S249" s="236"/>
      <c r="T249" s="236"/>
      <c r="U249" s="236"/>
      <c r="V249" s="236"/>
      <c r="W249" s="236"/>
      <c r="X249" s="237"/>
      <c r="Y249" s="69"/>
      <c r="Z249" s="69"/>
      <c r="AA249" s="69"/>
      <c r="AB249" s="69"/>
      <c r="AC249" s="69"/>
      <c r="AD249" s="69"/>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87"/>
      <c r="BY249" s="87"/>
      <c r="BZ249" s="87"/>
      <c r="CA249" s="87"/>
      <c r="CB249" s="87"/>
      <c r="CC249" s="87"/>
      <c r="CD249" s="87"/>
      <c r="CE249" s="87"/>
      <c r="CF249" s="87"/>
      <c r="CG249" s="87"/>
      <c r="CH249" s="87"/>
      <c r="CI249" s="87"/>
      <c r="CJ249" s="87"/>
      <c r="CK249" s="87"/>
      <c r="CL249" s="87"/>
      <c r="CM249" s="87"/>
      <c r="CN249" s="87"/>
    </row>
    <row r="250" spans="1:92" ht="15">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87"/>
      <c r="BY250" s="87"/>
      <c r="BZ250" s="87"/>
      <c r="CA250" s="87"/>
      <c r="CB250" s="87"/>
      <c r="CC250" s="87"/>
      <c r="CD250" s="87"/>
      <c r="CE250" s="87"/>
      <c r="CF250" s="87"/>
      <c r="CG250" s="87"/>
      <c r="CH250" s="87"/>
      <c r="CI250" s="87"/>
      <c r="CJ250" s="87"/>
      <c r="CK250" s="87"/>
      <c r="CL250" s="87"/>
      <c r="CM250" s="87"/>
      <c r="CN250" s="87"/>
    </row>
    <row r="251" spans="1:92" ht="18">
      <c r="A251" s="232" t="s">
        <v>161</v>
      </c>
      <c r="B251" s="224"/>
      <c r="C251" s="224"/>
      <c r="D251" s="224"/>
      <c r="E251" s="224"/>
      <c r="F251" s="224"/>
      <c r="G251" s="224"/>
      <c r="H251" s="224"/>
      <c r="I251" s="224"/>
      <c r="J251" s="224"/>
      <c r="K251" s="224"/>
      <c r="L251" s="224"/>
      <c r="M251" s="224"/>
      <c r="N251" s="224"/>
      <c r="O251" s="224"/>
      <c r="P251" s="245"/>
      <c r="Q251" s="69"/>
      <c r="R251" s="69"/>
      <c r="S251" s="69"/>
      <c r="T251" s="69"/>
      <c r="U251" s="69"/>
      <c r="V251" s="69"/>
      <c r="W251" s="69"/>
      <c r="X251" s="69"/>
      <c r="Y251" s="69"/>
      <c r="Z251" s="69">
        <v>0</v>
      </c>
      <c r="AA251" s="69"/>
      <c r="AB251" s="69">
        <v>0</v>
      </c>
      <c r="AC251" s="69"/>
      <c r="AD251" s="69">
        <v>-27395</v>
      </c>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87"/>
      <c r="BY251" s="87"/>
      <c r="BZ251" s="87"/>
      <c r="CA251" s="87"/>
      <c r="CB251" s="87"/>
      <c r="CC251" s="87"/>
      <c r="CD251" s="87"/>
      <c r="CE251" s="87"/>
      <c r="CF251" s="87"/>
      <c r="CG251" s="87"/>
      <c r="CH251" s="87"/>
      <c r="CI251" s="87"/>
      <c r="CJ251" s="87"/>
      <c r="CK251" s="87"/>
      <c r="CL251" s="87"/>
      <c r="CM251" s="87"/>
      <c r="CN251" s="87"/>
    </row>
    <row r="252" spans="1:92" ht="18">
      <c r="A252" s="69" t="s">
        <v>229</v>
      </c>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c r="BZ252" s="87"/>
      <c r="CA252" s="87"/>
      <c r="CB252" s="87"/>
      <c r="CC252" s="87"/>
      <c r="CD252" s="87"/>
      <c r="CE252" s="87"/>
      <c r="CF252" s="87"/>
      <c r="CG252" s="87"/>
      <c r="CH252" s="87"/>
      <c r="CI252" s="87"/>
      <c r="CJ252" s="87"/>
      <c r="CK252" s="87"/>
      <c r="CL252" s="87"/>
      <c r="CM252" s="87"/>
      <c r="CN252" s="87"/>
    </row>
    <row r="253" spans="1:92" ht="39" customHeight="1">
      <c r="A253" s="223" t="s">
        <v>18</v>
      </c>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7"/>
      <c r="Y253" s="69"/>
      <c r="Z253" s="69"/>
      <c r="AA253" s="69"/>
      <c r="AB253" s="69"/>
      <c r="AC253" s="69"/>
      <c r="AD253" s="69"/>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c r="BZ253" s="87"/>
      <c r="CA253" s="87"/>
      <c r="CB253" s="87"/>
      <c r="CC253" s="87"/>
      <c r="CD253" s="87"/>
      <c r="CE253" s="87"/>
      <c r="CF253" s="87"/>
      <c r="CG253" s="87"/>
      <c r="CH253" s="87"/>
      <c r="CI253" s="87"/>
      <c r="CJ253" s="87"/>
      <c r="CK253" s="87"/>
      <c r="CL253" s="87"/>
      <c r="CM253" s="87"/>
      <c r="CN253" s="87"/>
    </row>
    <row r="254" spans="1:92" ht="15">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7"/>
      <c r="BQ254" s="87"/>
      <c r="BR254" s="87"/>
      <c r="BS254" s="87"/>
      <c r="BT254" s="87"/>
      <c r="BU254" s="87"/>
      <c r="BV254" s="87"/>
      <c r="BW254" s="87"/>
      <c r="BX254" s="87"/>
      <c r="BY254" s="87"/>
      <c r="BZ254" s="87"/>
      <c r="CA254" s="87"/>
      <c r="CB254" s="87"/>
      <c r="CC254" s="87"/>
      <c r="CD254" s="87"/>
      <c r="CE254" s="87"/>
      <c r="CF254" s="87"/>
      <c r="CG254" s="87"/>
      <c r="CH254" s="87"/>
      <c r="CI254" s="87"/>
      <c r="CJ254" s="87"/>
      <c r="CK254" s="87"/>
      <c r="CL254" s="87"/>
      <c r="CM254" s="87"/>
      <c r="CN254" s="87"/>
    </row>
    <row r="255" spans="1:92" ht="18">
      <c r="A255" s="232" t="s">
        <v>162</v>
      </c>
      <c r="B255" s="224"/>
      <c r="C255" s="224"/>
      <c r="D255" s="224"/>
      <c r="E255" s="224"/>
      <c r="F255" s="224"/>
      <c r="G255" s="224"/>
      <c r="H255" s="224"/>
      <c r="I255" s="224"/>
      <c r="J255" s="224"/>
      <c r="K255" s="224"/>
      <c r="L255" s="224"/>
      <c r="M255" s="224"/>
      <c r="N255" s="224"/>
      <c r="O255" s="224"/>
      <c r="P255" s="245"/>
      <c r="Q255" s="69"/>
      <c r="R255" s="69"/>
      <c r="S255" s="69"/>
      <c r="T255" s="69"/>
      <c r="U255" s="69"/>
      <c r="V255" s="69"/>
      <c r="W255" s="69"/>
      <c r="X255" s="69"/>
      <c r="Y255" s="69"/>
      <c r="Z255" s="69">
        <v>0</v>
      </c>
      <c r="AA255" s="69"/>
      <c r="AB255" s="69">
        <v>0</v>
      </c>
      <c r="AC255" s="69"/>
      <c r="AD255" s="69">
        <v>-5416</v>
      </c>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87"/>
      <c r="BQ255" s="87"/>
      <c r="BR255" s="87"/>
      <c r="BS255" s="87"/>
      <c r="BT255" s="87"/>
      <c r="BU255" s="87"/>
      <c r="BV255" s="87"/>
      <c r="BW255" s="87"/>
      <c r="BX255" s="87"/>
      <c r="BY255" s="87"/>
      <c r="BZ255" s="87"/>
      <c r="CA255" s="87"/>
      <c r="CB255" s="87"/>
      <c r="CC255" s="87"/>
      <c r="CD255" s="87"/>
      <c r="CE255" s="87"/>
      <c r="CF255" s="87"/>
      <c r="CG255" s="87"/>
      <c r="CH255" s="87"/>
      <c r="CI255" s="87"/>
      <c r="CJ255" s="87"/>
      <c r="CK255" s="87"/>
      <c r="CL255" s="87"/>
      <c r="CM255" s="87"/>
      <c r="CN255" s="87"/>
    </row>
    <row r="256" spans="1:92" ht="18">
      <c r="A256" s="69" t="s">
        <v>229</v>
      </c>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87"/>
      <c r="BQ256" s="87"/>
      <c r="BR256" s="87"/>
      <c r="BS256" s="87"/>
      <c r="BT256" s="87"/>
      <c r="BU256" s="87"/>
      <c r="BV256" s="87"/>
      <c r="BW256" s="87"/>
      <c r="BX256" s="87"/>
      <c r="BY256" s="87"/>
      <c r="BZ256" s="87"/>
      <c r="CA256" s="87"/>
      <c r="CB256" s="87"/>
      <c r="CC256" s="87"/>
      <c r="CD256" s="87"/>
      <c r="CE256" s="87"/>
      <c r="CF256" s="87"/>
      <c r="CG256" s="87"/>
      <c r="CH256" s="87"/>
      <c r="CI256" s="87"/>
      <c r="CJ256" s="87"/>
      <c r="CK256" s="87"/>
      <c r="CL256" s="87"/>
      <c r="CM256" s="87"/>
      <c r="CN256" s="87"/>
    </row>
    <row r="257" spans="1:92" ht="97.5" customHeight="1">
      <c r="A257" s="223" t="s">
        <v>121</v>
      </c>
      <c r="B257" s="236"/>
      <c r="C257" s="236"/>
      <c r="D257" s="236"/>
      <c r="E257" s="236"/>
      <c r="F257" s="236"/>
      <c r="G257" s="236"/>
      <c r="H257" s="236"/>
      <c r="I257" s="236"/>
      <c r="J257" s="236"/>
      <c r="K257" s="236"/>
      <c r="L257" s="236"/>
      <c r="M257" s="236"/>
      <c r="N257" s="236"/>
      <c r="O257" s="236"/>
      <c r="P257" s="236"/>
      <c r="Q257" s="236"/>
      <c r="R257" s="236"/>
      <c r="S257" s="236"/>
      <c r="T257" s="236"/>
      <c r="U257" s="236"/>
      <c r="V257" s="236"/>
      <c r="W257" s="236"/>
      <c r="X257" s="237"/>
      <c r="Y257" s="69"/>
      <c r="Z257" s="69"/>
      <c r="AA257" s="69"/>
      <c r="AB257" s="69"/>
      <c r="AC257" s="69"/>
      <c r="AD257" s="69"/>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87"/>
      <c r="BY257" s="87"/>
      <c r="BZ257" s="87"/>
      <c r="CA257" s="87"/>
      <c r="CB257" s="87"/>
      <c r="CC257" s="87"/>
      <c r="CD257" s="87"/>
      <c r="CE257" s="87"/>
      <c r="CF257" s="87"/>
      <c r="CG257" s="87"/>
      <c r="CH257" s="87"/>
      <c r="CI257" s="87"/>
      <c r="CJ257" s="87"/>
      <c r="CK257" s="87"/>
      <c r="CL257" s="87"/>
      <c r="CM257" s="87"/>
      <c r="CN257" s="87"/>
    </row>
    <row r="258" spans="1:92" ht="18">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c r="BK258" s="87"/>
      <c r="BL258" s="87"/>
      <c r="BM258" s="87"/>
      <c r="BN258" s="87"/>
      <c r="BO258" s="87"/>
      <c r="BP258" s="87"/>
      <c r="BQ258" s="87"/>
      <c r="BR258" s="87"/>
      <c r="BS258" s="87"/>
      <c r="BT258" s="87"/>
      <c r="BU258" s="87"/>
      <c r="BV258" s="87"/>
      <c r="BW258" s="87"/>
      <c r="BX258" s="87"/>
      <c r="BY258" s="87"/>
      <c r="BZ258" s="87"/>
      <c r="CA258" s="87"/>
      <c r="CB258" s="87"/>
      <c r="CC258" s="87"/>
      <c r="CD258" s="87"/>
      <c r="CE258" s="87"/>
      <c r="CF258" s="87"/>
      <c r="CG258" s="87"/>
      <c r="CH258" s="87"/>
      <c r="CI258" s="87"/>
      <c r="CJ258" s="87"/>
      <c r="CK258" s="87"/>
      <c r="CL258" s="87"/>
      <c r="CM258" s="87"/>
      <c r="CN258" s="87"/>
    </row>
    <row r="259" spans="1:92" ht="18">
      <c r="A259" s="232" t="s">
        <v>164</v>
      </c>
      <c r="B259" s="224"/>
      <c r="C259" s="224"/>
      <c r="D259" s="224"/>
      <c r="E259" s="224"/>
      <c r="F259" s="224"/>
      <c r="G259" s="224"/>
      <c r="H259" s="224"/>
      <c r="I259" s="224"/>
      <c r="J259" s="224"/>
      <c r="K259" s="224"/>
      <c r="L259" s="224"/>
      <c r="M259" s="224"/>
      <c r="N259" s="224"/>
      <c r="O259" s="224"/>
      <c r="P259" s="245"/>
      <c r="Q259" s="69"/>
      <c r="R259" s="69"/>
      <c r="S259" s="69"/>
      <c r="T259" s="69"/>
      <c r="U259" s="69"/>
      <c r="V259" s="69"/>
      <c r="W259" s="69"/>
      <c r="X259" s="69"/>
      <c r="Y259" s="69"/>
      <c r="Z259" s="69">
        <v>0</v>
      </c>
      <c r="AA259" s="69"/>
      <c r="AB259" s="69">
        <v>0</v>
      </c>
      <c r="AC259" s="69"/>
      <c r="AD259" s="69">
        <v>-285066</v>
      </c>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87"/>
      <c r="BQ259" s="87"/>
      <c r="BR259" s="87"/>
      <c r="BS259" s="87"/>
      <c r="BT259" s="87"/>
      <c r="BU259" s="87"/>
      <c r="BV259" s="87"/>
      <c r="BW259" s="87"/>
      <c r="BX259" s="87"/>
      <c r="BY259" s="87"/>
      <c r="BZ259" s="87"/>
      <c r="CA259" s="87"/>
      <c r="CB259" s="87"/>
      <c r="CC259" s="87"/>
      <c r="CD259" s="87"/>
      <c r="CE259" s="87"/>
      <c r="CF259" s="87"/>
      <c r="CG259" s="87"/>
      <c r="CH259" s="87"/>
      <c r="CI259" s="87"/>
      <c r="CJ259" s="87"/>
      <c r="CK259" s="87"/>
      <c r="CL259" s="87"/>
      <c r="CM259" s="87"/>
      <c r="CN259" s="87"/>
    </row>
    <row r="260" spans="1:92" ht="18">
      <c r="A260" s="69" t="s">
        <v>229</v>
      </c>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87"/>
      <c r="BQ260" s="87"/>
      <c r="BR260" s="87"/>
      <c r="BS260" s="87"/>
      <c r="BT260" s="87"/>
      <c r="BU260" s="87"/>
      <c r="BV260" s="87"/>
      <c r="BW260" s="87"/>
      <c r="BX260" s="87"/>
      <c r="BY260" s="87"/>
      <c r="BZ260" s="87"/>
      <c r="CA260" s="87"/>
      <c r="CB260" s="87"/>
      <c r="CC260" s="87"/>
      <c r="CD260" s="87"/>
      <c r="CE260" s="87"/>
      <c r="CF260" s="87"/>
      <c r="CG260" s="87"/>
      <c r="CH260" s="87"/>
      <c r="CI260" s="87"/>
      <c r="CJ260" s="87"/>
      <c r="CK260" s="87"/>
      <c r="CL260" s="87"/>
      <c r="CM260" s="87"/>
      <c r="CN260" s="87"/>
    </row>
    <row r="261" spans="1:92" ht="18">
      <c r="A261" s="235" t="s">
        <v>160</v>
      </c>
      <c r="B261" s="236"/>
      <c r="C261" s="236"/>
      <c r="D261" s="236"/>
      <c r="E261" s="236"/>
      <c r="F261" s="236"/>
      <c r="G261" s="236"/>
      <c r="H261" s="236"/>
      <c r="I261" s="236"/>
      <c r="J261" s="236"/>
      <c r="K261" s="236"/>
      <c r="L261" s="236"/>
      <c r="M261" s="236"/>
      <c r="N261" s="236"/>
      <c r="O261" s="236"/>
      <c r="P261" s="236"/>
      <c r="Q261" s="236"/>
      <c r="R261" s="236"/>
      <c r="S261" s="236"/>
      <c r="T261" s="236"/>
      <c r="U261" s="236"/>
      <c r="V261" s="236"/>
      <c r="W261" s="236"/>
      <c r="X261" s="237"/>
      <c r="Y261" s="69"/>
      <c r="Z261" s="69"/>
      <c r="AA261" s="69"/>
      <c r="AB261" s="69"/>
      <c r="AC261" s="69"/>
      <c r="AD261" s="69"/>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7"/>
      <c r="BX261" s="87"/>
      <c r="BY261" s="87"/>
      <c r="BZ261" s="87"/>
      <c r="CA261" s="87"/>
      <c r="CB261" s="87"/>
      <c r="CC261" s="87"/>
      <c r="CD261" s="87"/>
      <c r="CE261" s="87"/>
      <c r="CF261" s="87"/>
      <c r="CG261" s="87"/>
      <c r="CH261" s="87"/>
      <c r="CI261" s="87"/>
      <c r="CJ261" s="87"/>
      <c r="CK261" s="87"/>
      <c r="CL261" s="87"/>
      <c r="CM261" s="87"/>
      <c r="CN261" s="87"/>
    </row>
    <row r="262" spans="1:92" ht="18">
      <c r="A262" s="80"/>
      <c r="B262" s="81"/>
      <c r="C262" s="81"/>
      <c r="D262" s="81"/>
      <c r="E262" s="81"/>
      <c r="F262" s="81"/>
      <c r="G262" s="81"/>
      <c r="H262" s="81"/>
      <c r="I262" s="81"/>
      <c r="J262" s="81"/>
      <c r="K262" s="81"/>
      <c r="L262" s="81"/>
      <c r="M262" s="81"/>
      <c r="N262" s="81"/>
      <c r="O262" s="81"/>
      <c r="P262" s="81"/>
      <c r="Q262" s="81"/>
      <c r="R262" s="81"/>
      <c r="S262" s="81"/>
      <c r="T262" s="81"/>
      <c r="U262" s="81"/>
      <c r="V262" s="81"/>
      <c r="W262" s="81"/>
      <c r="X262" s="82"/>
      <c r="Y262" s="69"/>
      <c r="Z262" s="69"/>
      <c r="AA262" s="69"/>
      <c r="AB262" s="69"/>
      <c r="AC262" s="69"/>
      <c r="AD262" s="69"/>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87"/>
      <c r="BN262" s="87"/>
      <c r="BO262" s="87"/>
      <c r="BP262" s="87"/>
      <c r="BQ262" s="87"/>
      <c r="BR262" s="87"/>
      <c r="BS262" s="87"/>
      <c r="BT262" s="87"/>
      <c r="BU262" s="87"/>
      <c r="BV262" s="87"/>
      <c r="BW262" s="87"/>
      <c r="BX262" s="87"/>
      <c r="BY262" s="87"/>
      <c r="BZ262" s="87"/>
      <c r="CA262" s="87"/>
      <c r="CB262" s="87"/>
      <c r="CC262" s="87"/>
      <c r="CD262" s="87"/>
      <c r="CE262" s="87"/>
      <c r="CF262" s="87"/>
      <c r="CG262" s="87"/>
      <c r="CH262" s="87"/>
      <c r="CI262" s="87"/>
      <c r="CJ262" s="87"/>
      <c r="CK262" s="87"/>
      <c r="CL262" s="87"/>
      <c r="CM262" s="87"/>
      <c r="CN262" s="87"/>
    </row>
    <row r="263" spans="1:92" ht="18">
      <c r="A263" s="232" t="s">
        <v>25</v>
      </c>
      <c r="B263" s="224"/>
      <c r="C263" s="224"/>
      <c r="D263" s="224"/>
      <c r="E263" s="224"/>
      <c r="F263" s="224"/>
      <c r="G263" s="224"/>
      <c r="H263" s="224"/>
      <c r="I263" s="224"/>
      <c r="J263" s="224"/>
      <c r="K263" s="224"/>
      <c r="L263" s="224"/>
      <c r="M263" s="224"/>
      <c r="N263" s="224"/>
      <c r="O263" s="224"/>
      <c r="P263" s="245"/>
      <c r="Q263" s="69"/>
      <c r="R263" s="69"/>
      <c r="S263" s="69"/>
      <c r="T263" s="69"/>
      <c r="U263" s="69"/>
      <c r="V263" s="69"/>
      <c r="W263" s="69"/>
      <c r="X263" s="69"/>
      <c r="Y263" s="69"/>
      <c r="Z263" s="69"/>
      <c r="AA263" s="69"/>
      <c r="AB263" s="69"/>
      <c r="AC263" s="69"/>
      <c r="AD263" s="69"/>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87"/>
      <c r="BQ263" s="87"/>
      <c r="BR263" s="87"/>
      <c r="BS263" s="87"/>
      <c r="BT263" s="87"/>
      <c r="BU263" s="87"/>
      <c r="BV263" s="87"/>
      <c r="BW263" s="87"/>
      <c r="BX263" s="87"/>
      <c r="BY263" s="87"/>
      <c r="BZ263" s="87"/>
      <c r="CA263" s="87"/>
      <c r="CB263" s="87"/>
      <c r="CC263" s="87"/>
      <c r="CD263" s="87"/>
      <c r="CE263" s="87"/>
      <c r="CF263" s="87"/>
      <c r="CG263" s="87"/>
      <c r="CH263" s="87"/>
      <c r="CI263" s="87"/>
      <c r="CJ263" s="87"/>
      <c r="CK263" s="87"/>
      <c r="CL263" s="87"/>
      <c r="CM263" s="87"/>
      <c r="CN263" s="87"/>
    </row>
    <row r="264" spans="1:92" ht="18">
      <c r="A264" s="69" t="s">
        <v>229</v>
      </c>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87"/>
      <c r="BM264" s="87"/>
      <c r="BN264" s="87"/>
      <c r="BO264" s="87"/>
      <c r="BP264" s="87"/>
      <c r="BQ264" s="87"/>
      <c r="BR264" s="87"/>
      <c r="BS264" s="87"/>
      <c r="BT264" s="87"/>
      <c r="BU264" s="87"/>
      <c r="BV264" s="87"/>
      <c r="BW264" s="87"/>
      <c r="BX264" s="87"/>
      <c r="BY264" s="87"/>
      <c r="BZ264" s="87"/>
      <c r="CA264" s="87"/>
      <c r="CB264" s="87"/>
      <c r="CC264" s="87"/>
      <c r="CD264" s="87"/>
      <c r="CE264" s="87"/>
      <c r="CF264" s="87"/>
      <c r="CG264" s="87"/>
      <c r="CH264" s="87"/>
      <c r="CI264" s="87"/>
      <c r="CJ264" s="87"/>
      <c r="CK264" s="87"/>
      <c r="CL264" s="87"/>
      <c r="CM264" s="87"/>
      <c r="CN264" s="87"/>
    </row>
    <row r="265" spans="1:92" ht="48" customHeight="1">
      <c r="A265" s="235" t="s">
        <v>52</v>
      </c>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7"/>
      <c r="Y265" s="69"/>
      <c r="Z265" s="69">
        <v>0</v>
      </c>
      <c r="AA265" s="69"/>
      <c r="AB265" s="69">
        <v>0</v>
      </c>
      <c r="AC265" s="69"/>
      <c r="AD265" s="69">
        <v>-52486</v>
      </c>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87"/>
      <c r="BY265" s="87"/>
      <c r="BZ265" s="87"/>
      <c r="CA265" s="87"/>
      <c r="CB265" s="87"/>
      <c r="CC265" s="87"/>
      <c r="CD265" s="87"/>
      <c r="CE265" s="87"/>
      <c r="CF265" s="87"/>
      <c r="CG265" s="87"/>
      <c r="CH265" s="87"/>
      <c r="CI265" s="87"/>
      <c r="CJ265" s="87"/>
      <c r="CK265" s="87"/>
      <c r="CL265" s="87"/>
      <c r="CM265" s="87"/>
      <c r="CN265" s="87"/>
    </row>
    <row r="266" spans="1:92" ht="18">
      <c r="A266" s="80"/>
      <c r="B266" s="81"/>
      <c r="C266" s="81"/>
      <c r="D266" s="81"/>
      <c r="E266" s="81"/>
      <c r="F266" s="81"/>
      <c r="G266" s="81"/>
      <c r="H266" s="81"/>
      <c r="I266" s="81"/>
      <c r="J266" s="81"/>
      <c r="K266" s="81"/>
      <c r="L266" s="81"/>
      <c r="M266" s="81"/>
      <c r="N266" s="81"/>
      <c r="O266" s="81"/>
      <c r="P266" s="81"/>
      <c r="Q266" s="81"/>
      <c r="R266" s="81"/>
      <c r="S266" s="81"/>
      <c r="T266" s="81"/>
      <c r="U266" s="81"/>
      <c r="V266" s="81"/>
      <c r="W266" s="81"/>
      <c r="X266" s="82"/>
      <c r="Y266" s="69"/>
      <c r="Z266" s="69"/>
      <c r="AA266" s="69"/>
      <c r="AB266" s="69"/>
      <c r="AC266" s="69"/>
      <c r="AD266" s="69"/>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c r="BK266" s="87"/>
      <c r="BL266" s="87"/>
      <c r="BM266" s="87"/>
      <c r="BN266" s="87"/>
      <c r="BO266" s="87"/>
      <c r="BP266" s="87"/>
      <c r="BQ266" s="87"/>
      <c r="BR266" s="87"/>
      <c r="BS266" s="87"/>
      <c r="BT266" s="87"/>
      <c r="BU266" s="87"/>
      <c r="BV266" s="87"/>
      <c r="BW266" s="87"/>
      <c r="BX266" s="87"/>
      <c r="BY266" s="87"/>
      <c r="BZ266" s="87"/>
      <c r="CA266" s="87"/>
      <c r="CB266" s="87"/>
      <c r="CC266" s="87"/>
      <c r="CD266" s="87"/>
      <c r="CE266" s="87"/>
      <c r="CF266" s="87"/>
      <c r="CG266" s="87"/>
      <c r="CH266" s="87"/>
      <c r="CI266" s="87"/>
      <c r="CJ266" s="87"/>
      <c r="CK266" s="87"/>
      <c r="CL266" s="87"/>
      <c r="CM266" s="87"/>
      <c r="CN266" s="87"/>
    </row>
    <row r="267" spans="1:92" ht="18">
      <c r="A267" s="73" t="s">
        <v>163</v>
      </c>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f>SUM(Z119:Z266)</f>
        <v>0</v>
      </c>
      <c r="AA267" s="77"/>
      <c r="AB267" s="77">
        <f>SUM(AB119:AB266)</f>
        <v>0</v>
      </c>
      <c r="AC267" s="77"/>
      <c r="AD267" s="77">
        <f>SUM(AD119:AD266)</f>
        <v>-593801</v>
      </c>
      <c r="AE267" s="7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87"/>
      <c r="BQ267" s="87"/>
      <c r="BR267" s="87"/>
      <c r="BS267" s="87"/>
      <c r="BT267" s="87"/>
      <c r="BU267" s="87"/>
      <c r="BV267" s="87"/>
      <c r="BW267" s="87"/>
      <c r="BX267" s="87"/>
      <c r="BY267" s="87"/>
      <c r="BZ267" s="87"/>
      <c r="CA267" s="87"/>
      <c r="CB267" s="87"/>
      <c r="CC267" s="87"/>
      <c r="CD267" s="87"/>
      <c r="CE267" s="87"/>
      <c r="CF267" s="87"/>
      <c r="CG267" s="87"/>
      <c r="CH267" s="87"/>
      <c r="CI267" s="87"/>
      <c r="CJ267" s="87"/>
      <c r="CK267" s="87"/>
      <c r="CL267" s="87"/>
      <c r="CM267" s="87"/>
      <c r="CN267" s="87"/>
    </row>
    <row r="268" spans="1:92" ht="18">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87"/>
      <c r="BN268" s="87"/>
      <c r="BO268" s="87"/>
      <c r="BP268" s="87"/>
      <c r="BQ268" s="87"/>
      <c r="BR268" s="87"/>
      <c r="BS268" s="87"/>
      <c r="BT268" s="87"/>
      <c r="BU268" s="87"/>
      <c r="BV268" s="87"/>
      <c r="BW268" s="87"/>
      <c r="BX268" s="87"/>
      <c r="BY268" s="87"/>
      <c r="BZ268" s="87"/>
      <c r="CA268" s="87"/>
      <c r="CB268" s="87"/>
      <c r="CC268" s="87"/>
      <c r="CD268" s="87"/>
      <c r="CE268" s="87"/>
      <c r="CF268" s="87"/>
      <c r="CG268" s="87"/>
      <c r="CH268" s="87"/>
      <c r="CI268" s="87"/>
      <c r="CJ268" s="87"/>
      <c r="CK268" s="87"/>
      <c r="CL268" s="87"/>
      <c r="CM268" s="87"/>
      <c r="CN268" s="87"/>
    </row>
    <row r="269" spans="1:92" ht="15">
      <c r="A269" s="282"/>
      <c r="B269" s="283"/>
      <c r="C269" s="283"/>
      <c r="D269" s="283"/>
      <c r="E269" s="283"/>
      <c r="F269" s="283"/>
      <c r="G269" s="283"/>
      <c r="H269" s="283"/>
      <c r="I269" s="283"/>
      <c r="J269" s="283"/>
      <c r="K269" s="283"/>
      <c r="L269" s="283"/>
      <c r="M269" s="283"/>
      <c r="N269" s="283"/>
      <c r="O269" s="283"/>
      <c r="P269" s="283"/>
      <c r="Q269" s="283"/>
      <c r="R269" s="283"/>
      <c r="S269" s="283"/>
      <c r="T269" s="283"/>
      <c r="U269" s="283"/>
      <c r="V269" s="283"/>
      <c r="W269" s="283"/>
      <c r="X269" s="283"/>
      <c r="Y269" s="283"/>
      <c r="Z269" s="283"/>
      <c r="AA269" s="283"/>
      <c r="AB269" s="283"/>
      <c r="AC269" s="283"/>
      <c r="AD269" s="283"/>
      <c r="AE269" s="284"/>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87"/>
      <c r="BY269" s="87"/>
      <c r="BZ269" s="87"/>
      <c r="CA269" s="87"/>
      <c r="CB269" s="87"/>
      <c r="CC269" s="87"/>
      <c r="CD269" s="87"/>
      <c r="CE269" s="87"/>
      <c r="CF269" s="87"/>
      <c r="CG269" s="87"/>
      <c r="CH269" s="87"/>
      <c r="CI269" s="87"/>
      <c r="CJ269" s="87"/>
      <c r="CK269" s="87"/>
      <c r="CL269" s="87"/>
      <c r="CM269" s="87"/>
      <c r="CN269" s="87"/>
    </row>
    <row r="270" spans="1:92" ht="18.75">
      <c r="A270" s="84"/>
      <c r="B270" s="84"/>
      <c r="C270" s="112"/>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7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row>
    <row r="271" spans="1:92" ht="18">
      <c r="A271" s="85"/>
      <c r="B271" s="84"/>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7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7"/>
      <c r="CC271" s="87"/>
      <c r="CD271" s="87"/>
      <c r="CE271" s="87"/>
      <c r="CF271" s="87"/>
      <c r="CG271" s="87"/>
      <c r="CH271" s="87"/>
      <c r="CI271" s="87"/>
      <c r="CJ271" s="87"/>
      <c r="CK271" s="87"/>
      <c r="CL271" s="87"/>
      <c r="CM271" s="87"/>
      <c r="CN271" s="87"/>
    </row>
    <row r="272" spans="1:92" ht="18">
      <c r="A272" s="86" t="s">
        <v>110</v>
      </c>
      <c r="B272" s="84"/>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7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87"/>
      <c r="BM272" s="87"/>
      <c r="BN272" s="87"/>
      <c r="BO272" s="87"/>
      <c r="BP272" s="87"/>
      <c r="BQ272" s="87"/>
      <c r="BR272" s="87"/>
      <c r="BS272" s="87"/>
      <c r="BT272" s="87"/>
      <c r="BU272" s="87"/>
      <c r="BV272" s="87"/>
      <c r="BW272" s="87"/>
      <c r="BX272" s="87"/>
      <c r="BY272" s="87"/>
      <c r="BZ272" s="87"/>
      <c r="CA272" s="87"/>
      <c r="CB272" s="87"/>
      <c r="CC272" s="87"/>
      <c r="CD272" s="87"/>
      <c r="CE272" s="87"/>
      <c r="CF272" s="87"/>
      <c r="CG272" s="87"/>
      <c r="CH272" s="87"/>
      <c r="CI272" s="87"/>
      <c r="CJ272" s="87"/>
      <c r="CK272" s="87"/>
      <c r="CL272" s="87"/>
      <c r="CM272" s="87"/>
      <c r="CN272" s="87"/>
    </row>
    <row r="273" spans="1:92" ht="18">
      <c r="A273" s="84" t="s">
        <v>230</v>
      </c>
      <c r="B273" s="84"/>
      <c r="C273" s="84"/>
      <c r="D273" s="84"/>
      <c r="E273" s="84"/>
      <c r="F273" s="84"/>
      <c r="G273" s="84"/>
      <c r="H273" s="84"/>
      <c r="I273" s="84"/>
      <c r="J273" s="84"/>
      <c r="K273" s="84"/>
      <c r="L273" s="84"/>
      <c r="M273" s="84"/>
      <c r="N273" s="84"/>
      <c r="O273" s="84"/>
      <c r="P273" s="84"/>
      <c r="Q273" s="84"/>
      <c r="R273" s="84"/>
      <c r="S273" s="84"/>
      <c r="T273" s="84"/>
      <c r="U273" s="84"/>
      <c r="V273" s="84"/>
      <c r="W273" s="84"/>
      <c r="X273" s="84"/>
      <c r="Y273" s="84"/>
      <c r="Z273" s="84"/>
      <c r="AA273" s="84"/>
      <c r="AB273" s="84"/>
      <c r="AC273" s="84"/>
      <c r="AD273" s="84"/>
      <c r="AE273" s="7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c r="BK273" s="87"/>
      <c r="BL273" s="87"/>
      <c r="BM273" s="87"/>
      <c r="BN273" s="87"/>
      <c r="BO273" s="87"/>
      <c r="BP273" s="87"/>
      <c r="BQ273" s="87"/>
      <c r="BR273" s="87"/>
      <c r="BS273" s="87"/>
      <c r="BT273" s="87"/>
      <c r="BU273" s="87"/>
      <c r="BV273" s="87"/>
      <c r="BW273" s="87"/>
      <c r="BX273" s="87"/>
      <c r="BY273" s="87"/>
      <c r="BZ273" s="87"/>
      <c r="CA273" s="87"/>
      <c r="CB273" s="87"/>
      <c r="CC273" s="87"/>
      <c r="CD273" s="87"/>
      <c r="CE273" s="87"/>
      <c r="CF273" s="87"/>
      <c r="CG273" s="87"/>
      <c r="CH273" s="87"/>
      <c r="CI273" s="87"/>
      <c r="CJ273" s="87"/>
      <c r="CK273" s="87"/>
      <c r="CL273" s="87"/>
      <c r="CM273" s="87"/>
      <c r="CN273" s="87"/>
    </row>
    <row r="274" spans="1:92" ht="18">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88" t="s">
        <v>22</v>
      </c>
      <c r="AA274" s="88"/>
      <c r="AB274" s="88"/>
      <c r="AC274" s="69"/>
      <c r="AD274" s="69"/>
      <c r="AE274" s="7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87"/>
      <c r="BQ274" s="87"/>
      <c r="BR274" s="87"/>
      <c r="BS274" s="87"/>
      <c r="BT274" s="87"/>
      <c r="BU274" s="87"/>
      <c r="BV274" s="87"/>
      <c r="BW274" s="87"/>
      <c r="BX274" s="87"/>
      <c r="BY274" s="87"/>
      <c r="BZ274" s="87"/>
      <c r="CA274" s="87"/>
      <c r="CB274" s="87"/>
      <c r="CC274" s="87"/>
      <c r="CD274" s="87"/>
      <c r="CE274" s="87"/>
      <c r="CF274" s="87"/>
      <c r="CG274" s="87"/>
      <c r="CH274" s="87"/>
      <c r="CI274" s="87"/>
      <c r="CJ274" s="87"/>
      <c r="CK274" s="87"/>
      <c r="CL274" s="87"/>
      <c r="CM274" s="87"/>
      <c r="CN274" s="87"/>
    </row>
    <row r="275" spans="1:92" ht="18">
      <c r="A275" s="220" t="s">
        <v>225</v>
      </c>
      <c r="B275" s="221"/>
      <c r="C275" s="221"/>
      <c r="D275" s="221"/>
      <c r="E275" s="221"/>
      <c r="F275" s="221"/>
      <c r="G275" s="221"/>
      <c r="H275" s="222"/>
      <c r="I275" s="69"/>
      <c r="J275" s="69"/>
      <c r="K275" s="69"/>
      <c r="L275" s="69"/>
      <c r="M275" s="69"/>
      <c r="N275" s="69"/>
      <c r="O275" s="69"/>
      <c r="P275" s="69"/>
      <c r="Q275" s="69"/>
      <c r="R275" s="69"/>
      <c r="S275" s="69"/>
      <c r="T275" s="69"/>
      <c r="U275" s="69"/>
      <c r="V275" s="69"/>
      <c r="W275" s="69"/>
      <c r="X275" s="69"/>
      <c r="Y275" s="69"/>
      <c r="Z275" s="89" t="s">
        <v>23</v>
      </c>
      <c r="AA275" s="88"/>
      <c r="AB275" s="89" t="s">
        <v>238</v>
      </c>
      <c r="AC275" s="69"/>
      <c r="AD275" s="90" t="s">
        <v>236</v>
      </c>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87"/>
      <c r="BQ275" s="87"/>
      <c r="BR275" s="87"/>
      <c r="BS275" s="87"/>
      <c r="BT275" s="87"/>
      <c r="BU275" s="87"/>
      <c r="BV275" s="87"/>
      <c r="BW275" s="87"/>
      <c r="BX275" s="87"/>
      <c r="BY275" s="87"/>
      <c r="BZ275" s="87"/>
      <c r="CA275" s="87"/>
      <c r="CB275" s="87"/>
      <c r="CC275" s="87"/>
      <c r="CD275" s="87"/>
      <c r="CE275" s="87"/>
      <c r="CF275" s="87"/>
      <c r="CG275" s="87"/>
      <c r="CH275" s="87"/>
      <c r="CI275" s="87"/>
      <c r="CJ275" s="87"/>
      <c r="CK275" s="87"/>
      <c r="CL275" s="87"/>
      <c r="CM275" s="87"/>
      <c r="CN275" s="87"/>
    </row>
    <row r="276" spans="1:92" ht="18">
      <c r="A276" s="113"/>
      <c r="B276" s="114"/>
      <c r="C276" s="114"/>
      <c r="D276" s="114"/>
      <c r="E276" s="114"/>
      <c r="F276" s="114"/>
      <c r="G276" s="114"/>
      <c r="H276" s="115"/>
      <c r="I276" s="69"/>
      <c r="J276" s="69"/>
      <c r="K276" s="69"/>
      <c r="L276" s="69"/>
      <c r="M276" s="69"/>
      <c r="N276" s="69"/>
      <c r="O276" s="69"/>
      <c r="P276" s="69"/>
      <c r="Q276" s="69"/>
      <c r="R276" s="69"/>
      <c r="S276" s="69"/>
      <c r="T276" s="69"/>
      <c r="U276" s="69"/>
      <c r="V276" s="69"/>
      <c r="W276" s="69"/>
      <c r="X276" s="69"/>
      <c r="Y276" s="69"/>
      <c r="Z276" s="89"/>
      <c r="AA276" s="88"/>
      <c r="AB276" s="89"/>
      <c r="AC276" s="69"/>
      <c r="AD276" s="90"/>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87"/>
      <c r="BQ276" s="87"/>
      <c r="BR276" s="87"/>
      <c r="BS276" s="87"/>
      <c r="BT276" s="87"/>
      <c r="BU276" s="87"/>
      <c r="BV276" s="87"/>
      <c r="BW276" s="87"/>
      <c r="BX276" s="87"/>
      <c r="BY276" s="87"/>
      <c r="BZ276" s="87"/>
      <c r="CA276" s="87"/>
      <c r="CB276" s="87"/>
      <c r="CC276" s="87"/>
      <c r="CD276" s="87"/>
      <c r="CE276" s="87"/>
      <c r="CF276" s="87"/>
      <c r="CG276" s="87"/>
      <c r="CH276" s="87"/>
      <c r="CI276" s="87"/>
      <c r="CJ276" s="87"/>
      <c r="CK276" s="87"/>
      <c r="CL276" s="87"/>
      <c r="CM276" s="87"/>
      <c r="CN276" s="87"/>
    </row>
    <row r="277" spans="1:92" ht="18">
      <c r="A277" s="73" t="s">
        <v>105</v>
      </c>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c r="BK277" s="87"/>
      <c r="BL277" s="87"/>
      <c r="BM277" s="87"/>
      <c r="BN277" s="87"/>
      <c r="BO277" s="87"/>
      <c r="BP277" s="87"/>
      <c r="BQ277" s="87"/>
      <c r="BR277" s="87"/>
      <c r="BS277" s="87"/>
      <c r="BT277" s="87"/>
      <c r="BU277" s="87"/>
      <c r="BV277" s="87"/>
      <c r="BW277" s="87"/>
      <c r="BX277" s="87"/>
      <c r="BY277" s="87"/>
      <c r="BZ277" s="87"/>
      <c r="CA277" s="87"/>
      <c r="CB277" s="87"/>
      <c r="CC277" s="87"/>
      <c r="CD277" s="87"/>
      <c r="CE277" s="87"/>
      <c r="CF277" s="87"/>
      <c r="CG277" s="87"/>
      <c r="CH277" s="87"/>
      <c r="CI277" s="87"/>
      <c r="CJ277" s="87"/>
      <c r="CK277" s="87"/>
      <c r="CL277" s="87"/>
      <c r="CM277" s="87"/>
      <c r="CN277" s="87"/>
    </row>
    <row r="278" spans="1:92" ht="18">
      <c r="A278" s="66"/>
      <c r="B278" s="67"/>
      <c r="C278" s="67"/>
      <c r="D278" s="67"/>
      <c r="E278" s="67"/>
      <c r="F278" s="67"/>
      <c r="G278" s="67"/>
      <c r="H278" s="67"/>
      <c r="I278" s="67"/>
      <c r="J278" s="67"/>
      <c r="K278" s="67"/>
      <c r="L278" s="67"/>
      <c r="M278" s="67"/>
      <c r="N278" s="67"/>
      <c r="O278" s="67"/>
      <c r="P278" s="67"/>
      <c r="Q278" s="67"/>
      <c r="R278" s="67"/>
      <c r="S278" s="67"/>
      <c r="T278" s="67"/>
      <c r="U278" s="67"/>
      <c r="V278" s="67"/>
      <c r="W278" s="67"/>
      <c r="X278" s="68"/>
      <c r="Y278" s="69"/>
      <c r="Z278" s="69"/>
      <c r="AA278" s="69"/>
      <c r="AB278" s="69"/>
      <c r="AC278" s="69"/>
      <c r="AD278" s="69"/>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7"/>
      <c r="BD278" s="87"/>
      <c r="BE278" s="87"/>
      <c r="BF278" s="87"/>
      <c r="BG278" s="87"/>
      <c r="BH278" s="87"/>
      <c r="BI278" s="87"/>
      <c r="BJ278" s="87"/>
      <c r="BK278" s="87"/>
      <c r="BL278" s="87"/>
      <c r="BM278" s="87"/>
      <c r="BN278" s="87"/>
      <c r="BO278" s="87"/>
      <c r="BP278" s="87"/>
      <c r="BQ278" s="87"/>
      <c r="BR278" s="87"/>
      <c r="BS278" s="87"/>
      <c r="BT278" s="87"/>
      <c r="BU278" s="87"/>
      <c r="BV278" s="87"/>
      <c r="BW278" s="87"/>
      <c r="BX278" s="87"/>
      <c r="BY278" s="87"/>
      <c r="BZ278" s="87"/>
      <c r="CA278" s="87"/>
      <c r="CB278" s="87"/>
      <c r="CC278" s="87"/>
      <c r="CD278" s="87"/>
      <c r="CE278" s="87"/>
      <c r="CF278" s="87"/>
      <c r="CG278" s="87"/>
      <c r="CH278" s="87"/>
      <c r="CI278" s="87"/>
      <c r="CJ278" s="87"/>
      <c r="CK278" s="87"/>
      <c r="CL278" s="87"/>
      <c r="CM278" s="87"/>
      <c r="CN278" s="87"/>
    </row>
    <row r="279" spans="1:92" ht="16.5" customHeight="1">
      <c r="A279" s="116" t="s">
        <v>165</v>
      </c>
      <c r="B279" s="67"/>
      <c r="C279" s="67"/>
      <c r="D279" s="67"/>
      <c r="E279" s="67"/>
      <c r="F279" s="67"/>
      <c r="G279" s="67"/>
      <c r="H279" s="67"/>
      <c r="I279" s="67"/>
      <c r="J279" s="67"/>
      <c r="K279" s="67"/>
      <c r="L279" s="67"/>
      <c r="M279" s="67"/>
      <c r="N279" s="67"/>
      <c r="O279" s="67"/>
      <c r="P279" s="67"/>
      <c r="Q279" s="67"/>
      <c r="R279" s="67"/>
      <c r="S279" s="67"/>
      <c r="T279" s="67"/>
      <c r="U279" s="67"/>
      <c r="V279" s="67"/>
      <c r="W279" s="67"/>
      <c r="X279" s="68"/>
      <c r="Y279" s="69"/>
      <c r="Z279" s="69">
        <v>0</v>
      </c>
      <c r="AA279" s="69"/>
      <c r="AB279" s="69">
        <v>0</v>
      </c>
      <c r="AC279" s="69"/>
      <c r="AD279" s="69">
        <v>9760</v>
      </c>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87"/>
      <c r="BP279" s="87"/>
      <c r="BQ279" s="87"/>
      <c r="BR279" s="87"/>
      <c r="BS279" s="87"/>
      <c r="BT279" s="87"/>
      <c r="BU279" s="87"/>
      <c r="BV279" s="87"/>
      <c r="BW279" s="87"/>
      <c r="BX279" s="87"/>
      <c r="BY279" s="87"/>
      <c r="BZ279" s="87"/>
      <c r="CA279" s="87"/>
      <c r="CB279" s="87"/>
      <c r="CC279" s="87"/>
      <c r="CD279" s="87"/>
      <c r="CE279" s="87"/>
      <c r="CF279" s="87"/>
      <c r="CG279" s="87"/>
      <c r="CH279" s="87"/>
      <c r="CI279" s="87"/>
      <c r="CJ279" s="87"/>
      <c r="CK279" s="87"/>
      <c r="CL279" s="87"/>
      <c r="CM279" s="87"/>
      <c r="CN279" s="87"/>
    </row>
    <row r="280" spans="1:92" ht="19.5" customHeight="1">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7"/>
      <c r="BQ280" s="87"/>
      <c r="BR280" s="87"/>
      <c r="BS280" s="87"/>
      <c r="BT280" s="87"/>
      <c r="BU280" s="87"/>
      <c r="BV280" s="87"/>
      <c r="BW280" s="87"/>
      <c r="BX280" s="87"/>
      <c r="BY280" s="87"/>
      <c r="BZ280" s="87"/>
      <c r="CA280" s="87"/>
      <c r="CB280" s="87"/>
      <c r="CC280" s="87"/>
      <c r="CD280" s="87"/>
      <c r="CE280" s="87"/>
      <c r="CF280" s="87"/>
      <c r="CG280" s="87"/>
      <c r="CH280" s="87"/>
      <c r="CI280" s="87"/>
      <c r="CJ280" s="87"/>
      <c r="CK280" s="87"/>
      <c r="CL280" s="87"/>
      <c r="CM280" s="87"/>
      <c r="CN280" s="87"/>
    </row>
    <row r="281" spans="1:92" ht="72" customHeight="1">
      <c r="A281" s="235" t="s">
        <v>212</v>
      </c>
      <c r="B281" s="236"/>
      <c r="C281" s="236"/>
      <c r="D281" s="236"/>
      <c r="E281" s="236"/>
      <c r="F281" s="236"/>
      <c r="G281" s="236"/>
      <c r="H281" s="236"/>
      <c r="I281" s="236"/>
      <c r="J281" s="236"/>
      <c r="K281" s="236"/>
      <c r="L281" s="236"/>
      <c r="M281" s="236"/>
      <c r="N281" s="236"/>
      <c r="O281" s="236"/>
      <c r="P281" s="236"/>
      <c r="Q281" s="236"/>
      <c r="R281" s="236"/>
      <c r="S281" s="236"/>
      <c r="T281" s="236"/>
      <c r="U281" s="236"/>
      <c r="V281" s="236"/>
      <c r="W281" s="236"/>
      <c r="X281" s="237"/>
      <c r="Y281" s="69"/>
      <c r="Z281" s="69"/>
      <c r="AA281" s="69"/>
      <c r="AB281" s="69"/>
      <c r="AC281" s="69"/>
      <c r="AD281" s="69"/>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7"/>
      <c r="BQ281" s="87"/>
      <c r="BR281" s="87"/>
      <c r="BS281" s="87"/>
      <c r="BT281" s="87"/>
      <c r="BU281" s="87"/>
      <c r="BV281" s="87"/>
      <c r="BW281" s="87"/>
      <c r="BX281" s="87"/>
      <c r="BY281" s="87"/>
      <c r="BZ281" s="87"/>
      <c r="CA281" s="87"/>
      <c r="CB281" s="87"/>
      <c r="CC281" s="87"/>
      <c r="CD281" s="87"/>
      <c r="CE281" s="87"/>
      <c r="CF281" s="87"/>
      <c r="CG281" s="87"/>
      <c r="CH281" s="87"/>
      <c r="CI281" s="87"/>
      <c r="CJ281" s="87"/>
      <c r="CK281" s="87"/>
      <c r="CL281" s="87"/>
      <c r="CM281" s="87"/>
      <c r="CN281" s="87"/>
    </row>
    <row r="282" spans="1:92" ht="18">
      <c r="A282" s="72"/>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7"/>
      <c r="BQ282" s="87"/>
      <c r="BR282" s="87"/>
      <c r="BS282" s="87"/>
      <c r="BT282" s="87"/>
      <c r="BU282" s="87"/>
      <c r="BV282" s="87"/>
      <c r="BW282" s="87"/>
      <c r="BX282" s="87"/>
      <c r="BY282" s="87"/>
      <c r="BZ282" s="87"/>
      <c r="CA282" s="87"/>
      <c r="CB282" s="87"/>
      <c r="CC282" s="87"/>
      <c r="CD282" s="87"/>
      <c r="CE282" s="87"/>
      <c r="CF282" s="87"/>
      <c r="CG282" s="87"/>
      <c r="CH282" s="87"/>
      <c r="CI282" s="87"/>
      <c r="CJ282" s="87"/>
      <c r="CK282" s="87"/>
      <c r="CL282" s="87"/>
      <c r="CM282" s="87"/>
      <c r="CN282" s="87"/>
    </row>
    <row r="283" spans="1:92" ht="18">
      <c r="A283" s="228" t="s">
        <v>128</v>
      </c>
      <c r="B283" s="229"/>
      <c r="C283" s="229"/>
      <c r="D283" s="229"/>
      <c r="E283" s="229"/>
      <c r="F283" s="229"/>
      <c r="G283" s="229"/>
      <c r="H283" s="229"/>
      <c r="I283" s="230"/>
      <c r="J283" s="230"/>
      <c r="K283" s="230"/>
      <c r="L283" s="230"/>
      <c r="M283" s="230"/>
      <c r="N283" s="230"/>
      <c r="O283" s="230"/>
      <c r="P283" s="230"/>
      <c r="Q283" s="230"/>
      <c r="R283" s="230"/>
      <c r="S283" s="230"/>
      <c r="T283" s="230"/>
      <c r="U283" s="230"/>
      <c r="V283" s="230"/>
      <c r="W283" s="230"/>
      <c r="X283" s="231"/>
      <c r="Y283" s="69"/>
      <c r="Z283" s="69">
        <v>0</v>
      </c>
      <c r="AA283" s="69"/>
      <c r="AB283" s="69">
        <v>0</v>
      </c>
      <c r="AC283" s="69"/>
      <c r="AD283" s="69">
        <v>13547</v>
      </c>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87"/>
      <c r="BY283" s="87"/>
      <c r="BZ283" s="87"/>
      <c r="CA283" s="87"/>
      <c r="CB283" s="87"/>
      <c r="CC283" s="87"/>
      <c r="CD283" s="87"/>
      <c r="CE283" s="87"/>
      <c r="CF283" s="87"/>
      <c r="CG283" s="87"/>
      <c r="CH283" s="87"/>
      <c r="CI283" s="87"/>
      <c r="CJ283" s="87"/>
      <c r="CK283" s="87"/>
      <c r="CL283" s="87"/>
      <c r="CM283" s="87"/>
      <c r="CN283" s="87"/>
    </row>
    <row r="284" spans="1:92" ht="18">
      <c r="A284" s="74"/>
      <c r="B284" s="75"/>
      <c r="C284" s="75"/>
      <c r="D284" s="75"/>
      <c r="E284" s="75"/>
      <c r="F284" s="75"/>
      <c r="G284" s="75"/>
      <c r="H284" s="76"/>
      <c r="I284" s="69"/>
      <c r="J284" s="69"/>
      <c r="K284" s="69"/>
      <c r="L284" s="69"/>
      <c r="M284" s="69"/>
      <c r="N284" s="69"/>
      <c r="O284" s="69"/>
      <c r="P284" s="69"/>
      <c r="Q284" s="69"/>
      <c r="R284" s="69"/>
      <c r="S284" s="69"/>
      <c r="T284" s="69"/>
      <c r="U284" s="69"/>
      <c r="V284" s="69"/>
      <c r="W284" s="69"/>
      <c r="X284" s="69"/>
      <c r="Y284" s="69"/>
      <c r="Z284" s="69"/>
      <c r="AA284" s="69"/>
      <c r="AB284" s="69"/>
      <c r="AC284" s="69"/>
      <c r="AD284" s="69"/>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7"/>
      <c r="BQ284" s="87"/>
      <c r="BR284" s="87"/>
      <c r="BS284" s="87"/>
      <c r="BT284" s="87"/>
      <c r="BU284" s="87"/>
      <c r="BV284" s="87"/>
      <c r="BW284" s="87"/>
      <c r="BX284" s="87"/>
      <c r="BY284" s="87"/>
      <c r="BZ284" s="87"/>
      <c r="CA284" s="87"/>
      <c r="CB284" s="87"/>
      <c r="CC284" s="87"/>
      <c r="CD284" s="87"/>
      <c r="CE284" s="87"/>
      <c r="CF284" s="87"/>
      <c r="CG284" s="87"/>
      <c r="CH284" s="87"/>
      <c r="CI284" s="87"/>
      <c r="CJ284" s="87"/>
      <c r="CK284" s="87"/>
      <c r="CL284" s="87"/>
      <c r="CM284" s="87"/>
      <c r="CN284" s="87"/>
    </row>
    <row r="285" spans="1:92" ht="90" customHeight="1">
      <c r="A285" s="235" t="s">
        <v>213</v>
      </c>
      <c r="B285" s="236"/>
      <c r="C285" s="236"/>
      <c r="D285" s="236"/>
      <c r="E285" s="236"/>
      <c r="F285" s="236"/>
      <c r="G285" s="236"/>
      <c r="H285" s="236"/>
      <c r="I285" s="236"/>
      <c r="J285" s="236"/>
      <c r="K285" s="236"/>
      <c r="L285" s="236"/>
      <c r="M285" s="236"/>
      <c r="N285" s="236"/>
      <c r="O285" s="236"/>
      <c r="P285" s="236"/>
      <c r="Q285" s="236"/>
      <c r="R285" s="236"/>
      <c r="S285" s="236"/>
      <c r="T285" s="236"/>
      <c r="U285" s="236"/>
      <c r="V285" s="236"/>
      <c r="W285" s="236"/>
      <c r="X285" s="237"/>
      <c r="Y285" s="69"/>
      <c r="Z285" s="69"/>
      <c r="AA285" s="69"/>
      <c r="AB285" s="69"/>
      <c r="AC285" s="69"/>
      <c r="AD285" s="69"/>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7"/>
      <c r="BQ285" s="87"/>
      <c r="BR285" s="87"/>
      <c r="BS285" s="87"/>
      <c r="BT285" s="87"/>
      <c r="BU285" s="87"/>
      <c r="BV285" s="87"/>
      <c r="BW285" s="87"/>
      <c r="BX285" s="87"/>
      <c r="BY285" s="87"/>
      <c r="BZ285" s="87"/>
      <c r="CA285" s="87"/>
      <c r="CB285" s="87"/>
      <c r="CC285" s="87"/>
      <c r="CD285" s="87"/>
      <c r="CE285" s="87"/>
      <c r="CF285" s="87"/>
      <c r="CG285" s="87"/>
      <c r="CH285" s="87"/>
      <c r="CI285" s="87"/>
      <c r="CJ285" s="87"/>
      <c r="CK285" s="87"/>
      <c r="CL285" s="87"/>
      <c r="CM285" s="87"/>
      <c r="CN285" s="87"/>
    </row>
    <row r="286" spans="1:92" ht="18">
      <c r="A286" s="80"/>
      <c r="B286" s="81"/>
      <c r="C286" s="81"/>
      <c r="D286" s="81"/>
      <c r="E286" s="81"/>
      <c r="F286" s="81"/>
      <c r="G286" s="81"/>
      <c r="H286" s="81"/>
      <c r="I286" s="81"/>
      <c r="J286" s="81"/>
      <c r="K286" s="81"/>
      <c r="L286" s="81"/>
      <c r="M286" s="81"/>
      <c r="N286" s="81"/>
      <c r="O286" s="81"/>
      <c r="P286" s="81"/>
      <c r="Q286" s="81"/>
      <c r="R286" s="81"/>
      <c r="S286" s="81"/>
      <c r="T286" s="81"/>
      <c r="U286" s="81"/>
      <c r="V286" s="81"/>
      <c r="W286" s="81"/>
      <c r="X286" s="82"/>
      <c r="Y286" s="69"/>
      <c r="Z286" s="69"/>
      <c r="AA286" s="69"/>
      <c r="AB286" s="69"/>
      <c r="AC286" s="69"/>
      <c r="AD286" s="69"/>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7"/>
      <c r="BQ286" s="87"/>
      <c r="BR286" s="87"/>
      <c r="BS286" s="87"/>
      <c r="BT286" s="87"/>
      <c r="BU286" s="87"/>
      <c r="BV286" s="87"/>
      <c r="BW286" s="87"/>
      <c r="BX286" s="87"/>
      <c r="BY286" s="87"/>
      <c r="BZ286" s="87"/>
      <c r="CA286" s="87"/>
      <c r="CB286" s="87"/>
      <c r="CC286" s="87"/>
      <c r="CD286" s="87"/>
      <c r="CE286" s="87"/>
      <c r="CF286" s="87"/>
      <c r="CG286" s="87"/>
      <c r="CH286" s="87"/>
      <c r="CI286" s="87"/>
      <c r="CJ286" s="87"/>
      <c r="CK286" s="87"/>
      <c r="CL286" s="87"/>
      <c r="CM286" s="87"/>
      <c r="CN286" s="87"/>
    </row>
    <row r="287" spans="1:92" ht="18">
      <c r="A287" s="235" t="s">
        <v>166</v>
      </c>
      <c r="B287" s="285"/>
      <c r="C287" s="285"/>
      <c r="D287" s="285"/>
      <c r="E287" s="285"/>
      <c r="F287" s="285"/>
      <c r="G287" s="285"/>
      <c r="H287" s="286"/>
      <c r="I287" s="93"/>
      <c r="J287" s="93"/>
      <c r="K287" s="93"/>
      <c r="L287" s="93"/>
      <c r="M287" s="93"/>
      <c r="N287" s="93"/>
      <c r="O287" s="93"/>
      <c r="P287" s="93"/>
      <c r="Q287" s="93"/>
      <c r="R287" s="93"/>
      <c r="S287" s="93"/>
      <c r="T287" s="93"/>
      <c r="U287" s="93"/>
      <c r="V287" s="93"/>
      <c r="W287" s="93"/>
      <c r="X287" s="93"/>
      <c r="Y287" s="69"/>
      <c r="Z287" s="69">
        <v>0</v>
      </c>
      <c r="AA287" s="69"/>
      <c r="AB287" s="69">
        <v>0</v>
      </c>
      <c r="AC287" s="69"/>
      <c r="AD287" s="69">
        <v>12</v>
      </c>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87"/>
      <c r="BP287" s="87"/>
      <c r="BQ287" s="87"/>
      <c r="BR287" s="87"/>
      <c r="BS287" s="87"/>
      <c r="BT287" s="87"/>
      <c r="BU287" s="87"/>
      <c r="BV287" s="87"/>
      <c r="BW287" s="87"/>
      <c r="BX287" s="87"/>
      <c r="BY287" s="87"/>
      <c r="BZ287" s="87"/>
      <c r="CA287" s="87"/>
      <c r="CB287" s="87"/>
      <c r="CC287" s="87"/>
      <c r="CD287" s="87"/>
      <c r="CE287" s="87"/>
      <c r="CF287" s="87"/>
      <c r="CG287" s="87"/>
      <c r="CH287" s="87"/>
      <c r="CI287" s="87"/>
      <c r="CJ287" s="87"/>
      <c r="CK287" s="87"/>
      <c r="CL287" s="87"/>
      <c r="CM287" s="87"/>
      <c r="CN287" s="87"/>
    </row>
    <row r="288" spans="1:92" ht="18">
      <c r="A288" s="69"/>
      <c r="B288" s="35"/>
      <c r="C288" s="35"/>
      <c r="D288" s="35"/>
      <c r="E288" s="35"/>
      <c r="F288" s="35"/>
      <c r="G288" s="35"/>
      <c r="H288" s="35"/>
      <c r="I288" s="69"/>
      <c r="J288" s="69"/>
      <c r="K288" s="69"/>
      <c r="L288" s="69"/>
      <c r="M288" s="69"/>
      <c r="N288" s="69"/>
      <c r="O288" s="69"/>
      <c r="P288" s="69"/>
      <c r="Q288" s="69"/>
      <c r="R288" s="69"/>
      <c r="S288" s="69"/>
      <c r="T288" s="69"/>
      <c r="U288" s="69"/>
      <c r="V288" s="69"/>
      <c r="W288" s="69"/>
      <c r="X288" s="69"/>
      <c r="Y288" s="69"/>
      <c r="Z288" s="69"/>
      <c r="AA288" s="69"/>
      <c r="AB288" s="69"/>
      <c r="AC288" s="69"/>
      <c r="AD288" s="69"/>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c r="BK288" s="87"/>
      <c r="BL288" s="87"/>
      <c r="BM288" s="87"/>
      <c r="BN288" s="87"/>
      <c r="BO288" s="87"/>
      <c r="BP288" s="87"/>
      <c r="BQ288" s="87"/>
      <c r="BR288" s="87"/>
      <c r="BS288" s="87"/>
      <c r="BT288" s="87"/>
      <c r="BU288" s="87"/>
      <c r="BV288" s="87"/>
      <c r="BW288" s="87"/>
      <c r="BX288" s="87"/>
      <c r="BY288" s="87"/>
      <c r="BZ288" s="87"/>
      <c r="CA288" s="87"/>
      <c r="CB288" s="87"/>
      <c r="CC288" s="87"/>
      <c r="CD288" s="87"/>
      <c r="CE288" s="87"/>
      <c r="CF288" s="87"/>
      <c r="CG288" s="87"/>
      <c r="CH288" s="87"/>
      <c r="CI288" s="87"/>
      <c r="CJ288" s="87"/>
      <c r="CK288" s="87"/>
      <c r="CL288" s="87"/>
      <c r="CM288" s="87"/>
      <c r="CN288" s="87"/>
    </row>
    <row r="289" spans="1:92" ht="90" customHeight="1">
      <c r="A289" s="277" t="s">
        <v>53</v>
      </c>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279"/>
      <c r="Y289" s="69"/>
      <c r="Z289" s="69"/>
      <c r="AA289" s="69"/>
      <c r="AB289" s="69"/>
      <c r="AC289" s="69"/>
      <c r="AD289" s="69"/>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c r="BH289" s="87"/>
      <c r="BI289" s="87"/>
      <c r="BJ289" s="87"/>
      <c r="BK289" s="87"/>
      <c r="BL289" s="87"/>
      <c r="BM289" s="87"/>
      <c r="BN289" s="87"/>
      <c r="BO289" s="87"/>
      <c r="BP289" s="87"/>
      <c r="BQ289" s="87"/>
      <c r="BR289" s="87"/>
      <c r="BS289" s="87"/>
      <c r="BT289" s="87"/>
      <c r="BU289" s="87"/>
      <c r="BV289" s="87"/>
      <c r="BW289" s="87"/>
      <c r="BX289" s="87"/>
      <c r="BY289" s="87"/>
      <c r="BZ289" s="87"/>
      <c r="CA289" s="87"/>
      <c r="CB289" s="87"/>
      <c r="CC289" s="87"/>
      <c r="CD289" s="87"/>
      <c r="CE289" s="87"/>
      <c r="CF289" s="87"/>
      <c r="CG289" s="87"/>
      <c r="CH289" s="87"/>
      <c r="CI289" s="87"/>
      <c r="CJ289" s="87"/>
      <c r="CK289" s="87"/>
      <c r="CL289" s="87"/>
      <c r="CM289" s="87"/>
      <c r="CN289" s="87"/>
    </row>
    <row r="290" spans="1:92" ht="18">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87"/>
      <c r="BQ290" s="87"/>
      <c r="BR290" s="87"/>
      <c r="BS290" s="87"/>
      <c r="BT290" s="87"/>
      <c r="BU290" s="87"/>
      <c r="BV290" s="87"/>
      <c r="BW290" s="87"/>
      <c r="BX290" s="87"/>
      <c r="BY290" s="87"/>
      <c r="BZ290" s="87"/>
      <c r="CA290" s="87"/>
      <c r="CB290" s="87"/>
      <c r="CC290" s="87"/>
      <c r="CD290" s="87"/>
      <c r="CE290" s="87"/>
      <c r="CF290" s="87"/>
      <c r="CG290" s="87"/>
      <c r="CH290" s="87"/>
      <c r="CI290" s="87"/>
      <c r="CJ290" s="87"/>
      <c r="CK290" s="87"/>
      <c r="CL290" s="87"/>
      <c r="CM290" s="87"/>
      <c r="CN290" s="87"/>
    </row>
    <row r="291" spans="1:92" ht="18">
      <c r="A291" s="238" t="s">
        <v>167</v>
      </c>
      <c r="B291" s="239"/>
      <c r="C291" s="239"/>
      <c r="D291" s="239"/>
      <c r="E291" s="239"/>
      <c r="F291" s="239"/>
      <c r="G291" s="239"/>
      <c r="H291" s="239"/>
      <c r="I291" s="239"/>
      <c r="J291" s="239"/>
      <c r="K291" s="239"/>
      <c r="L291" s="239"/>
      <c r="M291" s="239"/>
      <c r="N291" s="239"/>
      <c r="O291" s="239"/>
      <c r="P291" s="266"/>
      <c r="Q291" s="69"/>
      <c r="R291" s="69"/>
      <c r="S291" s="69"/>
      <c r="T291" s="69"/>
      <c r="U291" s="69"/>
      <c r="V291" s="69"/>
      <c r="W291" s="69"/>
      <c r="X291" s="69"/>
      <c r="Y291" s="69"/>
      <c r="Z291" s="69">
        <f>SUM(Z279:Z290)</f>
        <v>0</v>
      </c>
      <c r="AA291" s="69"/>
      <c r="AB291" s="69">
        <f>SUM(AB279:AB290)</f>
        <v>0</v>
      </c>
      <c r="AC291" s="69"/>
      <c r="AD291" s="69">
        <f>SUM(AD279:AD290)</f>
        <v>23319</v>
      </c>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7"/>
      <c r="BQ291" s="87"/>
      <c r="BR291" s="87"/>
      <c r="BS291" s="87"/>
      <c r="BT291" s="87"/>
      <c r="BU291" s="87"/>
      <c r="BV291" s="87"/>
      <c r="BW291" s="87"/>
      <c r="BX291" s="87"/>
      <c r="BY291" s="87"/>
      <c r="BZ291" s="87"/>
      <c r="CA291" s="87"/>
      <c r="CB291" s="87"/>
      <c r="CC291" s="87"/>
      <c r="CD291" s="87"/>
      <c r="CE291" s="87"/>
      <c r="CF291" s="87"/>
      <c r="CG291" s="87"/>
      <c r="CH291" s="87"/>
      <c r="CI291" s="87"/>
      <c r="CJ291" s="87"/>
      <c r="CK291" s="87"/>
      <c r="CL291" s="87"/>
      <c r="CM291" s="87"/>
      <c r="CN291" s="87"/>
    </row>
    <row r="292" spans="1:92" ht="18">
      <c r="A292" s="69" t="s">
        <v>229</v>
      </c>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7"/>
      <c r="BQ292" s="87"/>
      <c r="BR292" s="87"/>
      <c r="BS292" s="87"/>
      <c r="BT292" s="87"/>
      <c r="BU292" s="87"/>
      <c r="BV292" s="87"/>
      <c r="BW292" s="87"/>
      <c r="BX292" s="87"/>
      <c r="BY292" s="87"/>
      <c r="BZ292" s="87"/>
      <c r="CA292" s="87"/>
      <c r="CB292" s="87"/>
      <c r="CC292" s="87"/>
      <c r="CD292" s="87"/>
      <c r="CE292" s="87"/>
      <c r="CF292" s="87"/>
      <c r="CG292" s="87"/>
      <c r="CH292" s="87"/>
      <c r="CI292" s="87"/>
      <c r="CJ292" s="87"/>
      <c r="CK292" s="87"/>
      <c r="CL292" s="87"/>
      <c r="CM292" s="87"/>
      <c r="CN292" s="87"/>
    </row>
    <row r="293" spans="1:92" ht="18">
      <c r="A293" s="242" t="s">
        <v>168</v>
      </c>
      <c r="B293" s="243"/>
      <c r="C293" s="243"/>
      <c r="D293" s="243"/>
      <c r="E293" s="243"/>
      <c r="F293" s="243"/>
      <c r="G293" s="243"/>
      <c r="H293" s="243"/>
      <c r="I293" s="243"/>
      <c r="J293" s="243"/>
      <c r="K293" s="243"/>
      <c r="L293" s="243"/>
      <c r="M293" s="243"/>
      <c r="N293" s="243"/>
      <c r="O293" s="243"/>
      <c r="P293" s="243"/>
      <c r="Q293" s="243"/>
      <c r="R293" s="243"/>
      <c r="S293" s="243"/>
      <c r="T293" s="243"/>
      <c r="U293" s="243"/>
      <c r="V293" s="243"/>
      <c r="W293" s="243"/>
      <c r="X293" s="243"/>
      <c r="Y293" s="244"/>
      <c r="Z293" s="69"/>
      <c r="AA293" s="69"/>
      <c r="AB293" s="69"/>
      <c r="AC293" s="69"/>
      <c r="AD293" s="69"/>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7"/>
      <c r="BQ293" s="87"/>
      <c r="BR293" s="87"/>
      <c r="BS293" s="87"/>
      <c r="BT293" s="87"/>
      <c r="BU293" s="87"/>
      <c r="BV293" s="87"/>
      <c r="BW293" s="87"/>
      <c r="BX293" s="87"/>
      <c r="BY293" s="87"/>
      <c r="BZ293" s="87"/>
      <c r="CA293" s="87"/>
      <c r="CB293" s="87"/>
      <c r="CC293" s="87"/>
      <c r="CD293" s="87"/>
      <c r="CE293" s="87"/>
      <c r="CF293" s="87"/>
      <c r="CG293" s="87"/>
      <c r="CH293" s="87"/>
      <c r="CI293" s="87"/>
      <c r="CJ293" s="87"/>
      <c r="CK293" s="87"/>
      <c r="CL293" s="87"/>
      <c r="CM293" s="87"/>
      <c r="CN293" s="87"/>
    </row>
    <row r="294" spans="1:92" ht="18">
      <c r="A294" s="69" t="s">
        <v>229</v>
      </c>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7"/>
      <c r="BQ294" s="87"/>
      <c r="BR294" s="87"/>
      <c r="BS294" s="87"/>
      <c r="BT294" s="87"/>
      <c r="BU294" s="87"/>
      <c r="BV294" s="87"/>
      <c r="BW294" s="87"/>
      <c r="BX294" s="87"/>
      <c r="BY294" s="87"/>
      <c r="BZ294" s="87"/>
      <c r="CA294" s="87"/>
      <c r="CB294" s="87"/>
      <c r="CC294" s="87"/>
      <c r="CD294" s="87"/>
      <c r="CE294" s="87"/>
      <c r="CF294" s="87"/>
      <c r="CG294" s="87"/>
      <c r="CH294" s="87"/>
      <c r="CI294" s="87"/>
      <c r="CJ294" s="87"/>
      <c r="CK294" s="87"/>
      <c r="CL294" s="87"/>
      <c r="CM294" s="87"/>
      <c r="CN294" s="87"/>
    </row>
    <row r="295" spans="1:92" ht="18">
      <c r="A295" s="232" t="s">
        <v>173</v>
      </c>
      <c r="B295" s="224"/>
      <c r="C295" s="224"/>
      <c r="D295" s="224"/>
      <c r="E295" s="224"/>
      <c r="F295" s="224"/>
      <c r="G295" s="224"/>
      <c r="H295" s="224"/>
      <c r="I295" s="224"/>
      <c r="J295" s="224"/>
      <c r="K295" s="224"/>
      <c r="L295" s="224"/>
      <c r="M295" s="224"/>
      <c r="N295" s="224"/>
      <c r="O295" s="224"/>
      <c r="P295" s="245"/>
      <c r="Q295" s="69"/>
      <c r="R295" s="69"/>
      <c r="S295" s="69"/>
      <c r="T295" s="69"/>
      <c r="U295" s="69"/>
      <c r="V295" s="69"/>
      <c r="W295" s="69"/>
      <c r="X295" s="69"/>
      <c r="Y295" s="69"/>
      <c r="Z295" s="69">
        <v>0</v>
      </c>
      <c r="AA295" s="69"/>
      <c r="AB295" s="69">
        <v>0</v>
      </c>
      <c r="AC295" s="69"/>
      <c r="AD295" s="69">
        <v>-23972</v>
      </c>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c r="BH295" s="87"/>
      <c r="BI295" s="87"/>
      <c r="BJ295" s="87"/>
      <c r="BK295" s="87"/>
      <c r="BL295" s="87"/>
      <c r="BM295" s="87"/>
      <c r="BN295" s="87"/>
      <c r="BO295" s="87"/>
      <c r="BP295" s="87"/>
      <c r="BQ295" s="87"/>
      <c r="BR295" s="87"/>
      <c r="BS295" s="87"/>
      <c r="BT295" s="87"/>
      <c r="BU295" s="87"/>
      <c r="BV295" s="87"/>
      <c r="BW295" s="87"/>
      <c r="BX295" s="87"/>
      <c r="BY295" s="87"/>
      <c r="BZ295" s="87"/>
      <c r="CA295" s="87"/>
      <c r="CB295" s="87"/>
      <c r="CC295" s="87"/>
      <c r="CD295" s="87"/>
      <c r="CE295" s="87"/>
      <c r="CF295" s="87"/>
      <c r="CG295" s="87"/>
      <c r="CH295" s="87"/>
      <c r="CI295" s="87"/>
      <c r="CJ295" s="87"/>
      <c r="CK295" s="87"/>
      <c r="CL295" s="87"/>
      <c r="CM295" s="87"/>
      <c r="CN295" s="87"/>
    </row>
    <row r="296" spans="1:92" ht="18">
      <c r="A296" s="69" t="s">
        <v>229</v>
      </c>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c r="BG296" s="87"/>
      <c r="BH296" s="87"/>
      <c r="BI296" s="87"/>
      <c r="BJ296" s="87"/>
      <c r="BK296" s="87"/>
      <c r="BL296" s="87"/>
      <c r="BM296" s="87"/>
      <c r="BN296" s="87"/>
      <c r="BO296" s="87"/>
      <c r="BP296" s="87"/>
      <c r="BQ296" s="87"/>
      <c r="BR296" s="87"/>
      <c r="BS296" s="87"/>
      <c r="BT296" s="87"/>
      <c r="BU296" s="87"/>
      <c r="BV296" s="87"/>
      <c r="BW296" s="87"/>
      <c r="BX296" s="87"/>
      <c r="BY296" s="87"/>
      <c r="BZ296" s="87"/>
      <c r="CA296" s="87"/>
      <c r="CB296" s="87"/>
      <c r="CC296" s="87"/>
      <c r="CD296" s="87"/>
      <c r="CE296" s="87"/>
      <c r="CF296" s="87"/>
      <c r="CG296" s="87"/>
      <c r="CH296" s="87"/>
      <c r="CI296" s="87"/>
      <c r="CJ296" s="87"/>
      <c r="CK296" s="87"/>
      <c r="CL296" s="87"/>
      <c r="CM296" s="87"/>
      <c r="CN296" s="87"/>
    </row>
    <row r="297" spans="1:92" ht="37.5" customHeight="1">
      <c r="A297" s="235" t="s">
        <v>129</v>
      </c>
      <c r="B297" s="236"/>
      <c r="C297" s="236"/>
      <c r="D297" s="236"/>
      <c r="E297" s="236"/>
      <c r="F297" s="236"/>
      <c r="G297" s="236"/>
      <c r="H297" s="236"/>
      <c r="I297" s="236"/>
      <c r="J297" s="236"/>
      <c r="K297" s="236"/>
      <c r="L297" s="236"/>
      <c r="M297" s="236"/>
      <c r="N297" s="236"/>
      <c r="O297" s="236"/>
      <c r="P297" s="236"/>
      <c r="Q297" s="236"/>
      <c r="R297" s="236"/>
      <c r="S297" s="236"/>
      <c r="T297" s="236"/>
      <c r="U297" s="236"/>
      <c r="V297" s="236"/>
      <c r="W297" s="236"/>
      <c r="X297" s="237"/>
      <c r="Y297" s="69"/>
      <c r="Z297" s="69"/>
      <c r="AA297" s="69"/>
      <c r="AB297" s="69"/>
      <c r="AC297" s="69"/>
      <c r="AD297" s="69"/>
      <c r="AE297" s="87"/>
      <c r="AF297" s="87"/>
      <c r="AG297" s="87"/>
      <c r="AH297" s="87"/>
      <c r="AI297" s="87"/>
      <c r="AJ297" s="87"/>
      <c r="AK297" s="87"/>
      <c r="AL297" s="87"/>
      <c r="AM297" s="87"/>
      <c r="AN297" s="87"/>
      <c r="AO297" s="87"/>
      <c r="AP297" s="87"/>
      <c r="AQ297" s="87"/>
      <c r="AR297" s="87"/>
      <c r="AS297" s="87"/>
      <c r="AT297" s="87"/>
      <c r="AU297" s="87"/>
      <c r="AV297" s="87"/>
      <c r="AW297" s="87"/>
      <c r="AX297" s="87"/>
      <c r="AY297" s="87"/>
      <c r="AZ297" s="87"/>
      <c r="BA297" s="87"/>
      <c r="BB297" s="87"/>
      <c r="BC297" s="87"/>
      <c r="BD297" s="87"/>
      <c r="BE297" s="87"/>
      <c r="BF297" s="87"/>
      <c r="BG297" s="87"/>
      <c r="BH297" s="87"/>
      <c r="BI297" s="87"/>
      <c r="BJ297" s="87"/>
      <c r="BK297" s="87"/>
      <c r="BL297" s="87"/>
      <c r="BM297" s="87"/>
      <c r="BN297" s="87"/>
      <c r="BO297" s="87"/>
      <c r="BP297" s="87"/>
      <c r="BQ297" s="87"/>
      <c r="BR297" s="87"/>
      <c r="BS297" s="87"/>
      <c r="BT297" s="87"/>
      <c r="BU297" s="87"/>
      <c r="BV297" s="87"/>
      <c r="BW297" s="87"/>
      <c r="BX297" s="87"/>
      <c r="BY297" s="87"/>
      <c r="BZ297" s="87"/>
      <c r="CA297" s="87"/>
      <c r="CB297" s="87"/>
      <c r="CC297" s="87"/>
      <c r="CD297" s="87"/>
      <c r="CE297" s="87"/>
      <c r="CF297" s="87"/>
      <c r="CG297" s="87"/>
      <c r="CH297" s="87"/>
      <c r="CI297" s="87"/>
      <c r="CJ297" s="87"/>
      <c r="CK297" s="87"/>
      <c r="CL297" s="87"/>
      <c r="CM297" s="87"/>
      <c r="CN297" s="87"/>
    </row>
    <row r="298" spans="1:92" ht="18">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87"/>
      <c r="AF298" s="87"/>
      <c r="AG298" s="87"/>
      <c r="AH298" s="87"/>
      <c r="AI298" s="87"/>
      <c r="AJ298" s="87"/>
      <c r="AK298" s="87"/>
      <c r="AL298" s="87"/>
      <c r="AM298" s="87"/>
      <c r="AN298" s="87"/>
      <c r="AO298" s="87"/>
      <c r="AP298" s="87"/>
      <c r="AQ298" s="87"/>
      <c r="AR298" s="87"/>
      <c r="AS298" s="87"/>
      <c r="AT298" s="87"/>
      <c r="AU298" s="87"/>
      <c r="AV298" s="87"/>
      <c r="AW298" s="87"/>
      <c r="AX298" s="87"/>
      <c r="AY298" s="87"/>
      <c r="AZ298" s="87"/>
      <c r="BA298" s="87"/>
      <c r="BB298" s="87"/>
      <c r="BC298" s="87"/>
      <c r="BD298" s="87"/>
      <c r="BE298" s="87"/>
      <c r="BF298" s="87"/>
      <c r="BG298" s="87"/>
      <c r="BH298" s="87"/>
      <c r="BI298" s="87"/>
      <c r="BJ298" s="87"/>
      <c r="BK298" s="87"/>
      <c r="BL298" s="87"/>
      <c r="BM298" s="87"/>
      <c r="BN298" s="87"/>
      <c r="BO298" s="87"/>
      <c r="BP298" s="87"/>
      <c r="BQ298" s="87"/>
      <c r="BR298" s="87"/>
      <c r="BS298" s="87"/>
      <c r="BT298" s="87"/>
      <c r="BU298" s="87"/>
      <c r="BV298" s="87"/>
      <c r="BW298" s="87"/>
      <c r="BX298" s="87"/>
      <c r="BY298" s="87"/>
      <c r="BZ298" s="87"/>
      <c r="CA298" s="87"/>
      <c r="CB298" s="87"/>
      <c r="CC298" s="87"/>
      <c r="CD298" s="87"/>
      <c r="CE298" s="87"/>
      <c r="CF298" s="87"/>
      <c r="CG298" s="87"/>
      <c r="CH298" s="87"/>
      <c r="CI298" s="87"/>
      <c r="CJ298" s="87"/>
      <c r="CK298" s="87"/>
      <c r="CL298" s="87"/>
      <c r="CM298" s="87"/>
      <c r="CN298" s="87"/>
    </row>
    <row r="299" spans="1:92" ht="18">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87"/>
      <c r="AF299" s="87"/>
      <c r="AG299" s="87"/>
      <c r="AH299" s="87"/>
      <c r="AI299" s="87"/>
      <c r="AJ299" s="87"/>
      <c r="AK299" s="87"/>
      <c r="AL299" s="87"/>
      <c r="AM299" s="87"/>
      <c r="AN299" s="87"/>
      <c r="AO299" s="87"/>
      <c r="AP299" s="87"/>
      <c r="AQ299" s="87"/>
      <c r="AR299" s="87"/>
      <c r="AS299" s="87"/>
      <c r="AT299" s="87"/>
      <c r="AU299" s="87"/>
      <c r="AV299" s="87"/>
      <c r="AW299" s="87"/>
      <c r="AX299" s="87"/>
      <c r="AY299" s="87"/>
      <c r="AZ299" s="87"/>
      <c r="BA299" s="87"/>
      <c r="BB299" s="87"/>
      <c r="BC299" s="87"/>
      <c r="BD299" s="87"/>
      <c r="BE299" s="87"/>
      <c r="BF299" s="87"/>
      <c r="BG299" s="87"/>
      <c r="BH299" s="87"/>
      <c r="BI299" s="87"/>
      <c r="BJ299" s="87"/>
      <c r="BK299" s="87"/>
      <c r="BL299" s="87"/>
      <c r="BM299" s="87"/>
      <c r="BN299" s="87"/>
      <c r="BO299" s="87"/>
      <c r="BP299" s="87"/>
      <c r="BQ299" s="87"/>
      <c r="BR299" s="87"/>
      <c r="BS299" s="87"/>
      <c r="BT299" s="87"/>
      <c r="BU299" s="87"/>
      <c r="BV299" s="87"/>
      <c r="BW299" s="87"/>
      <c r="BX299" s="87"/>
      <c r="BY299" s="87"/>
      <c r="BZ299" s="87"/>
      <c r="CA299" s="87"/>
      <c r="CB299" s="87"/>
      <c r="CC299" s="87"/>
      <c r="CD299" s="87"/>
      <c r="CE299" s="87"/>
      <c r="CF299" s="87"/>
      <c r="CG299" s="87"/>
      <c r="CH299" s="87"/>
      <c r="CI299" s="87"/>
      <c r="CJ299" s="87"/>
      <c r="CK299" s="87"/>
      <c r="CL299" s="87"/>
      <c r="CM299" s="87"/>
      <c r="CN299" s="87"/>
    </row>
    <row r="300" spans="1:92" ht="18">
      <c r="A300" s="83"/>
      <c r="B300" s="84"/>
      <c r="C300" s="84"/>
      <c r="D300" s="84"/>
      <c r="E300" s="84"/>
      <c r="F300" s="84"/>
      <c r="G300" s="84"/>
      <c r="H300" s="84"/>
      <c r="I300" s="84"/>
      <c r="J300" s="84"/>
      <c r="K300" s="84"/>
      <c r="L300" s="84"/>
      <c r="M300" s="84"/>
      <c r="N300" s="84"/>
      <c r="O300" s="84"/>
      <c r="P300" s="84"/>
      <c r="Q300" s="84"/>
      <c r="R300" s="84"/>
      <c r="S300" s="84"/>
      <c r="T300" s="84"/>
      <c r="U300" s="84"/>
      <c r="V300" s="84"/>
      <c r="W300" s="84"/>
      <c r="X300" s="84"/>
      <c r="Y300" s="84"/>
      <c r="Z300" s="84"/>
      <c r="AA300" s="84"/>
      <c r="AB300" s="84"/>
      <c r="AC300" s="84"/>
      <c r="AD300" s="84"/>
      <c r="AE300" s="87"/>
      <c r="AF300" s="87"/>
      <c r="AG300" s="87"/>
      <c r="AH300" s="87"/>
      <c r="AI300" s="87"/>
      <c r="AJ300" s="87"/>
      <c r="AK300" s="87"/>
      <c r="AL300" s="87"/>
      <c r="AM300" s="87"/>
      <c r="AN300" s="87"/>
      <c r="AO300" s="87"/>
      <c r="AP300" s="87"/>
      <c r="AQ300" s="87"/>
      <c r="AR300" s="87"/>
      <c r="AS300" s="87"/>
      <c r="AT300" s="87"/>
      <c r="AU300" s="87"/>
      <c r="AV300" s="87"/>
      <c r="AW300" s="87"/>
      <c r="AX300" s="87"/>
      <c r="AY300" s="87"/>
      <c r="AZ300" s="87"/>
      <c r="BA300" s="87"/>
      <c r="BB300" s="87"/>
      <c r="BC300" s="87"/>
      <c r="BD300" s="87"/>
      <c r="BE300" s="87"/>
      <c r="BF300" s="87"/>
      <c r="BG300" s="87"/>
      <c r="BH300" s="87"/>
      <c r="BI300" s="87"/>
      <c r="BJ300" s="87"/>
      <c r="BK300" s="87"/>
      <c r="BL300" s="87"/>
      <c r="BM300" s="87"/>
      <c r="BN300" s="87"/>
      <c r="BO300" s="87"/>
      <c r="BP300" s="87"/>
      <c r="BQ300" s="87"/>
      <c r="BR300" s="87"/>
      <c r="BS300" s="87"/>
      <c r="BT300" s="87"/>
      <c r="BU300" s="87"/>
      <c r="BV300" s="87"/>
      <c r="BW300" s="87"/>
      <c r="BX300" s="87"/>
      <c r="BY300" s="87"/>
      <c r="BZ300" s="87"/>
      <c r="CA300" s="87"/>
      <c r="CB300" s="87"/>
      <c r="CC300" s="87"/>
      <c r="CD300" s="87"/>
      <c r="CE300" s="87"/>
      <c r="CF300" s="87"/>
      <c r="CG300" s="87"/>
      <c r="CH300" s="87"/>
      <c r="CI300" s="87"/>
      <c r="CJ300" s="87"/>
      <c r="CK300" s="87"/>
      <c r="CL300" s="87"/>
      <c r="CM300" s="87"/>
      <c r="CN300" s="87"/>
    </row>
    <row r="301" spans="1:92" ht="15">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87"/>
      <c r="AN301" s="87"/>
      <c r="AO301" s="87"/>
      <c r="AP301" s="87"/>
      <c r="AQ301" s="87"/>
      <c r="AR301" s="87"/>
      <c r="AS301" s="87"/>
      <c r="AT301" s="87"/>
      <c r="AU301" s="87"/>
      <c r="AV301" s="87"/>
      <c r="AW301" s="87"/>
      <c r="AX301" s="87"/>
      <c r="AY301" s="87"/>
      <c r="AZ301" s="87"/>
      <c r="BA301" s="87"/>
      <c r="BB301" s="87"/>
      <c r="BC301" s="87"/>
      <c r="BD301" s="87"/>
      <c r="BE301" s="87"/>
      <c r="BF301" s="87"/>
      <c r="BG301" s="87"/>
      <c r="BH301" s="87"/>
      <c r="BI301" s="87"/>
      <c r="BJ301" s="87"/>
      <c r="BK301" s="87"/>
      <c r="BL301" s="87"/>
      <c r="BM301" s="87"/>
      <c r="BN301" s="87"/>
      <c r="BO301" s="87"/>
      <c r="BP301" s="87"/>
      <c r="BQ301" s="87"/>
      <c r="BR301" s="87"/>
      <c r="BS301" s="87"/>
      <c r="BT301" s="87"/>
      <c r="BU301" s="87"/>
      <c r="BV301" s="87"/>
      <c r="BW301" s="87"/>
      <c r="BX301" s="87"/>
      <c r="BY301" s="87"/>
      <c r="BZ301" s="87"/>
      <c r="CA301" s="87"/>
      <c r="CB301" s="87"/>
      <c r="CC301" s="87"/>
      <c r="CD301" s="87"/>
      <c r="CE301" s="87"/>
      <c r="CF301" s="87"/>
      <c r="CG301" s="87"/>
      <c r="CH301" s="87"/>
      <c r="CI301" s="87"/>
      <c r="CJ301" s="87"/>
      <c r="CK301" s="87"/>
      <c r="CL301" s="87"/>
      <c r="CM301" s="87"/>
      <c r="CN301" s="87"/>
    </row>
    <row r="302" spans="1:92" ht="15">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87"/>
      <c r="AN302" s="87"/>
      <c r="AO302" s="87"/>
      <c r="AP302" s="87"/>
      <c r="AQ302" s="87"/>
      <c r="AR302" s="87"/>
      <c r="AS302" s="87"/>
      <c r="AT302" s="87"/>
      <c r="AU302" s="87"/>
      <c r="AV302" s="87"/>
      <c r="AW302" s="87"/>
      <c r="AX302" s="87"/>
      <c r="AY302" s="87"/>
      <c r="AZ302" s="87"/>
      <c r="BA302" s="87"/>
      <c r="BB302" s="87"/>
      <c r="BC302" s="87"/>
      <c r="BD302" s="87"/>
      <c r="BE302" s="87"/>
      <c r="BF302" s="87"/>
      <c r="BG302" s="87"/>
      <c r="BH302" s="87"/>
      <c r="BI302" s="87"/>
      <c r="BJ302" s="87"/>
      <c r="BK302" s="87"/>
      <c r="BL302" s="87"/>
      <c r="BM302" s="87"/>
      <c r="BN302" s="87"/>
      <c r="BO302" s="87"/>
      <c r="BP302" s="87"/>
      <c r="BQ302" s="87"/>
      <c r="BR302" s="87"/>
      <c r="BS302" s="87"/>
      <c r="BT302" s="87"/>
      <c r="BU302" s="87"/>
      <c r="BV302" s="87"/>
      <c r="BW302" s="87"/>
      <c r="BX302" s="87"/>
      <c r="BY302" s="87"/>
      <c r="BZ302" s="87"/>
      <c r="CA302" s="87"/>
      <c r="CB302" s="87"/>
      <c r="CC302" s="87"/>
      <c r="CD302" s="87"/>
      <c r="CE302" s="87"/>
      <c r="CF302" s="87"/>
      <c r="CG302" s="87"/>
      <c r="CH302" s="87"/>
      <c r="CI302" s="87"/>
      <c r="CJ302" s="87"/>
      <c r="CK302" s="87"/>
      <c r="CL302" s="87"/>
      <c r="CM302" s="87"/>
      <c r="CN302" s="87"/>
    </row>
    <row r="303" spans="1:92" ht="18">
      <c r="A303" s="85"/>
      <c r="B303" s="84"/>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c r="AA303" s="84"/>
      <c r="AB303" s="84"/>
      <c r="AC303" s="84"/>
      <c r="AD303" s="84"/>
      <c r="AE303" s="87"/>
      <c r="AF303" s="87"/>
      <c r="AG303" s="87"/>
      <c r="AH303" s="87"/>
      <c r="AI303" s="87"/>
      <c r="AJ303" s="87"/>
      <c r="AK303" s="87"/>
      <c r="AL303" s="87"/>
      <c r="AM303" s="87"/>
      <c r="AN303" s="87"/>
      <c r="AO303" s="87"/>
      <c r="AP303" s="87"/>
      <c r="AQ303" s="87"/>
      <c r="AR303" s="87"/>
      <c r="AS303" s="87"/>
      <c r="AT303" s="87"/>
      <c r="AU303" s="87"/>
      <c r="AV303" s="87"/>
      <c r="AW303" s="87"/>
      <c r="AX303" s="87"/>
      <c r="AY303" s="87"/>
      <c r="AZ303" s="87"/>
      <c r="BA303" s="87"/>
      <c r="BB303" s="87"/>
      <c r="BC303" s="87"/>
      <c r="BD303" s="87"/>
      <c r="BE303" s="87"/>
      <c r="BF303" s="87"/>
      <c r="BG303" s="87"/>
      <c r="BH303" s="87"/>
      <c r="BI303" s="87"/>
      <c r="BJ303" s="87"/>
      <c r="BK303" s="87"/>
      <c r="BL303" s="87"/>
      <c r="BM303" s="87"/>
      <c r="BN303" s="87"/>
      <c r="BO303" s="87"/>
      <c r="BP303" s="87"/>
      <c r="BQ303" s="87"/>
      <c r="BR303" s="87"/>
      <c r="BS303" s="87"/>
      <c r="BT303" s="87"/>
      <c r="BU303" s="87"/>
      <c r="BV303" s="87"/>
      <c r="BW303" s="87"/>
      <c r="BX303" s="87"/>
      <c r="BY303" s="87"/>
      <c r="BZ303" s="87"/>
      <c r="CA303" s="87"/>
      <c r="CB303" s="87"/>
      <c r="CC303" s="87"/>
      <c r="CD303" s="87"/>
      <c r="CE303" s="87"/>
      <c r="CF303" s="87"/>
      <c r="CG303" s="87"/>
      <c r="CH303" s="87"/>
      <c r="CI303" s="87"/>
      <c r="CJ303" s="87"/>
      <c r="CK303" s="87"/>
      <c r="CL303" s="87"/>
      <c r="CM303" s="87"/>
      <c r="CN303" s="87"/>
    </row>
    <row r="304" spans="1:92" ht="18">
      <c r="A304" s="86" t="s">
        <v>110</v>
      </c>
      <c r="B304" s="84"/>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c r="AA304" s="84"/>
      <c r="AB304" s="84"/>
      <c r="AC304" s="84"/>
      <c r="AD304" s="84"/>
      <c r="AE304" s="87"/>
      <c r="AF304" s="87"/>
      <c r="AG304" s="87"/>
      <c r="AH304" s="87"/>
      <c r="AI304" s="87"/>
      <c r="AJ304" s="87"/>
      <c r="AK304" s="87"/>
      <c r="AL304" s="87"/>
      <c r="AM304" s="87"/>
      <c r="AN304" s="87"/>
      <c r="AO304" s="87"/>
      <c r="AP304" s="87"/>
      <c r="AQ304" s="87"/>
      <c r="AR304" s="87"/>
      <c r="AS304" s="87"/>
      <c r="AT304" s="87"/>
      <c r="AU304" s="87"/>
      <c r="AV304" s="87"/>
      <c r="AW304" s="87"/>
      <c r="AX304" s="87"/>
      <c r="AY304" s="87"/>
      <c r="AZ304" s="87"/>
      <c r="BA304" s="87"/>
      <c r="BB304" s="87"/>
      <c r="BC304" s="87"/>
      <c r="BD304" s="87"/>
      <c r="BE304" s="87"/>
      <c r="BF304" s="87"/>
      <c r="BG304" s="87"/>
      <c r="BH304" s="87"/>
      <c r="BI304" s="87"/>
      <c r="BJ304" s="87"/>
      <c r="BK304" s="87"/>
      <c r="BL304" s="87"/>
      <c r="BM304" s="87"/>
      <c r="BN304" s="87"/>
      <c r="BO304" s="87"/>
      <c r="BP304" s="87"/>
      <c r="BQ304" s="87"/>
      <c r="BR304" s="87"/>
      <c r="BS304" s="87"/>
      <c r="BT304" s="87"/>
      <c r="BU304" s="87"/>
      <c r="BV304" s="87"/>
      <c r="BW304" s="87"/>
      <c r="BX304" s="87"/>
      <c r="BY304" s="87"/>
      <c r="BZ304" s="87"/>
      <c r="CA304" s="87"/>
      <c r="CB304" s="87"/>
      <c r="CC304" s="87"/>
      <c r="CD304" s="87"/>
      <c r="CE304" s="87"/>
      <c r="CF304" s="87"/>
      <c r="CG304" s="87"/>
      <c r="CH304" s="87"/>
      <c r="CI304" s="87"/>
      <c r="CJ304" s="87"/>
      <c r="CK304" s="87"/>
      <c r="CL304" s="87"/>
      <c r="CM304" s="87"/>
      <c r="CN304" s="87"/>
    </row>
    <row r="305" spans="1:92" ht="18">
      <c r="A305" s="84" t="s">
        <v>230</v>
      </c>
      <c r="B305" s="84"/>
      <c r="C305" s="84"/>
      <c r="D305" s="84"/>
      <c r="E305" s="84"/>
      <c r="F305" s="84"/>
      <c r="G305" s="84"/>
      <c r="H305" s="84"/>
      <c r="I305" s="84"/>
      <c r="J305" s="84"/>
      <c r="K305" s="84"/>
      <c r="L305" s="84"/>
      <c r="M305" s="84"/>
      <c r="N305" s="84"/>
      <c r="O305" s="84"/>
      <c r="P305" s="84"/>
      <c r="Q305" s="84"/>
      <c r="R305" s="84"/>
      <c r="S305" s="84"/>
      <c r="T305" s="84"/>
      <c r="U305" s="84"/>
      <c r="V305" s="84"/>
      <c r="W305" s="84"/>
      <c r="X305" s="84"/>
      <c r="Y305" s="84"/>
      <c r="Z305" s="84"/>
      <c r="AA305" s="84"/>
      <c r="AB305" s="84"/>
      <c r="AC305" s="84"/>
      <c r="AD305" s="84"/>
      <c r="AE305" s="87"/>
      <c r="AF305" s="87"/>
      <c r="AG305" s="87"/>
      <c r="AH305" s="87"/>
      <c r="AI305" s="87"/>
      <c r="AJ305" s="87"/>
      <c r="AK305" s="87"/>
      <c r="AL305" s="87"/>
      <c r="AM305" s="87"/>
      <c r="AN305" s="87"/>
      <c r="AO305" s="87"/>
      <c r="AP305" s="87"/>
      <c r="AQ305" s="87"/>
      <c r="AR305" s="87"/>
      <c r="AS305" s="87"/>
      <c r="AT305" s="87"/>
      <c r="AU305" s="87"/>
      <c r="AV305" s="87"/>
      <c r="AW305" s="87"/>
      <c r="AX305" s="87"/>
      <c r="AY305" s="87"/>
      <c r="AZ305" s="87"/>
      <c r="BA305" s="87"/>
      <c r="BB305" s="87"/>
      <c r="BC305" s="87"/>
      <c r="BD305" s="87"/>
      <c r="BE305" s="87"/>
      <c r="BF305" s="87"/>
      <c r="BG305" s="87"/>
      <c r="BH305" s="87"/>
      <c r="BI305" s="87"/>
      <c r="BJ305" s="87"/>
      <c r="BK305" s="87"/>
      <c r="BL305" s="87"/>
      <c r="BM305" s="87"/>
      <c r="BN305" s="87"/>
      <c r="BO305" s="87"/>
      <c r="BP305" s="87"/>
      <c r="BQ305" s="87"/>
      <c r="BR305" s="87"/>
      <c r="BS305" s="87"/>
      <c r="BT305" s="87"/>
      <c r="BU305" s="87"/>
      <c r="BV305" s="87"/>
      <c r="BW305" s="87"/>
      <c r="BX305" s="87"/>
      <c r="BY305" s="87"/>
      <c r="BZ305" s="87"/>
      <c r="CA305" s="87"/>
      <c r="CB305" s="87"/>
      <c r="CC305" s="87"/>
      <c r="CD305" s="87"/>
      <c r="CE305" s="87"/>
      <c r="CF305" s="87"/>
      <c r="CG305" s="87"/>
      <c r="CH305" s="87"/>
      <c r="CI305" s="87"/>
      <c r="CJ305" s="87"/>
      <c r="CK305" s="87"/>
      <c r="CL305" s="87"/>
      <c r="CM305" s="87"/>
      <c r="CN305" s="87"/>
    </row>
    <row r="306" spans="1:92" ht="18">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88" t="s">
        <v>22</v>
      </c>
      <c r="AA306" s="88"/>
      <c r="AB306" s="88"/>
      <c r="AC306" s="69"/>
      <c r="AD306" s="69"/>
      <c r="AE306" s="87"/>
      <c r="AF306" s="87"/>
      <c r="AG306" s="87"/>
      <c r="AH306" s="87"/>
      <c r="AI306" s="87"/>
      <c r="AJ306" s="87"/>
      <c r="AK306" s="87"/>
      <c r="AL306" s="87"/>
      <c r="AM306" s="87"/>
      <c r="AN306" s="87"/>
      <c r="AO306" s="87"/>
      <c r="AP306" s="87"/>
      <c r="AQ306" s="87"/>
      <c r="AR306" s="87"/>
      <c r="AS306" s="87"/>
      <c r="AT306" s="87"/>
      <c r="AU306" s="87"/>
      <c r="AV306" s="87"/>
      <c r="AW306" s="87"/>
      <c r="AX306" s="87"/>
      <c r="AY306" s="87"/>
      <c r="AZ306" s="87"/>
      <c r="BA306" s="87"/>
      <c r="BB306" s="87"/>
      <c r="BC306" s="87"/>
      <c r="BD306" s="87"/>
      <c r="BE306" s="87"/>
      <c r="BF306" s="87"/>
      <c r="BG306" s="87"/>
      <c r="BH306" s="87"/>
      <c r="BI306" s="87"/>
      <c r="BJ306" s="87"/>
      <c r="BK306" s="87"/>
      <c r="BL306" s="87"/>
      <c r="BM306" s="87"/>
      <c r="BN306" s="87"/>
      <c r="BO306" s="87"/>
      <c r="BP306" s="87"/>
      <c r="BQ306" s="87"/>
      <c r="BR306" s="87"/>
      <c r="BS306" s="87"/>
      <c r="BT306" s="87"/>
      <c r="BU306" s="87"/>
      <c r="BV306" s="87"/>
      <c r="BW306" s="87"/>
      <c r="BX306" s="87"/>
      <c r="BY306" s="87"/>
      <c r="BZ306" s="87"/>
      <c r="CA306" s="87"/>
      <c r="CB306" s="87"/>
      <c r="CC306" s="87"/>
      <c r="CD306" s="87"/>
      <c r="CE306" s="87"/>
      <c r="CF306" s="87"/>
      <c r="CG306" s="87"/>
      <c r="CH306" s="87"/>
      <c r="CI306" s="87"/>
      <c r="CJ306" s="87"/>
      <c r="CK306" s="87"/>
      <c r="CL306" s="87"/>
      <c r="CM306" s="87"/>
      <c r="CN306" s="87"/>
    </row>
    <row r="307" spans="1:92" ht="18">
      <c r="A307" s="220" t="s">
        <v>225</v>
      </c>
      <c r="B307" s="221"/>
      <c r="C307" s="221"/>
      <c r="D307" s="221"/>
      <c r="E307" s="221"/>
      <c r="F307" s="221"/>
      <c r="G307" s="221"/>
      <c r="H307" s="222"/>
      <c r="I307" s="69"/>
      <c r="J307" s="69"/>
      <c r="K307" s="69"/>
      <c r="L307" s="69"/>
      <c r="M307" s="69"/>
      <c r="N307" s="69"/>
      <c r="O307" s="69"/>
      <c r="P307" s="69"/>
      <c r="Q307" s="69"/>
      <c r="R307" s="69"/>
      <c r="S307" s="69"/>
      <c r="T307" s="69"/>
      <c r="U307" s="69"/>
      <c r="V307" s="69"/>
      <c r="W307" s="69"/>
      <c r="X307" s="69"/>
      <c r="Y307" s="69"/>
      <c r="Z307" s="89" t="s">
        <v>23</v>
      </c>
      <c r="AA307" s="88"/>
      <c r="AB307" s="89" t="s">
        <v>238</v>
      </c>
      <c r="AC307" s="69"/>
      <c r="AD307" s="90" t="s">
        <v>236</v>
      </c>
      <c r="AE307" s="87"/>
      <c r="AF307" s="87"/>
      <c r="AG307" s="87"/>
      <c r="AH307" s="87"/>
      <c r="AI307" s="87"/>
      <c r="AJ307" s="87"/>
      <c r="AK307" s="87"/>
      <c r="AL307" s="87"/>
      <c r="AM307" s="87"/>
      <c r="AN307" s="87"/>
      <c r="AO307" s="87"/>
      <c r="AP307" s="87"/>
      <c r="AQ307" s="87"/>
      <c r="AR307" s="87"/>
      <c r="AS307" s="87"/>
      <c r="AT307" s="87"/>
      <c r="AU307" s="87"/>
      <c r="AV307" s="87"/>
      <c r="AW307" s="87"/>
      <c r="AX307" s="87"/>
      <c r="AY307" s="87"/>
      <c r="AZ307" s="87"/>
      <c r="BA307" s="87"/>
      <c r="BB307" s="87"/>
      <c r="BC307" s="87"/>
      <c r="BD307" s="87"/>
      <c r="BE307" s="87"/>
      <c r="BF307" s="87"/>
      <c r="BG307" s="87"/>
      <c r="BH307" s="87"/>
      <c r="BI307" s="87"/>
      <c r="BJ307" s="87"/>
      <c r="BK307" s="87"/>
      <c r="BL307" s="87"/>
      <c r="BM307" s="87"/>
      <c r="BN307" s="87"/>
      <c r="BO307" s="87"/>
      <c r="BP307" s="87"/>
      <c r="BQ307" s="87"/>
      <c r="BR307" s="87"/>
      <c r="BS307" s="87"/>
      <c r="BT307" s="87"/>
      <c r="BU307" s="87"/>
      <c r="BV307" s="87"/>
      <c r="BW307" s="87"/>
      <c r="BX307" s="87"/>
      <c r="BY307" s="87"/>
      <c r="BZ307" s="87"/>
      <c r="CA307" s="87"/>
      <c r="CB307" s="87"/>
      <c r="CC307" s="87"/>
      <c r="CD307" s="87"/>
      <c r="CE307" s="87"/>
      <c r="CF307" s="87"/>
      <c r="CG307" s="87"/>
      <c r="CH307" s="87"/>
      <c r="CI307" s="87"/>
      <c r="CJ307" s="87"/>
      <c r="CK307" s="87"/>
      <c r="CL307" s="87"/>
      <c r="CM307" s="87"/>
      <c r="CN307" s="87"/>
    </row>
    <row r="308" spans="1:92" ht="18">
      <c r="A308" s="113"/>
      <c r="B308" s="114"/>
      <c r="C308" s="114"/>
      <c r="D308" s="114"/>
      <c r="E308" s="114"/>
      <c r="F308" s="114"/>
      <c r="G308" s="114"/>
      <c r="H308" s="115"/>
      <c r="I308" s="69"/>
      <c r="J308" s="69"/>
      <c r="K308" s="69"/>
      <c r="L308" s="69"/>
      <c r="M308" s="69"/>
      <c r="N308" s="69"/>
      <c r="O308" s="69"/>
      <c r="P308" s="69"/>
      <c r="Q308" s="69"/>
      <c r="R308" s="69"/>
      <c r="S308" s="69"/>
      <c r="T308" s="69"/>
      <c r="U308" s="69"/>
      <c r="V308" s="69"/>
      <c r="W308" s="69"/>
      <c r="X308" s="69"/>
      <c r="Y308" s="69"/>
      <c r="Z308" s="89"/>
      <c r="AA308" s="88"/>
      <c r="AB308" s="89"/>
      <c r="AC308" s="69"/>
      <c r="AD308" s="90"/>
      <c r="AE308" s="87"/>
      <c r="AF308" s="87"/>
      <c r="AG308" s="87"/>
      <c r="AH308" s="87"/>
      <c r="AI308" s="87"/>
      <c r="AJ308" s="87"/>
      <c r="AK308" s="87"/>
      <c r="AL308" s="87"/>
      <c r="AM308" s="87"/>
      <c r="AN308" s="87"/>
      <c r="AO308" s="87"/>
      <c r="AP308" s="87"/>
      <c r="AQ308" s="87"/>
      <c r="AR308" s="87"/>
      <c r="AS308" s="87"/>
      <c r="AT308" s="87"/>
      <c r="AU308" s="87"/>
      <c r="AV308" s="87"/>
      <c r="AW308" s="87"/>
      <c r="AX308" s="87"/>
      <c r="AY308" s="87"/>
      <c r="AZ308" s="87"/>
      <c r="BA308" s="87"/>
      <c r="BB308" s="87"/>
      <c r="BC308" s="87"/>
      <c r="BD308" s="87"/>
      <c r="BE308" s="87"/>
      <c r="BF308" s="87"/>
      <c r="BG308" s="87"/>
      <c r="BH308" s="87"/>
      <c r="BI308" s="87"/>
      <c r="BJ308" s="87"/>
      <c r="BK308" s="87"/>
      <c r="BL308" s="87"/>
      <c r="BM308" s="87"/>
      <c r="BN308" s="87"/>
      <c r="BO308" s="87"/>
      <c r="BP308" s="87"/>
      <c r="BQ308" s="87"/>
      <c r="BR308" s="87"/>
      <c r="BS308" s="87"/>
      <c r="BT308" s="87"/>
      <c r="BU308" s="87"/>
      <c r="BV308" s="87"/>
      <c r="BW308" s="87"/>
      <c r="BX308" s="87"/>
      <c r="BY308" s="87"/>
      <c r="BZ308" s="87"/>
      <c r="CA308" s="87"/>
      <c r="CB308" s="87"/>
      <c r="CC308" s="87"/>
      <c r="CD308" s="87"/>
      <c r="CE308" s="87"/>
      <c r="CF308" s="87"/>
      <c r="CG308" s="87"/>
      <c r="CH308" s="87"/>
      <c r="CI308" s="87"/>
      <c r="CJ308" s="87"/>
      <c r="CK308" s="87"/>
      <c r="CL308" s="87"/>
      <c r="CM308" s="87"/>
      <c r="CN308" s="87"/>
    </row>
    <row r="309" spans="1:92" ht="18">
      <c r="A309" s="116" t="s">
        <v>174</v>
      </c>
      <c r="B309" s="67"/>
      <c r="C309" s="67"/>
      <c r="D309" s="67"/>
      <c r="E309" s="67"/>
      <c r="F309" s="67"/>
      <c r="G309" s="67"/>
      <c r="H309" s="67"/>
      <c r="I309" s="67"/>
      <c r="J309" s="67"/>
      <c r="K309" s="67"/>
      <c r="L309" s="67"/>
      <c r="M309" s="67"/>
      <c r="N309" s="67"/>
      <c r="O309" s="67"/>
      <c r="P309" s="67"/>
      <c r="Q309" s="67"/>
      <c r="R309" s="67"/>
      <c r="S309" s="67"/>
      <c r="T309" s="67"/>
      <c r="U309" s="67"/>
      <c r="V309" s="67"/>
      <c r="W309" s="67"/>
      <c r="X309" s="68"/>
      <c r="Y309" s="69"/>
      <c r="Z309" s="69">
        <v>0</v>
      </c>
      <c r="AA309" s="69"/>
      <c r="AB309" s="69">
        <v>0</v>
      </c>
      <c r="AC309" s="69"/>
      <c r="AD309" s="69">
        <v>77063</v>
      </c>
      <c r="AE309" s="87"/>
      <c r="AF309" s="87"/>
      <c r="AG309" s="87"/>
      <c r="AH309" s="87"/>
      <c r="AI309" s="87"/>
      <c r="AJ309" s="87"/>
      <c r="AK309" s="87"/>
      <c r="AL309" s="87"/>
      <c r="AM309" s="87"/>
      <c r="AN309" s="87"/>
      <c r="AO309" s="87"/>
      <c r="AP309" s="87"/>
      <c r="AQ309" s="87"/>
      <c r="AR309" s="87"/>
      <c r="AS309" s="87"/>
      <c r="AT309" s="87"/>
      <c r="AU309" s="87"/>
      <c r="AV309" s="87"/>
      <c r="AW309" s="87"/>
      <c r="AX309" s="87"/>
      <c r="AY309" s="87"/>
      <c r="AZ309" s="87"/>
      <c r="BA309" s="87"/>
      <c r="BB309" s="87"/>
      <c r="BC309" s="87"/>
      <c r="BD309" s="87"/>
      <c r="BE309" s="87"/>
      <c r="BF309" s="87"/>
      <c r="BG309" s="87"/>
      <c r="BH309" s="87"/>
      <c r="BI309" s="87"/>
      <c r="BJ309" s="87"/>
      <c r="BK309" s="87"/>
      <c r="BL309" s="87"/>
      <c r="BM309" s="87"/>
      <c r="BN309" s="87"/>
      <c r="BO309" s="87"/>
      <c r="BP309" s="87"/>
      <c r="BQ309" s="87"/>
      <c r="BR309" s="87"/>
      <c r="BS309" s="87"/>
      <c r="BT309" s="87"/>
      <c r="BU309" s="87"/>
      <c r="BV309" s="87"/>
      <c r="BW309" s="87"/>
      <c r="BX309" s="87"/>
      <c r="BY309" s="87"/>
      <c r="BZ309" s="87"/>
      <c r="CA309" s="87"/>
      <c r="CB309" s="87"/>
      <c r="CC309" s="87"/>
      <c r="CD309" s="87"/>
      <c r="CE309" s="87"/>
      <c r="CF309" s="87"/>
      <c r="CG309" s="87"/>
      <c r="CH309" s="87"/>
      <c r="CI309" s="87"/>
      <c r="CJ309" s="87"/>
      <c r="CK309" s="87"/>
      <c r="CL309" s="87"/>
      <c r="CM309" s="87"/>
      <c r="CN309" s="87"/>
    </row>
    <row r="310" spans="1:92" ht="18">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87"/>
      <c r="AF310" s="87"/>
      <c r="AG310" s="87"/>
      <c r="AH310" s="87"/>
      <c r="AI310" s="87"/>
      <c r="AJ310" s="87"/>
      <c r="AK310" s="87"/>
      <c r="AL310" s="87"/>
      <c r="AM310" s="87"/>
      <c r="AN310" s="87"/>
      <c r="AO310" s="87"/>
      <c r="AP310" s="87"/>
      <c r="AQ310" s="87"/>
      <c r="AR310" s="87"/>
      <c r="AS310" s="87"/>
      <c r="AT310" s="87"/>
      <c r="AU310" s="87"/>
      <c r="AV310" s="87"/>
      <c r="AW310" s="87"/>
      <c r="AX310" s="87"/>
      <c r="AY310" s="87"/>
      <c r="AZ310" s="87"/>
      <c r="BA310" s="87"/>
      <c r="BB310" s="87"/>
      <c r="BC310" s="87"/>
      <c r="BD310" s="87"/>
      <c r="BE310" s="87"/>
      <c r="BF310" s="87"/>
      <c r="BG310" s="87"/>
      <c r="BH310" s="87"/>
      <c r="BI310" s="87"/>
      <c r="BJ310" s="87"/>
      <c r="BK310" s="87"/>
      <c r="BL310" s="87"/>
      <c r="BM310" s="87"/>
      <c r="BN310" s="87"/>
      <c r="BO310" s="87"/>
      <c r="BP310" s="87"/>
      <c r="BQ310" s="87"/>
      <c r="BR310" s="87"/>
      <c r="BS310" s="87"/>
      <c r="BT310" s="87"/>
      <c r="BU310" s="87"/>
      <c r="BV310" s="87"/>
      <c r="BW310" s="87"/>
      <c r="BX310" s="87"/>
      <c r="BY310" s="87"/>
      <c r="BZ310" s="87"/>
      <c r="CA310" s="87"/>
      <c r="CB310" s="87"/>
      <c r="CC310" s="87"/>
      <c r="CD310" s="87"/>
      <c r="CE310" s="87"/>
      <c r="CF310" s="87"/>
      <c r="CG310" s="87"/>
      <c r="CH310" s="87"/>
      <c r="CI310" s="87"/>
      <c r="CJ310" s="87"/>
      <c r="CK310" s="87"/>
      <c r="CL310" s="87"/>
      <c r="CM310" s="87"/>
      <c r="CN310" s="87"/>
    </row>
    <row r="311" spans="1:92" ht="76.5" customHeight="1">
      <c r="A311" s="235" t="s">
        <v>214</v>
      </c>
      <c r="B311" s="236"/>
      <c r="C311" s="236"/>
      <c r="D311" s="236"/>
      <c r="E311" s="236"/>
      <c r="F311" s="236"/>
      <c r="G311" s="236"/>
      <c r="H311" s="236"/>
      <c r="I311" s="236"/>
      <c r="J311" s="236"/>
      <c r="K311" s="236"/>
      <c r="L311" s="236"/>
      <c r="M311" s="236"/>
      <c r="N311" s="236"/>
      <c r="O311" s="236"/>
      <c r="P311" s="236"/>
      <c r="Q311" s="236"/>
      <c r="R311" s="236"/>
      <c r="S311" s="236"/>
      <c r="T311" s="236"/>
      <c r="U311" s="236"/>
      <c r="V311" s="236"/>
      <c r="W311" s="236"/>
      <c r="X311" s="237"/>
      <c r="Y311" s="69"/>
      <c r="Z311" s="69"/>
      <c r="AA311" s="69"/>
      <c r="AB311" s="69"/>
      <c r="AC311" s="69"/>
      <c r="AD311" s="69"/>
      <c r="AE311" s="87"/>
      <c r="AF311" s="87"/>
      <c r="AG311" s="87"/>
      <c r="AH311" s="87"/>
      <c r="AI311" s="87"/>
      <c r="AJ311" s="87"/>
      <c r="AK311" s="87"/>
      <c r="AL311" s="87"/>
      <c r="AM311" s="87"/>
      <c r="AN311" s="87"/>
      <c r="AO311" s="87"/>
      <c r="AP311" s="87"/>
      <c r="AQ311" s="87"/>
      <c r="AR311" s="87"/>
      <c r="AS311" s="87"/>
      <c r="AT311" s="87"/>
      <c r="AU311" s="87"/>
      <c r="AV311" s="87"/>
      <c r="AW311" s="87"/>
      <c r="AX311" s="87"/>
      <c r="AY311" s="87"/>
      <c r="AZ311" s="87"/>
      <c r="BA311" s="87"/>
      <c r="BB311" s="87"/>
      <c r="BC311" s="87"/>
      <c r="BD311" s="87"/>
      <c r="BE311" s="87"/>
      <c r="BF311" s="87"/>
      <c r="BG311" s="87"/>
      <c r="BH311" s="87"/>
      <c r="BI311" s="87"/>
      <c r="BJ311" s="87"/>
      <c r="BK311" s="87"/>
      <c r="BL311" s="87"/>
      <c r="BM311" s="87"/>
      <c r="BN311" s="87"/>
      <c r="BO311" s="87"/>
      <c r="BP311" s="87"/>
      <c r="BQ311" s="87"/>
      <c r="BR311" s="87"/>
      <c r="BS311" s="87"/>
      <c r="BT311" s="87"/>
      <c r="BU311" s="87"/>
      <c r="BV311" s="87"/>
      <c r="BW311" s="87"/>
      <c r="BX311" s="87"/>
      <c r="BY311" s="87"/>
      <c r="BZ311" s="87"/>
      <c r="CA311" s="87"/>
      <c r="CB311" s="87"/>
      <c r="CC311" s="87"/>
      <c r="CD311" s="87"/>
      <c r="CE311" s="87"/>
      <c r="CF311" s="87"/>
      <c r="CG311" s="87"/>
      <c r="CH311" s="87"/>
      <c r="CI311" s="87"/>
      <c r="CJ311" s="87"/>
      <c r="CK311" s="87"/>
      <c r="CL311" s="87"/>
      <c r="CM311" s="87"/>
      <c r="CN311" s="87"/>
    </row>
    <row r="312" spans="1:92" ht="18">
      <c r="A312" s="72"/>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87"/>
      <c r="AF312" s="87"/>
      <c r="AG312" s="87"/>
      <c r="AH312" s="87"/>
      <c r="AI312" s="87"/>
      <c r="AJ312" s="87"/>
      <c r="AK312" s="87"/>
      <c r="AL312" s="87"/>
      <c r="AM312" s="87"/>
      <c r="AN312" s="87"/>
      <c r="AO312" s="87"/>
      <c r="AP312" s="87"/>
      <c r="AQ312" s="87"/>
      <c r="AR312" s="87"/>
      <c r="AS312" s="87"/>
      <c r="AT312" s="87"/>
      <c r="AU312" s="87"/>
      <c r="AV312" s="87"/>
      <c r="AW312" s="87"/>
      <c r="AX312" s="87"/>
      <c r="AY312" s="87"/>
      <c r="AZ312" s="87"/>
      <c r="BA312" s="87"/>
      <c r="BB312" s="87"/>
      <c r="BC312" s="87"/>
      <c r="BD312" s="87"/>
      <c r="BE312" s="87"/>
      <c r="BF312" s="87"/>
      <c r="BG312" s="87"/>
      <c r="BH312" s="87"/>
      <c r="BI312" s="87"/>
      <c r="BJ312" s="87"/>
      <c r="BK312" s="87"/>
      <c r="BL312" s="87"/>
      <c r="BM312" s="87"/>
      <c r="BN312" s="87"/>
      <c r="BO312" s="87"/>
      <c r="BP312" s="87"/>
      <c r="BQ312" s="87"/>
      <c r="BR312" s="87"/>
      <c r="BS312" s="87"/>
      <c r="BT312" s="87"/>
      <c r="BU312" s="87"/>
      <c r="BV312" s="87"/>
      <c r="BW312" s="87"/>
      <c r="BX312" s="87"/>
      <c r="BY312" s="87"/>
      <c r="BZ312" s="87"/>
      <c r="CA312" s="87"/>
      <c r="CB312" s="87"/>
      <c r="CC312" s="87"/>
      <c r="CD312" s="87"/>
      <c r="CE312" s="87"/>
      <c r="CF312" s="87"/>
      <c r="CG312" s="87"/>
      <c r="CH312" s="87"/>
      <c r="CI312" s="87"/>
      <c r="CJ312" s="87"/>
      <c r="CK312" s="87"/>
      <c r="CL312" s="87"/>
      <c r="CM312" s="87"/>
      <c r="CN312" s="87"/>
    </row>
    <row r="313" spans="1:92" ht="18">
      <c r="A313" s="225" t="s">
        <v>175</v>
      </c>
      <c r="B313" s="226"/>
      <c r="C313" s="226"/>
      <c r="D313" s="226"/>
      <c r="E313" s="226"/>
      <c r="F313" s="226"/>
      <c r="G313" s="226"/>
      <c r="H313" s="227"/>
      <c r="I313" s="69"/>
      <c r="J313" s="69"/>
      <c r="K313" s="69"/>
      <c r="L313" s="69"/>
      <c r="M313" s="69"/>
      <c r="N313" s="69"/>
      <c r="O313" s="69"/>
      <c r="P313" s="69"/>
      <c r="Q313" s="69"/>
      <c r="R313" s="69"/>
      <c r="S313" s="69"/>
      <c r="T313" s="69"/>
      <c r="U313" s="69"/>
      <c r="V313" s="69"/>
      <c r="W313" s="69"/>
      <c r="X313" s="69"/>
      <c r="Y313" s="69"/>
      <c r="Z313" s="69">
        <v>0</v>
      </c>
      <c r="AA313" s="69"/>
      <c r="AB313" s="69">
        <v>0</v>
      </c>
      <c r="AC313" s="69"/>
      <c r="AD313" s="69">
        <v>-9896</v>
      </c>
      <c r="AE313" s="87"/>
      <c r="AF313" s="87"/>
      <c r="AG313" s="87"/>
      <c r="AH313" s="87"/>
      <c r="AI313" s="87"/>
      <c r="AJ313" s="87"/>
      <c r="AK313" s="87"/>
      <c r="AL313" s="87"/>
      <c r="AM313" s="87"/>
      <c r="AN313" s="87"/>
      <c r="AO313" s="87"/>
      <c r="AP313" s="87"/>
      <c r="AQ313" s="87"/>
      <c r="AR313" s="87"/>
      <c r="AS313" s="87"/>
      <c r="AT313" s="87"/>
      <c r="AU313" s="87"/>
      <c r="AV313" s="87"/>
      <c r="AW313" s="87"/>
      <c r="AX313" s="87"/>
      <c r="AY313" s="87"/>
      <c r="AZ313" s="87"/>
      <c r="BA313" s="87"/>
      <c r="BB313" s="87"/>
      <c r="BC313" s="87"/>
      <c r="BD313" s="87"/>
      <c r="BE313" s="87"/>
      <c r="BF313" s="87"/>
      <c r="BG313" s="87"/>
      <c r="BH313" s="87"/>
      <c r="BI313" s="87"/>
      <c r="BJ313" s="87"/>
      <c r="BK313" s="87"/>
      <c r="BL313" s="87"/>
      <c r="BM313" s="87"/>
      <c r="BN313" s="87"/>
      <c r="BO313" s="87"/>
      <c r="BP313" s="87"/>
      <c r="BQ313" s="87"/>
      <c r="BR313" s="87"/>
      <c r="BS313" s="87"/>
      <c r="BT313" s="87"/>
      <c r="BU313" s="87"/>
      <c r="BV313" s="87"/>
      <c r="BW313" s="87"/>
      <c r="BX313" s="87"/>
      <c r="BY313" s="87"/>
      <c r="BZ313" s="87"/>
      <c r="CA313" s="87"/>
      <c r="CB313" s="87"/>
      <c r="CC313" s="87"/>
      <c r="CD313" s="87"/>
      <c r="CE313" s="87"/>
      <c r="CF313" s="87"/>
      <c r="CG313" s="87"/>
      <c r="CH313" s="87"/>
      <c r="CI313" s="87"/>
      <c r="CJ313" s="87"/>
      <c r="CK313" s="87"/>
      <c r="CL313" s="87"/>
      <c r="CM313" s="87"/>
      <c r="CN313" s="87"/>
    </row>
    <row r="314" spans="1:92" ht="18">
      <c r="A314" s="74"/>
      <c r="B314" s="75"/>
      <c r="C314" s="75"/>
      <c r="D314" s="75"/>
      <c r="E314" s="75"/>
      <c r="F314" s="75"/>
      <c r="G314" s="75"/>
      <c r="H314" s="76"/>
      <c r="I314" s="69"/>
      <c r="J314" s="69"/>
      <c r="K314" s="69"/>
      <c r="L314" s="69"/>
      <c r="M314" s="69"/>
      <c r="N314" s="69"/>
      <c r="O314" s="69"/>
      <c r="P314" s="69"/>
      <c r="Q314" s="69"/>
      <c r="R314" s="69"/>
      <c r="S314" s="69"/>
      <c r="T314" s="69"/>
      <c r="U314" s="69"/>
      <c r="V314" s="69"/>
      <c r="W314" s="69"/>
      <c r="X314" s="69"/>
      <c r="Y314" s="69"/>
      <c r="Z314" s="69"/>
      <c r="AA314" s="69"/>
      <c r="AB314" s="69"/>
      <c r="AC314" s="69"/>
      <c r="AD314" s="69"/>
      <c r="AE314" s="87"/>
      <c r="AF314" s="87"/>
      <c r="AG314" s="87"/>
      <c r="AH314" s="87"/>
      <c r="AI314" s="87"/>
      <c r="AJ314" s="87"/>
      <c r="AK314" s="87"/>
      <c r="AL314" s="87"/>
      <c r="AM314" s="87"/>
      <c r="AN314" s="87"/>
      <c r="AO314" s="87"/>
      <c r="AP314" s="87"/>
      <c r="AQ314" s="87"/>
      <c r="AR314" s="87"/>
      <c r="AS314" s="87"/>
      <c r="AT314" s="87"/>
      <c r="AU314" s="87"/>
      <c r="AV314" s="87"/>
      <c r="AW314" s="87"/>
      <c r="AX314" s="87"/>
      <c r="AY314" s="87"/>
      <c r="AZ314" s="87"/>
      <c r="BA314" s="87"/>
      <c r="BB314" s="87"/>
      <c r="BC314" s="87"/>
      <c r="BD314" s="87"/>
      <c r="BE314" s="87"/>
      <c r="BF314" s="87"/>
      <c r="BG314" s="87"/>
      <c r="BH314" s="87"/>
      <c r="BI314" s="87"/>
      <c r="BJ314" s="87"/>
      <c r="BK314" s="87"/>
      <c r="BL314" s="87"/>
      <c r="BM314" s="87"/>
      <c r="BN314" s="87"/>
      <c r="BO314" s="87"/>
      <c r="BP314" s="87"/>
      <c r="BQ314" s="87"/>
      <c r="BR314" s="87"/>
      <c r="BS314" s="87"/>
      <c r="BT314" s="87"/>
      <c r="BU314" s="87"/>
      <c r="BV314" s="87"/>
      <c r="BW314" s="87"/>
      <c r="BX314" s="87"/>
      <c r="BY314" s="87"/>
      <c r="BZ314" s="87"/>
      <c r="CA314" s="87"/>
      <c r="CB314" s="87"/>
      <c r="CC314" s="87"/>
      <c r="CD314" s="87"/>
      <c r="CE314" s="87"/>
      <c r="CF314" s="87"/>
      <c r="CG314" s="87"/>
      <c r="CH314" s="87"/>
      <c r="CI314" s="87"/>
      <c r="CJ314" s="87"/>
      <c r="CK314" s="87"/>
      <c r="CL314" s="87"/>
      <c r="CM314" s="87"/>
      <c r="CN314" s="87"/>
    </row>
    <row r="315" spans="1:92" ht="37.5" customHeight="1">
      <c r="A315" s="235" t="s">
        <v>130</v>
      </c>
      <c r="B315" s="236"/>
      <c r="C315" s="236"/>
      <c r="D315" s="236"/>
      <c r="E315" s="236"/>
      <c r="F315" s="236"/>
      <c r="G315" s="236"/>
      <c r="H315" s="236"/>
      <c r="I315" s="236"/>
      <c r="J315" s="236"/>
      <c r="K315" s="236"/>
      <c r="L315" s="236"/>
      <c r="M315" s="236"/>
      <c r="N315" s="236"/>
      <c r="O315" s="236"/>
      <c r="P315" s="236"/>
      <c r="Q315" s="236"/>
      <c r="R315" s="236"/>
      <c r="S315" s="236"/>
      <c r="T315" s="236"/>
      <c r="U315" s="236"/>
      <c r="V315" s="236"/>
      <c r="W315" s="236"/>
      <c r="X315" s="237"/>
      <c r="Y315" s="69"/>
      <c r="Z315" s="69"/>
      <c r="AA315" s="69"/>
      <c r="AB315" s="69"/>
      <c r="AC315" s="69"/>
      <c r="AD315" s="69"/>
      <c r="AE315" s="87"/>
      <c r="AF315" s="87"/>
      <c r="AG315" s="87"/>
      <c r="AH315" s="87"/>
      <c r="AI315" s="87"/>
      <c r="AJ315" s="87"/>
      <c r="AK315" s="87"/>
      <c r="AL315" s="87"/>
      <c r="AM315" s="87"/>
      <c r="AN315" s="87"/>
      <c r="AO315" s="87"/>
      <c r="AP315" s="87"/>
      <c r="AQ315" s="87"/>
      <c r="AR315" s="87"/>
      <c r="AS315" s="87"/>
      <c r="AT315" s="87"/>
      <c r="AU315" s="87"/>
      <c r="AV315" s="87"/>
      <c r="AW315" s="87"/>
      <c r="AX315" s="87"/>
      <c r="AY315" s="87"/>
      <c r="AZ315" s="87"/>
      <c r="BA315" s="87"/>
      <c r="BB315" s="87"/>
      <c r="BC315" s="87"/>
      <c r="BD315" s="87"/>
      <c r="BE315" s="87"/>
      <c r="BF315" s="87"/>
      <c r="BG315" s="87"/>
      <c r="BH315" s="87"/>
      <c r="BI315" s="87"/>
      <c r="BJ315" s="87"/>
      <c r="BK315" s="87"/>
      <c r="BL315" s="87"/>
      <c r="BM315" s="87"/>
      <c r="BN315" s="87"/>
      <c r="BO315" s="87"/>
      <c r="BP315" s="87"/>
      <c r="BQ315" s="87"/>
      <c r="BR315" s="87"/>
      <c r="BS315" s="87"/>
      <c r="BT315" s="87"/>
      <c r="BU315" s="87"/>
      <c r="BV315" s="87"/>
      <c r="BW315" s="87"/>
      <c r="BX315" s="87"/>
      <c r="BY315" s="87"/>
      <c r="BZ315" s="87"/>
      <c r="CA315" s="87"/>
      <c r="CB315" s="87"/>
      <c r="CC315" s="87"/>
      <c r="CD315" s="87"/>
      <c r="CE315" s="87"/>
      <c r="CF315" s="87"/>
      <c r="CG315" s="87"/>
      <c r="CH315" s="87"/>
      <c r="CI315" s="87"/>
      <c r="CJ315" s="87"/>
      <c r="CK315" s="87"/>
      <c r="CL315" s="87"/>
      <c r="CM315" s="87"/>
      <c r="CN315" s="87"/>
    </row>
    <row r="316" spans="1:92" ht="18">
      <c r="A316" s="80"/>
      <c r="B316" s="81"/>
      <c r="C316" s="81"/>
      <c r="D316" s="81"/>
      <c r="E316" s="81"/>
      <c r="F316" s="81"/>
      <c r="G316" s="81"/>
      <c r="H316" s="81"/>
      <c r="I316" s="81"/>
      <c r="J316" s="81"/>
      <c r="K316" s="81"/>
      <c r="L316" s="81"/>
      <c r="M316" s="81"/>
      <c r="N316" s="81"/>
      <c r="O316" s="81"/>
      <c r="P316" s="81"/>
      <c r="Q316" s="81"/>
      <c r="R316" s="81"/>
      <c r="S316" s="81"/>
      <c r="T316" s="81"/>
      <c r="U316" s="81"/>
      <c r="V316" s="81"/>
      <c r="W316" s="81"/>
      <c r="X316" s="82"/>
      <c r="Y316" s="69"/>
      <c r="Z316" s="69"/>
      <c r="AA316" s="69"/>
      <c r="AB316" s="69"/>
      <c r="AC316" s="69"/>
      <c r="AD316" s="69"/>
      <c r="AE316" s="87"/>
      <c r="AF316" s="87"/>
      <c r="AG316" s="87"/>
      <c r="AH316" s="87"/>
      <c r="AI316" s="87"/>
      <c r="AJ316" s="87"/>
      <c r="AK316" s="87"/>
      <c r="AL316" s="87"/>
      <c r="AM316" s="87"/>
      <c r="AN316" s="87"/>
      <c r="AO316" s="87"/>
      <c r="AP316" s="87"/>
      <c r="AQ316" s="87"/>
      <c r="AR316" s="87"/>
      <c r="AS316" s="87"/>
      <c r="AT316" s="87"/>
      <c r="AU316" s="87"/>
      <c r="AV316" s="87"/>
      <c r="AW316" s="87"/>
      <c r="AX316" s="87"/>
      <c r="AY316" s="87"/>
      <c r="AZ316" s="87"/>
      <c r="BA316" s="87"/>
      <c r="BB316" s="87"/>
      <c r="BC316" s="87"/>
      <c r="BD316" s="87"/>
      <c r="BE316" s="87"/>
      <c r="BF316" s="87"/>
      <c r="BG316" s="87"/>
      <c r="BH316" s="87"/>
      <c r="BI316" s="87"/>
      <c r="BJ316" s="87"/>
      <c r="BK316" s="87"/>
      <c r="BL316" s="87"/>
      <c r="BM316" s="87"/>
      <c r="BN316" s="87"/>
      <c r="BO316" s="87"/>
      <c r="BP316" s="87"/>
      <c r="BQ316" s="87"/>
      <c r="BR316" s="87"/>
      <c r="BS316" s="87"/>
      <c r="BT316" s="87"/>
      <c r="BU316" s="87"/>
      <c r="BV316" s="87"/>
      <c r="BW316" s="87"/>
      <c r="BX316" s="87"/>
      <c r="BY316" s="87"/>
      <c r="BZ316" s="87"/>
      <c r="CA316" s="87"/>
      <c r="CB316" s="87"/>
      <c r="CC316" s="87"/>
      <c r="CD316" s="87"/>
      <c r="CE316" s="87"/>
      <c r="CF316" s="87"/>
      <c r="CG316" s="87"/>
      <c r="CH316" s="87"/>
      <c r="CI316" s="87"/>
      <c r="CJ316" s="87"/>
      <c r="CK316" s="87"/>
      <c r="CL316" s="87"/>
      <c r="CM316" s="87"/>
      <c r="CN316" s="87"/>
    </row>
    <row r="317" spans="1:92" ht="18">
      <c r="A317" s="235" t="s">
        <v>176</v>
      </c>
      <c r="B317" s="285"/>
      <c r="C317" s="285"/>
      <c r="D317" s="285"/>
      <c r="E317" s="285"/>
      <c r="F317" s="285"/>
      <c r="G317" s="285"/>
      <c r="H317" s="286"/>
      <c r="I317" s="93"/>
      <c r="J317" s="93"/>
      <c r="K317" s="93"/>
      <c r="L317" s="93"/>
      <c r="M317" s="93"/>
      <c r="N317" s="93"/>
      <c r="O317" s="93"/>
      <c r="P317" s="93"/>
      <c r="Q317" s="93"/>
      <c r="R317" s="93"/>
      <c r="S317" s="93"/>
      <c r="T317" s="93"/>
      <c r="U317" s="93"/>
      <c r="V317" s="93"/>
      <c r="W317" s="93"/>
      <c r="X317" s="93"/>
      <c r="Y317" s="69"/>
      <c r="Z317" s="69">
        <v>0</v>
      </c>
      <c r="AA317" s="69"/>
      <c r="AB317" s="69">
        <v>0</v>
      </c>
      <c r="AC317" s="69"/>
      <c r="AD317" s="69">
        <v>26863</v>
      </c>
      <c r="AE317" s="87"/>
      <c r="AF317" s="87"/>
      <c r="AG317" s="87"/>
      <c r="AH317" s="87"/>
      <c r="AI317" s="87"/>
      <c r="AJ317" s="87"/>
      <c r="AK317" s="87"/>
      <c r="AL317" s="87"/>
      <c r="AM317" s="87"/>
      <c r="AN317" s="87"/>
      <c r="AO317" s="87"/>
      <c r="AP317" s="87"/>
      <c r="AQ317" s="87"/>
      <c r="AR317" s="87"/>
      <c r="AS317" s="87"/>
      <c r="AT317" s="87"/>
      <c r="AU317" s="87"/>
      <c r="AV317" s="87"/>
      <c r="AW317" s="87"/>
      <c r="AX317" s="87"/>
      <c r="AY317" s="87"/>
      <c r="AZ317" s="87"/>
      <c r="BA317" s="87"/>
      <c r="BB317" s="87"/>
      <c r="BC317" s="87"/>
      <c r="BD317" s="87"/>
      <c r="BE317" s="87"/>
      <c r="BF317" s="87"/>
      <c r="BG317" s="87"/>
      <c r="BH317" s="87"/>
      <c r="BI317" s="87"/>
      <c r="BJ317" s="87"/>
      <c r="BK317" s="87"/>
      <c r="BL317" s="87"/>
      <c r="BM317" s="87"/>
      <c r="BN317" s="87"/>
      <c r="BO317" s="87"/>
      <c r="BP317" s="87"/>
      <c r="BQ317" s="87"/>
      <c r="BR317" s="87"/>
      <c r="BS317" s="87"/>
      <c r="BT317" s="87"/>
      <c r="BU317" s="87"/>
      <c r="BV317" s="87"/>
      <c r="BW317" s="87"/>
      <c r="BX317" s="87"/>
      <c r="BY317" s="87"/>
      <c r="BZ317" s="87"/>
      <c r="CA317" s="87"/>
      <c r="CB317" s="87"/>
      <c r="CC317" s="87"/>
      <c r="CD317" s="87"/>
      <c r="CE317" s="87"/>
      <c r="CF317" s="87"/>
      <c r="CG317" s="87"/>
      <c r="CH317" s="87"/>
      <c r="CI317" s="87"/>
      <c r="CJ317" s="87"/>
      <c r="CK317" s="87"/>
      <c r="CL317" s="87"/>
      <c r="CM317" s="87"/>
      <c r="CN317" s="87"/>
    </row>
    <row r="318" spans="1:92" ht="18">
      <c r="A318" s="69"/>
      <c r="B318" s="35"/>
      <c r="C318" s="35"/>
      <c r="D318" s="35"/>
      <c r="E318" s="35"/>
      <c r="F318" s="35"/>
      <c r="G318" s="35"/>
      <c r="H318" s="35"/>
      <c r="I318" s="69"/>
      <c r="J318" s="69"/>
      <c r="K318" s="69"/>
      <c r="L318" s="69"/>
      <c r="M318" s="69"/>
      <c r="N318" s="69"/>
      <c r="O318" s="69"/>
      <c r="P318" s="69"/>
      <c r="Q318" s="69"/>
      <c r="R318" s="69"/>
      <c r="S318" s="69"/>
      <c r="T318" s="69"/>
      <c r="U318" s="69"/>
      <c r="V318" s="69"/>
      <c r="W318" s="69"/>
      <c r="X318" s="69"/>
      <c r="Y318" s="69"/>
      <c r="Z318" s="69"/>
      <c r="AA318" s="69"/>
      <c r="AB318" s="69"/>
      <c r="AC318" s="69"/>
      <c r="AD318" s="69"/>
      <c r="AE318" s="87"/>
      <c r="AF318" s="87"/>
      <c r="AG318" s="87"/>
      <c r="AH318" s="87"/>
      <c r="AI318" s="87"/>
      <c r="AJ318" s="87"/>
      <c r="AK318" s="87"/>
      <c r="AL318" s="87"/>
      <c r="AM318" s="87"/>
      <c r="AN318" s="87"/>
      <c r="AO318" s="87"/>
      <c r="AP318" s="87"/>
      <c r="AQ318" s="87"/>
      <c r="AR318" s="87"/>
      <c r="AS318" s="87"/>
      <c r="AT318" s="87"/>
      <c r="AU318" s="87"/>
      <c r="AV318" s="87"/>
      <c r="AW318" s="87"/>
      <c r="AX318" s="87"/>
      <c r="AY318" s="87"/>
      <c r="AZ318" s="87"/>
      <c r="BA318" s="87"/>
      <c r="BB318" s="87"/>
      <c r="BC318" s="87"/>
      <c r="BD318" s="87"/>
      <c r="BE318" s="87"/>
      <c r="BF318" s="87"/>
      <c r="BG318" s="87"/>
      <c r="BH318" s="87"/>
      <c r="BI318" s="87"/>
      <c r="BJ318" s="87"/>
      <c r="BK318" s="87"/>
      <c r="BL318" s="87"/>
      <c r="BM318" s="87"/>
      <c r="BN318" s="87"/>
      <c r="BO318" s="87"/>
      <c r="BP318" s="87"/>
      <c r="BQ318" s="87"/>
      <c r="BR318" s="87"/>
      <c r="BS318" s="87"/>
      <c r="BT318" s="87"/>
      <c r="BU318" s="87"/>
      <c r="BV318" s="87"/>
      <c r="BW318" s="87"/>
      <c r="BX318" s="87"/>
      <c r="BY318" s="87"/>
      <c r="BZ318" s="87"/>
      <c r="CA318" s="87"/>
      <c r="CB318" s="87"/>
      <c r="CC318" s="87"/>
      <c r="CD318" s="87"/>
      <c r="CE318" s="87"/>
      <c r="CF318" s="87"/>
      <c r="CG318" s="87"/>
      <c r="CH318" s="87"/>
      <c r="CI318" s="87"/>
      <c r="CJ318" s="87"/>
      <c r="CK318" s="87"/>
      <c r="CL318" s="87"/>
      <c r="CM318" s="87"/>
      <c r="CN318" s="87"/>
    </row>
    <row r="319" spans="1:92" ht="84" customHeight="1">
      <c r="A319" s="277" t="s">
        <v>177</v>
      </c>
      <c r="B319" s="278"/>
      <c r="C319" s="278"/>
      <c r="D319" s="278"/>
      <c r="E319" s="278"/>
      <c r="F319" s="278"/>
      <c r="G319" s="278"/>
      <c r="H319" s="278"/>
      <c r="I319" s="278"/>
      <c r="J319" s="278"/>
      <c r="K319" s="278"/>
      <c r="L319" s="278"/>
      <c r="M319" s="278"/>
      <c r="N319" s="278"/>
      <c r="O319" s="278"/>
      <c r="P319" s="278"/>
      <c r="Q319" s="278"/>
      <c r="R319" s="278"/>
      <c r="S319" s="278"/>
      <c r="T319" s="278"/>
      <c r="U319" s="278"/>
      <c r="V319" s="278"/>
      <c r="W319" s="278"/>
      <c r="X319" s="279"/>
      <c r="Y319" s="69"/>
      <c r="Z319" s="69"/>
      <c r="AA319" s="69"/>
      <c r="AB319" s="69"/>
      <c r="AC319" s="69"/>
      <c r="AD319" s="69"/>
      <c r="AE319" s="87"/>
      <c r="AF319" s="87"/>
      <c r="AG319" s="87"/>
      <c r="AH319" s="87"/>
      <c r="AI319" s="87"/>
      <c r="AJ319" s="87"/>
      <c r="AK319" s="87"/>
      <c r="AL319" s="87"/>
      <c r="AM319" s="87"/>
      <c r="AN319" s="87"/>
      <c r="AO319" s="87"/>
      <c r="AP319" s="87"/>
      <c r="AQ319" s="87"/>
      <c r="AR319" s="87"/>
      <c r="AS319" s="87"/>
      <c r="AT319" s="87"/>
      <c r="AU319" s="87"/>
      <c r="AV319" s="87"/>
      <c r="AW319" s="87"/>
      <c r="AX319" s="87"/>
      <c r="AY319" s="87"/>
      <c r="AZ319" s="87"/>
      <c r="BA319" s="87"/>
      <c r="BB319" s="87"/>
      <c r="BC319" s="87"/>
      <c r="BD319" s="87"/>
      <c r="BE319" s="87"/>
      <c r="BF319" s="87"/>
      <c r="BG319" s="87"/>
      <c r="BH319" s="87"/>
      <c r="BI319" s="87"/>
      <c r="BJ319" s="87"/>
      <c r="BK319" s="87"/>
      <c r="BL319" s="87"/>
      <c r="BM319" s="87"/>
      <c r="BN319" s="87"/>
      <c r="BO319" s="87"/>
      <c r="BP319" s="87"/>
      <c r="BQ319" s="87"/>
      <c r="BR319" s="87"/>
      <c r="BS319" s="87"/>
      <c r="BT319" s="87"/>
      <c r="BU319" s="87"/>
      <c r="BV319" s="87"/>
      <c r="BW319" s="87"/>
      <c r="BX319" s="87"/>
      <c r="BY319" s="87"/>
      <c r="BZ319" s="87"/>
      <c r="CA319" s="87"/>
      <c r="CB319" s="87"/>
      <c r="CC319" s="87"/>
      <c r="CD319" s="87"/>
      <c r="CE319" s="87"/>
      <c r="CF319" s="87"/>
      <c r="CG319" s="87"/>
      <c r="CH319" s="87"/>
      <c r="CI319" s="87"/>
      <c r="CJ319" s="87"/>
      <c r="CK319" s="87"/>
      <c r="CL319" s="87"/>
      <c r="CM319" s="87"/>
      <c r="CN319" s="87"/>
    </row>
    <row r="320" spans="1:92" ht="18">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87"/>
      <c r="AF320" s="87"/>
      <c r="AG320" s="87"/>
      <c r="AH320" s="87"/>
      <c r="AI320" s="87"/>
      <c r="AJ320" s="87"/>
      <c r="AK320" s="87"/>
      <c r="AL320" s="87"/>
      <c r="AM320" s="87"/>
      <c r="AN320" s="87"/>
      <c r="AO320" s="87"/>
      <c r="AP320" s="87"/>
      <c r="AQ320" s="87"/>
      <c r="AR320" s="87"/>
      <c r="AS320" s="87"/>
      <c r="AT320" s="87"/>
      <c r="AU320" s="87"/>
      <c r="AV320" s="87"/>
      <c r="AW320" s="87"/>
      <c r="AX320" s="87"/>
      <c r="AY320" s="87"/>
      <c r="AZ320" s="87"/>
      <c r="BA320" s="87"/>
      <c r="BB320" s="87"/>
      <c r="BC320" s="87"/>
      <c r="BD320" s="87"/>
      <c r="BE320" s="87"/>
      <c r="BF320" s="87"/>
      <c r="BG320" s="87"/>
      <c r="BH320" s="87"/>
      <c r="BI320" s="87"/>
      <c r="BJ320" s="87"/>
      <c r="BK320" s="87"/>
      <c r="BL320" s="87"/>
      <c r="BM320" s="87"/>
      <c r="BN320" s="87"/>
      <c r="BO320" s="87"/>
      <c r="BP320" s="87"/>
      <c r="BQ320" s="87"/>
      <c r="BR320" s="87"/>
      <c r="BS320" s="87"/>
      <c r="BT320" s="87"/>
      <c r="BU320" s="87"/>
      <c r="BV320" s="87"/>
      <c r="BW320" s="87"/>
      <c r="BX320" s="87"/>
      <c r="BY320" s="87"/>
      <c r="BZ320" s="87"/>
      <c r="CA320" s="87"/>
      <c r="CB320" s="87"/>
      <c r="CC320" s="87"/>
      <c r="CD320" s="87"/>
      <c r="CE320" s="87"/>
      <c r="CF320" s="87"/>
      <c r="CG320" s="87"/>
      <c r="CH320" s="87"/>
      <c r="CI320" s="87"/>
      <c r="CJ320" s="87"/>
      <c r="CK320" s="87"/>
      <c r="CL320" s="87"/>
      <c r="CM320" s="87"/>
      <c r="CN320" s="87"/>
    </row>
    <row r="321" spans="1:92" ht="18">
      <c r="A321" s="238" t="s">
        <v>131</v>
      </c>
      <c r="B321" s="239"/>
      <c r="C321" s="239"/>
      <c r="D321" s="239"/>
      <c r="E321" s="239"/>
      <c r="F321" s="239"/>
      <c r="G321" s="239"/>
      <c r="H321" s="239"/>
      <c r="I321" s="239"/>
      <c r="J321" s="239"/>
      <c r="K321" s="239"/>
      <c r="L321" s="239"/>
      <c r="M321" s="239"/>
      <c r="N321" s="239"/>
      <c r="O321" s="239"/>
      <c r="P321" s="266"/>
      <c r="Q321" s="69"/>
      <c r="R321" s="69"/>
      <c r="S321" s="69"/>
      <c r="T321" s="69"/>
      <c r="U321" s="69"/>
      <c r="V321" s="69"/>
      <c r="W321" s="69"/>
      <c r="X321" s="69"/>
      <c r="Y321" s="69"/>
      <c r="Z321" s="69">
        <f>SUM(Z295:Z320)</f>
        <v>0</v>
      </c>
      <c r="AA321" s="69"/>
      <c r="AB321" s="69">
        <f>SUM(AB295:AB320)</f>
        <v>0</v>
      </c>
      <c r="AC321" s="69"/>
      <c r="AD321" s="69">
        <f>SUM(AD295:AD320)</f>
        <v>70058</v>
      </c>
      <c r="AE321" s="87"/>
      <c r="AF321" s="87"/>
      <c r="AG321" s="87"/>
      <c r="AH321" s="87"/>
      <c r="AI321" s="87"/>
      <c r="AJ321" s="87"/>
      <c r="AK321" s="87"/>
      <c r="AL321" s="87"/>
      <c r="AM321" s="87"/>
      <c r="AN321" s="87"/>
      <c r="AO321" s="87"/>
      <c r="AP321" s="87"/>
      <c r="AQ321" s="87"/>
      <c r="AR321" s="87"/>
      <c r="AS321" s="87"/>
      <c r="AT321" s="87"/>
      <c r="AU321" s="87"/>
      <c r="AV321" s="87"/>
      <c r="AW321" s="87"/>
      <c r="AX321" s="87"/>
      <c r="AY321" s="87"/>
      <c r="AZ321" s="87"/>
      <c r="BA321" s="87"/>
      <c r="BB321" s="87"/>
      <c r="BC321" s="87"/>
      <c r="BD321" s="87"/>
      <c r="BE321" s="87"/>
      <c r="BF321" s="87"/>
      <c r="BG321" s="87"/>
      <c r="BH321" s="87"/>
      <c r="BI321" s="87"/>
      <c r="BJ321" s="87"/>
      <c r="BK321" s="87"/>
      <c r="BL321" s="87"/>
      <c r="BM321" s="87"/>
      <c r="BN321" s="87"/>
      <c r="BO321" s="87"/>
      <c r="BP321" s="87"/>
      <c r="BQ321" s="87"/>
      <c r="BR321" s="87"/>
      <c r="BS321" s="87"/>
      <c r="BT321" s="87"/>
      <c r="BU321" s="87"/>
      <c r="BV321" s="87"/>
      <c r="BW321" s="87"/>
      <c r="BX321" s="87"/>
      <c r="BY321" s="87"/>
      <c r="BZ321" s="87"/>
      <c r="CA321" s="87"/>
      <c r="CB321" s="87"/>
      <c r="CC321" s="87"/>
      <c r="CD321" s="87"/>
      <c r="CE321" s="87"/>
      <c r="CF321" s="87"/>
      <c r="CG321" s="87"/>
      <c r="CH321" s="87"/>
      <c r="CI321" s="87"/>
      <c r="CJ321" s="87"/>
      <c r="CK321" s="87"/>
      <c r="CL321" s="87"/>
      <c r="CM321" s="87"/>
      <c r="CN321" s="87"/>
    </row>
    <row r="322" spans="1:92" ht="18">
      <c r="A322" s="69" t="s">
        <v>229</v>
      </c>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87"/>
      <c r="AF322" s="87"/>
      <c r="AG322" s="87"/>
      <c r="AH322" s="87"/>
      <c r="AI322" s="87"/>
      <c r="AJ322" s="87"/>
      <c r="AK322" s="87"/>
      <c r="AL322" s="87"/>
      <c r="AM322" s="87"/>
      <c r="AN322" s="87"/>
      <c r="AO322" s="87"/>
      <c r="AP322" s="87"/>
      <c r="AQ322" s="87"/>
      <c r="AR322" s="87"/>
      <c r="AS322" s="87"/>
      <c r="AT322" s="87"/>
      <c r="AU322" s="87"/>
      <c r="AV322" s="87"/>
      <c r="AW322" s="87"/>
      <c r="AX322" s="87"/>
      <c r="AY322" s="87"/>
      <c r="AZ322" s="87"/>
      <c r="BA322" s="87"/>
      <c r="BB322" s="87"/>
      <c r="BC322" s="87"/>
      <c r="BD322" s="87"/>
      <c r="BE322" s="87"/>
      <c r="BF322" s="87"/>
      <c r="BG322" s="87"/>
      <c r="BH322" s="87"/>
      <c r="BI322" s="87"/>
      <c r="BJ322" s="87"/>
      <c r="BK322" s="87"/>
      <c r="BL322" s="87"/>
      <c r="BM322" s="87"/>
      <c r="BN322" s="87"/>
      <c r="BO322" s="87"/>
      <c r="BP322" s="87"/>
      <c r="BQ322" s="87"/>
      <c r="BR322" s="87"/>
      <c r="BS322" s="87"/>
      <c r="BT322" s="87"/>
      <c r="BU322" s="87"/>
      <c r="BV322" s="87"/>
      <c r="BW322" s="87"/>
      <c r="BX322" s="87"/>
      <c r="BY322" s="87"/>
      <c r="BZ322" s="87"/>
      <c r="CA322" s="87"/>
      <c r="CB322" s="87"/>
      <c r="CC322" s="87"/>
      <c r="CD322" s="87"/>
      <c r="CE322" s="87"/>
      <c r="CF322" s="87"/>
      <c r="CG322" s="87"/>
      <c r="CH322" s="87"/>
      <c r="CI322" s="87"/>
      <c r="CJ322" s="87"/>
      <c r="CK322" s="87"/>
      <c r="CL322" s="87"/>
      <c r="CM322" s="87"/>
      <c r="CN322" s="87"/>
    </row>
    <row r="323" spans="1:92" ht="18">
      <c r="A323" s="242" t="s">
        <v>178</v>
      </c>
      <c r="B323" s="243"/>
      <c r="C323" s="243"/>
      <c r="D323" s="243"/>
      <c r="E323" s="243"/>
      <c r="F323" s="243"/>
      <c r="G323" s="243"/>
      <c r="H323" s="243"/>
      <c r="I323" s="243"/>
      <c r="J323" s="243"/>
      <c r="K323" s="243"/>
      <c r="L323" s="243"/>
      <c r="M323" s="243"/>
      <c r="N323" s="243"/>
      <c r="O323" s="243"/>
      <c r="P323" s="243"/>
      <c r="Q323" s="243"/>
      <c r="R323" s="243"/>
      <c r="S323" s="243"/>
      <c r="T323" s="243"/>
      <c r="U323" s="243"/>
      <c r="V323" s="243"/>
      <c r="W323" s="243"/>
      <c r="X323" s="243"/>
      <c r="Y323" s="244"/>
      <c r="Z323" s="69"/>
      <c r="AA323" s="69"/>
      <c r="AB323" s="69"/>
      <c r="AC323" s="69"/>
      <c r="AD323" s="69"/>
      <c r="AE323" s="87"/>
      <c r="AF323" s="87"/>
      <c r="AG323" s="87"/>
      <c r="AH323" s="87"/>
      <c r="AI323" s="87"/>
      <c r="AJ323" s="87"/>
      <c r="AK323" s="87"/>
      <c r="AL323" s="87"/>
      <c r="AM323" s="87"/>
      <c r="AN323" s="87"/>
      <c r="AO323" s="87"/>
      <c r="AP323" s="87"/>
      <c r="AQ323" s="87"/>
      <c r="AR323" s="87"/>
      <c r="AS323" s="87"/>
      <c r="AT323" s="87"/>
      <c r="AU323" s="87"/>
      <c r="AV323" s="87"/>
      <c r="AW323" s="87"/>
      <c r="AX323" s="87"/>
      <c r="AY323" s="87"/>
      <c r="AZ323" s="87"/>
      <c r="BA323" s="87"/>
      <c r="BB323" s="87"/>
      <c r="BC323" s="87"/>
      <c r="BD323" s="87"/>
      <c r="BE323" s="87"/>
      <c r="BF323" s="87"/>
      <c r="BG323" s="87"/>
      <c r="BH323" s="87"/>
      <c r="BI323" s="87"/>
      <c r="BJ323" s="87"/>
      <c r="BK323" s="87"/>
      <c r="BL323" s="87"/>
      <c r="BM323" s="87"/>
      <c r="BN323" s="87"/>
      <c r="BO323" s="87"/>
      <c r="BP323" s="87"/>
      <c r="BQ323" s="87"/>
      <c r="BR323" s="87"/>
      <c r="BS323" s="87"/>
      <c r="BT323" s="87"/>
      <c r="BU323" s="87"/>
      <c r="BV323" s="87"/>
      <c r="BW323" s="87"/>
      <c r="BX323" s="87"/>
      <c r="BY323" s="87"/>
      <c r="BZ323" s="87"/>
      <c r="CA323" s="87"/>
      <c r="CB323" s="87"/>
      <c r="CC323" s="87"/>
      <c r="CD323" s="87"/>
      <c r="CE323" s="87"/>
      <c r="CF323" s="87"/>
      <c r="CG323" s="87"/>
      <c r="CH323" s="87"/>
      <c r="CI323" s="87"/>
      <c r="CJ323" s="87"/>
      <c r="CK323" s="87"/>
      <c r="CL323" s="87"/>
      <c r="CM323" s="87"/>
      <c r="CN323" s="87"/>
    </row>
    <row r="324" spans="1:92" ht="18">
      <c r="A324" s="69" t="s">
        <v>229</v>
      </c>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87"/>
      <c r="AF324" s="87"/>
      <c r="AG324" s="87"/>
      <c r="AH324" s="87"/>
      <c r="AI324" s="87"/>
      <c r="AJ324" s="87"/>
      <c r="AK324" s="87"/>
      <c r="AL324" s="87"/>
      <c r="AM324" s="87"/>
      <c r="AN324" s="87"/>
      <c r="AO324" s="87"/>
      <c r="AP324" s="87"/>
      <c r="AQ324" s="87"/>
      <c r="AR324" s="87"/>
      <c r="AS324" s="87"/>
      <c r="AT324" s="87"/>
      <c r="AU324" s="87"/>
      <c r="AV324" s="87"/>
      <c r="AW324" s="87"/>
      <c r="AX324" s="87"/>
      <c r="AY324" s="87"/>
      <c r="AZ324" s="87"/>
      <c r="BA324" s="87"/>
      <c r="BB324" s="87"/>
      <c r="BC324" s="87"/>
      <c r="BD324" s="87"/>
      <c r="BE324" s="87"/>
      <c r="BF324" s="87"/>
      <c r="BG324" s="87"/>
      <c r="BH324" s="87"/>
      <c r="BI324" s="87"/>
      <c r="BJ324" s="87"/>
      <c r="BK324" s="87"/>
      <c r="BL324" s="87"/>
      <c r="BM324" s="87"/>
      <c r="BN324" s="87"/>
      <c r="BO324" s="87"/>
      <c r="BP324" s="87"/>
      <c r="BQ324" s="87"/>
      <c r="BR324" s="87"/>
      <c r="BS324" s="87"/>
      <c r="BT324" s="87"/>
      <c r="BU324" s="87"/>
      <c r="BV324" s="87"/>
      <c r="BW324" s="87"/>
      <c r="BX324" s="87"/>
      <c r="BY324" s="87"/>
      <c r="BZ324" s="87"/>
      <c r="CA324" s="87"/>
      <c r="CB324" s="87"/>
      <c r="CC324" s="87"/>
      <c r="CD324" s="87"/>
      <c r="CE324" s="87"/>
      <c r="CF324" s="87"/>
      <c r="CG324" s="87"/>
      <c r="CH324" s="87"/>
      <c r="CI324" s="87"/>
      <c r="CJ324" s="87"/>
      <c r="CK324" s="87"/>
      <c r="CL324" s="87"/>
      <c r="CM324" s="87"/>
      <c r="CN324" s="87"/>
    </row>
    <row r="325" spans="1:92" ht="18">
      <c r="A325" s="232" t="s">
        <v>179</v>
      </c>
      <c r="B325" s="224"/>
      <c r="C325" s="224"/>
      <c r="D325" s="224"/>
      <c r="E325" s="224"/>
      <c r="F325" s="224"/>
      <c r="G325" s="224"/>
      <c r="H325" s="224"/>
      <c r="I325" s="224"/>
      <c r="J325" s="224"/>
      <c r="K325" s="224"/>
      <c r="L325" s="224"/>
      <c r="M325" s="224"/>
      <c r="N325" s="224"/>
      <c r="O325" s="224"/>
      <c r="P325" s="245"/>
      <c r="Q325" s="69"/>
      <c r="R325" s="69"/>
      <c r="S325" s="69"/>
      <c r="T325" s="69"/>
      <c r="U325" s="69"/>
      <c r="V325" s="69"/>
      <c r="W325" s="69"/>
      <c r="X325" s="69"/>
      <c r="Y325" s="69"/>
      <c r="Z325" s="69">
        <v>0</v>
      </c>
      <c r="AA325" s="69"/>
      <c r="AB325" s="69">
        <v>0</v>
      </c>
      <c r="AC325" s="69"/>
      <c r="AD325" s="69">
        <v>218</v>
      </c>
      <c r="AE325" s="87"/>
      <c r="AF325" s="87"/>
      <c r="AG325" s="87"/>
      <c r="AH325" s="87"/>
      <c r="AI325" s="87"/>
      <c r="AJ325" s="87"/>
      <c r="AK325" s="87"/>
      <c r="AL325" s="87"/>
      <c r="AM325" s="87"/>
      <c r="AN325" s="87"/>
      <c r="AO325" s="87"/>
      <c r="AP325" s="87"/>
      <c r="AQ325" s="87"/>
      <c r="AR325" s="87"/>
      <c r="AS325" s="87"/>
      <c r="AT325" s="87"/>
      <c r="AU325" s="87"/>
      <c r="AV325" s="87"/>
      <c r="AW325" s="87"/>
      <c r="AX325" s="87"/>
      <c r="AY325" s="87"/>
      <c r="AZ325" s="87"/>
      <c r="BA325" s="87"/>
      <c r="BB325" s="87"/>
      <c r="BC325" s="87"/>
      <c r="BD325" s="87"/>
      <c r="BE325" s="87"/>
      <c r="BF325" s="87"/>
      <c r="BG325" s="87"/>
      <c r="BH325" s="87"/>
      <c r="BI325" s="87"/>
      <c r="BJ325" s="87"/>
      <c r="BK325" s="87"/>
      <c r="BL325" s="87"/>
      <c r="BM325" s="87"/>
      <c r="BN325" s="87"/>
      <c r="BO325" s="87"/>
      <c r="BP325" s="87"/>
      <c r="BQ325" s="87"/>
      <c r="BR325" s="87"/>
      <c r="BS325" s="87"/>
      <c r="BT325" s="87"/>
      <c r="BU325" s="87"/>
      <c r="BV325" s="87"/>
      <c r="BW325" s="87"/>
      <c r="BX325" s="87"/>
      <c r="BY325" s="87"/>
      <c r="BZ325" s="87"/>
      <c r="CA325" s="87"/>
      <c r="CB325" s="87"/>
      <c r="CC325" s="87"/>
      <c r="CD325" s="87"/>
      <c r="CE325" s="87"/>
      <c r="CF325" s="87"/>
      <c r="CG325" s="87"/>
      <c r="CH325" s="87"/>
      <c r="CI325" s="87"/>
      <c r="CJ325" s="87"/>
      <c r="CK325" s="87"/>
      <c r="CL325" s="87"/>
      <c r="CM325" s="87"/>
      <c r="CN325" s="87"/>
    </row>
    <row r="326" spans="1:92" ht="18">
      <c r="A326" s="69" t="s">
        <v>229</v>
      </c>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87"/>
      <c r="AF326" s="87"/>
      <c r="AG326" s="87"/>
      <c r="AH326" s="87"/>
      <c r="AI326" s="87"/>
      <c r="AJ326" s="87"/>
      <c r="AK326" s="87"/>
      <c r="AL326" s="87"/>
      <c r="AM326" s="87"/>
      <c r="AN326" s="87"/>
      <c r="AO326" s="87"/>
      <c r="AP326" s="87"/>
      <c r="AQ326" s="87"/>
      <c r="AR326" s="87"/>
      <c r="AS326" s="87"/>
      <c r="AT326" s="87"/>
      <c r="AU326" s="87"/>
      <c r="AV326" s="87"/>
      <c r="AW326" s="87"/>
      <c r="AX326" s="87"/>
      <c r="AY326" s="87"/>
      <c r="AZ326" s="87"/>
      <c r="BA326" s="87"/>
      <c r="BB326" s="87"/>
      <c r="BC326" s="87"/>
      <c r="BD326" s="87"/>
      <c r="BE326" s="87"/>
      <c r="BF326" s="87"/>
      <c r="BG326" s="87"/>
      <c r="BH326" s="87"/>
      <c r="BI326" s="87"/>
      <c r="BJ326" s="87"/>
      <c r="BK326" s="87"/>
      <c r="BL326" s="87"/>
      <c r="BM326" s="87"/>
      <c r="BN326" s="87"/>
      <c r="BO326" s="87"/>
      <c r="BP326" s="87"/>
      <c r="BQ326" s="87"/>
      <c r="BR326" s="87"/>
      <c r="BS326" s="87"/>
      <c r="BT326" s="87"/>
      <c r="BU326" s="87"/>
      <c r="BV326" s="87"/>
      <c r="BW326" s="87"/>
      <c r="BX326" s="87"/>
      <c r="BY326" s="87"/>
      <c r="BZ326" s="87"/>
      <c r="CA326" s="87"/>
      <c r="CB326" s="87"/>
      <c r="CC326" s="87"/>
      <c r="CD326" s="87"/>
      <c r="CE326" s="87"/>
      <c r="CF326" s="87"/>
      <c r="CG326" s="87"/>
      <c r="CH326" s="87"/>
      <c r="CI326" s="87"/>
      <c r="CJ326" s="87"/>
      <c r="CK326" s="87"/>
      <c r="CL326" s="87"/>
      <c r="CM326" s="87"/>
      <c r="CN326" s="87"/>
    </row>
    <row r="327" spans="1:92" ht="54" customHeight="1">
      <c r="A327" s="235" t="s">
        <v>54</v>
      </c>
      <c r="B327" s="236"/>
      <c r="C327" s="236"/>
      <c r="D327" s="236"/>
      <c r="E327" s="236"/>
      <c r="F327" s="236"/>
      <c r="G327" s="236"/>
      <c r="H327" s="236"/>
      <c r="I327" s="236"/>
      <c r="J327" s="236"/>
      <c r="K327" s="236"/>
      <c r="L327" s="236"/>
      <c r="M327" s="236"/>
      <c r="N327" s="236"/>
      <c r="O327" s="236"/>
      <c r="P327" s="236"/>
      <c r="Q327" s="236"/>
      <c r="R327" s="236"/>
      <c r="S327" s="236"/>
      <c r="T327" s="236"/>
      <c r="U327" s="236"/>
      <c r="V327" s="236"/>
      <c r="W327" s="236"/>
      <c r="X327" s="237"/>
      <c r="Y327" s="69"/>
      <c r="Z327" s="69"/>
      <c r="AA327" s="69"/>
      <c r="AB327" s="69"/>
      <c r="AC327" s="69"/>
      <c r="AD327" s="69"/>
      <c r="AE327" s="87"/>
      <c r="AF327" s="87"/>
      <c r="AG327" s="87"/>
      <c r="AH327" s="87"/>
      <c r="AI327" s="87"/>
      <c r="AJ327" s="87"/>
      <c r="AK327" s="87"/>
      <c r="AL327" s="87"/>
      <c r="AM327" s="87"/>
      <c r="AN327" s="87"/>
      <c r="AO327" s="87"/>
      <c r="AP327" s="87"/>
      <c r="AQ327" s="87"/>
      <c r="AR327" s="87"/>
      <c r="AS327" s="87"/>
      <c r="AT327" s="87"/>
      <c r="AU327" s="87"/>
      <c r="AV327" s="87"/>
      <c r="AW327" s="87"/>
      <c r="AX327" s="87"/>
      <c r="AY327" s="87"/>
      <c r="AZ327" s="87"/>
      <c r="BA327" s="87"/>
      <c r="BB327" s="87"/>
      <c r="BC327" s="87"/>
      <c r="BD327" s="87"/>
      <c r="BE327" s="87"/>
      <c r="BF327" s="87"/>
      <c r="BG327" s="87"/>
      <c r="BH327" s="87"/>
      <c r="BI327" s="87"/>
      <c r="BJ327" s="87"/>
      <c r="BK327" s="87"/>
      <c r="BL327" s="87"/>
      <c r="BM327" s="87"/>
      <c r="BN327" s="87"/>
      <c r="BO327" s="87"/>
      <c r="BP327" s="87"/>
      <c r="BQ327" s="87"/>
      <c r="BR327" s="87"/>
      <c r="BS327" s="87"/>
      <c r="BT327" s="87"/>
      <c r="BU327" s="87"/>
      <c r="BV327" s="87"/>
      <c r="BW327" s="87"/>
      <c r="BX327" s="87"/>
      <c r="BY327" s="87"/>
      <c r="BZ327" s="87"/>
      <c r="CA327" s="87"/>
      <c r="CB327" s="87"/>
      <c r="CC327" s="87"/>
      <c r="CD327" s="87"/>
      <c r="CE327" s="87"/>
      <c r="CF327" s="87"/>
      <c r="CG327" s="87"/>
      <c r="CH327" s="87"/>
      <c r="CI327" s="87"/>
      <c r="CJ327" s="87"/>
      <c r="CK327" s="87"/>
      <c r="CL327" s="87"/>
      <c r="CM327" s="87"/>
      <c r="CN327" s="87"/>
    </row>
    <row r="328" spans="1:92" ht="18">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87"/>
      <c r="AF328" s="87"/>
      <c r="AG328" s="87"/>
      <c r="AH328" s="87"/>
      <c r="AI328" s="87"/>
      <c r="AJ328" s="87"/>
      <c r="AK328" s="87"/>
      <c r="AL328" s="87"/>
      <c r="AM328" s="87"/>
      <c r="AN328" s="87"/>
      <c r="AO328" s="87"/>
      <c r="AP328" s="87"/>
      <c r="AQ328" s="87"/>
      <c r="AR328" s="87"/>
      <c r="AS328" s="87"/>
      <c r="AT328" s="87"/>
      <c r="AU328" s="87"/>
      <c r="AV328" s="87"/>
      <c r="AW328" s="87"/>
      <c r="AX328" s="87"/>
      <c r="AY328" s="87"/>
      <c r="AZ328" s="87"/>
      <c r="BA328" s="87"/>
      <c r="BB328" s="87"/>
      <c r="BC328" s="87"/>
      <c r="BD328" s="87"/>
      <c r="BE328" s="87"/>
      <c r="BF328" s="87"/>
      <c r="BG328" s="87"/>
      <c r="BH328" s="87"/>
      <c r="BI328" s="87"/>
      <c r="BJ328" s="87"/>
      <c r="BK328" s="87"/>
      <c r="BL328" s="87"/>
      <c r="BM328" s="87"/>
      <c r="BN328" s="87"/>
      <c r="BO328" s="87"/>
      <c r="BP328" s="87"/>
      <c r="BQ328" s="87"/>
      <c r="BR328" s="87"/>
      <c r="BS328" s="87"/>
      <c r="BT328" s="87"/>
      <c r="BU328" s="87"/>
      <c r="BV328" s="87"/>
      <c r="BW328" s="87"/>
      <c r="BX328" s="87"/>
      <c r="BY328" s="87"/>
      <c r="BZ328" s="87"/>
      <c r="CA328" s="87"/>
      <c r="CB328" s="87"/>
      <c r="CC328" s="87"/>
      <c r="CD328" s="87"/>
      <c r="CE328" s="87"/>
      <c r="CF328" s="87"/>
      <c r="CG328" s="87"/>
      <c r="CH328" s="87"/>
      <c r="CI328" s="87"/>
      <c r="CJ328" s="87"/>
      <c r="CK328" s="87"/>
      <c r="CL328" s="87"/>
      <c r="CM328" s="87"/>
      <c r="CN328" s="87"/>
    </row>
    <row r="329" spans="1:92" ht="18">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87"/>
      <c r="AF329" s="87"/>
      <c r="AG329" s="87"/>
      <c r="AH329" s="87"/>
      <c r="AI329" s="87"/>
      <c r="AJ329" s="87"/>
      <c r="AK329" s="87"/>
      <c r="AL329" s="87"/>
      <c r="AM329" s="87"/>
      <c r="AN329" s="87"/>
      <c r="AO329" s="87"/>
      <c r="AP329" s="87"/>
      <c r="AQ329" s="87"/>
      <c r="AR329" s="87"/>
      <c r="AS329" s="87"/>
      <c r="AT329" s="87"/>
      <c r="AU329" s="87"/>
      <c r="AV329" s="87"/>
      <c r="AW329" s="87"/>
      <c r="AX329" s="87"/>
      <c r="AY329" s="87"/>
      <c r="AZ329" s="87"/>
      <c r="BA329" s="87"/>
      <c r="BB329" s="87"/>
      <c r="BC329" s="87"/>
      <c r="BD329" s="87"/>
      <c r="BE329" s="87"/>
      <c r="BF329" s="87"/>
      <c r="BG329" s="87"/>
      <c r="BH329" s="87"/>
      <c r="BI329" s="87"/>
      <c r="BJ329" s="87"/>
      <c r="BK329" s="87"/>
      <c r="BL329" s="87"/>
      <c r="BM329" s="87"/>
      <c r="BN329" s="87"/>
      <c r="BO329" s="87"/>
      <c r="BP329" s="87"/>
      <c r="BQ329" s="87"/>
      <c r="BR329" s="87"/>
      <c r="BS329" s="87"/>
      <c r="BT329" s="87"/>
      <c r="BU329" s="87"/>
      <c r="BV329" s="87"/>
      <c r="BW329" s="87"/>
      <c r="BX329" s="87"/>
      <c r="BY329" s="87"/>
      <c r="BZ329" s="87"/>
      <c r="CA329" s="87"/>
      <c r="CB329" s="87"/>
      <c r="CC329" s="87"/>
      <c r="CD329" s="87"/>
      <c r="CE329" s="87"/>
      <c r="CF329" s="87"/>
      <c r="CG329" s="87"/>
      <c r="CH329" s="87"/>
      <c r="CI329" s="87"/>
      <c r="CJ329" s="87"/>
      <c r="CK329" s="87"/>
      <c r="CL329" s="87"/>
      <c r="CM329" s="87"/>
      <c r="CN329" s="87"/>
    </row>
    <row r="330" spans="1:92" ht="18">
      <c r="A330" s="83"/>
      <c r="B330" s="84"/>
      <c r="C330" s="84"/>
      <c r="D330" s="84"/>
      <c r="E330" s="84"/>
      <c r="F330" s="84"/>
      <c r="G330" s="84"/>
      <c r="H330" s="84"/>
      <c r="I330" s="84"/>
      <c r="J330" s="84"/>
      <c r="K330" s="84"/>
      <c r="L330" s="84"/>
      <c r="M330" s="84"/>
      <c r="N330" s="84"/>
      <c r="O330" s="84"/>
      <c r="P330" s="84"/>
      <c r="Q330" s="84"/>
      <c r="R330" s="84"/>
      <c r="S330" s="84"/>
      <c r="T330" s="84"/>
      <c r="U330" s="84"/>
      <c r="V330" s="84"/>
      <c r="W330" s="84"/>
      <c r="X330" s="84"/>
      <c r="Y330" s="84"/>
      <c r="Z330" s="84"/>
      <c r="AA330" s="84"/>
      <c r="AB330" s="84"/>
      <c r="AC330" s="84"/>
      <c r="AD330" s="84"/>
      <c r="AE330" s="87"/>
      <c r="AF330" s="87"/>
      <c r="AG330" s="87"/>
      <c r="AH330" s="87"/>
      <c r="AI330" s="87"/>
      <c r="AJ330" s="87"/>
      <c r="AK330" s="87"/>
      <c r="AL330" s="87"/>
      <c r="AM330" s="87"/>
      <c r="AN330" s="87"/>
      <c r="AO330" s="87"/>
      <c r="AP330" s="87"/>
      <c r="AQ330" s="87"/>
      <c r="AR330" s="87"/>
      <c r="AS330" s="87"/>
      <c r="AT330" s="87"/>
      <c r="AU330" s="87"/>
      <c r="AV330" s="87"/>
      <c r="AW330" s="87"/>
      <c r="AX330" s="87"/>
      <c r="AY330" s="87"/>
      <c r="AZ330" s="87"/>
      <c r="BA330" s="87"/>
      <c r="BB330" s="87"/>
      <c r="BC330" s="87"/>
      <c r="BD330" s="87"/>
      <c r="BE330" s="87"/>
      <c r="BF330" s="87"/>
      <c r="BG330" s="87"/>
      <c r="BH330" s="87"/>
      <c r="BI330" s="87"/>
      <c r="BJ330" s="87"/>
      <c r="BK330" s="87"/>
      <c r="BL330" s="87"/>
      <c r="BM330" s="87"/>
      <c r="BN330" s="87"/>
      <c r="BO330" s="87"/>
      <c r="BP330" s="87"/>
      <c r="BQ330" s="87"/>
      <c r="BR330" s="87"/>
      <c r="BS330" s="87"/>
      <c r="BT330" s="87"/>
      <c r="BU330" s="87"/>
      <c r="BV330" s="87"/>
      <c r="BW330" s="87"/>
      <c r="BX330" s="87"/>
      <c r="BY330" s="87"/>
      <c r="BZ330" s="87"/>
      <c r="CA330" s="87"/>
      <c r="CB330" s="87"/>
      <c r="CC330" s="87"/>
      <c r="CD330" s="87"/>
      <c r="CE330" s="87"/>
      <c r="CF330" s="87"/>
      <c r="CG330" s="87"/>
      <c r="CH330" s="87"/>
      <c r="CI330" s="87"/>
      <c r="CJ330" s="87"/>
      <c r="CK330" s="87"/>
      <c r="CL330" s="87"/>
      <c r="CM330" s="87"/>
      <c r="CN330" s="87"/>
    </row>
    <row r="331" spans="1:92" ht="15">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87"/>
      <c r="AN331" s="87"/>
      <c r="AO331" s="87"/>
      <c r="AP331" s="87"/>
      <c r="AQ331" s="87"/>
      <c r="AR331" s="87"/>
      <c r="AS331" s="87"/>
      <c r="AT331" s="87"/>
      <c r="AU331" s="87"/>
      <c r="AV331" s="87"/>
      <c r="AW331" s="87"/>
      <c r="AX331" s="87"/>
      <c r="AY331" s="87"/>
      <c r="AZ331" s="87"/>
      <c r="BA331" s="87"/>
      <c r="BB331" s="87"/>
      <c r="BC331" s="87"/>
      <c r="BD331" s="87"/>
      <c r="BE331" s="87"/>
      <c r="BF331" s="87"/>
      <c r="BG331" s="87"/>
      <c r="BH331" s="87"/>
      <c r="BI331" s="87"/>
      <c r="BJ331" s="87"/>
      <c r="BK331" s="87"/>
      <c r="BL331" s="87"/>
      <c r="BM331" s="87"/>
      <c r="BN331" s="87"/>
      <c r="BO331" s="87"/>
      <c r="BP331" s="87"/>
      <c r="BQ331" s="87"/>
      <c r="BR331" s="87"/>
      <c r="BS331" s="87"/>
      <c r="BT331" s="87"/>
      <c r="BU331" s="87"/>
      <c r="BV331" s="87"/>
      <c r="BW331" s="87"/>
      <c r="BX331" s="87"/>
      <c r="BY331" s="87"/>
      <c r="BZ331" s="87"/>
      <c r="CA331" s="87"/>
      <c r="CB331" s="87"/>
      <c r="CC331" s="87"/>
      <c r="CD331" s="87"/>
      <c r="CE331" s="87"/>
      <c r="CF331" s="87"/>
      <c r="CG331" s="87"/>
      <c r="CH331" s="87"/>
      <c r="CI331" s="87"/>
      <c r="CJ331" s="87"/>
      <c r="CK331" s="87"/>
      <c r="CL331" s="87"/>
      <c r="CM331" s="87"/>
      <c r="CN331" s="87"/>
    </row>
    <row r="332" spans="1:92" ht="15">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7"/>
      <c r="AL332" s="87"/>
      <c r="AM332" s="87"/>
      <c r="AN332" s="87"/>
      <c r="AO332" s="87"/>
      <c r="AP332" s="87"/>
      <c r="AQ332" s="87"/>
      <c r="AR332" s="87"/>
      <c r="AS332" s="87"/>
      <c r="AT332" s="87"/>
      <c r="AU332" s="87"/>
      <c r="AV332" s="87"/>
      <c r="AW332" s="87"/>
      <c r="AX332" s="87"/>
      <c r="AY332" s="87"/>
      <c r="AZ332" s="87"/>
      <c r="BA332" s="87"/>
      <c r="BB332" s="87"/>
      <c r="BC332" s="87"/>
      <c r="BD332" s="87"/>
      <c r="BE332" s="87"/>
      <c r="BF332" s="87"/>
      <c r="BG332" s="87"/>
      <c r="BH332" s="87"/>
      <c r="BI332" s="87"/>
      <c r="BJ332" s="87"/>
      <c r="BK332" s="87"/>
      <c r="BL332" s="87"/>
      <c r="BM332" s="87"/>
      <c r="BN332" s="87"/>
      <c r="BO332" s="87"/>
      <c r="BP332" s="87"/>
      <c r="BQ332" s="87"/>
      <c r="BR332" s="87"/>
      <c r="BS332" s="87"/>
      <c r="BT332" s="87"/>
      <c r="BU332" s="87"/>
      <c r="BV332" s="87"/>
      <c r="BW332" s="87"/>
      <c r="BX332" s="87"/>
      <c r="BY332" s="87"/>
      <c r="BZ332" s="87"/>
      <c r="CA332" s="87"/>
      <c r="CB332" s="87"/>
      <c r="CC332" s="87"/>
      <c r="CD332" s="87"/>
      <c r="CE332" s="87"/>
      <c r="CF332" s="87"/>
      <c r="CG332" s="87"/>
      <c r="CH332" s="87"/>
      <c r="CI332" s="87"/>
      <c r="CJ332" s="87"/>
      <c r="CK332" s="87"/>
      <c r="CL332" s="87"/>
      <c r="CM332" s="87"/>
      <c r="CN332" s="87"/>
    </row>
    <row r="333" spans="1:92" ht="15">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c r="AA333" s="87"/>
      <c r="AB333" s="87"/>
      <c r="AC333" s="87"/>
      <c r="AD333" s="87"/>
      <c r="AE333" s="87"/>
      <c r="AF333" s="87"/>
      <c r="AG333" s="87"/>
      <c r="AH333" s="87"/>
      <c r="AI333" s="87"/>
      <c r="AJ333" s="87"/>
      <c r="AK333" s="87"/>
      <c r="AL333" s="87"/>
      <c r="AM333" s="87"/>
      <c r="AN333" s="87"/>
      <c r="AO333" s="87"/>
      <c r="AP333" s="87"/>
      <c r="AQ333" s="87"/>
      <c r="AR333" s="87"/>
      <c r="AS333" s="87"/>
      <c r="AT333" s="87"/>
      <c r="AU333" s="87"/>
      <c r="AV333" s="87"/>
      <c r="AW333" s="87"/>
      <c r="AX333" s="87"/>
      <c r="AY333" s="87"/>
      <c r="AZ333" s="87"/>
      <c r="BA333" s="87"/>
      <c r="BB333" s="87"/>
      <c r="BC333" s="87"/>
      <c r="BD333" s="87"/>
      <c r="BE333" s="87"/>
      <c r="BF333" s="87"/>
      <c r="BG333" s="87"/>
      <c r="BH333" s="87"/>
      <c r="BI333" s="87"/>
      <c r="BJ333" s="87"/>
      <c r="BK333" s="87"/>
      <c r="BL333" s="87"/>
      <c r="BM333" s="87"/>
      <c r="BN333" s="87"/>
      <c r="BO333" s="87"/>
      <c r="BP333" s="87"/>
      <c r="BQ333" s="87"/>
      <c r="BR333" s="87"/>
      <c r="BS333" s="87"/>
      <c r="BT333" s="87"/>
      <c r="BU333" s="87"/>
      <c r="BV333" s="87"/>
      <c r="BW333" s="87"/>
      <c r="BX333" s="87"/>
      <c r="BY333" s="87"/>
      <c r="BZ333" s="87"/>
      <c r="CA333" s="87"/>
      <c r="CB333" s="87"/>
      <c r="CC333" s="87"/>
      <c r="CD333" s="87"/>
      <c r="CE333" s="87"/>
      <c r="CF333" s="87"/>
      <c r="CG333" s="87"/>
      <c r="CH333" s="87"/>
      <c r="CI333" s="87"/>
      <c r="CJ333" s="87"/>
      <c r="CK333" s="87"/>
      <c r="CL333" s="87"/>
      <c r="CM333" s="87"/>
      <c r="CN333" s="87"/>
    </row>
    <row r="334" spans="1:92" ht="18">
      <c r="A334" s="86" t="s">
        <v>110</v>
      </c>
      <c r="B334" s="84"/>
      <c r="C334" s="84"/>
      <c r="D334" s="84"/>
      <c r="E334" s="84"/>
      <c r="F334" s="84"/>
      <c r="G334" s="84"/>
      <c r="H334" s="84"/>
      <c r="I334" s="84"/>
      <c r="J334" s="84"/>
      <c r="K334" s="84"/>
      <c r="L334" s="84"/>
      <c r="M334" s="84"/>
      <c r="N334" s="84"/>
      <c r="O334" s="84"/>
      <c r="P334" s="84"/>
      <c r="Q334" s="84"/>
      <c r="R334" s="84"/>
      <c r="S334" s="84"/>
      <c r="T334" s="84"/>
      <c r="U334" s="84"/>
      <c r="V334" s="84"/>
      <c r="W334" s="84"/>
      <c r="X334" s="84"/>
      <c r="Y334" s="84"/>
      <c r="Z334" s="84"/>
      <c r="AA334" s="84"/>
      <c r="AB334" s="84"/>
      <c r="AC334" s="84"/>
      <c r="AD334" s="84"/>
      <c r="AE334" s="87"/>
      <c r="AF334" s="87"/>
      <c r="AG334" s="87"/>
      <c r="AH334" s="87"/>
      <c r="AI334" s="87"/>
      <c r="AJ334" s="87"/>
      <c r="AK334" s="87"/>
      <c r="AL334" s="87"/>
      <c r="AM334" s="87"/>
      <c r="AN334" s="87"/>
      <c r="AO334" s="87"/>
      <c r="AP334" s="87"/>
      <c r="AQ334" s="87"/>
      <c r="AR334" s="87"/>
      <c r="AS334" s="87"/>
      <c r="AT334" s="87"/>
      <c r="AU334" s="87"/>
      <c r="AV334" s="87"/>
      <c r="AW334" s="87"/>
      <c r="AX334" s="87"/>
      <c r="AY334" s="87"/>
      <c r="AZ334" s="87"/>
      <c r="BA334" s="87"/>
      <c r="BB334" s="87"/>
      <c r="BC334" s="87"/>
      <c r="BD334" s="87"/>
      <c r="BE334" s="87"/>
      <c r="BF334" s="87"/>
      <c r="BG334" s="87"/>
      <c r="BH334" s="87"/>
      <c r="BI334" s="87"/>
      <c r="BJ334" s="87"/>
      <c r="BK334" s="87"/>
      <c r="BL334" s="87"/>
      <c r="BM334" s="87"/>
      <c r="BN334" s="87"/>
      <c r="BO334" s="87"/>
      <c r="BP334" s="87"/>
      <c r="BQ334" s="87"/>
      <c r="BR334" s="87"/>
      <c r="BS334" s="87"/>
      <c r="BT334" s="87"/>
      <c r="BU334" s="87"/>
      <c r="BV334" s="87"/>
      <c r="BW334" s="87"/>
      <c r="BX334" s="87"/>
      <c r="BY334" s="87"/>
      <c r="BZ334" s="87"/>
      <c r="CA334" s="87"/>
      <c r="CB334" s="87"/>
      <c r="CC334" s="87"/>
      <c r="CD334" s="87"/>
      <c r="CE334" s="87"/>
      <c r="CF334" s="87"/>
      <c r="CG334" s="87"/>
      <c r="CH334" s="87"/>
      <c r="CI334" s="87"/>
      <c r="CJ334" s="87"/>
      <c r="CK334" s="87"/>
      <c r="CL334" s="87"/>
      <c r="CM334" s="87"/>
      <c r="CN334" s="87"/>
    </row>
    <row r="335" spans="1:92" ht="18">
      <c r="A335" s="84" t="s">
        <v>230</v>
      </c>
      <c r="B335" s="84"/>
      <c r="C335" s="84"/>
      <c r="D335" s="84"/>
      <c r="E335" s="84"/>
      <c r="F335" s="84"/>
      <c r="G335" s="84"/>
      <c r="H335" s="84"/>
      <c r="I335" s="84"/>
      <c r="J335" s="84"/>
      <c r="K335" s="84"/>
      <c r="L335" s="84"/>
      <c r="M335" s="84"/>
      <c r="N335" s="84"/>
      <c r="O335" s="84"/>
      <c r="P335" s="84"/>
      <c r="Q335" s="84"/>
      <c r="R335" s="84"/>
      <c r="S335" s="84"/>
      <c r="T335" s="84"/>
      <c r="U335" s="84"/>
      <c r="V335" s="84"/>
      <c r="W335" s="84"/>
      <c r="X335" s="84"/>
      <c r="Y335" s="84"/>
      <c r="Z335" s="84"/>
      <c r="AA335" s="84"/>
      <c r="AB335" s="84"/>
      <c r="AC335" s="84"/>
      <c r="AD335" s="84"/>
      <c r="AE335" s="87"/>
      <c r="AF335" s="87"/>
      <c r="AG335" s="87"/>
      <c r="AH335" s="87"/>
      <c r="AI335" s="87"/>
      <c r="AJ335" s="87"/>
      <c r="AK335" s="87"/>
      <c r="AL335" s="87"/>
      <c r="AM335" s="87"/>
      <c r="AN335" s="87"/>
      <c r="AO335" s="87"/>
      <c r="AP335" s="87"/>
      <c r="AQ335" s="87"/>
      <c r="AR335" s="87"/>
      <c r="AS335" s="87"/>
      <c r="AT335" s="87"/>
      <c r="AU335" s="87"/>
      <c r="AV335" s="87"/>
      <c r="AW335" s="87"/>
      <c r="AX335" s="87"/>
      <c r="AY335" s="87"/>
      <c r="AZ335" s="87"/>
      <c r="BA335" s="87"/>
      <c r="BB335" s="87"/>
      <c r="BC335" s="87"/>
      <c r="BD335" s="87"/>
      <c r="BE335" s="87"/>
      <c r="BF335" s="87"/>
      <c r="BG335" s="87"/>
      <c r="BH335" s="87"/>
      <c r="BI335" s="87"/>
      <c r="BJ335" s="87"/>
      <c r="BK335" s="87"/>
      <c r="BL335" s="87"/>
      <c r="BM335" s="87"/>
      <c r="BN335" s="87"/>
      <c r="BO335" s="87"/>
      <c r="BP335" s="87"/>
      <c r="BQ335" s="87"/>
      <c r="BR335" s="87"/>
      <c r="BS335" s="87"/>
      <c r="BT335" s="87"/>
      <c r="BU335" s="87"/>
      <c r="BV335" s="87"/>
      <c r="BW335" s="87"/>
      <c r="BX335" s="87"/>
      <c r="BY335" s="87"/>
      <c r="BZ335" s="87"/>
      <c r="CA335" s="87"/>
      <c r="CB335" s="87"/>
      <c r="CC335" s="87"/>
      <c r="CD335" s="87"/>
      <c r="CE335" s="87"/>
      <c r="CF335" s="87"/>
      <c r="CG335" s="87"/>
      <c r="CH335" s="87"/>
      <c r="CI335" s="87"/>
      <c r="CJ335" s="87"/>
      <c r="CK335" s="87"/>
      <c r="CL335" s="87"/>
      <c r="CM335" s="87"/>
      <c r="CN335" s="87"/>
    </row>
    <row r="336" spans="1:92" ht="18">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88" t="s">
        <v>22</v>
      </c>
      <c r="AA336" s="88"/>
      <c r="AB336" s="88"/>
      <c r="AC336" s="69"/>
      <c r="AD336" s="69"/>
      <c r="AE336" s="87"/>
      <c r="AF336" s="87"/>
      <c r="AG336" s="87"/>
      <c r="AH336" s="87"/>
      <c r="AI336" s="87"/>
      <c r="AJ336" s="87"/>
      <c r="AK336" s="87"/>
      <c r="AL336" s="87"/>
      <c r="AM336" s="87"/>
      <c r="AN336" s="87"/>
      <c r="AO336" s="87"/>
      <c r="AP336" s="87"/>
      <c r="AQ336" s="87"/>
      <c r="AR336" s="87"/>
      <c r="AS336" s="87"/>
      <c r="AT336" s="87"/>
      <c r="AU336" s="87"/>
      <c r="AV336" s="87"/>
      <c r="AW336" s="87"/>
      <c r="AX336" s="87"/>
      <c r="AY336" s="87"/>
      <c r="AZ336" s="87"/>
      <c r="BA336" s="87"/>
      <c r="BB336" s="87"/>
      <c r="BC336" s="87"/>
      <c r="BD336" s="87"/>
      <c r="BE336" s="87"/>
      <c r="BF336" s="87"/>
      <c r="BG336" s="87"/>
      <c r="BH336" s="87"/>
      <c r="BI336" s="87"/>
      <c r="BJ336" s="87"/>
      <c r="BK336" s="87"/>
      <c r="BL336" s="87"/>
      <c r="BM336" s="87"/>
      <c r="BN336" s="87"/>
      <c r="BO336" s="87"/>
      <c r="BP336" s="87"/>
      <c r="BQ336" s="87"/>
      <c r="BR336" s="87"/>
      <c r="BS336" s="87"/>
      <c r="BT336" s="87"/>
      <c r="BU336" s="87"/>
      <c r="BV336" s="87"/>
      <c r="BW336" s="87"/>
      <c r="BX336" s="87"/>
      <c r="BY336" s="87"/>
      <c r="BZ336" s="87"/>
      <c r="CA336" s="87"/>
      <c r="CB336" s="87"/>
      <c r="CC336" s="87"/>
      <c r="CD336" s="87"/>
      <c r="CE336" s="87"/>
      <c r="CF336" s="87"/>
      <c r="CG336" s="87"/>
      <c r="CH336" s="87"/>
      <c r="CI336" s="87"/>
      <c r="CJ336" s="87"/>
      <c r="CK336" s="87"/>
      <c r="CL336" s="87"/>
      <c r="CM336" s="87"/>
      <c r="CN336" s="87"/>
    </row>
    <row r="337" spans="1:92" ht="18">
      <c r="A337" s="220" t="s">
        <v>225</v>
      </c>
      <c r="B337" s="221"/>
      <c r="C337" s="221"/>
      <c r="D337" s="221"/>
      <c r="E337" s="221"/>
      <c r="F337" s="221"/>
      <c r="G337" s="221"/>
      <c r="H337" s="222"/>
      <c r="I337" s="69"/>
      <c r="J337" s="69"/>
      <c r="K337" s="69"/>
      <c r="L337" s="69"/>
      <c r="M337" s="69"/>
      <c r="N337" s="69"/>
      <c r="O337" s="69"/>
      <c r="P337" s="69"/>
      <c r="Q337" s="69"/>
      <c r="R337" s="69"/>
      <c r="S337" s="69"/>
      <c r="T337" s="69"/>
      <c r="U337" s="69"/>
      <c r="V337" s="69"/>
      <c r="W337" s="69"/>
      <c r="X337" s="69"/>
      <c r="Y337" s="69"/>
      <c r="Z337" s="89" t="s">
        <v>23</v>
      </c>
      <c r="AA337" s="88"/>
      <c r="AB337" s="89" t="s">
        <v>238</v>
      </c>
      <c r="AC337" s="69"/>
      <c r="AD337" s="90" t="s">
        <v>236</v>
      </c>
      <c r="AE337" s="87"/>
      <c r="AF337" s="87"/>
      <c r="AG337" s="87"/>
      <c r="AH337" s="87"/>
      <c r="AI337" s="87"/>
      <c r="AJ337" s="87"/>
      <c r="AK337" s="87"/>
      <c r="AL337" s="87"/>
      <c r="AM337" s="87"/>
      <c r="AN337" s="87"/>
      <c r="AO337" s="87"/>
      <c r="AP337" s="87"/>
      <c r="AQ337" s="87"/>
      <c r="AR337" s="87"/>
      <c r="AS337" s="87"/>
      <c r="AT337" s="87"/>
      <c r="AU337" s="87"/>
      <c r="AV337" s="87"/>
      <c r="AW337" s="87"/>
      <c r="AX337" s="87"/>
      <c r="AY337" s="87"/>
      <c r="AZ337" s="87"/>
      <c r="BA337" s="87"/>
      <c r="BB337" s="87"/>
      <c r="BC337" s="87"/>
      <c r="BD337" s="87"/>
      <c r="BE337" s="87"/>
      <c r="BF337" s="87"/>
      <c r="BG337" s="87"/>
      <c r="BH337" s="87"/>
      <c r="BI337" s="87"/>
      <c r="BJ337" s="87"/>
      <c r="BK337" s="87"/>
      <c r="BL337" s="87"/>
      <c r="BM337" s="87"/>
      <c r="BN337" s="87"/>
      <c r="BO337" s="87"/>
      <c r="BP337" s="87"/>
      <c r="BQ337" s="87"/>
      <c r="BR337" s="87"/>
      <c r="BS337" s="87"/>
      <c r="BT337" s="87"/>
      <c r="BU337" s="87"/>
      <c r="BV337" s="87"/>
      <c r="BW337" s="87"/>
      <c r="BX337" s="87"/>
      <c r="BY337" s="87"/>
      <c r="BZ337" s="87"/>
      <c r="CA337" s="87"/>
      <c r="CB337" s="87"/>
      <c r="CC337" s="87"/>
      <c r="CD337" s="87"/>
      <c r="CE337" s="87"/>
      <c r="CF337" s="87"/>
      <c r="CG337" s="87"/>
      <c r="CH337" s="87"/>
      <c r="CI337" s="87"/>
      <c r="CJ337" s="87"/>
      <c r="CK337" s="87"/>
      <c r="CL337" s="87"/>
      <c r="CM337" s="87"/>
      <c r="CN337" s="87"/>
    </row>
    <row r="338" spans="1:92" ht="18">
      <c r="A338" s="113"/>
      <c r="B338" s="114"/>
      <c r="C338" s="114"/>
      <c r="D338" s="114"/>
      <c r="E338" s="114"/>
      <c r="F338" s="114"/>
      <c r="G338" s="114"/>
      <c r="H338" s="115"/>
      <c r="I338" s="69"/>
      <c r="J338" s="69"/>
      <c r="K338" s="69"/>
      <c r="L338" s="69"/>
      <c r="M338" s="69"/>
      <c r="N338" s="69"/>
      <c r="O338" s="69"/>
      <c r="P338" s="69"/>
      <c r="Q338" s="69"/>
      <c r="R338" s="69"/>
      <c r="S338" s="69"/>
      <c r="T338" s="69"/>
      <c r="U338" s="69"/>
      <c r="V338" s="69"/>
      <c r="W338" s="69"/>
      <c r="X338" s="69"/>
      <c r="Y338" s="69"/>
      <c r="Z338" s="89"/>
      <c r="AA338" s="88"/>
      <c r="AB338" s="89"/>
      <c r="AC338" s="69"/>
      <c r="AD338" s="90"/>
      <c r="AE338" s="87"/>
      <c r="AF338" s="87"/>
      <c r="AG338" s="87"/>
      <c r="AH338" s="87"/>
      <c r="AI338" s="87"/>
      <c r="AJ338" s="87"/>
      <c r="AK338" s="87"/>
      <c r="AL338" s="87"/>
      <c r="AM338" s="87"/>
      <c r="AN338" s="87"/>
      <c r="AO338" s="87"/>
      <c r="AP338" s="87"/>
      <c r="AQ338" s="87"/>
      <c r="AR338" s="87"/>
      <c r="AS338" s="87"/>
      <c r="AT338" s="87"/>
      <c r="AU338" s="87"/>
      <c r="AV338" s="87"/>
      <c r="AW338" s="87"/>
      <c r="AX338" s="87"/>
      <c r="AY338" s="87"/>
      <c r="AZ338" s="87"/>
      <c r="BA338" s="87"/>
      <c r="BB338" s="87"/>
      <c r="BC338" s="87"/>
      <c r="BD338" s="87"/>
      <c r="BE338" s="87"/>
      <c r="BF338" s="87"/>
      <c r="BG338" s="87"/>
      <c r="BH338" s="87"/>
      <c r="BI338" s="87"/>
      <c r="BJ338" s="87"/>
      <c r="BK338" s="87"/>
      <c r="BL338" s="87"/>
      <c r="BM338" s="87"/>
      <c r="BN338" s="87"/>
      <c r="BO338" s="87"/>
      <c r="BP338" s="87"/>
      <c r="BQ338" s="87"/>
      <c r="BR338" s="87"/>
      <c r="BS338" s="87"/>
      <c r="BT338" s="87"/>
      <c r="BU338" s="87"/>
      <c r="BV338" s="87"/>
      <c r="BW338" s="87"/>
      <c r="BX338" s="87"/>
      <c r="BY338" s="87"/>
      <c r="BZ338" s="87"/>
      <c r="CA338" s="87"/>
      <c r="CB338" s="87"/>
      <c r="CC338" s="87"/>
      <c r="CD338" s="87"/>
      <c r="CE338" s="87"/>
      <c r="CF338" s="87"/>
      <c r="CG338" s="87"/>
      <c r="CH338" s="87"/>
      <c r="CI338" s="87"/>
      <c r="CJ338" s="87"/>
      <c r="CK338" s="87"/>
      <c r="CL338" s="87"/>
      <c r="CM338" s="87"/>
      <c r="CN338" s="87"/>
    </row>
    <row r="339" spans="1:92" ht="18">
      <c r="A339" s="116" t="s">
        <v>180</v>
      </c>
      <c r="B339" s="67"/>
      <c r="C339" s="67"/>
      <c r="D339" s="67"/>
      <c r="E339" s="67"/>
      <c r="F339" s="67"/>
      <c r="G339" s="67"/>
      <c r="H339" s="67"/>
      <c r="I339" s="67"/>
      <c r="J339" s="67"/>
      <c r="K339" s="67"/>
      <c r="L339" s="67"/>
      <c r="M339" s="67"/>
      <c r="N339" s="67"/>
      <c r="O339" s="67"/>
      <c r="P339" s="67"/>
      <c r="Q339" s="67"/>
      <c r="R339" s="67"/>
      <c r="S339" s="67"/>
      <c r="T339" s="67"/>
      <c r="U339" s="67"/>
      <c r="V339" s="67"/>
      <c r="W339" s="67"/>
      <c r="X339" s="68"/>
      <c r="Y339" s="69"/>
      <c r="Z339" s="69">
        <v>0</v>
      </c>
      <c r="AA339" s="69"/>
      <c r="AB339" s="69">
        <v>0</v>
      </c>
      <c r="AC339" s="69"/>
      <c r="AD339" s="69">
        <v>9847</v>
      </c>
      <c r="AE339" s="87"/>
      <c r="AF339" s="87"/>
      <c r="AG339" s="87"/>
      <c r="AH339" s="87"/>
      <c r="AI339" s="87"/>
      <c r="AJ339" s="87"/>
      <c r="AK339" s="87"/>
      <c r="AL339" s="87"/>
      <c r="AM339" s="87"/>
      <c r="AN339" s="87"/>
      <c r="AO339" s="87"/>
      <c r="AP339" s="87"/>
      <c r="AQ339" s="87"/>
      <c r="AR339" s="87"/>
      <c r="AS339" s="87"/>
      <c r="AT339" s="87"/>
      <c r="AU339" s="87"/>
      <c r="AV339" s="87"/>
      <c r="AW339" s="87"/>
      <c r="AX339" s="87"/>
      <c r="AY339" s="87"/>
      <c r="AZ339" s="87"/>
      <c r="BA339" s="87"/>
      <c r="BB339" s="87"/>
      <c r="BC339" s="87"/>
      <c r="BD339" s="87"/>
      <c r="BE339" s="87"/>
      <c r="BF339" s="87"/>
      <c r="BG339" s="87"/>
      <c r="BH339" s="87"/>
      <c r="BI339" s="87"/>
      <c r="BJ339" s="87"/>
      <c r="BK339" s="87"/>
      <c r="BL339" s="87"/>
      <c r="BM339" s="87"/>
      <c r="BN339" s="87"/>
      <c r="BO339" s="87"/>
      <c r="BP339" s="87"/>
      <c r="BQ339" s="87"/>
      <c r="BR339" s="87"/>
      <c r="BS339" s="87"/>
      <c r="BT339" s="87"/>
      <c r="BU339" s="87"/>
      <c r="BV339" s="87"/>
      <c r="BW339" s="87"/>
      <c r="BX339" s="87"/>
      <c r="BY339" s="87"/>
      <c r="BZ339" s="87"/>
      <c r="CA339" s="87"/>
      <c r="CB339" s="87"/>
      <c r="CC339" s="87"/>
      <c r="CD339" s="87"/>
      <c r="CE339" s="87"/>
      <c r="CF339" s="87"/>
      <c r="CG339" s="87"/>
      <c r="CH339" s="87"/>
      <c r="CI339" s="87"/>
      <c r="CJ339" s="87"/>
      <c r="CK339" s="87"/>
      <c r="CL339" s="87"/>
      <c r="CM339" s="87"/>
      <c r="CN339" s="87"/>
    </row>
    <row r="340" spans="1:92" ht="18">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87"/>
      <c r="AF340" s="87"/>
      <c r="AG340" s="87"/>
      <c r="AH340" s="87"/>
      <c r="AI340" s="87"/>
      <c r="AJ340" s="87"/>
      <c r="AK340" s="87"/>
      <c r="AL340" s="87"/>
      <c r="AM340" s="87"/>
      <c r="AN340" s="87"/>
      <c r="AO340" s="87"/>
      <c r="AP340" s="87"/>
      <c r="AQ340" s="87"/>
      <c r="AR340" s="87"/>
      <c r="AS340" s="87"/>
      <c r="AT340" s="87"/>
      <c r="AU340" s="87"/>
      <c r="AV340" s="87"/>
      <c r="AW340" s="87"/>
      <c r="AX340" s="87"/>
      <c r="AY340" s="87"/>
      <c r="AZ340" s="87"/>
      <c r="BA340" s="87"/>
      <c r="BB340" s="87"/>
      <c r="BC340" s="87"/>
      <c r="BD340" s="87"/>
      <c r="BE340" s="87"/>
      <c r="BF340" s="87"/>
      <c r="BG340" s="87"/>
      <c r="BH340" s="87"/>
      <c r="BI340" s="87"/>
      <c r="BJ340" s="87"/>
      <c r="BK340" s="87"/>
      <c r="BL340" s="87"/>
      <c r="BM340" s="87"/>
      <c r="BN340" s="87"/>
      <c r="BO340" s="87"/>
      <c r="BP340" s="87"/>
      <c r="BQ340" s="87"/>
      <c r="BR340" s="87"/>
      <c r="BS340" s="87"/>
      <c r="BT340" s="87"/>
      <c r="BU340" s="87"/>
      <c r="BV340" s="87"/>
      <c r="BW340" s="87"/>
      <c r="BX340" s="87"/>
      <c r="BY340" s="87"/>
      <c r="BZ340" s="87"/>
      <c r="CA340" s="87"/>
      <c r="CB340" s="87"/>
      <c r="CC340" s="87"/>
      <c r="CD340" s="87"/>
      <c r="CE340" s="87"/>
      <c r="CF340" s="87"/>
      <c r="CG340" s="87"/>
      <c r="CH340" s="87"/>
      <c r="CI340" s="87"/>
      <c r="CJ340" s="87"/>
      <c r="CK340" s="87"/>
      <c r="CL340" s="87"/>
      <c r="CM340" s="87"/>
      <c r="CN340" s="87"/>
    </row>
    <row r="341" spans="1:92" ht="81" customHeight="1">
      <c r="A341" s="235" t="s">
        <v>215</v>
      </c>
      <c r="B341" s="236"/>
      <c r="C341" s="236"/>
      <c r="D341" s="236"/>
      <c r="E341" s="236"/>
      <c r="F341" s="236"/>
      <c r="G341" s="236"/>
      <c r="H341" s="236"/>
      <c r="I341" s="236"/>
      <c r="J341" s="236"/>
      <c r="K341" s="236"/>
      <c r="L341" s="236"/>
      <c r="M341" s="236"/>
      <c r="N341" s="236"/>
      <c r="O341" s="236"/>
      <c r="P341" s="236"/>
      <c r="Q341" s="236"/>
      <c r="R341" s="236"/>
      <c r="S341" s="236"/>
      <c r="T341" s="236"/>
      <c r="U341" s="236"/>
      <c r="V341" s="236"/>
      <c r="W341" s="236"/>
      <c r="X341" s="237"/>
      <c r="Y341" s="69"/>
      <c r="Z341" s="69"/>
      <c r="AA341" s="69"/>
      <c r="AB341" s="69"/>
      <c r="AC341" s="69"/>
      <c r="AD341" s="69"/>
      <c r="AE341" s="87"/>
      <c r="AF341" s="87"/>
      <c r="AG341" s="87"/>
      <c r="AH341" s="87"/>
      <c r="AI341" s="87"/>
      <c r="AJ341" s="87"/>
      <c r="AK341" s="87"/>
      <c r="AL341" s="87"/>
      <c r="AM341" s="87"/>
      <c r="AN341" s="87"/>
      <c r="AO341" s="87"/>
      <c r="AP341" s="87"/>
      <c r="AQ341" s="87"/>
      <c r="AR341" s="87"/>
      <c r="AS341" s="87"/>
      <c r="AT341" s="87"/>
      <c r="AU341" s="87"/>
      <c r="AV341" s="87"/>
      <c r="AW341" s="87"/>
      <c r="AX341" s="87"/>
      <c r="AY341" s="87"/>
      <c r="AZ341" s="87"/>
      <c r="BA341" s="87"/>
      <c r="BB341" s="87"/>
      <c r="BC341" s="87"/>
      <c r="BD341" s="87"/>
      <c r="BE341" s="87"/>
      <c r="BF341" s="87"/>
      <c r="BG341" s="87"/>
      <c r="BH341" s="87"/>
      <c r="BI341" s="87"/>
      <c r="BJ341" s="87"/>
      <c r="BK341" s="87"/>
      <c r="BL341" s="87"/>
      <c r="BM341" s="87"/>
      <c r="BN341" s="87"/>
      <c r="BO341" s="87"/>
      <c r="BP341" s="87"/>
      <c r="BQ341" s="87"/>
      <c r="BR341" s="87"/>
      <c r="BS341" s="87"/>
      <c r="BT341" s="87"/>
      <c r="BU341" s="87"/>
      <c r="BV341" s="87"/>
      <c r="BW341" s="87"/>
      <c r="BX341" s="87"/>
      <c r="BY341" s="87"/>
      <c r="BZ341" s="87"/>
      <c r="CA341" s="87"/>
      <c r="CB341" s="87"/>
      <c r="CC341" s="87"/>
      <c r="CD341" s="87"/>
      <c r="CE341" s="87"/>
      <c r="CF341" s="87"/>
      <c r="CG341" s="87"/>
      <c r="CH341" s="87"/>
      <c r="CI341" s="87"/>
      <c r="CJ341" s="87"/>
      <c r="CK341" s="87"/>
      <c r="CL341" s="87"/>
      <c r="CM341" s="87"/>
      <c r="CN341" s="87"/>
    </row>
    <row r="342" spans="1:92" ht="18">
      <c r="A342" s="72"/>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87"/>
      <c r="AF342" s="87"/>
      <c r="AG342" s="87"/>
      <c r="AH342" s="87"/>
      <c r="AI342" s="87"/>
      <c r="AJ342" s="87"/>
      <c r="AK342" s="87"/>
      <c r="AL342" s="87"/>
      <c r="AM342" s="87"/>
      <c r="AN342" s="87"/>
      <c r="AO342" s="87"/>
      <c r="AP342" s="87"/>
      <c r="AQ342" s="87"/>
      <c r="AR342" s="87"/>
      <c r="AS342" s="87"/>
      <c r="AT342" s="87"/>
      <c r="AU342" s="87"/>
      <c r="AV342" s="87"/>
      <c r="AW342" s="87"/>
      <c r="AX342" s="87"/>
      <c r="AY342" s="87"/>
      <c r="AZ342" s="87"/>
      <c r="BA342" s="87"/>
      <c r="BB342" s="87"/>
      <c r="BC342" s="87"/>
      <c r="BD342" s="87"/>
      <c r="BE342" s="87"/>
      <c r="BF342" s="87"/>
      <c r="BG342" s="87"/>
      <c r="BH342" s="87"/>
      <c r="BI342" s="87"/>
      <c r="BJ342" s="87"/>
      <c r="BK342" s="87"/>
      <c r="BL342" s="87"/>
      <c r="BM342" s="87"/>
      <c r="BN342" s="87"/>
      <c r="BO342" s="87"/>
      <c r="BP342" s="87"/>
      <c r="BQ342" s="87"/>
      <c r="BR342" s="87"/>
      <c r="BS342" s="87"/>
      <c r="BT342" s="87"/>
      <c r="BU342" s="87"/>
      <c r="BV342" s="87"/>
      <c r="BW342" s="87"/>
      <c r="BX342" s="87"/>
      <c r="BY342" s="87"/>
      <c r="BZ342" s="87"/>
      <c r="CA342" s="87"/>
      <c r="CB342" s="87"/>
      <c r="CC342" s="87"/>
      <c r="CD342" s="87"/>
      <c r="CE342" s="87"/>
      <c r="CF342" s="87"/>
      <c r="CG342" s="87"/>
      <c r="CH342" s="87"/>
      <c r="CI342" s="87"/>
      <c r="CJ342" s="87"/>
      <c r="CK342" s="87"/>
      <c r="CL342" s="87"/>
      <c r="CM342" s="87"/>
      <c r="CN342" s="87"/>
    </row>
    <row r="343" spans="1:92" ht="18">
      <c r="A343" s="228" t="s">
        <v>181</v>
      </c>
      <c r="B343" s="229"/>
      <c r="C343" s="229"/>
      <c r="D343" s="229"/>
      <c r="E343" s="229"/>
      <c r="F343" s="229"/>
      <c r="G343" s="229"/>
      <c r="H343" s="229"/>
      <c r="I343" s="230"/>
      <c r="J343" s="230"/>
      <c r="K343" s="230"/>
      <c r="L343" s="230"/>
      <c r="M343" s="230"/>
      <c r="N343" s="230"/>
      <c r="O343" s="230"/>
      <c r="P343" s="230"/>
      <c r="Q343" s="230"/>
      <c r="R343" s="230"/>
      <c r="S343" s="230"/>
      <c r="T343" s="230"/>
      <c r="U343" s="230"/>
      <c r="V343" s="230"/>
      <c r="W343" s="230"/>
      <c r="X343" s="231"/>
      <c r="Y343" s="69"/>
      <c r="Z343" s="69">
        <v>0</v>
      </c>
      <c r="AA343" s="69"/>
      <c r="AB343" s="69">
        <v>0</v>
      </c>
      <c r="AC343" s="69"/>
      <c r="AD343" s="69">
        <v>42881</v>
      </c>
      <c r="AE343" s="87"/>
      <c r="AF343" s="87"/>
      <c r="AG343" s="87"/>
      <c r="AH343" s="87"/>
      <c r="AI343" s="87"/>
      <c r="AJ343" s="87"/>
      <c r="AK343" s="87"/>
      <c r="AL343" s="87"/>
      <c r="AM343" s="87"/>
      <c r="AN343" s="87"/>
      <c r="AO343" s="87"/>
      <c r="AP343" s="87"/>
      <c r="AQ343" s="87"/>
      <c r="AR343" s="87"/>
      <c r="AS343" s="87"/>
      <c r="AT343" s="87"/>
      <c r="AU343" s="87"/>
      <c r="AV343" s="87"/>
      <c r="AW343" s="87"/>
      <c r="AX343" s="87"/>
      <c r="AY343" s="87"/>
      <c r="AZ343" s="87"/>
      <c r="BA343" s="87"/>
      <c r="BB343" s="87"/>
      <c r="BC343" s="87"/>
      <c r="BD343" s="87"/>
      <c r="BE343" s="87"/>
      <c r="BF343" s="87"/>
      <c r="BG343" s="87"/>
      <c r="BH343" s="87"/>
      <c r="BI343" s="87"/>
      <c r="BJ343" s="87"/>
      <c r="BK343" s="87"/>
      <c r="BL343" s="87"/>
      <c r="BM343" s="87"/>
      <c r="BN343" s="87"/>
      <c r="BO343" s="87"/>
      <c r="BP343" s="87"/>
      <c r="BQ343" s="87"/>
      <c r="BR343" s="87"/>
      <c r="BS343" s="87"/>
      <c r="BT343" s="87"/>
      <c r="BU343" s="87"/>
      <c r="BV343" s="87"/>
      <c r="BW343" s="87"/>
      <c r="BX343" s="87"/>
      <c r="BY343" s="87"/>
      <c r="BZ343" s="87"/>
      <c r="CA343" s="87"/>
      <c r="CB343" s="87"/>
      <c r="CC343" s="87"/>
      <c r="CD343" s="87"/>
      <c r="CE343" s="87"/>
      <c r="CF343" s="87"/>
      <c r="CG343" s="87"/>
      <c r="CH343" s="87"/>
      <c r="CI343" s="87"/>
      <c r="CJ343" s="87"/>
      <c r="CK343" s="87"/>
      <c r="CL343" s="87"/>
      <c r="CM343" s="87"/>
      <c r="CN343" s="87"/>
    </row>
    <row r="344" spans="1:92" ht="18">
      <c r="A344" s="74"/>
      <c r="B344" s="75"/>
      <c r="C344" s="75"/>
      <c r="D344" s="75"/>
      <c r="E344" s="75"/>
      <c r="F344" s="75"/>
      <c r="G344" s="75"/>
      <c r="H344" s="76"/>
      <c r="I344" s="69"/>
      <c r="J344" s="69"/>
      <c r="K344" s="69"/>
      <c r="L344" s="69"/>
      <c r="M344" s="69"/>
      <c r="N344" s="69"/>
      <c r="O344" s="69"/>
      <c r="P344" s="69"/>
      <c r="Q344" s="69"/>
      <c r="R344" s="69"/>
      <c r="S344" s="69"/>
      <c r="T344" s="69"/>
      <c r="U344" s="69"/>
      <c r="V344" s="69"/>
      <c r="W344" s="69"/>
      <c r="X344" s="69"/>
      <c r="Y344" s="69"/>
      <c r="Z344" s="69"/>
      <c r="AA344" s="69"/>
      <c r="AB344" s="69"/>
      <c r="AC344" s="69"/>
      <c r="AD344" s="69"/>
      <c r="AE344" s="87"/>
      <c r="AF344" s="87"/>
      <c r="AG344" s="87"/>
      <c r="AH344" s="87"/>
      <c r="AI344" s="87"/>
      <c r="AJ344" s="87"/>
      <c r="AK344" s="87"/>
      <c r="AL344" s="87"/>
      <c r="AM344" s="87"/>
      <c r="AN344" s="87"/>
      <c r="AO344" s="87"/>
      <c r="AP344" s="87"/>
      <c r="AQ344" s="87"/>
      <c r="AR344" s="87"/>
      <c r="AS344" s="87"/>
      <c r="AT344" s="87"/>
      <c r="AU344" s="87"/>
      <c r="AV344" s="87"/>
      <c r="AW344" s="87"/>
      <c r="AX344" s="87"/>
      <c r="AY344" s="87"/>
      <c r="AZ344" s="87"/>
      <c r="BA344" s="87"/>
      <c r="BB344" s="87"/>
      <c r="BC344" s="87"/>
      <c r="BD344" s="87"/>
      <c r="BE344" s="87"/>
      <c r="BF344" s="87"/>
      <c r="BG344" s="87"/>
      <c r="BH344" s="87"/>
      <c r="BI344" s="87"/>
      <c r="BJ344" s="87"/>
      <c r="BK344" s="87"/>
      <c r="BL344" s="87"/>
      <c r="BM344" s="87"/>
      <c r="BN344" s="87"/>
      <c r="BO344" s="87"/>
      <c r="BP344" s="87"/>
      <c r="BQ344" s="87"/>
      <c r="BR344" s="87"/>
      <c r="BS344" s="87"/>
      <c r="BT344" s="87"/>
      <c r="BU344" s="87"/>
      <c r="BV344" s="87"/>
      <c r="BW344" s="87"/>
      <c r="BX344" s="87"/>
      <c r="BY344" s="87"/>
      <c r="BZ344" s="87"/>
      <c r="CA344" s="87"/>
      <c r="CB344" s="87"/>
      <c r="CC344" s="87"/>
      <c r="CD344" s="87"/>
      <c r="CE344" s="87"/>
      <c r="CF344" s="87"/>
      <c r="CG344" s="87"/>
      <c r="CH344" s="87"/>
      <c r="CI344" s="87"/>
      <c r="CJ344" s="87"/>
      <c r="CK344" s="87"/>
      <c r="CL344" s="87"/>
      <c r="CM344" s="87"/>
      <c r="CN344" s="87"/>
    </row>
    <row r="345" spans="1:92" ht="58.5" customHeight="1">
      <c r="A345" s="235" t="s">
        <v>184</v>
      </c>
      <c r="B345" s="236"/>
      <c r="C345" s="236"/>
      <c r="D345" s="236"/>
      <c r="E345" s="236"/>
      <c r="F345" s="236"/>
      <c r="G345" s="236"/>
      <c r="H345" s="236"/>
      <c r="I345" s="236"/>
      <c r="J345" s="236"/>
      <c r="K345" s="236"/>
      <c r="L345" s="236"/>
      <c r="M345" s="236"/>
      <c r="N345" s="236"/>
      <c r="O345" s="236"/>
      <c r="P345" s="236"/>
      <c r="Q345" s="236"/>
      <c r="R345" s="236"/>
      <c r="S345" s="236"/>
      <c r="T345" s="236"/>
      <c r="U345" s="236"/>
      <c r="V345" s="236"/>
      <c r="W345" s="236"/>
      <c r="X345" s="237"/>
      <c r="Y345" s="69"/>
      <c r="Z345" s="69"/>
      <c r="AA345" s="69"/>
      <c r="AB345" s="69"/>
      <c r="AC345" s="69"/>
      <c r="AD345" s="69"/>
      <c r="AE345" s="87"/>
      <c r="AF345" s="87"/>
      <c r="AG345" s="87"/>
      <c r="AH345" s="87"/>
      <c r="AI345" s="87"/>
      <c r="AJ345" s="87"/>
      <c r="AK345" s="87"/>
      <c r="AL345" s="87"/>
      <c r="AM345" s="87"/>
      <c r="AN345" s="87"/>
      <c r="AO345" s="87"/>
      <c r="AP345" s="87"/>
      <c r="AQ345" s="87"/>
      <c r="AR345" s="87"/>
      <c r="AS345" s="87"/>
      <c r="AT345" s="87"/>
      <c r="AU345" s="87"/>
      <c r="AV345" s="87"/>
      <c r="AW345" s="87"/>
      <c r="AX345" s="87"/>
      <c r="AY345" s="87"/>
      <c r="AZ345" s="87"/>
      <c r="BA345" s="87"/>
      <c r="BB345" s="87"/>
      <c r="BC345" s="87"/>
      <c r="BD345" s="87"/>
      <c r="BE345" s="87"/>
      <c r="BF345" s="87"/>
      <c r="BG345" s="87"/>
      <c r="BH345" s="87"/>
      <c r="BI345" s="87"/>
      <c r="BJ345" s="87"/>
      <c r="BK345" s="87"/>
      <c r="BL345" s="87"/>
      <c r="BM345" s="87"/>
      <c r="BN345" s="87"/>
      <c r="BO345" s="87"/>
      <c r="BP345" s="87"/>
      <c r="BQ345" s="87"/>
      <c r="BR345" s="87"/>
      <c r="BS345" s="87"/>
      <c r="BT345" s="87"/>
      <c r="BU345" s="87"/>
      <c r="BV345" s="87"/>
      <c r="BW345" s="87"/>
      <c r="BX345" s="87"/>
      <c r="BY345" s="87"/>
      <c r="BZ345" s="87"/>
      <c r="CA345" s="87"/>
      <c r="CB345" s="87"/>
      <c r="CC345" s="87"/>
      <c r="CD345" s="87"/>
      <c r="CE345" s="87"/>
      <c r="CF345" s="87"/>
      <c r="CG345" s="87"/>
      <c r="CH345" s="87"/>
      <c r="CI345" s="87"/>
      <c r="CJ345" s="87"/>
      <c r="CK345" s="87"/>
      <c r="CL345" s="87"/>
      <c r="CM345" s="87"/>
      <c r="CN345" s="87"/>
    </row>
    <row r="346" spans="1:92" ht="18">
      <c r="A346" s="80"/>
      <c r="B346" s="81"/>
      <c r="C346" s="81"/>
      <c r="D346" s="81"/>
      <c r="E346" s="81"/>
      <c r="F346" s="81"/>
      <c r="G346" s="81"/>
      <c r="H346" s="81"/>
      <c r="I346" s="81"/>
      <c r="J346" s="81"/>
      <c r="K346" s="81"/>
      <c r="L346" s="81"/>
      <c r="M346" s="81"/>
      <c r="N346" s="81"/>
      <c r="O346" s="81"/>
      <c r="P346" s="81"/>
      <c r="Q346" s="81"/>
      <c r="R346" s="81"/>
      <c r="S346" s="81"/>
      <c r="T346" s="81"/>
      <c r="U346" s="81"/>
      <c r="V346" s="81"/>
      <c r="W346" s="81"/>
      <c r="X346" s="82"/>
      <c r="Y346" s="69"/>
      <c r="Z346" s="69"/>
      <c r="AA346" s="69"/>
      <c r="AB346" s="69"/>
      <c r="AC346" s="69"/>
      <c r="AD346" s="69"/>
      <c r="AE346" s="87"/>
      <c r="AF346" s="87"/>
      <c r="AG346" s="87"/>
      <c r="AH346" s="87"/>
      <c r="AI346" s="87"/>
      <c r="AJ346" s="87"/>
      <c r="AK346" s="87"/>
      <c r="AL346" s="87"/>
      <c r="AM346" s="87"/>
      <c r="AN346" s="87"/>
      <c r="AO346" s="87"/>
      <c r="AP346" s="87"/>
      <c r="AQ346" s="87"/>
      <c r="AR346" s="87"/>
      <c r="AS346" s="87"/>
      <c r="AT346" s="87"/>
      <c r="AU346" s="87"/>
      <c r="AV346" s="87"/>
      <c r="AW346" s="87"/>
      <c r="AX346" s="87"/>
      <c r="AY346" s="87"/>
      <c r="AZ346" s="87"/>
      <c r="BA346" s="87"/>
      <c r="BB346" s="87"/>
      <c r="BC346" s="87"/>
      <c r="BD346" s="87"/>
      <c r="BE346" s="87"/>
      <c r="BF346" s="87"/>
      <c r="BG346" s="87"/>
      <c r="BH346" s="87"/>
      <c r="BI346" s="87"/>
      <c r="BJ346" s="87"/>
      <c r="BK346" s="87"/>
      <c r="BL346" s="87"/>
      <c r="BM346" s="87"/>
      <c r="BN346" s="87"/>
      <c r="BO346" s="87"/>
      <c r="BP346" s="87"/>
      <c r="BQ346" s="87"/>
      <c r="BR346" s="87"/>
      <c r="BS346" s="87"/>
      <c r="BT346" s="87"/>
      <c r="BU346" s="87"/>
      <c r="BV346" s="87"/>
      <c r="BW346" s="87"/>
      <c r="BX346" s="87"/>
      <c r="BY346" s="87"/>
      <c r="BZ346" s="87"/>
      <c r="CA346" s="87"/>
      <c r="CB346" s="87"/>
      <c r="CC346" s="87"/>
      <c r="CD346" s="87"/>
      <c r="CE346" s="87"/>
      <c r="CF346" s="87"/>
      <c r="CG346" s="87"/>
      <c r="CH346" s="87"/>
      <c r="CI346" s="87"/>
      <c r="CJ346" s="87"/>
      <c r="CK346" s="87"/>
      <c r="CL346" s="87"/>
      <c r="CM346" s="87"/>
      <c r="CN346" s="87"/>
    </row>
    <row r="347" spans="1:92" ht="18">
      <c r="A347" s="228" t="s">
        <v>185</v>
      </c>
      <c r="B347" s="229"/>
      <c r="C347" s="229"/>
      <c r="D347" s="229"/>
      <c r="E347" s="229"/>
      <c r="F347" s="229"/>
      <c r="G347" s="229"/>
      <c r="H347" s="229"/>
      <c r="I347" s="230"/>
      <c r="J347" s="230"/>
      <c r="K347" s="230"/>
      <c r="L347" s="230"/>
      <c r="M347" s="230"/>
      <c r="N347" s="230"/>
      <c r="O347" s="230"/>
      <c r="P347" s="230"/>
      <c r="Q347" s="230"/>
      <c r="R347" s="230"/>
      <c r="S347" s="230"/>
      <c r="T347" s="230"/>
      <c r="U347" s="230"/>
      <c r="V347" s="230"/>
      <c r="W347" s="230"/>
      <c r="X347" s="231"/>
      <c r="Y347" s="69"/>
      <c r="Z347" s="69">
        <v>0</v>
      </c>
      <c r="AA347" s="69"/>
      <c r="AB347" s="69">
        <v>0</v>
      </c>
      <c r="AC347" s="69"/>
      <c r="AD347" s="69">
        <v>5177</v>
      </c>
      <c r="AE347" s="87"/>
      <c r="AF347" s="87"/>
      <c r="AG347" s="87"/>
      <c r="AH347" s="87"/>
      <c r="AI347" s="87"/>
      <c r="AJ347" s="87"/>
      <c r="AK347" s="87"/>
      <c r="AL347" s="87"/>
      <c r="AM347" s="87"/>
      <c r="AN347" s="87"/>
      <c r="AO347" s="87"/>
      <c r="AP347" s="87"/>
      <c r="AQ347" s="87"/>
      <c r="AR347" s="87"/>
      <c r="AS347" s="87"/>
      <c r="AT347" s="87"/>
      <c r="AU347" s="87"/>
      <c r="AV347" s="87"/>
      <c r="AW347" s="87"/>
      <c r="AX347" s="87"/>
      <c r="AY347" s="87"/>
      <c r="AZ347" s="87"/>
      <c r="BA347" s="87"/>
      <c r="BB347" s="87"/>
      <c r="BC347" s="87"/>
      <c r="BD347" s="87"/>
      <c r="BE347" s="87"/>
      <c r="BF347" s="87"/>
      <c r="BG347" s="87"/>
      <c r="BH347" s="87"/>
      <c r="BI347" s="87"/>
      <c r="BJ347" s="87"/>
      <c r="BK347" s="87"/>
      <c r="BL347" s="87"/>
      <c r="BM347" s="87"/>
      <c r="BN347" s="87"/>
      <c r="BO347" s="87"/>
      <c r="BP347" s="87"/>
      <c r="BQ347" s="87"/>
      <c r="BR347" s="87"/>
      <c r="BS347" s="87"/>
      <c r="BT347" s="87"/>
      <c r="BU347" s="87"/>
      <c r="BV347" s="87"/>
      <c r="BW347" s="87"/>
      <c r="BX347" s="87"/>
      <c r="BY347" s="87"/>
      <c r="BZ347" s="87"/>
      <c r="CA347" s="87"/>
      <c r="CB347" s="87"/>
      <c r="CC347" s="87"/>
      <c r="CD347" s="87"/>
      <c r="CE347" s="87"/>
      <c r="CF347" s="87"/>
      <c r="CG347" s="87"/>
      <c r="CH347" s="87"/>
      <c r="CI347" s="87"/>
      <c r="CJ347" s="87"/>
      <c r="CK347" s="87"/>
      <c r="CL347" s="87"/>
      <c r="CM347" s="87"/>
      <c r="CN347" s="87"/>
    </row>
    <row r="348" spans="1:92" ht="18">
      <c r="A348" s="69"/>
      <c r="B348" s="35"/>
      <c r="C348" s="35"/>
      <c r="D348" s="35"/>
      <c r="E348" s="35"/>
      <c r="F348" s="35"/>
      <c r="G348" s="35"/>
      <c r="H348" s="35"/>
      <c r="I348" s="69"/>
      <c r="J348" s="69"/>
      <c r="K348" s="69"/>
      <c r="L348" s="69"/>
      <c r="M348" s="69"/>
      <c r="N348" s="69"/>
      <c r="O348" s="69"/>
      <c r="P348" s="69"/>
      <c r="Q348" s="69"/>
      <c r="R348" s="69"/>
      <c r="S348" s="69"/>
      <c r="T348" s="69"/>
      <c r="U348" s="69"/>
      <c r="V348" s="69"/>
      <c r="W348" s="69"/>
      <c r="X348" s="69"/>
      <c r="Y348" s="69"/>
      <c r="Z348" s="69"/>
      <c r="AA348" s="69"/>
      <c r="AB348" s="69"/>
      <c r="AC348" s="69"/>
      <c r="AD348" s="69"/>
      <c r="AE348" s="87"/>
      <c r="AF348" s="87"/>
      <c r="AG348" s="87"/>
      <c r="AH348" s="87"/>
      <c r="AI348" s="87"/>
      <c r="AJ348" s="87"/>
      <c r="AK348" s="87"/>
      <c r="AL348" s="87"/>
      <c r="AM348" s="87"/>
      <c r="AN348" s="87"/>
      <c r="AO348" s="87"/>
      <c r="AP348" s="87"/>
      <c r="AQ348" s="87"/>
      <c r="AR348" s="87"/>
      <c r="AS348" s="87"/>
      <c r="AT348" s="87"/>
      <c r="AU348" s="87"/>
      <c r="AV348" s="87"/>
      <c r="AW348" s="87"/>
      <c r="AX348" s="87"/>
      <c r="AY348" s="87"/>
      <c r="AZ348" s="87"/>
      <c r="BA348" s="87"/>
      <c r="BB348" s="87"/>
      <c r="BC348" s="87"/>
      <c r="BD348" s="87"/>
      <c r="BE348" s="87"/>
      <c r="BF348" s="87"/>
      <c r="BG348" s="87"/>
      <c r="BH348" s="87"/>
      <c r="BI348" s="87"/>
      <c r="BJ348" s="87"/>
      <c r="BK348" s="87"/>
      <c r="BL348" s="87"/>
      <c r="BM348" s="87"/>
      <c r="BN348" s="87"/>
      <c r="BO348" s="87"/>
      <c r="BP348" s="87"/>
      <c r="BQ348" s="87"/>
      <c r="BR348" s="87"/>
      <c r="BS348" s="87"/>
      <c r="BT348" s="87"/>
      <c r="BU348" s="87"/>
      <c r="BV348" s="87"/>
      <c r="BW348" s="87"/>
      <c r="BX348" s="87"/>
      <c r="BY348" s="87"/>
      <c r="BZ348" s="87"/>
      <c r="CA348" s="87"/>
      <c r="CB348" s="87"/>
      <c r="CC348" s="87"/>
      <c r="CD348" s="87"/>
      <c r="CE348" s="87"/>
      <c r="CF348" s="87"/>
      <c r="CG348" s="87"/>
      <c r="CH348" s="87"/>
      <c r="CI348" s="87"/>
      <c r="CJ348" s="87"/>
      <c r="CK348" s="87"/>
      <c r="CL348" s="87"/>
      <c r="CM348" s="87"/>
      <c r="CN348" s="87"/>
    </row>
    <row r="349" spans="1:92" ht="57" customHeight="1">
      <c r="A349" s="235" t="s">
        <v>132</v>
      </c>
      <c r="B349" s="236"/>
      <c r="C349" s="236"/>
      <c r="D349" s="236"/>
      <c r="E349" s="236"/>
      <c r="F349" s="236"/>
      <c r="G349" s="236"/>
      <c r="H349" s="236"/>
      <c r="I349" s="236"/>
      <c r="J349" s="236"/>
      <c r="K349" s="236"/>
      <c r="L349" s="236"/>
      <c r="M349" s="236"/>
      <c r="N349" s="236"/>
      <c r="O349" s="236"/>
      <c r="P349" s="236"/>
      <c r="Q349" s="236"/>
      <c r="R349" s="236"/>
      <c r="S349" s="236"/>
      <c r="T349" s="236"/>
      <c r="U349" s="236"/>
      <c r="V349" s="236"/>
      <c r="W349" s="236"/>
      <c r="X349" s="237"/>
      <c r="Y349" s="69"/>
      <c r="Z349" s="69"/>
      <c r="AA349" s="69"/>
      <c r="AB349" s="69"/>
      <c r="AC349" s="69"/>
      <c r="AD349" s="69"/>
      <c r="AE349" s="87"/>
      <c r="AF349" s="87"/>
      <c r="AG349" s="87"/>
      <c r="AH349" s="87"/>
      <c r="AI349" s="87"/>
      <c r="AJ349" s="87"/>
      <c r="AK349" s="87"/>
      <c r="AL349" s="87"/>
      <c r="AM349" s="87"/>
      <c r="AN349" s="87"/>
      <c r="AO349" s="87"/>
      <c r="AP349" s="87"/>
      <c r="AQ349" s="87"/>
      <c r="AR349" s="87"/>
      <c r="AS349" s="87"/>
      <c r="AT349" s="87"/>
      <c r="AU349" s="87"/>
      <c r="AV349" s="87"/>
      <c r="AW349" s="87"/>
      <c r="AX349" s="87"/>
      <c r="AY349" s="87"/>
      <c r="AZ349" s="87"/>
      <c r="BA349" s="87"/>
      <c r="BB349" s="87"/>
      <c r="BC349" s="87"/>
      <c r="BD349" s="87"/>
      <c r="BE349" s="87"/>
      <c r="BF349" s="87"/>
      <c r="BG349" s="87"/>
      <c r="BH349" s="87"/>
      <c r="BI349" s="87"/>
      <c r="BJ349" s="87"/>
      <c r="BK349" s="87"/>
      <c r="BL349" s="87"/>
      <c r="BM349" s="87"/>
      <c r="BN349" s="87"/>
      <c r="BO349" s="87"/>
      <c r="BP349" s="87"/>
      <c r="BQ349" s="87"/>
      <c r="BR349" s="87"/>
      <c r="BS349" s="87"/>
      <c r="BT349" s="87"/>
      <c r="BU349" s="87"/>
      <c r="BV349" s="87"/>
      <c r="BW349" s="87"/>
      <c r="BX349" s="87"/>
      <c r="BY349" s="87"/>
      <c r="BZ349" s="87"/>
      <c r="CA349" s="87"/>
      <c r="CB349" s="87"/>
      <c r="CC349" s="87"/>
      <c r="CD349" s="87"/>
      <c r="CE349" s="87"/>
      <c r="CF349" s="87"/>
      <c r="CG349" s="87"/>
      <c r="CH349" s="87"/>
      <c r="CI349" s="87"/>
      <c r="CJ349" s="87"/>
      <c r="CK349" s="87"/>
      <c r="CL349" s="87"/>
      <c r="CM349" s="87"/>
      <c r="CN349" s="87"/>
    </row>
    <row r="350" spans="1:92" ht="18">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87"/>
      <c r="AF350" s="87"/>
      <c r="AG350" s="87"/>
      <c r="AH350" s="87"/>
      <c r="AI350" s="87"/>
      <c r="AJ350" s="87"/>
      <c r="AK350" s="87"/>
      <c r="AL350" s="87"/>
      <c r="AM350" s="87"/>
      <c r="AN350" s="87"/>
      <c r="AO350" s="87"/>
      <c r="AP350" s="87"/>
      <c r="AQ350" s="87"/>
      <c r="AR350" s="87"/>
      <c r="AS350" s="87"/>
      <c r="AT350" s="87"/>
      <c r="AU350" s="87"/>
      <c r="AV350" s="87"/>
      <c r="AW350" s="87"/>
      <c r="AX350" s="87"/>
      <c r="AY350" s="87"/>
      <c r="AZ350" s="87"/>
      <c r="BA350" s="87"/>
      <c r="BB350" s="87"/>
      <c r="BC350" s="87"/>
      <c r="BD350" s="87"/>
      <c r="BE350" s="87"/>
      <c r="BF350" s="87"/>
      <c r="BG350" s="87"/>
      <c r="BH350" s="87"/>
      <c r="BI350" s="87"/>
      <c r="BJ350" s="87"/>
      <c r="BK350" s="87"/>
      <c r="BL350" s="87"/>
      <c r="BM350" s="87"/>
      <c r="BN350" s="87"/>
      <c r="BO350" s="87"/>
      <c r="BP350" s="87"/>
      <c r="BQ350" s="87"/>
      <c r="BR350" s="87"/>
      <c r="BS350" s="87"/>
      <c r="BT350" s="87"/>
      <c r="BU350" s="87"/>
      <c r="BV350" s="87"/>
      <c r="BW350" s="87"/>
      <c r="BX350" s="87"/>
      <c r="BY350" s="87"/>
      <c r="BZ350" s="87"/>
      <c r="CA350" s="87"/>
      <c r="CB350" s="87"/>
      <c r="CC350" s="87"/>
      <c r="CD350" s="87"/>
      <c r="CE350" s="87"/>
      <c r="CF350" s="87"/>
      <c r="CG350" s="87"/>
      <c r="CH350" s="87"/>
      <c r="CI350" s="87"/>
      <c r="CJ350" s="87"/>
      <c r="CK350" s="87"/>
      <c r="CL350" s="87"/>
      <c r="CM350" s="87"/>
      <c r="CN350" s="87"/>
    </row>
    <row r="351" spans="1:92" ht="18">
      <c r="A351" s="228" t="s">
        <v>186</v>
      </c>
      <c r="B351" s="229"/>
      <c r="C351" s="229"/>
      <c r="D351" s="229"/>
      <c r="E351" s="229"/>
      <c r="F351" s="229"/>
      <c r="G351" s="229"/>
      <c r="H351" s="229"/>
      <c r="I351" s="230"/>
      <c r="J351" s="230"/>
      <c r="K351" s="230"/>
      <c r="L351" s="230"/>
      <c r="M351" s="230"/>
      <c r="N351" s="230"/>
      <c r="O351" s="230"/>
      <c r="P351" s="230"/>
      <c r="Q351" s="230"/>
      <c r="R351" s="230"/>
      <c r="S351" s="230"/>
      <c r="T351" s="230"/>
      <c r="U351" s="230"/>
      <c r="V351" s="230"/>
      <c r="W351" s="230"/>
      <c r="X351" s="231"/>
      <c r="Y351" s="69"/>
      <c r="Z351" s="69">
        <v>0</v>
      </c>
      <c r="AA351" s="69"/>
      <c r="AB351" s="69">
        <v>0</v>
      </c>
      <c r="AC351" s="69"/>
      <c r="AD351" s="69">
        <v>-75295</v>
      </c>
      <c r="AE351" s="87"/>
      <c r="AF351" s="87"/>
      <c r="AG351" s="87"/>
      <c r="AH351" s="87"/>
      <c r="AI351" s="87"/>
      <c r="AJ351" s="87"/>
      <c r="AK351" s="87"/>
      <c r="AL351" s="87"/>
      <c r="AM351" s="87"/>
      <c r="AN351" s="87"/>
      <c r="AO351" s="87"/>
      <c r="AP351" s="87"/>
      <c r="AQ351" s="87"/>
      <c r="AR351" s="87"/>
      <c r="AS351" s="87"/>
      <c r="AT351" s="87"/>
      <c r="AU351" s="87"/>
      <c r="AV351" s="87"/>
      <c r="AW351" s="87"/>
      <c r="AX351" s="87"/>
      <c r="AY351" s="87"/>
      <c r="AZ351" s="87"/>
      <c r="BA351" s="87"/>
      <c r="BB351" s="87"/>
      <c r="BC351" s="87"/>
      <c r="BD351" s="87"/>
      <c r="BE351" s="87"/>
      <c r="BF351" s="87"/>
      <c r="BG351" s="87"/>
      <c r="BH351" s="87"/>
      <c r="BI351" s="87"/>
      <c r="BJ351" s="87"/>
      <c r="BK351" s="87"/>
      <c r="BL351" s="87"/>
      <c r="BM351" s="87"/>
      <c r="BN351" s="87"/>
      <c r="BO351" s="87"/>
      <c r="BP351" s="87"/>
      <c r="BQ351" s="87"/>
      <c r="BR351" s="87"/>
      <c r="BS351" s="87"/>
      <c r="BT351" s="87"/>
      <c r="BU351" s="87"/>
      <c r="BV351" s="87"/>
      <c r="BW351" s="87"/>
      <c r="BX351" s="87"/>
      <c r="BY351" s="87"/>
      <c r="BZ351" s="87"/>
      <c r="CA351" s="87"/>
      <c r="CB351" s="87"/>
      <c r="CC351" s="87"/>
      <c r="CD351" s="87"/>
      <c r="CE351" s="87"/>
      <c r="CF351" s="87"/>
      <c r="CG351" s="87"/>
      <c r="CH351" s="87"/>
      <c r="CI351" s="87"/>
      <c r="CJ351" s="87"/>
      <c r="CK351" s="87"/>
      <c r="CL351" s="87"/>
      <c r="CM351" s="87"/>
      <c r="CN351" s="87"/>
    </row>
    <row r="352" spans="1:92" ht="18">
      <c r="A352" s="69"/>
      <c r="B352" s="35"/>
      <c r="C352" s="35"/>
      <c r="D352" s="35"/>
      <c r="E352" s="35"/>
      <c r="F352" s="35"/>
      <c r="G352" s="35"/>
      <c r="H352" s="35"/>
      <c r="I352" s="69"/>
      <c r="J352" s="69"/>
      <c r="K352" s="69"/>
      <c r="L352" s="69"/>
      <c r="M352" s="69"/>
      <c r="N352" s="69"/>
      <c r="O352" s="69"/>
      <c r="P352" s="69"/>
      <c r="Q352" s="69"/>
      <c r="R352" s="69"/>
      <c r="S352" s="69"/>
      <c r="T352" s="69"/>
      <c r="U352" s="69"/>
      <c r="V352" s="69"/>
      <c r="W352" s="69"/>
      <c r="X352" s="69"/>
      <c r="Y352" s="69"/>
      <c r="Z352" s="69"/>
      <c r="AA352" s="69"/>
      <c r="AB352" s="69"/>
      <c r="AC352" s="69"/>
      <c r="AD352" s="69"/>
      <c r="AE352" s="87"/>
      <c r="AF352" s="87"/>
      <c r="AG352" s="87"/>
      <c r="AH352" s="87"/>
      <c r="AI352" s="87"/>
      <c r="AJ352" s="87"/>
      <c r="AK352" s="87"/>
      <c r="AL352" s="87"/>
      <c r="AM352" s="87"/>
      <c r="AN352" s="87"/>
      <c r="AO352" s="87"/>
      <c r="AP352" s="87"/>
      <c r="AQ352" s="87"/>
      <c r="AR352" s="87"/>
      <c r="AS352" s="87"/>
      <c r="AT352" s="87"/>
      <c r="AU352" s="87"/>
      <c r="AV352" s="87"/>
      <c r="AW352" s="87"/>
      <c r="AX352" s="87"/>
      <c r="AY352" s="87"/>
      <c r="AZ352" s="87"/>
      <c r="BA352" s="87"/>
      <c r="BB352" s="87"/>
      <c r="BC352" s="87"/>
      <c r="BD352" s="87"/>
      <c r="BE352" s="87"/>
      <c r="BF352" s="87"/>
      <c r="BG352" s="87"/>
      <c r="BH352" s="87"/>
      <c r="BI352" s="87"/>
      <c r="BJ352" s="87"/>
      <c r="BK352" s="87"/>
      <c r="BL352" s="87"/>
      <c r="BM352" s="87"/>
      <c r="BN352" s="87"/>
      <c r="BO352" s="87"/>
      <c r="BP352" s="87"/>
      <c r="BQ352" s="87"/>
      <c r="BR352" s="87"/>
      <c r="BS352" s="87"/>
      <c r="BT352" s="87"/>
      <c r="BU352" s="87"/>
      <c r="BV352" s="87"/>
      <c r="BW352" s="87"/>
      <c r="BX352" s="87"/>
      <c r="BY352" s="87"/>
      <c r="BZ352" s="87"/>
      <c r="CA352" s="87"/>
      <c r="CB352" s="87"/>
      <c r="CC352" s="87"/>
      <c r="CD352" s="87"/>
      <c r="CE352" s="87"/>
      <c r="CF352" s="87"/>
      <c r="CG352" s="87"/>
      <c r="CH352" s="87"/>
      <c r="CI352" s="87"/>
      <c r="CJ352" s="87"/>
      <c r="CK352" s="87"/>
      <c r="CL352" s="87"/>
      <c r="CM352" s="87"/>
      <c r="CN352" s="87"/>
    </row>
    <row r="353" spans="1:92" ht="63" customHeight="1">
      <c r="A353" s="235" t="s">
        <v>48</v>
      </c>
      <c r="B353" s="236"/>
      <c r="C353" s="236"/>
      <c r="D353" s="236"/>
      <c r="E353" s="236"/>
      <c r="F353" s="236"/>
      <c r="G353" s="236"/>
      <c r="H353" s="236"/>
      <c r="I353" s="236"/>
      <c r="J353" s="236"/>
      <c r="K353" s="236"/>
      <c r="L353" s="236"/>
      <c r="M353" s="236"/>
      <c r="N353" s="236"/>
      <c r="O353" s="236"/>
      <c r="P353" s="236"/>
      <c r="Q353" s="236"/>
      <c r="R353" s="236"/>
      <c r="S353" s="236"/>
      <c r="T353" s="236"/>
      <c r="U353" s="236"/>
      <c r="V353" s="236"/>
      <c r="W353" s="236"/>
      <c r="X353" s="237"/>
      <c r="Y353" s="69"/>
      <c r="Z353" s="69"/>
      <c r="AA353" s="69"/>
      <c r="AB353" s="69"/>
      <c r="AC353" s="69"/>
      <c r="AD353" s="69"/>
      <c r="AE353" s="87"/>
      <c r="AF353" s="87"/>
      <c r="AG353" s="87"/>
      <c r="AH353" s="87"/>
      <c r="AI353" s="87"/>
      <c r="AJ353" s="87"/>
      <c r="AK353" s="87"/>
      <c r="AL353" s="87"/>
      <c r="AM353" s="87"/>
      <c r="AN353" s="87"/>
      <c r="AO353" s="87"/>
      <c r="AP353" s="87"/>
      <c r="AQ353" s="87"/>
      <c r="AR353" s="87"/>
      <c r="AS353" s="87"/>
      <c r="AT353" s="87"/>
      <c r="AU353" s="87"/>
      <c r="AV353" s="87"/>
      <c r="AW353" s="87"/>
      <c r="AX353" s="87"/>
      <c r="AY353" s="87"/>
      <c r="AZ353" s="87"/>
      <c r="BA353" s="87"/>
      <c r="BB353" s="87"/>
      <c r="BC353" s="87"/>
      <c r="BD353" s="87"/>
      <c r="BE353" s="87"/>
      <c r="BF353" s="87"/>
      <c r="BG353" s="87"/>
      <c r="BH353" s="87"/>
      <c r="BI353" s="87"/>
      <c r="BJ353" s="87"/>
      <c r="BK353" s="87"/>
      <c r="BL353" s="87"/>
      <c r="BM353" s="87"/>
      <c r="BN353" s="87"/>
      <c r="BO353" s="87"/>
      <c r="BP353" s="87"/>
      <c r="BQ353" s="87"/>
      <c r="BR353" s="87"/>
      <c r="BS353" s="87"/>
      <c r="BT353" s="87"/>
      <c r="BU353" s="87"/>
      <c r="BV353" s="87"/>
      <c r="BW353" s="87"/>
      <c r="BX353" s="87"/>
      <c r="BY353" s="87"/>
      <c r="BZ353" s="87"/>
      <c r="CA353" s="87"/>
      <c r="CB353" s="87"/>
      <c r="CC353" s="87"/>
      <c r="CD353" s="87"/>
      <c r="CE353" s="87"/>
      <c r="CF353" s="87"/>
      <c r="CG353" s="87"/>
      <c r="CH353" s="87"/>
      <c r="CI353" s="87"/>
      <c r="CJ353" s="87"/>
      <c r="CK353" s="87"/>
      <c r="CL353" s="87"/>
      <c r="CM353" s="87"/>
      <c r="CN353" s="87"/>
    </row>
    <row r="354" spans="1:92" ht="18">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87"/>
      <c r="AF354" s="87"/>
      <c r="AG354" s="87"/>
      <c r="AH354" s="87"/>
      <c r="AI354" s="87"/>
      <c r="AJ354" s="87"/>
      <c r="AK354" s="87"/>
      <c r="AL354" s="87"/>
      <c r="AM354" s="87"/>
      <c r="AN354" s="87"/>
      <c r="AO354" s="87"/>
      <c r="AP354" s="87"/>
      <c r="AQ354" s="87"/>
      <c r="AR354" s="87"/>
      <c r="AS354" s="87"/>
      <c r="AT354" s="87"/>
      <c r="AU354" s="87"/>
      <c r="AV354" s="87"/>
      <c r="AW354" s="87"/>
      <c r="AX354" s="87"/>
      <c r="AY354" s="87"/>
      <c r="AZ354" s="87"/>
      <c r="BA354" s="87"/>
      <c r="BB354" s="87"/>
      <c r="BC354" s="87"/>
      <c r="BD354" s="87"/>
      <c r="BE354" s="87"/>
      <c r="BF354" s="87"/>
      <c r="BG354" s="87"/>
      <c r="BH354" s="87"/>
      <c r="BI354" s="87"/>
      <c r="BJ354" s="87"/>
      <c r="BK354" s="87"/>
      <c r="BL354" s="87"/>
      <c r="BM354" s="87"/>
      <c r="BN354" s="87"/>
      <c r="BO354" s="87"/>
      <c r="BP354" s="87"/>
      <c r="BQ354" s="87"/>
      <c r="BR354" s="87"/>
      <c r="BS354" s="87"/>
      <c r="BT354" s="87"/>
      <c r="BU354" s="87"/>
      <c r="BV354" s="87"/>
      <c r="BW354" s="87"/>
      <c r="BX354" s="87"/>
      <c r="BY354" s="87"/>
      <c r="BZ354" s="87"/>
      <c r="CA354" s="87"/>
      <c r="CB354" s="87"/>
      <c r="CC354" s="87"/>
      <c r="CD354" s="87"/>
      <c r="CE354" s="87"/>
      <c r="CF354" s="87"/>
      <c r="CG354" s="87"/>
      <c r="CH354" s="87"/>
      <c r="CI354" s="87"/>
      <c r="CJ354" s="87"/>
      <c r="CK354" s="87"/>
      <c r="CL354" s="87"/>
      <c r="CM354" s="87"/>
      <c r="CN354" s="87"/>
    </row>
    <row r="355" spans="1:92" ht="18">
      <c r="A355" s="72" t="s">
        <v>187</v>
      </c>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v>0</v>
      </c>
      <c r="AA355" s="69"/>
      <c r="AB355" s="69">
        <v>0</v>
      </c>
      <c r="AC355" s="69"/>
      <c r="AD355" s="69">
        <v>-38301</v>
      </c>
      <c r="AE355" s="87"/>
      <c r="AF355" s="87"/>
      <c r="AG355" s="87"/>
      <c r="AH355" s="87"/>
      <c r="AI355" s="87"/>
      <c r="AJ355" s="87"/>
      <c r="AK355" s="87"/>
      <c r="AL355" s="87"/>
      <c r="AM355" s="87"/>
      <c r="AN355" s="87"/>
      <c r="AO355" s="87"/>
      <c r="AP355" s="87"/>
      <c r="AQ355" s="87"/>
      <c r="AR355" s="87"/>
      <c r="AS355" s="87"/>
      <c r="AT355" s="87"/>
      <c r="AU355" s="87"/>
      <c r="AV355" s="87"/>
      <c r="AW355" s="87"/>
      <c r="AX355" s="87"/>
      <c r="AY355" s="87"/>
      <c r="AZ355" s="87"/>
      <c r="BA355" s="87"/>
      <c r="BB355" s="87"/>
      <c r="BC355" s="87"/>
      <c r="BD355" s="87"/>
      <c r="BE355" s="87"/>
      <c r="BF355" s="87"/>
      <c r="BG355" s="87"/>
      <c r="BH355" s="87"/>
      <c r="BI355" s="87"/>
      <c r="BJ355" s="87"/>
      <c r="BK355" s="87"/>
      <c r="BL355" s="87"/>
      <c r="BM355" s="87"/>
      <c r="BN355" s="87"/>
      <c r="BO355" s="87"/>
      <c r="BP355" s="87"/>
      <c r="BQ355" s="87"/>
      <c r="BR355" s="87"/>
      <c r="BS355" s="87"/>
      <c r="BT355" s="87"/>
      <c r="BU355" s="87"/>
      <c r="BV355" s="87"/>
      <c r="BW355" s="87"/>
      <c r="BX355" s="87"/>
      <c r="BY355" s="87"/>
      <c r="BZ355" s="87"/>
      <c r="CA355" s="87"/>
      <c r="CB355" s="87"/>
      <c r="CC355" s="87"/>
      <c r="CD355" s="87"/>
      <c r="CE355" s="87"/>
      <c r="CF355" s="87"/>
      <c r="CG355" s="87"/>
      <c r="CH355" s="87"/>
      <c r="CI355" s="87"/>
      <c r="CJ355" s="87"/>
      <c r="CK355" s="87"/>
      <c r="CL355" s="87"/>
      <c r="CM355" s="87"/>
      <c r="CN355" s="87"/>
    </row>
    <row r="356" spans="1:92" ht="18">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87"/>
      <c r="AF356" s="87"/>
      <c r="AG356" s="87"/>
      <c r="AH356" s="87"/>
      <c r="AI356" s="87"/>
      <c r="AJ356" s="87"/>
      <c r="AK356" s="87"/>
      <c r="AL356" s="87"/>
      <c r="AM356" s="87"/>
      <c r="AN356" s="87"/>
      <c r="AO356" s="87"/>
      <c r="AP356" s="87"/>
      <c r="AQ356" s="87"/>
      <c r="AR356" s="87"/>
      <c r="AS356" s="87"/>
      <c r="AT356" s="87"/>
      <c r="AU356" s="87"/>
      <c r="AV356" s="87"/>
      <c r="AW356" s="87"/>
      <c r="AX356" s="87"/>
      <c r="AY356" s="87"/>
      <c r="AZ356" s="87"/>
      <c r="BA356" s="87"/>
      <c r="BB356" s="87"/>
      <c r="BC356" s="87"/>
      <c r="BD356" s="87"/>
      <c r="BE356" s="87"/>
      <c r="BF356" s="87"/>
      <c r="BG356" s="87"/>
      <c r="BH356" s="87"/>
      <c r="BI356" s="87"/>
      <c r="BJ356" s="87"/>
      <c r="BK356" s="87"/>
      <c r="BL356" s="87"/>
      <c r="BM356" s="87"/>
      <c r="BN356" s="87"/>
      <c r="BO356" s="87"/>
      <c r="BP356" s="87"/>
      <c r="BQ356" s="87"/>
      <c r="BR356" s="87"/>
      <c r="BS356" s="87"/>
      <c r="BT356" s="87"/>
      <c r="BU356" s="87"/>
      <c r="BV356" s="87"/>
      <c r="BW356" s="87"/>
      <c r="BX356" s="87"/>
      <c r="BY356" s="87"/>
      <c r="BZ356" s="87"/>
      <c r="CA356" s="87"/>
      <c r="CB356" s="87"/>
      <c r="CC356" s="87"/>
      <c r="CD356" s="87"/>
      <c r="CE356" s="87"/>
      <c r="CF356" s="87"/>
      <c r="CG356" s="87"/>
      <c r="CH356" s="87"/>
      <c r="CI356" s="87"/>
      <c r="CJ356" s="87"/>
      <c r="CK356" s="87"/>
      <c r="CL356" s="87"/>
      <c r="CM356" s="87"/>
      <c r="CN356" s="87"/>
    </row>
    <row r="357" spans="1:92" ht="40.5" customHeight="1">
      <c r="A357" s="235" t="s">
        <v>188</v>
      </c>
      <c r="B357" s="236"/>
      <c r="C357" s="236"/>
      <c r="D357" s="236"/>
      <c r="E357" s="236"/>
      <c r="F357" s="236"/>
      <c r="G357" s="236"/>
      <c r="H357" s="236"/>
      <c r="I357" s="236"/>
      <c r="J357" s="236"/>
      <c r="K357" s="236"/>
      <c r="L357" s="236"/>
      <c r="M357" s="236"/>
      <c r="N357" s="236"/>
      <c r="O357" s="236"/>
      <c r="P357" s="236"/>
      <c r="Q357" s="236"/>
      <c r="R357" s="236"/>
      <c r="S357" s="236"/>
      <c r="T357" s="236"/>
      <c r="U357" s="236"/>
      <c r="V357" s="236"/>
      <c r="W357" s="236"/>
      <c r="X357" s="237"/>
      <c r="Y357" s="69"/>
      <c r="Z357" s="69"/>
      <c r="AA357" s="69"/>
      <c r="AB357" s="69"/>
      <c r="AC357" s="69"/>
      <c r="AD357" s="69"/>
      <c r="AE357" s="87"/>
      <c r="AF357" s="87"/>
      <c r="AG357" s="87"/>
      <c r="AH357" s="87"/>
      <c r="AI357" s="87"/>
      <c r="AJ357" s="87"/>
      <c r="AK357" s="87"/>
      <c r="AL357" s="87"/>
      <c r="AM357" s="87"/>
      <c r="AN357" s="87"/>
      <c r="AO357" s="87"/>
      <c r="AP357" s="87"/>
      <c r="AQ357" s="87"/>
      <c r="AR357" s="87"/>
      <c r="AS357" s="87"/>
      <c r="AT357" s="87"/>
      <c r="AU357" s="87"/>
      <c r="AV357" s="87"/>
      <c r="AW357" s="87"/>
      <c r="AX357" s="87"/>
      <c r="AY357" s="87"/>
      <c r="AZ357" s="87"/>
      <c r="BA357" s="87"/>
      <c r="BB357" s="87"/>
      <c r="BC357" s="87"/>
      <c r="BD357" s="87"/>
      <c r="BE357" s="87"/>
      <c r="BF357" s="87"/>
      <c r="BG357" s="87"/>
      <c r="BH357" s="87"/>
      <c r="BI357" s="87"/>
      <c r="BJ357" s="87"/>
      <c r="BK357" s="87"/>
      <c r="BL357" s="87"/>
      <c r="BM357" s="87"/>
      <c r="BN357" s="87"/>
      <c r="BO357" s="87"/>
      <c r="BP357" s="87"/>
      <c r="BQ357" s="87"/>
      <c r="BR357" s="87"/>
      <c r="BS357" s="87"/>
      <c r="BT357" s="87"/>
      <c r="BU357" s="87"/>
      <c r="BV357" s="87"/>
      <c r="BW357" s="87"/>
      <c r="BX357" s="87"/>
      <c r="BY357" s="87"/>
      <c r="BZ357" s="87"/>
      <c r="CA357" s="87"/>
      <c r="CB357" s="87"/>
      <c r="CC357" s="87"/>
      <c r="CD357" s="87"/>
      <c r="CE357" s="87"/>
      <c r="CF357" s="87"/>
      <c r="CG357" s="87"/>
      <c r="CH357" s="87"/>
      <c r="CI357" s="87"/>
      <c r="CJ357" s="87"/>
      <c r="CK357" s="87"/>
      <c r="CL357" s="87"/>
      <c r="CM357" s="87"/>
      <c r="CN357" s="87"/>
    </row>
    <row r="358" spans="1:92" ht="18">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87"/>
      <c r="AF358" s="87"/>
      <c r="AG358" s="87"/>
      <c r="AH358" s="87"/>
      <c r="AI358" s="87"/>
      <c r="AJ358" s="87"/>
      <c r="AK358" s="87"/>
      <c r="AL358" s="87"/>
      <c r="AM358" s="87"/>
      <c r="AN358" s="87"/>
      <c r="AO358" s="87"/>
      <c r="AP358" s="87"/>
      <c r="AQ358" s="87"/>
      <c r="AR358" s="87"/>
      <c r="AS358" s="87"/>
      <c r="AT358" s="87"/>
      <c r="AU358" s="87"/>
      <c r="AV358" s="87"/>
      <c r="AW358" s="87"/>
      <c r="AX358" s="87"/>
      <c r="AY358" s="87"/>
      <c r="AZ358" s="87"/>
      <c r="BA358" s="87"/>
      <c r="BB358" s="87"/>
      <c r="BC358" s="87"/>
      <c r="BD358" s="87"/>
      <c r="BE358" s="87"/>
      <c r="BF358" s="87"/>
      <c r="BG358" s="87"/>
      <c r="BH358" s="87"/>
      <c r="BI358" s="87"/>
      <c r="BJ358" s="87"/>
      <c r="BK358" s="87"/>
      <c r="BL358" s="87"/>
      <c r="BM358" s="87"/>
      <c r="BN358" s="87"/>
      <c r="BO358" s="87"/>
      <c r="BP358" s="87"/>
      <c r="BQ358" s="87"/>
      <c r="BR358" s="87"/>
      <c r="BS358" s="87"/>
      <c r="BT358" s="87"/>
      <c r="BU358" s="87"/>
      <c r="BV358" s="87"/>
      <c r="BW358" s="87"/>
      <c r="BX358" s="87"/>
      <c r="BY358" s="87"/>
      <c r="BZ358" s="87"/>
      <c r="CA358" s="87"/>
      <c r="CB358" s="87"/>
      <c r="CC358" s="87"/>
      <c r="CD358" s="87"/>
      <c r="CE358" s="87"/>
      <c r="CF358" s="87"/>
      <c r="CG358" s="87"/>
      <c r="CH358" s="87"/>
      <c r="CI358" s="87"/>
      <c r="CJ358" s="87"/>
      <c r="CK358" s="87"/>
      <c r="CL358" s="87"/>
      <c r="CM358" s="87"/>
      <c r="CN358" s="87"/>
    </row>
    <row r="359" spans="1:92" ht="18">
      <c r="A359" s="72" t="s">
        <v>189</v>
      </c>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v>0</v>
      </c>
      <c r="AA359" s="69"/>
      <c r="AB359" s="69">
        <v>0</v>
      </c>
      <c r="AC359" s="69"/>
      <c r="AD359" s="69">
        <v>-55897</v>
      </c>
      <c r="AE359" s="87"/>
      <c r="AF359" s="87"/>
      <c r="AG359" s="87"/>
      <c r="AH359" s="87"/>
      <c r="AI359" s="87"/>
      <c r="AJ359" s="87"/>
      <c r="AK359" s="87"/>
      <c r="AL359" s="87"/>
      <c r="AM359" s="87"/>
      <c r="AN359" s="87"/>
      <c r="AO359" s="87"/>
      <c r="AP359" s="87"/>
      <c r="AQ359" s="87"/>
      <c r="AR359" s="87"/>
      <c r="AS359" s="87"/>
      <c r="AT359" s="87"/>
      <c r="AU359" s="87"/>
      <c r="AV359" s="87"/>
      <c r="AW359" s="87"/>
      <c r="AX359" s="87"/>
      <c r="AY359" s="87"/>
      <c r="AZ359" s="87"/>
      <c r="BA359" s="87"/>
      <c r="BB359" s="87"/>
      <c r="BC359" s="87"/>
      <c r="BD359" s="87"/>
      <c r="BE359" s="87"/>
      <c r="BF359" s="87"/>
      <c r="BG359" s="87"/>
      <c r="BH359" s="87"/>
      <c r="BI359" s="87"/>
      <c r="BJ359" s="87"/>
      <c r="BK359" s="87"/>
      <c r="BL359" s="87"/>
      <c r="BM359" s="87"/>
      <c r="BN359" s="87"/>
      <c r="BO359" s="87"/>
      <c r="BP359" s="87"/>
      <c r="BQ359" s="87"/>
      <c r="BR359" s="87"/>
      <c r="BS359" s="87"/>
      <c r="BT359" s="87"/>
      <c r="BU359" s="87"/>
      <c r="BV359" s="87"/>
      <c r="BW359" s="87"/>
      <c r="BX359" s="87"/>
      <c r="BY359" s="87"/>
      <c r="BZ359" s="87"/>
      <c r="CA359" s="87"/>
      <c r="CB359" s="87"/>
      <c r="CC359" s="87"/>
      <c r="CD359" s="87"/>
      <c r="CE359" s="87"/>
      <c r="CF359" s="87"/>
      <c r="CG359" s="87"/>
      <c r="CH359" s="87"/>
      <c r="CI359" s="87"/>
      <c r="CJ359" s="87"/>
      <c r="CK359" s="87"/>
      <c r="CL359" s="87"/>
      <c r="CM359" s="87"/>
      <c r="CN359" s="87"/>
    </row>
    <row r="360" spans="1:92" ht="18">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c r="AA360" s="69"/>
      <c r="AB360" s="69"/>
      <c r="AC360" s="69"/>
      <c r="AD360" s="69"/>
      <c r="AE360" s="87"/>
      <c r="AF360" s="87"/>
      <c r="AG360" s="87"/>
      <c r="AH360" s="87"/>
      <c r="AI360" s="87"/>
      <c r="AJ360" s="87"/>
      <c r="AK360" s="87"/>
      <c r="AL360" s="87"/>
      <c r="AM360" s="87"/>
      <c r="AN360" s="87"/>
      <c r="AO360" s="87"/>
      <c r="AP360" s="87"/>
      <c r="AQ360" s="87"/>
      <c r="AR360" s="87"/>
      <c r="AS360" s="87"/>
      <c r="AT360" s="87"/>
      <c r="AU360" s="87"/>
      <c r="AV360" s="87"/>
      <c r="AW360" s="87"/>
      <c r="AX360" s="87"/>
      <c r="AY360" s="87"/>
      <c r="AZ360" s="87"/>
      <c r="BA360" s="87"/>
      <c r="BB360" s="87"/>
      <c r="BC360" s="87"/>
      <c r="BD360" s="87"/>
      <c r="BE360" s="87"/>
      <c r="BF360" s="87"/>
      <c r="BG360" s="87"/>
      <c r="BH360" s="87"/>
      <c r="BI360" s="87"/>
      <c r="BJ360" s="87"/>
      <c r="BK360" s="87"/>
      <c r="BL360" s="87"/>
      <c r="BM360" s="87"/>
      <c r="BN360" s="87"/>
      <c r="BO360" s="87"/>
      <c r="BP360" s="87"/>
      <c r="BQ360" s="87"/>
      <c r="BR360" s="87"/>
      <c r="BS360" s="87"/>
      <c r="BT360" s="87"/>
      <c r="BU360" s="87"/>
      <c r="BV360" s="87"/>
      <c r="BW360" s="87"/>
      <c r="BX360" s="87"/>
      <c r="BY360" s="87"/>
      <c r="BZ360" s="87"/>
      <c r="CA360" s="87"/>
      <c r="CB360" s="87"/>
      <c r="CC360" s="87"/>
      <c r="CD360" s="87"/>
      <c r="CE360" s="87"/>
      <c r="CF360" s="87"/>
      <c r="CG360" s="87"/>
      <c r="CH360" s="87"/>
      <c r="CI360" s="87"/>
      <c r="CJ360" s="87"/>
      <c r="CK360" s="87"/>
      <c r="CL360" s="87"/>
      <c r="CM360" s="87"/>
      <c r="CN360" s="87"/>
    </row>
    <row r="361" spans="1:92" ht="25.5" customHeight="1">
      <c r="A361" s="235" t="s">
        <v>138</v>
      </c>
      <c r="B361" s="236"/>
      <c r="C361" s="236"/>
      <c r="D361" s="236"/>
      <c r="E361" s="236"/>
      <c r="F361" s="236"/>
      <c r="G361" s="236"/>
      <c r="H361" s="236"/>
      <c r="I361" s="236"/>
      <c r="J361" s="236"/>
      <c r="K361" s="236"/>
      <c r="L361" s="236"/>
      <c r="M361" s="236"/>
      <c r="N361" s="236"/>
      <c r="O361" s="236"/>
      <c r="P361" s="236"/>
      <c r="Q361" s="236"/>
      <c r="R361" s="236"/>
      <c r="S361" s="236"/>
      <c r="T361" s="236"/>
      <c r="U361" s="236"/>
      <c r="V361" s="236"/>
      <c r="W361" s="236"/>
      <c r="X361" s="237"/>
      <c r="Y361" s="69"/>
      <c r="Z361" s="69"/>
      <c r="AA361" s="69"/>
      <c r="AB361" s="69"/>
      <c r="AC361" s="69"/>
      <c r="AD361" s="69"/>
      <c r="AE361" s="87"/>
      <c r="AF361" s="87"/>
      <c r="AG361" s="87"/>
      <c r="AH361" s="87"/>
      <c r="AI361" s="87"/>
      <c r="AJ361" s="87"/>
      <c r="AK361" s="87"/>
      <c r="AL361" s="87"/>
      <c r="AM361" s="87"/>
      <c r="AN361" s="87"/>
      <c r="AO361" s="87"/>
      <c r="AP361" s="87"/>
      <c r="AQ361" s="87"/>
      <c r="AR361" s="87"/>
      <c r="AS361" s="87"/>
      <c r="AT361" s="87"/>
      <c r="AU361" s="87"/>
      <c r="AV361" s="87"/>
      <c r="AW361" s="87"/>
      <c r="AX361" s="87"/>
      <c r="AY361" s="87"/>
      <c r="AZ361" s="87"/>
      <c r="BA361" s="87"/>
      <c r="BB361" s="87"/>
      <c r="BC361" s="87"/>
      <c r="BD361" s="87"/>
      <c r="BE361" s="87"/>
      <c r="BF361" s="87"/>
      <c r="BG361" s="87"/>
      <c r="BH361" s="87"/>
      <c r="BI361" s="87"/>
      <c r="BJ361" s="87"/>
      <c r="BK361" s="87"/>
      <c r="BL361" s="87"/>
      <c r="BM361" s="87"/>
      <c r="BN361" s="87"/>
      <c r="BO361" s="87"/>
      <c r="BP361" s="87"/>
      <c r="BQ361" s="87"/>
      <c r="BR361" s="87"/>
      <c r="BS361" s="87"/>
      <c r="BT361" s="87"/>
      <c r="BU361" s="87"/>
      <c r="BV361" s="87"/>
      <c r="BW361" s="87"/>
      <c r="BX361" s="87"/>
      <c r="BY361" s="87"/>
      <c r="BZ361" s="87"/>
      <c r="CA361" s="87"/>
      <c r="CB361" s="87"/>
      <c r="CC361" s="87"/>
      <c r="CD361" s="87"/>
      <c r="CE361" s="87"/>
      <c r="CF361" s="87"/>
      <c r="CG361" s="87"/>
      <c r="CH361" s="87"/>
      <c r="CI361" s="87"/>
      <c r="CJ361" s="87"/>
      <c r="CK361" s="87"/>
      <c r="CL361" s="87"/>
      <c r="CM361" s="87"/>
      <c r="CN361" s="87"/>
    </row>
    <row r="362" spans="1:92" ht="18">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87"/>
      <c r="AF362" s="87"/>
      <c r="AG362" s="87"/>
      <c r="AH362" s="87"/>
      <c r="AI362" s="87"/>
      <c r="AJ362" s="87"/>
      <c r="AK362" s="87"/>
      <c r="AL362" s="87"/>
      <c r="AM362" s="87"/>
      <c r="AN362" s="87"/>
      <c r="AO362" s="87"/>
      <c r="AP362" s="87"/>
      <c r="AQ362" s="87"/>
      <c r="AR362" s="87"/>
      <c r="AS362" s="87"/>
      <c r="AT362" s="87"/>
      <c r="AU362" s="87"/>
      <c r="AV362" s="87"/>
      <c r="AW362" s="87"/>
      <c r="AX362" s="87"/>
      <c r="AY362" s="87"/>
      <c r="AZ362" s="87"/>
      <c r="BA362" s="87"/>
      <c r="BB362" s="87"/>
      <c r="BC362" s="87"/>
      <c r="BD362" s="87"/>
      <c r="BE362" s="87"/>
      <c r="BF362" s="87"/>
      <c r="BG362" s="87"/>
      <c r="BH362" s="87"/>
      <c r="BI362" s="87"/>
      <c r="BJ362" s="87"/>
      <c r="BK362" s="87"/>
      <c r="BL362" s="87"/>
      <c r="BM362" s="87"/>
      <c r="BN362" s="87"/>
      <c r="BO362" s="87"/>
      <c r="BP362" s="87"/>
      <c r="BQ362" s="87"/>
      <c r="BR362" s="87"/>
      <c r="BS362" s="87"/>
      <c r="BT362" s="87"/>
      <c r="BU362" s="87"/>
      <c r="BV362" s="87"/>
      <c r="BW362" s="87"/>
      <c r="BX362" s="87"/>
      <c r="BY362" s="87"/>
      <c r="BZ362" s="87"/>
      <c r="CA362" s="87"/>
      <c r="CB362" s="87"/>
      <c r="CC362" s="87"/>
      <c r="CD362" s="87"/>
      <c r="CE362" s="87"/>
      <c r="CF362" s="87"/>
      <c r="CG362" s="87"/>
      <c r="CH362" s="87"/>
      <c r="CI362" s="87"/>
      <c r="CJ362" s="87"/>
      <c r="CK362" s="87"/>
      <c r="CL362" s="87"/>
      <c r="CM362" s="87"/>
      <c r="CN362" s="87"/>
    </row>
    <row r="363" spans="1:92" ht="18">
      <c r="A363" s="72" t="s">
        <v>190</v>
      </c>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v>-9623</v>
      </c>
      <c r="AE363" s="87"/>
      <c r="AF363" s="87"/>
      <c r="AG363" s="87"/>
      <c r="AH363" s="87"/>
      <c r="AI363" s="87"/>
      <c r="AJ363" s="87"/>
      <c r="AK363" s="87"/>
      <c r="AL363" s="87"/>
      <c r="AM363" s="87"/>
      <c r="AN363" s="87"/>
      <c r="AO363" s="87"/>
      <c r="AP363" s="87"/>
      <c r="AQ363" s="87"/>
      <c r="AR363" s="87"/>
      <c r="AS363" s="87"/>
      <c r="AT363" s="87"/>
      <c r="AU363" s="87"/>
      <c r="AV363" s="87"/>
      <c r="AW363" s="87"/>
      <c r="AX363" s="87"/>
      <c r="AY363" s="87"/>
      <c r="AZ363" s="87"/>
      <c r="BA363" s="87"/>
      <c r="BB363" s="87"/>
      <c r="BC363" s="87"/>
      <c r="BD363" s="87"/>
      <c r="BE363" s="87"/>
      <c r="BF363" s="87"/>
      <c r="BG363" s="87"/>
      <c r="BH363" s="87"/>
      <c r="BI363" s="87"/>
      <c r="BJ363" s="87"/>
      <c r="BK363" s="87"/>
      <c r="BL363" s="87"/>
      <c r="BM363" s="87"/>
      <c r="BN363" s="87"/>
      <c r="BO363" s="87"/>
      <c r="BP363" s="87"/>
      <c r="BQ363" s="87"/>
      <c r="BR363" s="87"/>
      <c r="BS363" s="87"/>
      <c r="BT363" s="87"/>
      <c r="BU363" s="87"/>
      <c r="BV363" s="87"/>
      <c r="BW363" s="87"/>
      <c r="BX363" s="87"/>
      <c r="BY363" s="87"/>
      <c r="BZ363" s="87"/>
      <c r="CA363" s="87"/>
      <c r="CB363" s="87"/>
      <c r="CC363" s="87"/>
      <c r="CD363" s="87"/>
      <c r="CE363" s="87"/>
      <c r="CF363" s="87"/>
      <c r="CG363" s="87"/>
      <c r="CH363" s="87"/>
      <c r="CI363" s="87"/>
      <c r="CJ363" s="87"/>
      <c r="CK363" s="87"/>
      <c r="CL363" s="87"/>
      <c r="CM363" s="87"/>
      <c r="CN363" s="87"/>
    </row>
    <row r="364" spans="1:92" ht="18">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c r="AA364" s="69"/>
      <c r="AB364" s="69"/>
      <c r="AC364" s="69"/>
      <c r="AD364" s="69"/>
      <c r="AE364" s="87"/>
      <c r="AF364" s="87"/>
      <c r="AG364" s="87"/>
      <c r="AH364" s="87"/>
      <c r="AI364" s="87"/>
      <c r="AJ364" s="87"/>
      <c r="AK364" s="87"/>
      <c r="AL364" s="87"/>
      <c r="AM364" s="87"/>
      <c r="AN364" s="87"/>
      <c r="AO364" s="87"/>
      <c r="AP364" s="87"/>
      <c r="AQ364" s="87"/>
      <c r="AR364" s="87"/>
      <c r="AS364" s="87"/>
      <c r="AT364" s="87"/>
      <c r="AU364" s="87"/>
      <c r="AV364" s="87"/>
      <c r="AW364" s="87"/>
      <c r="AX364" s="87"/>
      <c r="AY364" s="87"/>
      <c r="AZ364" s="87"/>
      <c r="BA364" s="87"/>
      <c r="BB364" s="87"/>
      <c r="BC364" s="87"/>
      <c r="BD364" s="87"/>
      <c r="BE364" s="87"/>
      <c r="BF364" s="87"/>
      <c r="BG364" s="87"/>
      <c r="BH364" s="87"/>
      <c r="BI364" s="87"/>
      <c r="BJ364" s="87"/>
      <c r="BK364" s="87"/>
      <c r="BL364" s="87"/>
      <c r="BM364" s="87"/>
      <c r="BN364" s="87"/>
      <c r="BO364" s="87"/>
      <c r="BP364" s="87"/>
      <c r="BQ364" s="87"/>
      <c r="BR364" s="87"/>
      <c r="BS364" s="87"/>
      <c r="BT364" s="87"/>
      <c r="BU364" s="87"/>
      <c r="BV364" s="87"/>
      <c r="BW364" s="87"/>
      <c r="BX364" s="87"/>
      <c r="BY364" s="87"/>
      <c r="BZ364" s="87"/>
      <c r="CA364" s="87"/>
      <c r="CB364" s="87"/>
      <c r="CC364" s="87"/>
      <c r="CD364" s="87"/>
      <c r="CE364" s="87"/>
      <c r="CF364" s="87"/>
      <c r="CG364" s="87"/>
      <c r="CH364" s="87"/>
      <c r="CI364" s="87"/>
      <c r="CJ364" s="87"/>
      <c r="CK364" s="87"/>
      <c r="CL364" s="87"/>
      <c r="CM364" s="87"/>
      <c r="CN364" s="87"/>
    </row>
    <row r="365" spans="1:92" ht="18">
      <c r="A365" s="235" t="s">
        <v>191</v>
      </c>
      <c r="B365" s="236"/>
      <c r="C365" s="236"/>
      <c r="D365" s="236"/>
      <c r="E365" s="236"/>
      <c r="F365" s="236"/>
      <c r="G365" s="236"/>
      <c r="H365" s="236"/>
      <c r="I365" s="236"/>
      <c r="J365" s="236"/>
      <c r="K365" s="236"/>
      <c r="L365" s="236"/>
      <c r="M365" s="236"/>
      <c r="N365" s="236"/>
      <c r="O365" s="236"/>
      <c r="P365" s="236"/>
      <c r="Q365" s="236"/>
      <c r="R365" s="236"/>
      <c r="S365" s="236"/>
      <c r="T365" s="236"/>
      <c r="U365" s="236"/>
      <c r="V365" s="236"/>
      <c r="W365" s="236"/>
      <c r="X365" s="237"/>
      <c r="Y365" s="69"/>
      <c r="Z365" s="69"/>
      <c r="AA365" s="69"/>
      <c r="AB365" s="69"/>
      <c r="AC365" s="69"/>
      <c r="AD365" s="69"/>
      <c r="AE365" s="87"/>
      <c r="AF365" s="87"/>
      <c r="AG365" s="87"/>
      <c r="AH365" s="87"/>
      <c r="AI365" s="87"/>
      <c r="AJ365" s="87"/>
      <c r="AK365" s="87"/>
      <c r="AL365" s="87"/>
      <c r="AM365" s="87"/>
      <c r="AN365" s="87"/>
      <c r="AO365" s="87"/>
      <c r="AP365" s="87"/>
      <c r="AQ365" s="87"/>
      <c r="AR365" s="87"/>
      <c r="AS365" s="87"/>
      <c r="AT365" s="87"/>
      <c r="AU365" s="87"/>
      <c r="AV365" s="87"/>
      <c r="AW365" s="87"/>
      <c r="AX365" s="87"/>
      <c r="AY365" s="87"/>
      <c r="AZ365" s="87"/>
      <c r="BA365" s="87"/>
      <c r="BB365" s="87"/>
      <c r="BC365" s="87"/>
      <c r="BD365" s="87"/>
      <c r="BE365" s="87"/>
      <c r="BF365" s="87"/>
      <c r="BG365" s="87"/>
      <c r="BH365" s="87"/>
      <c r="BI365" s="87"/>
      <c r="BJ365" s="87"/>
      <c r="BK365" s="87"/>
      <c r="BL365" s="87"/>
      <c r="BM365" s="87"/>
      <c r="BN365" s="87"/>
      <c r="BO365" s="87"/>
      <c r="BP365" s="87"/>
      <c r="BQ365" s="87"/>
      <c r="BR365" s="87"/>
      <c r="BS365" s="87"/>
      <c r="BT365" s="87"/>
      <c r="BU365" s="87"/>
      <c r="BV365" s="87"/>
      <c r="BW365" s="87"/>
      <c r="BX365" s="87"/>
      <c r="BY365" s="87"/>
      <c r="BZ365" s="87"/>
      <c r="CA365" s="87"/>
      <c r="CB365" s="87"/>
      <c r="CC365" s="87"/>
      <c r="CD365" s="87"/>
      <c r="CE365" s="87"/>
      <c r="CF365" s="87"/>
      <c r="CG365" s="87"/>
      <c r="CH365" s="87"/>
      <c r="CI365" s="87"/>
      <c r="CJ365" s="87"/>
      <c r="CK365" s="87"/>
      <c r="CL365" s="87"/>
      <c r="CM365" s="87"/>
      <c r="CN365" s="87"/>
    </row>
    <row r="366" spans="1:92" ht="18">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c r="AA366" s="69"/>
      <c r="AB366" s="69"/>
      <c r="AC366" s="69"/>
      <c r="AD366" s="69"/>
      <c r="AE366" s="87"/>
      <c r="AF366" s="87"/>
      <c r="AG366" s="87"/>
      <c r="AH366" s="87"/>
      <c r="AI366" s="87"/>
      <c r="AJ366" s="87"/>
      <c r="AK366" s="87"/>
      <c r="AL366" s="87"/>
      <c r="AM366" s="87"/>
      <c r="AN366" s="87"/>
      <c r="AO366" s="87"/>
      <c r="AP366" s="87"/>
      <c r="AQ366" s="87"/>
      <c r="AR366" s="87"/>
      <c r="AS366" s="87"/>
      <c r="AT366" s="87"/>
      <c r="AU366" s="87"/>
      <c r="AV366" s="87"/>
      <c r="AW366" s="87"/>
      <c r="AX366" s="87"/>
      <c r="AY366" s="87"/>
      <c r="AZ366" s="87"/>
      <c r="BA366" s="87"/>
      <c r="BB366" s="87"/>
      <c r="BC366" s="87"/>
      <c r="BD366" s="87"/>
      <c r="BE366" s="87"/>
      <c r="BF366" s="87"/>
      <c r="BG366" s="87"/>
      <c r="BH366" s="87"/>
      <c r="BI366" s="87"/>
      <c r="BJ366" s="87"/>
      <c r="BK366" s="87"/>
      <c r="BL366" s="87"/>
      <c r="BM366" s="87"/>
      <c r="BN366" s="87"/>
      <c r="BO366" s="87"/>
      <c r="BP366" s="87"/>
      <c r="BQ366" s="87"/>
      <c r="BR366" s="87"/>
      <c r="BS366" s="87"/>
      <c r="BT366" s="87"/>
      <c r="BU366" s="87"/>
      <c r="BV366" s="87"/>
      <c r="BW366" s="87"/>
      <c r="BX366" s="87"/>
      <c r="BY366" s="87"/>
      <c r="BZ366" s="87"/>
      <c r="CA366" s="87"/>
      <c r="CB366" s="87"/>
      <c r="CC366" s="87"/>
      <c r="CD366" s="87"/>
      <c r="CE366" s="87"/>
      <c r="CF366" s="87"/>
      <c r="CG366" s="87"/>
      <c r="CH366" s="87"/>
      <c r="CI366" s="87"/>
      <c r="CJ366" s="87"/>
      <c r="CK366" s="87"/>
      <c r="CL366" s="87"/>
      <c r="CM366" s="87"/>
      <c r="CN366" s="87"/>
    </row>
    <row r="367" spans="1:92" ht="18">
      <c r="A367" s="238" t="s">
        <v>197</v>
      </c>
      <c r="B367" s="239"/>
      <c r="C367" s="239"/>
      <c r="D367" s="239"/>
      <c r="E367" s="239"/>
      <c r="F367" s="239"/>
      <c r="G367" s="239"/>
      <c r="H367" s="239"/>
      <c r="I367" s="239"/>
      <c r="J367" s="239"/>
      <c r="K367" s="239"/>
      <c r="L367" s="239"/>
      <c r="M367" s="239"/>
      <c r="N367" s="239"/>
      <c r="O367" s="239"/>
      <c r="P367" s="266"/>
      <c r="Q367" s="69"/>
      <c r="R367" s="69"/>
      <c r="S367" s="69"/>
      <c r="T367" s="69"/>
      <c r="U367" s="69"/>
      <c r="V367" s="69"/>
      <c r="W367" s="69"/>
      <c r="X367" s="69"/>
      <c r="Y367" s="69"/>
      <c r="Z367" s="69">
        <f>SUM(Z325:Z366)</f>
        <v>0</v>
      </c>
      <c r="AA367" s="69"/>
      <c r="AB367" s="69">
        <f>SUM(AB325:AB366)</f>
        <v>0</v>
      </c>
      <c r="AC367" s="69"/>
      <c r="AD367" s="69">
        <f>SUM(AD325:AD366)</f>
        <v>-120993</v>
      </c>
      <c r="AE367" s="87"/>
      <c r="AF367" s="87"/>
      <c r="AG367" s="87"/>
      <c r="AH367" s="87"/>
      <c r="AI367" s="87"/>
      <c r="AJ367" s="87"/>
      <c r="AK367" s="87"/>
      <c r="AL367" s="87"/>
      <c r="AM367" s="87"/>
      <c r="AN367" s="87"/>
      <c r="AO367" s="87"/>
      <c r="AP367" s="87"/>
      <c r="AQ367" s="87"/>
      <c r="AR367" s="87"/>
      <c r="AS367" s="87"/>
      <c r="AT367" s="87"/>
      <c r="AU367" s="87"/>
      <c r="AV367" s="87"/>
      <c r="AW367" s="87"/>
      <c r="AX367" s="87"/>
      <c r="AY367" s="87"/>
      <c r="AZ367" s="87"/>
      <c r="BA367" s="87"/>
      <c r="BB367" s="87"/>
      <c r="BC367" s="87"/>
      <c r="BD367" s="87"/>
      <c r="BE367" s="87"/>
      <c r="BF367" s="87"/>
      <c r="BG367" s="87"/>
      <c r="BH367" s="87"/>
      <c r="BI367" s="87"/>
      <c r="BJ367" s="87"/>
      <c r="BK367" s="87"/>
      <c r="BL367" s="87"/>
      <c r="BM367" s="87"/>
      <c r="BN367" s="87"/>
      <c r="BO367" s="87"/>
      <c r="BP367" s="87"/>
      <c r="BQ367" s="87"/>
      <c r="BR367" s="87"/>
      <c r="BS367" s="87"/>
      <c r="BT367" s="87"/>
      <c r="BU367" s="87"/>
      <c r="BV367" s="87"/>
      <c r="BW367" s="87"/>
      <c r="BX367" s="87"/>
      <c r="BY367" s="87"/>
      <c r="BZ367" s="87"/>
      <c r="CA367" s="87"/>
      <c r="CB367" s="87"/>
      <c r="CC367" s="87"/>
      <c r="CD367" s="87"/>
      <c r="CE367" s="87"/>
      <c r="CF367" s="87"/>
      <c r="CG367" s="87"/>
      <c r="CH367" s="87"/>
      <c r="CI367" s="87"/>
      <c r="CJ367" s="87"/>
      <c r="CK367" s="87"/>
      <c r="CL367" s="87"/>
      <c r="CM367" s="87"/>
      <c r="CN367" s="87"/>
    </row>
    <row r="368" spans="1:92" ht="18">
      <c r="A368" s="69" t="s">
        <v>229</v>
      </c>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87"/>
      <c r="AF368" s="87"/>
      <c r="AG368" s="87"/>
      <c r="AH368" s="87"/>
      <c r="AI368" s="87"/>
      <c r="AJ368" s="87"/>
      <c r="AK368" s="87"/>
      <c r="AL368" s="87"/>
      <c r="AM368" s="87"/>
      <c r="AN368" s="87"/>
      <c r="AO368" s="87"/>
      <c r="AP368" s="87"/>
      <c r="AQ368" s="87"/>
      <c r="AR368" s="87"/>
      <c r="AS368" s="87"/>
      <c r="AT368" s="87"/>
      <c r="AU368" s="87"/>
      <c r="AV368" s="87"/>
      <c r="AW368" s="87"/>
      <c r="AX368" s="87"/>
      <c r="AY368" s="87"/>
      <c r="AZ368" s="87"/>
      <c r="BA368" s="87"/>
      <c r="BB368" s="87"/>
      <c r="BC368" s="87"/>
      <c r="BD368" s="87"/>
      <c r="BE368" s="87"/>
      <c r="BF368" s="87"/>
      <c r="BG368" s="87"/>
      <c r="BH368" s="87"/>
      <c r="BI368" s="87"/>
      <c r="BJ368" s="87"/>
      <c r="BK368" s="87"/>
      <c r="BL368" s="87"/>
      <c r="BM368" s="87"/>
      <c r="BN368" s="87"/>
      <c r="BO368" s="87"/>
      <c r="BP368" s="87"/>
      <c r="BQ368" s="87"/>
      <c r="BR368" s="87"/>
      <c r="BS368" s="87"/>
      <c r="BT368" s="87"/>
      <c r="BU368" s="87"/>
      <c r="BV368" s="87"/>
      <c r="BW368" s="87"/>
      <c r="BX368" s="87"/>
      <c r="BY368" s="87"/>
      <c r="BZ368" s="87"/>
      <c r="CA368" s="87"/>
      <c r="CB368" s="87"/>
      <c r="CC368" s="87"/>
      <c r="CD368" s="87"/>
      <c r="CE368" s="87"/>
      <c r="CF368" s="87"/>
      <c r="CG368" s="87"/>
      <c r="CH368" s="87"/>
      <c r="CI368" s="87"/>
      <c r="CJ368" s="87"/>
      <c r="CK368" s="87"/>
      <c r="CL368" s="87"/>
      <c r="CM368" s="87"/>
      <c r="CN368" s="87"/>
    </row>
    <row r="369" spans="1:92" ht="18">
      <c r="A369" s="83"/>
      <c r="B369" s="84"/>
      <c r="C369" s="84"/>
      <c r="D369" s="84"/>
      <c r="E369" s="84"/>
      <c r="F369" s="84"/>
      <c r="G369" s="84"/>
      <c r="H369" s="84"/>
      <c r="I369" s="84"/>
      <c r="J369" s="84"/>
      <c r="K369" s="84"/>
      <c r="L369" s="84"/>
      <c r="M369" s="84"/>
      <c r="N369" s="84"/>
      <c r="O369" s="84"/>
      <c r="P369" s="84"/>
      <c r="Q369" s="84"/>
      <c r="R369" s="84"/>
      <c r="S369" s="84"/>
      <c r="T369" s="84"/>
      <c r="U369" s="84"/>
      <c r="V369" s="84"/>
      <c r="W369" s="84"/>
      <c r="X369" s="84"/>
      <c r="Y369" s="84"/>
      <c r="Z369" s="84"/>
      <c r="AA369" s="84"/>
      <c r="AB369" s="84"/>
      <c r="AC369" s="84"/>
      <c r="AD369" s="84"/>
      <c r="AE369" s="87"/>
      <c r="AF369" s="87"/>
      <c r="AG369" s="87"/>
      <c r="AH369" s="87"/>
      <c r="AI369" s="87"/>
      <c r="AJ369" s="87"/>
      <c r="AK369" s="87"/>
      <c r="AL369" s="87"/>
      <c r="AM369" s="87"/>
      <c r="AN369" s="87"/>
      <c r="AO369" s="87"/>
      <c r="AP369" s="87"/>
      <c r="AQ369" s="87"/>
      <c r="AR369" s="87"/>
      <c r="AS369" s="87"/>
      <c r="AT369" s="87"/>
      <c r="AU369" s="87"/>
      <c r="AV369" s="87"/>
      <c r="AW369" s="87"/>
      <c r="AX369" s="87"/>
      <c r="AY369" s="87"/>
      <c r="AZ369" s="87"/>
      <c r="BA369" s="87"/>
      <c r="BB369" s="87"/>
      <c r="BC369" s="87"/>
      <c r="BD369" s="87"/>
      <c r="BE369" s="87"/>
      <c r="BF369" s="87"/>
      <c r="BG369" s="87"/>
      <c r="BH369" s="87"/>
      <c r="BI369" s="87"/>
      <c r="BJ369" s="87"/>
      <c r="BK369" s="87"/>
      <c r="BL369" s="87"/>
      <c r="BM369" s="87"/>
      <c r="BN369" s="87"/>
      <c r="BO369" s="87"/>
      <c r="BP369" s="87"/>
      <c r="BQ369" s="87"/>
      <c r="BR369" s="87"/>
      <c r="BS369" s="87"/>
      <c r="BT369" s="87"/>
      <c r="BU369" s="87"/>
      <c r="BV369" s="87"/>
      <c r="BW369" s="87"/>
      <c r="BX369" s="87"/>
      <c r="BY369" s="87"/>
      <c r="BZ369" s="87"/>
      <c r="CA369" s="87"/>
      <c r="CB369" s="87"/>
      <c r="CC369" s="87"/>
      <c r="CD369" s="87"/>
      <c r="CE369" s="87"/>
      <c r="CF369" s="87"/>
      <c r="CG369" s="87"/>
      <c r="CH369" s="87"/>
      <c r="CI369" s="87"/>
      <c r="CJ369" s="87"/>
      <c r="CK369" s="87"/>
      <c r="CL369" s="87"/>
      <c r="CM369" s="87"/>
      <c r="CN369" s="87"/>
    </row>
    <row r="370" spans="1:92" ht="15">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c r="AK370" s="87"/>
      <c r="AL370" s="87"/>
      <c r="AM370" s="87"/>
      <c r="AN370" s="87"/>
      <c r="AO370" s="87"/>
      <c r="AP370" s="87"/>
      <c r="AQ370" s="87"/>
      <c r="AR370" s="87"/>
      <c r="AS370" s="87"/>
      <c r="AT370" s="87"/>
      <c r="AU370" s="87"/>
      <c r="AV370" s="87"/>
      <c r="AW370" s="87"/>
      <c r="AX370" s="87"/>
      <c r="AY370" s="87"/>
      <c r="AZ370" s="87"/>
      <c r="BA370" s="87"/>
      <c r="BB370" s="87"/>
      <c r="BC370" s="87"/>
      <c r="BD370" s="87"/>
      <c r="BE370" s="87"/>
      <c r="BF370" s="87"/>
      <c r="BG370" s="87"/>
      <c r="BH370" s="87"/>
      <c r="BI370" s="87"/>
      <c r="BJ370" s="87"/>
      <c r="BK370" s="87"/>
      <c r="BL370" s="87"/>
      <c r="BM370" s="87"/>
      <c r="BN370" s="87"/>
      <c r="BO370" s="87"/>
      <c r="BP370" s="87"/>
      <c r="BQ370" s="87"/>
      <c r="BR370" s="87"/>
      <c r="BS370" s="87"/>
      <c r="BT370" s="87"/>
      <c r="BU370" s="87"/>
      <c r="BV370" s="87"/>
      <c r="BW370" s="87"/>
      <c r="BX370" s="87"/>
      <c r="BY370" s="87"/>
      <c r="BZ370" s="87"/>
      <c r="CA370" s="87"/>
      <c r="CB370" s="87"/>
      <c r="CC370" s="87"/>
      <c r="CD370" s="87"/>
      <c r="CE370" s="87"/>
      <c r="CF370" s="87"/>
      <c r="CG370" s="87"/>
      <c r="CH370" s="87"/>
      <c r="CI370" s="87"/>
      <c r="CJ370" s="87"/>
      <c r="CK370" s="87"/>
      <c r="CL370" s="87"/>
      <c r="CM370" s="87"/>
      <c r="CN370" s="87"/>
    </row>
    <row r="371" spans="1:92" ht="15">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c r="AK371" s="87"/>
      <c r="AL371" s="87"/>
      <c r="AM371" s="87"/>
      <c r="AN371" s="87"/>
      <c r="AO371" s="87"/>
      <c r="AP371" s="87"/>
      <c r="AQ371" s="87"/>
      <c r="AR371" s="87"/>
      <c r="AS371" s="87"/>
      <c r="AT371" s="87"/>
      <c r="AU371" s="87"/>
      <c r="AV371" s="87"/>
      <c r="AW371" s="87"/>
      <c r="AX371" s="87"/>
      <c r="AY371" s="87"/>
      <c r="AZ371" s="87"/>
      <c r="BA371" s="87"/>
      <c r="BB371" s="87"/>
      <c r="BC371" s="87"/>
      <c r="BD371" s="87"/>
      <c r="BE371" s="87"/>
      <c r="BF371" s="87"/>
      <c r="BG371" s="87"/>
      <c r="BH371" s="87"/>
      <c r="BI371" s="87"/>
      <c r="BJ371" s="87"/>
      <c r="BK371" s="87"/>
      <c r="BL371" s="87"/>
      <c r="BM371" s="87"/>
      <c r="BN371" s="87"/>
      <c r="BO371" s="87"/>
      <c r="BP371" s="87"/>
      <c r="BQ371" s="87"/>
      <c r="BR371" s="87"/>
      <c r="BS371" s="87"/>
      <c r="BT371" s="87"/>
      <c r="BU371" s="87"/>
      <c r="BV371" s="87"/>
      <c r="BW371" s="87"/>
      <c r="BX371" s="87"/>
      <c r="BY371" s="87"/>
      <c r="BZ371" s="87"/>
      <c r="CA371" s="87"/>
      <c r="CB371" s="87"/>
      <c r="CC371" s="87"/>
      <c r="CD371" s="87"/>
      <c r="CE371" s="87"/>
      <c r="CF371" s="87"/>
      <c r="CG371" s="87"/>
      <c r="CH371" s="87"/>
      <c r="CI371" s="87"/>
      <c r="CJ371" s="87"/>
      <c r="CK371" s="87"/>
      <c r="CL371" s="87"/>
      <c r="CM371" s="87"/>
      <c r="CN371" s="87"/>
    </row>
    <row r="372" spans="1:92" ht="18">
      <c r="A372" s="86" t="s">
        <v>110</v>
      </c>
      <c r="B372" s="84"/>
      <c r="C372" s="84"/>
      <c r="D372" s="84"/>
      <c r="E372" s="84"/>
      <c r="F372" s="84"/>
      <c r="G372" s="84"/>
      <c r="H372" s="84"/>
      <c r="I372" s="84"/>
      <c r="J372" s="84"/>
      <c r="K372" s="84"/>
      <c r="L372" s="84"/>
      <c r="M372" s="84"/>
      <c r="N372" s="84"/>
      <c r="O372" s="84"/>
      <c r="P372" s="84"/>
      <c r="Q372" s="84"/>
      <c r="R372" s="84"/>
      <c r="S372" s="84"/>
      <c r="T372" s="84"/>
      <c r="U372" s="84"/>
      <c r="V372" s="84"/>
      <c r="W372" s="84"/>
      <c r="X372" s="84"/>
      <c r="Y372" s="84"/>
      <c r="Z372" s="84"/>
      <c r="AA372" s="84"/>
      <c r="AB372" s="84"/>
      <c r="AC372" s="84"/>
      <c r="AD372" s="84"/>
      <c r="AE372" s="87"/>
      <c r="AF372" s="87"/>
      <c r="AG372" s="87"/>
      <c r="AH372" s="87"/>
      <c r="AI372" s="87"/>
      <c r="AJ372" s="87"/>
      <c r="AK372" s="87"/>
      <c r="AL372" s="87"/>
      <c r="AM372" s="87"/>
      <c r="AN372" s="87"/>
      <c r="AO372" s="87"/>
      <c r="AP372" s="87"/>
      <c r="AQ372" s="87"/>
      <c r="AR372" s="87"/>
      <c r="AS372" s="87"/>
      <c r="AT372" s="87"/>
      <c r="AU372" s="87"/>
      <c r="AV372" s="87"/>
      <c r="AW372" s="87"/>
      <c r="AX372" s="87"/>
      <c r="AY372" s="87"/>
      <c r="AZ372" s="87"/>
      <c r="BA372" s="87"/>
      <c r="BB372" s="87"/>
      <c r="BC372" s="87"/>
      <c r="BD372" s="87"/>
      <c r="BE372" s="87"/>
      <c r="BF372" s="87"/>
      <c r="BG372" s="87"/>
      <c r="BH372" s="87"/>
      <c r="BI372" s="87"/>
      <c r="BJ372" s="87"/>
      <c r="BK372" s="87"/>
      <c r="BL372" s="87"/>
      <c r="BM372" s="87"/>
      <c r="BN372" s="87"/>
      <c r="BO372" s="87"/>
      <c r="BP372" s="87"/>
      <c r="BQ372" s="87"/>
      <c r="BR372" s="87"/>
      <c r="BS372" s="87"/>
      <c r="BT372" s="87"/>
      <c r="BU372" s="87"/>
      <c r="BV372" s="87"/>
      <c r="BW372" s="87"/>
      <c r="BX372" s="87"/>
      <c r="BY372" s="87"/>
      <c r="BZ372" s="87"/>
      <c r="CA372" s="87"/>
      <c r="CB372" s="87"/>
      <c r="CC372" s="87"/>
      <c r="CD372" s="87"/>
      <c r="CE372" s="87"/>
      <c r="CF372" s="87"/>
      <c r="CG372" s="87"/>
      <c r="CH372" s="87"/>
      <c r="CI372" s="87"/>
      <c r="CJ372" s="87"/>
      <c r="CK372" s="87"/>
      <c r="CL372" s="87"/>
      <c r="CM372" s="87"/>
      <c r="CN372" s="87"/>
    </row>
    <row r="373" spans="1:92" ht="18">
      <c r="A373" s="84" t="s">
        <v>230</v>
      </c>
      <c r="B373" s="84"/>
      <c r="C373" s="84"/>
      <c r="D373" s="84"/>
      <c r="E373" s="84"/>
      <c r="F373" s="84"/>
      <c r="G373" s="84"/>
      <c r="H373" s="84"/>
      <c r="I373" s="84"/>
      <c r="J373" s="84"/>
      <c r="K373" s="84"/>
      <c r="L373" s="84"/>
      <c r="M373" s="84"/>
      <c r="N373" s="84"/>
      <c r="O373" s="84"/>
      <c r="P373" s="84"/>
      <c r="Q373" s="84"/>
      <c r="R373" s="84"/>
      <c r="S373" s="84"/>
      <c r="T373" s="84"/>
      <c r="U373" s="84"/>
      <c r="V373" s="84"/>
      <c r="W373" s="84"/>
      <c r="X373" s="84"/>
      <c r="Y373" s="84"/>
      <c r="Z373" s="84"/>
      <c r="AA373" s="84"/>
      <c r="AB373" s="84"/>
      <c r="AC373" s="84"/>
      <c r="AD373" s="84"/>
      <c r="AE373" s="87"/>
      <c r="AF373" s="87"/>
      <c r="AG373" s="87"/>
      <c r="AH373" s="87"/>
      <c r="AI373" s="87"/>
      <c r="AJ373" s="87"/>
      <c r="AK373" s="87"/>
      <c r="AL373" s="87"/>
      <c r="AM373" s="87"/>
      <c r="AN373" s="87"/>
      <c r="AO373" s="87"/>
      <c r="AP373" s="87"/>
      <c r="AQ373" s="87"/>
      <c r="AR373" s="87"/>
      <c r="AS373" s="87"/>
      <c r="AT373" s="87"/>
      <c r="AU373" s="87"/>
      <c r="AV373" s="87"/>
      <c r="AW373" s="87"/>
      <c r="AX373" s="87"/>
      <c r="AY373" s="87"/>
      <c r="AZ373" s="87"/>
      <c r="BA373" s="87"/>
      <c r="BB373" s="87"/>
      <c r="BC373" s="87"/>
      <c r="BD373" s="87"/>
      <c r="BE373" s="87"/>
      <c r="BF373" s="87"/>
      <c r="BG373" s="87"/>
      <c r="BH373" s="87"/>
      <c r="BI373" s="87"/>
      <c r="BJ373" s="87"/>
      <c r="BK373" s="87"/>
      <c r="BL373" s="87"/>
      <c r="BM373" s="87"/>
      <c r="BN373" s="87"/>
      <c r="BO373" s="87"/>
      <c r="BP373" s="87"/>
      <c r="BQ373" s="87"/>
      <c r="BR373" s="87"/>
      <c r="BS373" s="87"/>
      <c r="BT373" s="87"/>
      <c r="BU373" s="87"/>
      <c r="BV373" s="87"/>
      <c r="BW373" s="87"/>
      <c r="BX373" s="87"/>
      <c r="BY373" s="87"/>
      <c r="BZ373" s="87"/>
      <c r="CA373" s="87"/>
      <c r="CB373" s="87"/>
      <c r="CC373" s="87"/>
      <c r="CD373" s="87"/>
      <c r="CE373" s="87"/>
      <c r="CF373" s="87"/>
      <c r="CG373" s="87"/>
      <c r="CH373" s="87"/>
      <c r="CI373" s="87"/>
      <c r="CJ373" s="87"/>
      <c r="CK373" s="87"/>
      <c r="CL373" s="87"/>
      <c r="CM373" s="87"/>
      <c r="CN373" s="87"/>
    </row>
    <row r="374" spans="1:92" ht="18">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88" t="s">
        <v>22</v>
      </c>
      <c r="AA374" s="88"/>
      <c r="AB374" s="88"/>
      <c r="AC374" s="69"/>
      <c r="AD374" s="69"/>
      <c r="AE374" s="87"/>
      <c r="AF374" s="87"/>
      <c r="AG374" s="87"/>
      <c r="AH374" s="87"/>
      <c r="AI374" s="87"/>
      <c r="AJ374" s="87"/>
      <c r="AK374" s="87"/>
      <c r="AL374" s="87"/>
      <c r="AM374" s="87"/>
      <c r="AN374" s="87"/>
      <c r="AO374" s="87"/>
      <c r="AP374" s="87"/>
      <c r="AQ374" s="87"/>
      <c r="AR374" s="87"/>
      <c r="AS374" s="87"/>
      <c r="AT374" s="87"/>
      <c r="AU374" s="87"/>
      <c r="AV374" s="87"/>
      <c r="AW374" s="87"/>
      <c r="AX374" s="87"/>
      <c r="AY374" s="87"/>
      <c r="AZ374" s="87"/>
      <c r="BA374" s="87"/>
      <c r="BB374" s="87"/>
      <c r="BC374" s="87"/>
      <c r="BD374" s="87"/>
      <c r="BE374" s="87"/>
      <c r="BF374" s="87"/>
      <c r="BG374" s="87"/>
      <c r="BH374" s="87"/>
      <c r="BI374" s="87"/>
      <c r="BJ374" s="87"/>
      <c r="BK374" s="87"/>
      <c r="BL374" s="87"/>
      <c r="BM374" s="87"/>
      <c r="BN374" s="87"/>
      <c r="BO374" s="87"/>
      <c r="BP374" s="87"/>
      <c r="BQ374" s="87"/>
      <c r="BR374" s="87"/>
      <c r="BS374" s="87"/>
      <c r="BT374" s="87"/>
      <c r="BU374" s="87"/>
      <c r="BV374" s="87"/>
      <c r="BW374" s="87"/>
      <c r="BX374" s="87"/>
      <c r="BY374" s="87"/>
      <c r="BZ374" s="87"/>
      <c r="CA374" s="87"/>
      <c r="CB374" s="87"/>
      <c r="CC374" s="87"/>
      <c r="CD374" s="87"/>
      <c r="CE374" s="87"/>
      <c r="CF374" s="87"/>
      <c r="CG374" s="87"/>
      <c r="CH374" s="87"/>
      <c r="CI374" s="87"/>
      <c r="CJ374" s="87"/>
      <c r="CK374" s="87"/>
      <c r="CL374" s="87"/>
      <c r="CM374" s="87"/>
      <c r="CN374" s="87"/>
    </row>
    <row r="375" spans="1:92" ht="18">
      <c r="A375" s="220" t="s">
        <v>225</v>
      </c>
      <c r="B375" s="221"/>
      <c r="C375" s="221"/>
      <c r="D375" s="221"/>
      <c r="E375" s="221"/>
      <c r="F375" s="221"/>
      <c r="G375" s="221"/>
      <c r="H375" s="222"/>
      <c r="I375" s="69"/>
      <c r="J375" s="69"/>
      <c r="K375" s="69"/>
      <c r="L375" s="69"/>
      <c r="M375" s="69"/>
      <c r="N375" s="69"/>
      <c r="O375" s="69"/>
      <c r="P375" s="69"/>
      <c r="Q375" s="69"/>
      <c r="R375" s="69"/>
      <c r="S375" s="69"/>
      <c r="T375" s="69"/>
      <c r="U375" s="69"/>
      <c r="V375" s="69"/>
      <c r="W375" s="69"/>
      <c r="X375" s="69"/>
      <c r="Y375" s="69"/>
      <c r="Z375" s="89" t="s">
        <v>23</v>
      </c>
      <c r="AA375" s="88"/>
      <c r="AB375" s="89" t="s">
        <v>238</v>
      </c>
      <c r="AC375" s="69"/>
      <c r="AD375" s="90" t="s">
        <v>236</v>
      </c>
      <c r="AE375" s="87"/>
      <c r="AF375" s="87"/>
      <c r="AG375" s="87"/>
      <c r="AH375" s="87"/>
      <c r="AI375" s="87"/>
      <c r="AJ375" s="87"/>
      <c r="AK375" s="87"/>
      <c r="AL375" s="87"/>
      <c r="AM375" s="87"/>
      <c r="AN375" s="87"/>
      <c r="AO375" s="87"/>
      <c r="AP375" s="87"/>
      <c r="AQ375" s="87"/>
      <c r="AR375" s="87"/>
      <c r="AS375" s="87"/>
      <c r="AT375" s="87"/>
      <c r="AU375" s="87"/>
      <c r="AV375" s="87"/>
      <c r="AW375" s="87"/>
      <c r="AX375" s="87"/>
      <c r="AY375" s="87"/>
      <c r="AZ375" s="87"/>
      <c r="BA375" s="87"/>
      <c r="BB375" s="87"/>
      <c r="BC375" s="87"/>
      <c r="BD375" s="87"/>
      <c r="BE375" s="87"/>
      <c r="BF375" s="87"/>
      <c r="BG375" s="87"/>
      <c r="BH375" s="87"/>
      <c r="BI375" s="87"/>
      <c r="BJ375" s="87"/>
      <c r="BK375" s="87"/>
      <c r="BL375" s="87"/>
      <c r="BM375" s="87"/>
      <c r="BN375" s="87"/>
      <c r="BO375" s="87"/>
      <c r="BP375" s="87"/>
      <c r="BQ375" s="87"/>
      <c r="BR375" s="87"/>
      <c r="BS375" s="87"/>
      <c r="BT375" s="87"/>
      <c r="BU375" s="87"/>
      <c r="BV375" s="87"/>
      <c r="BW375" s="87"/>
      <c r="BX375" s="87"/>
      <c r="BY375" s="87"/>
      <c r="BZ375" s="87"/>
      <c r="CA375" s="87"/>
      <c r="CB375" s="87"/>
      <c r="CC375" s="87"/>
      <c r="CD375" s="87"/>
      <c r="CE375" s="87"/>
      <c r="CF375" s="87"/>
      <c r="CG375" s="87"/>
      <c r="CH375" s="87"/>
      <c r="CI375" s="87"/>
      <c r="CJ375" s="87"/>
      <c r="CK375" s="87"/>
      <c r="CL375" s="87"/>
      <c r="CM375" s="87"/>
      <c r="CN375" s="87"/>
    </row>
    <row r="376" spans="1:92" ht="18">
      <c r="A376" s="113"/>
      <c r="B376" s="114"/>
      <c r="C376" s="114"/>
      <c r="D376" s="114"/>
      <c r="E376" s="114"/>
      <c r="F376" s="114"/>
      <c r="G376" s="114"/>
      <c r="H376" s="115"/>
      <c r="I376" s="69"/>
      <c r="J376" s="69"/>
      <c r="K376" s="69"/>
      <c r="L376" s="69"/>
      <c r="M376" s="69"/>
      <c r="N376" s="69"/>
      <c r="O376" s="69"/>
      <c r="P376" s="69"/>
      <c r="Q376" s="69"/>
      <c r="R376" s="69"/>
      <c r="S376" s="69"/>
      <c r="T376" s="69"/>
      <c r="U376" s="69"/>
      <c r="V376" s="69"/>
      <c r="W376" s="69"/>
      <c r="X376" s="69"/>
      <c r="Y376" s="69"/>
      <c r="Z376" s="89"/>
      <c r="AA376" s="88"/>
      <c r="AB376" s="89"/>
      <c r="AC376" s="69"/>
      <c r="AD376" s="90"/>
      <c r="AE376" s="87"/>
      <c r="AF376" s="87"/>
      <c r="AG376" s="87"/>
      <c r="AH376" s="87"/>
      <c r="AI376" s="87"/>
      <c r="AJ376" s="87"/>
      <c r="AK376" s="87"/>
      <c r="AL376" s="87"/>
      <c r="AM376" s="87"/>
      <c r="AN376" s="87"/>
      <c r="AO376" s="87"/>
      <c r="AP376" s="87"/>
      <c r="AQ376" s="87"/>
      <c r="AR376" s="87"/>
      <c r="AS376" s="87"/>
      <c r="AT376" s="87"/>
      <c r="AU376" s="87"/>
      <c r="AV376" s="87"/>
      <c r="AW376" s="87"/>
      <c r="AX376" s="87"/>
      <c r="AY376" s="87"/>
      <c r="AZ376" s="87"/>
      <c r="BA376" s="87"/>
      <c r="BB376" s="87"/>
      <c r="BC376" s="87"/>
      <c r="BD376" s="87"/>
      <c r="BE376" s="87"/>
      <c r="BF376" s="87"/>
      <c r="BG376" s="87"/>
      <c r="BH376" s="87"/>
      <c r="BI376" s="87"/>
      <c r="BJ376" s="87"/>
      <c r="BK376" s="87"/>
      <c r="BL376" s="87"/>
      <c r="BM376" s="87"/>
      <c r="BN376" s="87"/>
      <c r="BO376" s="87"/>
      <c r="BP376" s="87"/>
      <c r="BQ376" s="87"/>
      <c r="BR376" s="87"/>
      <c r="BS376" s="87"/>
      <c r="BT376" s="87"/>
      <c r="BU376" s="87"/>
      <c r="BV376" s="87"/>
      <c r="BW376" s="87"/>
      <c r="BX376" s="87"/>
      <c r="BY376" s="87"/>
      <c r="BZ376" s="87"/>
      <c r="CA376" s="87"/>
      <c r="CB376" s="87"/>
      <c r="CC376" s="87"/>
      <c r="CD376" s="87"/>
      <c r="CE376" s="87"/>
      <c r="CF376" s="87"/>
      <c r="CG376" s="87"/>
      <c r="CH376" s="87"/>
      <c r="CI376" s="87"/>
      <c r="CJ376" s="87"/>
      <c r="CK376" s="87"/>
      <c r="CL376" s="87"/>
      <c r="CM376" s="87"/>
      <c r="CN376" s="87"/>
    </row>
    <row r="377" spans="1:92" ht="18">
      <c r="A377" s="71" t="s">
        <v>198</v>
      </c>
      <c r="B377" s="114"/>
      <c r="C377" s="114"/>
      <c r="D377" s="114"/>
      <c r="E377" s="114"/>
      <c r="F377" s="114"/>
      <c r="G377" s="114"/>
      <c r="H377" s="114"/>
      <c r="I377" s="69"/>
      <c r="J377" s="69"/>
      <c r="K377" s="69"/>
      <c r="L377" s="69"/>
      <c r="M377" s="69"/>
      <c r="N377" s="69"/>
      <c r="O377" s="69"/>
      <c r="P377" s="69"/>
      <c r="Q377" s="69"/>
      <c r="R377" s="69"/>
      <c r="S377" s="69"/>
      <c r="T377" s="69"/>
      <c r="U377" s="69"/>
      <c r="V377" s="69"/>
      <c r="W377" s="69"/>
      <c r="X377" s="69"/>
      <c r="Y377" s="69"/>
      <c r="Z377" s="89"/>
      <c r="AA377" s="88"/>
      <c r="AB377" s="89"/>
      <c r="AC377" s="69"/>
      <c r="AD377" s="90"/>
      <c r="AE377" s="87"/>
      <c r="AF377" s="87"/>
      <c r="AG377" s="87"/>
      <c r="AH377" s="87"/>
      <c r="AI377" s="87"/>
      <c r="AJ377" s="87"/>
      <c r="AK377" s="87"/>
      <c r="AL377" s="87"/>
      <c r="AM377" s="87"/>
      <c r="AN377" s="87"/>
      <c r="AO377" s="87"/>
      <c r="AP377" s="87"/>
      <c r="AQ377" s="87"/>
      <c r="AR377" s="87"/>
      <c r="AS377" s="87"/>
      <c r="AT377" s="87"/>
      <c r="AU377" s="87"/>
      <c r="AV377" s="87"/>
      <c r="AW377" s="87"/>
      <c r="AX377" s="87"/>
      <c r="AY377" s="87"/>
      <c r="AZ377" s="87"/>
      <c r="BA377" s="87"/>
      <c r="BB377" s="87"/>
      <c r="BC377" s="87"/>
      <c r="BD377" s="87"/>
      <c r="BE377" s="87"/>
      <c r="BF377" s="87"/>
      <c r="BG377" s="87"/>
      <c r="BH377" s="87"/>
      <c r="BI377" s="87"/>
      <c r="BJ377" s="87"/>
      <c r="BK377" s="87"/>
      <c r="BL377" s="87"/>
      <c r="BM377" s="87"/>
      <c r="BN377" s="87"/>
      <c r="BO377" s="87"/>
      <c r="BP377" s="87"/>
      <c r="BQ377" s="87"/>
      <c r="BR377" s="87"/>
      <c r="BS377" s="87"/>
      <c r="BT377" s="87"/>
      <c r="BU377" s="87"/>
      <c r="BV377" s="87"/>
      <c r="BW377" s="87"/>
      <c r="BX377" s="87"/>
      <c r="BY377" s="87"/>
      <c r="BZ377" s="87"/>
      <c r="CA377" s="87"/>
      <c r="CB377" s="87"/>
      <c r="CC377" s="87"/>
      <c r="CD377" s="87"/>
      <c r="CE377" s="87"/>
      <c r="CF377" s="87"/>
      <c r="CG377" s="87"/>
      <c r="CH377" s="87"/>
      <c r="CI377" s="87"/>
      <c r="CJ377" s="87"/>
      <c r="CK377" s="87"/>
      <c r="CL377" s="87"/>
      <c r="CM377" s="87"/>
      <c r="CN377" s="87"/>
    </row>
    <row r="378" spans="1:92" ht="18">
      <c r="A378" s="113"/>
      <c r="B378" s="114"/>
      <c r="C378" s="114"/>
      <c r="D378" s="114"/>
      <c r="E378" s="114"/>
      <c r="F378" s="114"/>
      <c r="G378" s="114"/>
      <c r="H378" s="114"/>
      <c r="I378" s="69"/>
      <c r="J378" s="69"/>
      <c r="K378" s="69"/>
      <c r="L378" s="69"/>
      <c r="M378" s="69"/>
      <c r="N378" s="69"/>
      <c r="O378" s="69"/>
      <c r="P378" s="69"/>
      <c r="Q378" s="69"/>
      <c r="R378" s="69"/>
      <c r="S378" s="69"/>
      <c r="T378" s="69"/>
      <c r="U378" s="69"/>
      <c r="V378" s="69"/>
      <c r="W378" s="69"/>
      <c r="X378" s="69"/>
      <c r="Y378" s="69"/>
      <c r="Z378" s="89"/>
      <c r="AA378" s="88"/>
      <c r="AB378" s="89"/>
      <c r="AC378" s="69"/>
      <c r="AD378" s="90"/>
      <c r="AE378" s="87"/>
      <c r="AF378" s="87"/>
      <c r="AG378" s="87"/>
      <c r="AH378" s="87"/>
      <c r="AI378" s="87"/>
      <c r="AJ378" s="87"/>
      <c r="AK378" s="87"/>
      <c r="AL378" s="87"/>
      <c r="AM378" s="87"/>
      <c r="AN378" s="87"/>
      <c r="AO378" s="87"/>
      <c r="AP378" s="87"/>
      <c r="AQ378" s="87"/>
      <c r="AR378" s="87"/>
      <c r="AS378" s="87"/>
      <c r="AT378" s="87"/>
      <c r="AU378" s="87"/>
      <c r="AV378" s="87"/>
      <c r="AW378" s="87"/>
      <c r="AX378" s="87"/>
      <c r="AY378" s="87"/>
      <c r="AZ378" s="87"/>
      <c r="BA378" s="87"/>
      <c r="BB378" s="87"/>
      <c r="BC378" s="87"/>
      <c r="BD378" s="87"/>
      <c r="BE378" s="87"/>
      <c r="BF378" s="87"/>
      <c r="BG378" s="87"/>
      <c r="BH378" s="87"/>
      <c r="BI378" s="87"/>
      <c r="BJ378" s="87"/>
      <c r="BK378" s="87"/>
      <c r="BL378" s="87"/>
      <c r="BM378" s="87"/>
      <c r="BN378" s="87"/>
      <c r="BO378" s="87"/>
      <c r="BP378" s="87"/>
      <c r="BQ378" s="87"/>
      <c r="BR378" s="87"/>
      <c r="BS378" s="87"/>
      <c r="BT378" s="87"/>
      <c r="BU378" s="87"/>
      <c r="BV378" s="87"/>
      <c r="BW378" s="87"/>
      <c r="BX378" s="87"/>
      <c r="BY378" s="87"/>
      <c r="BZ378" s="87"/>
      <c r="CA378" s="87"/>
      <c r="CB378" s="87"/>
      <c r="CC378" s="87"/>
      <c r="CD378" s="87"/>
      <c r="CE378" s="87"/>
      <c r="CF378" s="87"/>
      <c r="CG378" s="87"/>
      <c r="CH378" s="87"/>
      <c r="CI378" s="87"/>
      <c r="CJ378" s="87"/>
      <c r="CK378" s="87"/>
      <c r="CL378" s="87"/>
      <c r="CM378" s="87"/>
      <c r="CN378" s="87"/>
    </row>
    <row r="379" spans="1:92" ht="18">
      <c r="A379" s="116" t="s">
        <v>199</v>
      </c>
      <c r="B379" s="67"/>
      <c r="C379" s="67"/>
      <c r="D379" s="67"/>
      <c r="E379" s="67"/>
      <c r="F379" s="67"/>
      <c r="G379" s="67"/>
      <c r="H379" s="67"/>
      <c r="I379" s="67"/>
      <c r="J379" s="67"/>
      <c r="K379" s="67"/>
      <c r="L379" s="67"/>
      <c r="M379" s="67"/>
      <c r="N379" s="67"/>
      <c r="O379" s="67"/>
      <c r="P379" s="67"/>
      <c r="Q379" s="67"/>
      <c r="R379" s="67"/>
      <c r="S379" s="67"/>
      <c r="T379" s="67"/>
      <c r="U379" s="67"/>
      <c r="V379" s="67"/>
      <c r="W379" s="67"/>
      <c r="X379" s="68"/>
      <c r="Y379" s="69"/>
      <c r="Z379" s="69">
        <v>0</v>
      </c>
      <c r="AA379" s="69"/>
      <c r="AB379" s="69">
        <v>0</v>
      </c>
      <c r="AC379" s="69"/>
      <c r="AD379" s="69">
        <v>30325</v>
      </c>
      <c r="AE379" s="87"/>
      <c r="AF379" s="87"/>
      <c r="AG379" s="87"/>
      <c r="AH379" s="87"/>
      <c r="AI379" s="87"/>
      <c r="AJ379" s="87"/>
      <c r="AK379" s="87"/>
      <c r="AL379" s="87"/>
      <c r="AM379" s="87"/>
      <c r="AN379" s="87"/>
      <c r="AO379" s="87"/>
      <c r="AP379" s="87"/>
      <c r="AQ379" s="87"/>
      <c r="AR379" s="87"/>
      <c r="AS379" s="87"/>
      <c r="AT379" s="87"/>
      <c r="AU379" s="87"/>
      <c r="AV379" s="87"/>
      <c r="AW379" s="87"/>
      <c r="AX379" s="87"/>
      <c r="AY379" s="87"/>
      <c r="AZ379" s="87"/>
      <c r="BA379" s="87"/>
      <c r="BB379" s="87"/>
      <c r="BC379" s="87"/>
      <c r="BD379" s="87"/>
      <c r="BE379" s="87"/>
      <c r="BF379" s="87"/>
      <c r="BG379" s="87"/>
      <c r="BH379" s="87"/>
      <c r="BI379" s="87"/>
      <c r="BJ379" s="87"/>
      <c r="BK379" s="87"/>
      <c r="BL379" s="87"/>
      <c r="BM379" s="87"/>
      <c r="BN379" s="87"/>
      <c r="BO379" s="87"/>
      <c r="BP379" s="87"/>
      <c r="BQ379" s="87"/>
      <c r="BR379" s="87"/>
      <c r="BS379" s="87"/>
      <c r="BT379" s="87"/>
      <c r="BU379" s="87"/>
      <c r="BV379" s="87"/>
      <c r="BW379" s="87"/>
      <c r="BX379" s="87"/>
      <c r="BY379" s="87"/>
      <c r="BZ379" s="87"/>
      <c r="CA379" s="87"/>
      <c r="CB379" s="87"/>
      <c r="CC379" s="87"/>
      <c r="CD379" s="87"/>
      <c r="CE379" s="87"/>
      <c r="CF379" s="87"/>
      <c r="CG379" s="87"/>
      <c r="CH379" s="87"/>
      <c r="CI379" s="87"/>
      <c r="CJ379" s="87"/>
      <c r="CK379" s="87"/>
      <c r="CL379" s="87"/>
      <c r="CM379" s="87"/>
      <c r="CN379" s="87"/>
    </row>
    <row r="380" spans="1:92" ht="18">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c r="AA380" s="69"/>
      <c r="AB380" s="69"/>
      <c r="AC380" s="69"/>
      <c r="AD380" s="69"/>
      <c r="AE380" s="87"/>
      <c r="AF380" s="87"/>
      <c r="AG380" s="87"/>
      <c r="AH380" s="87"/>
      <c r="AI380" s="87"/>
      <c r="AJ380" s="87"/>
      <c r="AK380" s="87"/>
      <c r="AL380" s="87"/>
      <c r="AM380" s="87"/>
      <c r="AN380" s="87"/>
      <c r="AO380" s="87"/>
      <c r="AP380" s="87"/>
      <c r="AQ380" s="87"/>
      <c r="AR380" s="87"/>
      <c r="AS380" s="87"/>
      <c r="AT380" s="87"/>
      <c r="AU380" s="87"/>
      <c r="AV380" s="87"/>
      <c r="AW380" s="87"/>
      <c r="AX380" s="87"/>
      <c r="AY380" s="87"/>
      <c r="AZ380" s="87"/>
      <c r="BA380" s="87"/>
      <c r="BB380" s="87"/>
      <c r="BC380" s="87"/>
      <c r="BD380" s="87"/>
      <c r="BE380" s="87"/>
      <c r="BF380" s="87"/>
      <c r="BG380" s="87"/>
      <c r="BH380" s="87"/>
      <c r="BI380" s="87"/>
      <c r="BJ380" s="87"/>
      <c r="BK380" s="87"/>
      <c r="BL380" s="87"/>
      <c r="BM380" s="87"/>
      <c r="BN380" s="87"/>
      <c r="BO380" s="87"/>
      <c r="BP380" s="87"/>
      <c r="BQ380" s="87"/>
      <c r="BR380" s="87"/>
      <c r="BS380" s="87"/>
      <c r="BT380" s="87"/>
      <c r="BU380" s="87"/>
      <c r="BV380" s="87"/>
      <c r="BW380" s="87"/>
      <c r="BX380" s="87"/>
      <c r="BY380" s="87"/>
      <c r="BZ380" s="87"/>
      <c r="CA380" s="87"/>
      <c r="CB380" s="87"/>
      <c r="CC380" s="87"/>
      <c r="CD380" s="87"/>
      <c r="CE380" s="87"/>
      <c r="CF380" s="87"/>
      <c r="CG380" s="87"/>
      <c r="CH380" s="87"/>
      <c r="CI380" s="87"/>
      <c r="CJ380" s="87"/>
      <c r="CK380" s="87"/>
      <c r="CL380" s="87"/>
      <c r="CM380" s="87"/>
      <c r="CN380" s="87"/>
    </row>
    <row r="381" spans="1:92" ht="79.5" customHeight="1">
      <c r="A381" s="235" t="s">
        <v>201</v>
      </c>
      <c r="B381" s="236"/>
      <c r="C381" s="236"/>
      <c r="D381" s="236"/>
      <c r="E381" s="236"/>
      <c r="F381" s="236"/>
      <c r="G381" s="236"/>
      <c r="H381" s="236"/>
      <c r="I381" s="236"/>
      <c r="J381" s="236"/>
      <c r="K381" s="236"/>
      <c r="L381" s="236"/>
      <c r="M381" s="236"/>
      <c r="N381" s="236"/>
      <c r="O381" s="236"/>
      <c r="P381" s="236"/>
      <c r="Q381" s="236"/>
      <c r="R381" s="236"/>
      <c r="S381" s="236"/>
      <c r="T381" s="236"/>
      <c r="U381" s="236"/>
      <c r="V381" s="236"/>
      <c r="W381" s="236"/>
      <c r="X381" s="237"/>
      <c r="Y381" s="69"/>
      <c r="Z381" s="69"/>
      <c r="AA381" s="69"/>
      <c r="AB381" s="69"/>
      <c r="AC381" s="69"/>
      <c r="AD381" s="69"/>
      <c r="AE381" s="87"/>
      <c r="AF381" s="87"/>
      <c r="AG381" s="87"/>
      <c r="AH381" s="87"/>
      <c r="AI381" s="87"/>
      <c r="AJ381" s="87"/>
      <c r="AK381" s="87"/>
      <c r="AL381" s="87"/>
      <c r="AM381" s="87"/>
      <c r="AN381" s="87"/>
      <c r="AO381" s="87"/>
      <c r="AP381" s="87"/>
      <c r="AQ381" s="87"/>
      <c r="AR381" s="87"/>
      <c r="AS381" s="87"/>
      <c r="AT381" s="87"/>
      <c r="AU381" s="87"/>
      <c r="AV381" s="87"/>
      <c r="AW381" s="87"/>
      <c r="AX381" s="87"/>
      <c r="AY381" s="87"/>
      <c r="AZ381" s="87"/>
      <c r="BA381" s="87"/>
      <c r="BB381" s="87"/>
      <c r="BC381" s="87"/>
      <c r="BD381" s="87"/>
      <c r="BE381" s="87"/>
      <c r="BF381" s="87"/>
      <c r="BG381" s="87"/>
      <c r="BH381" s="87"/>
      <c r="BI381" s="87"/>
      <c r="BJ381" s="87"/>
      <c r="BK381" s="87"/>
      <c r="BL381" s="87"/>
      <c r="BM381" s="87"/>
      <c r="BN381" s="87"/>
      <c r="BO381" s="87"/>
      <c r="BP381" s="87"/>
      <c r="BQ381" s="87"/>
      <c r="BR381" s="87"/>
      <c r="BS381" s="87"/>
      <c r="BT381" s="87"/>
      <c r="BU381" s="87"/>
      <c r="BV381" s="87"/>
      <c r="BW381" s="87"/>
      <c r="BX381" s="87"/>
      <c r="BY381" s="87"/>
      <c r="BZ381" s="87"/>
      <c r="CA381" s="87"/>
      <c r="CB381" s="87"/>
      <c r="CC381" s="87"/>
      <c r="CD381" s="87"/>
      <c r="CE381" s="87"/>
      <c r="CF381" s="87"/>
      <c r="CG381" s="87"/>
      <c r="CH381" s="87"/>
      <c r="CI381" s="87"/>
      <c r="CJ381" s="87"/>
      <c r="CK381" s="87"/>
      <c r="CL381" s="87"/>
      <c r="CM381" s="87"/>
      <c r="CN381" s="87"/>
    </row>
    <row r="382" spans="1:92" ht="18">
      <c r="A382" s="72"/>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c r="AB382" s="69"/>
      <c r="AC382" s="69"/>
      <c r="AD382" s="69"/>
      <c r="AE382" s="87"/>
      <c r="AF382" s="87"/>
      <c r="AG382" s="87"/>
      <c r="AH382" s="87"/>
      <c r="AI382" s="87"/>
      <c r="AJ382" s="87"/>
      <c r="AK382" s="87"/>
      <c r="AL382" s="87"/>
      <c r="AM382" s="87"/>
      <c r="AN382" s="87"/>
      <c r="AO382" s="87"/>
      <c r="AP382" s="87"/>
      <c r="AQ382" s="87"/>
      <c r="AR382" s="87"/>
      <c r="AS382" s="87"/>
      <c r="AT382" s="87"/>
      <c r="AU382" s="87"/>
      <c r="AV382" s="87"/>
      <c r="AW382" s="87"/>
      <c r="AX382" s="87"/>
      <c r="AY382" s="87"/>
      <c r="AZ382" s="87"/>
      <c r="BA382" s="87"/>
      <c r="BB382" s="87"/>
      <c r="BC382" s="87"/>
      <c r="BD382" s="87"/>
      <c r="BE382" s="87"/>
      <c r="BF382" s="87"/>
      <c r="BG382" s="87"/>
      <c r="BH382" s="87"/>
      <c r="BI382" s="87"/>
      <c r="BJ382" s="87"/>
      <c r="BK382" s="87"/>
      <c r="BL382" s="87"/>
      <c r="BM382" s="87"/>
      <c r="BN382" s="87"/>
      <c r="BO382" s="87"/>
      <c r="BP382" s="87"/>
      <c r="BQ382" s="87"/>
      <c r="BR382" s="87"/>
      <c r="BS382" s="87"/>
      <c r="BT382" s="87"/>
      <c r="BU382" s="87"/>
      <c r="BV382" s="87"/>
      <c r="BW382" s="87"/>
      <c r="BX382" s="87"/>
      <c r="BY382" s="87"/>
      <c r="BZ382" s="87"/>
      <c r="CA382" s="87"/>
      <c r="CB382" s="87"/>
      <c r="CC382" s="87"/>
      <c r="CD382" s="87"/>
      <c r="CE382" s="87"/>
      <c r="CF382" s="87"/>
      <c r="CG382" s="87"/>
      <c r="CH382" s="87"/>
      <c r="CI382" s="87"/>
      <c r="CJ382" s="87"/>
      <c r="CK382" s="87"/>
      <c r="CL382" s="87"/>
      <c r="CM382" s="87"/>
      <c r="CN382" s="87"/>
    </row>
    <row r="383" spans="1:92" ht="18">
      <c r="A383" s="228" t="s">
        <v>200</v>
      </c>
      <c r="B383" s="229"/>
      <c r="C383" s="229"/>
      <c r="D383" s="229"/>
      <c r="E383" s="229"/>
      <c r="F383" s="229"/>
      <c r="G383" s="229"/>
      <c r="H383" s="229"/>
      <c r="I383" s="230"/>
      <c r="J383" s="230"/>
      <c r="K383" s="230"/>
      <c r="L383" s="230"/>
      <c r="M383" s="230"/>
      <c r="N383" s="230"/>
      <c r="O383" s="230"/>
      <c r="P383" s="230"/>
      <c r="Q383" s="230"/>
      <c r="R383" s="230"/>
      <c r="S383" s="230"/>
      <c r="T383" s="230"/>
      <c r="U383" s="230"/>
      <c r="V383" s="230"/>
      <c r="W383" s="230"/>
      <c r="X383" s="231"/>
      <c r="Y383" s="69"/>
      <c r="Z383" s="69">
        <v>0</v>
      </c>
      <c r="AA383" s="69"/>
      <c r="AB383" s="69">
        <v>0</v>
      </c>
      <c r="AC383" s="69"/>
      <c r="AD383" s="69">
        <v>-369</v>
      </c>
      <c r="AE383" s="87"/>
      <c r="AF383" s="87"/>
      <c r="AG383" s="87"/>
      <c r="AH383" s="87"/>
      <c r="AI383" s="87"/>
      <c r="AJ383" s="87"/>
      <c r="AK383" s="87"/>
      <c r="AL383" s="87"/>
      <c r="AM383" s="87"/>
      <c r="AN383" s="87"/>
      <c r="AO383" s="87"/>
      <c r="AP383" s="87"/>
      <c r="AQ383" s="87"/>
      <c r="AR383" s="87"/>
      <c r="AS383" s="87"/>
      <c r="AT383" s="87"/>
      <c r="AU383" s="87"/>
      <c r="AV383" s="87"/>
      <c r="AW383" s="87"/>
      <c r="AX383" s="87"/>
      <c r="AY383" s="87"/>
      <c r="AZ383" s="87"/>
      <c r="BA383" s="87"/>
      <c r="BB383" s="87"/>
      <c r="BC383" s="87"/>
      <c r="BD383" s="87"/>
      <c r="BE383" s="87"/>
      <c r="BF383" s="87"/>
      <c r="BG383" s="87"/>
      <c r="BH383" s="87"/>
      <c r="BI383" s="87"/>
      <c r="BJ383" s="87"/>
      <c r="BK383" s="87"/>
      <c r="BL383" s="87"/>
      <c r="BM383" s="87"/>
      <c r="BN383" s="87"/>
      <c r="BO383" s="87"/>
      <c r="BP383" s="87"/>
      <c r="BQ383" s="87"/>
      <c r="BR383" s="87"/>
      <c r="BS383" s="87"/>
      <c r="BT383" s="87"/>
      <c r="BU383" s="87"/>
      <c r="BV383" s="87"/>
      <c r="BW383" s="87"/>
      <c r="BX383" s="87"/>
      <c r="BY383" s="87"/>
      <c r="BZ383" s="87"/>
      <c r="CA383" s="87"/>
      <c r="CB383" s="87"/>
      <c r="CC383" s="87"/>
      <c r="CD383" s="87"/>
      <c r="CE383" s="87"/>
      <c r="CF383" s="87"/>
      <c r="CG383" s="87"/>
      <c r="CH383" s="87"/>
      <c r="CI383" s="87"/>
      <c r="CJ383" s="87"/>
      <c r="CK383" s="87"/>
      <c r="CL383" s="87"/>
      <c r="CM383" s="87"/>
      <c r="CN383" s="87"/>
    </row>
    <row r="384" spans="1:92" ht="18">
      <c r="A384" s="74"/>
      <c r="B384" s="75"/>
      <c r="C384" s="75"/>
      <c r="D384" s="75"/>
      <c r="E384" s="75"/>
      <c r="F384" s="75"/>
      <c r="G384" s="75"/>
      <c r="H384" s="76"/>
      <c r="I384" s="69"/>
      <c r="J384" s="69"/>
      <c r="K384" s="69"/>
      <c r="L384" s="69"/>
      <c r="M384" s="69"/>
      <c r="N384" s="69"/>
      <c r="O384" s="69"/>
      <c r="P384" s="69"/>
      <c r="Q384" s="69"/>
      <c r="R384" s="69"/>
      <c r="S384" s="69"/>
      <c r="T384" s="69"/>
      <c r="U384" s="69"/>
      <c r="V384" s="69"/>
      <c r="W384" s="69"/>
      <c r="X384" s="69"/>
      <c r="Y384" s="69"/>
      <c r="Z384" s="69"/>
      <c r="AA384" s="69"/>
      <c r="AB384" s="69"/>
      <c r="AC384" s="69"/>
      <c r="AD384" s="69"/>
      <c r="AE384" s="87"/>
      <c r="AF384" s="87"/>
      <c r="AG384" s="87"/>
      <c r="AH384" s="87"/>
      <c r="AI384" s="87"/>
      <c r="AJ384" s="87"/>
      <c r="AK384" s="87"/>
      <c r="AL384" s="87"/>
      <c r="AM384" s="87"/>
      <c r="AN384" s="87"/>
      <c r="AO384" s="87"/>
      <c r="AP384" s="87"/>
      <c r="AQ384" s="87"/>
      <c r="AR384" s="87"/>
      <c r="AS384" s="87"/>
      <c r="AT384" s="87"/>
      <c r="AU384" s="87"/>
      <c r="AV384" s="87"/>
      <c r="AW384" s="87"/>
      <c r="AX384" s="87"/>
      <c r="AY384" s="87"/>
      <c r="AZ384" s="87"/>
      <c r="BA384" s="87"/>
      <c r="BB384" s="87"/>
      <c r="BC384" s="87"/>
      <c r="BD384" s="87"/>
      <c r="BE384" s="87"/>
      <c r="BF384" s="87"/>
      <c r="BG384" s="87"/>
      <c r="BH384" s="87"/>
      <c r="BI384" s="87"/>
      <c r="BJ384" s="87"/>
      <c r="BK384" s="87"/>
      <c r="BL384" s="87"/>
      <c r="BM384" s="87"/>
      <c r="BN384" s="87"/>
      <c r="BO384" s="87"/>
      <c r="BP384" s="87"/>
      <c r="BQ384" s="87"/>
      <c r="BR384" s="87"/>
      <c r="BS384" s="87"/>
      <c r="BT384" s="87"/>
      <c r="BU384" s="87"/>
      <c r="BV384" s="87"/>
      <c r="BW384" s="87"/>
      <c r="BX384" s="87"/>
      <c r="BY384" s="87"/>
      <c r="BZ384" s="87"/>
      <c r="CA384" s="87"/>
      <c r="CB384" s="87"/>
      <c r="CC384" s="87"/>
      <c r="CD384" s="87"/>
      <c r="CE384" s="87"/>
      <c r="CF384" s="87"/>
      <c r="CG384" s="87"/>
      <c r="CH384" s="87"/>
      <c r="CI384" s="87"/>
      <c r="CJ384" s="87"/>
      <c r="CK384" s="87"/>
      <c r="CL384" s="87"/>
      <c r="CM384" s="87"/>
      <c r="CN384" s="87"/>
    </row>
    <row r="385" spans="1:92" ht="75" customHeight="1">
      <c r="A385" s="235" t="s">
        <v>49</v>
      </c>
      <c r="B385" s="236"/>
      <c r="C385" s="236"/>
      <c r="D385" s="236"/>
      <c r="E385" s="236"/>
      <c r="F385" s="236"/>
      <c r="G385" s="236"/>
      <c r="H385" s="236"/>
      <c r="I385" s="236"/>
      <c r="J385" s="236"/>
      <c r="K385" s="236"/>
      <c r="L385" s="236"/>
      <c r="M385" s="236"/>
      <c r="N385" s="236"/>
      <c r="O385" s="236"/>
      <c r="P385" s="236"/>
      <c r="Q385" s="236"/>
      <c r="R385" s="236"/>
      <c r="S385" s="236"/>
      <c r="T385" s="236"/>
      <c r="U385" s="236"/>
      <c r="V385" s="236"/>
      <c r="W385" s="236"/>
      <c r="X385" s="237"/>
      <c r="Y385" s="69"/>
      <c r="Z385" s="69"/>
      <c r="AA385" s="69"/>
      <c r="AB385" s="69"/>
      <c r="AC385" s="69"/>
      <c r="AD385" s="69"/>
      <c r="AE385" s="87"/>
      <c r="AF385" s="87"/>
      <c r="AG385" s="87"/>
      <c r="AH385" s="87"/>
      <c r="AI385" s="87"/>
      <c r="AJ385" s="87"/>
      <c r="AK385" s="87"/>
      <c r="AL385" s="87"/>
      <c r="AM385" s="87"/>
      <c r="AN385" s="87"/>
      <c r="AO385" s="87"/>
      <c r="AP385" s="87"/>
      <c r="AQ385" s="87"/>
      <c r="AR385" s="87"/>
      <c r="AS385" s="87"/>
      <c r="AT385" s="87"/>
      <c r="AU385" s="87"/>
      <c r="AV385" s="87"/>
      <c r="AW385" s="87"/>
      <c r="AX385" s="87"/>
      <c r="AY385" s="87"/>
      <c r="AZ385" s="87"/>
      <c r="BA385" s="87"/>
      <c r="BB385" s="87"/>
      <c r="BC385" s="87"/>
      <c r="BD385" s="87"/>
      <c r="BE385" s="87"/>
      <c r="BF385" s="87"/>
      <c r="BG385" s="87"/>
      <c r="BH385" s="87"/>
      <c r="BI385" s="87"/>
      <c r="BJ385" s="87"/>
      <c r="BK385" s="87"/>
      <c r="BL385" s="87"/>
      <c r="BM385" s="87"/>
      <c r="BN385" s="87"/>
      <c r="BO385" s="87"/>
      <c r="BP385" s="87"/>
      <c r="BQ385" s="87"/>
      <c r="BR385" s="87"/>
      <c r="BS385" s="87"/>
      <c r="BT385" s="87"/>
      <c r="BU385" s="87"/>
      <c r="BV385" s="87"/>
      <c r="BW385" s="87"/>
      <c r="BX385" s="87"/>
      <c r="BY385" s="87"/>
      <c r="BZ385" s="87"/>
      <c r="CA385" s="87"/>
      <c r="CB385" s="87"/>
      <c r="CC385" s="87"/>
      <c r="CD385" s="87"/>
      <c r="CE385" s="87"/>
      <c r="CF385" s="87"/>
      <c r="CG385" s="87"/>
      <c r="CH385" s="87"/>
      <c r="CI385" s="87"/>
      <c r="CJ385" s="87"/>
      <c r="CK385" s="87"/>
      <c r="CL385" s="87"/>
      <c r="CM385" s="87"/>
      <c r="CN385" s="87"/>
    </row>
    <row r="386" spans="1:92" ht="18">
      <c r="A386" s="80"/>
      <c r="B386" s="81"/>
      <c r="C386" s="81"/>
      <c r="D386" s="81"/>
      <c r="E386" s="81"/>
      <c r="F386" s="81"/>
      <c r="G386" s="81"/>
      <c r="H386" s="81"/>
      <c r="I386" s="81"/>
      <c r="J386" s="81"/>
      <c r="K386" s="81"/>
      <c r="L386" s="81"/>
      <c r="M386" s="81"/>
      <c r="N386" s="81"/>
      <c r="O386" s="81"/>
      <c r="P386" s="81"/>
      <c r="Q386" s="81"/>
      <c r="R386" s="81"/>
      <c r="S386" s="81"/>
      <c r="T386" s="81"/>
      <c r="U386" s="81"/>
      <c r="V386" s="81"/>
      <c r="W386" s="81"/>
      <c r="X386" s="82"/>
      <c r="Y386" s="69"/>
      <c r="Z386" s="69"/>
      <c r="AA386" s="69"/>
      <c r="AB386" s="69"/>
      <c r="AC386" s="69"/>
      <c r="AD386" s="69"/>
      <c r="AE386" s="87"/>
      <c r="AF386" s="87"/>
      <c r="AG386" s="87"/>
      <c r="AH386" s="87"/>
      <c r="AI386" s="87"/>
      <c r="AJ386" s="87"/>
      <c r="AK386" s="87"/>
      <c r="AL386" s="87"/>
      <c r="AM386" s="87"/>
      <c r="AN386" s="87"/>
      <c r="AO386" s="87"/>
      <c r="AP386" s="87"/>
      <c r="AQ386" s="87"/>
      <c r="AR386" s="87"/>
      <c r="AS386" s="87"/>
      <c r="AT386" s="87"/>
      <c r="AU386" s="87"/>
      <c r="AV386" s="87"/>
      <c r="AW386" s="87"/>
      <c r="AX386" s="87"/>
      <c r="AY386" s="87"/>
      <c r="AZ386" s="87"/>
      <c r="BA386" s="87"/>
      <c r="BB386" s="87"/>
      <c r="BC386" s="87"/>
      <c r="BD386" s="87"/>
      <c r="BE386" s="87"/>
      <c r="BF386" s="87"/>
      <c r="BG386" s="87"/>
      <c r="BH386" s="87"/>
      <c r="BI386" s="87"/>
      <c r="BJ386" s="87"/>
      <c r="BK386" s="87"/>
      <c r="BL386" s="87"/>
      <c r="BM386" s="87"/>
      <c r="BN386" s="87"/>
      <c r="BO386" s="87"/>
      <c r="BP386" s="87"/>
      <c r="BQ386" s="87"/>
      <c r="BR386" s="87"/>
      <c r="BS386" s="87"/>
      <c r="BT386" s="87"/>
      <c r="BU386" s="87"/>
      <c r="BV386" s="87"/>
      <c r="BW386" s="87"/>
      <c r="BX386" s="87"/>
      <c r="BY386" s="87"/>
      <c r="BZ386" s="87"/>
      <c r="CA386" s="87"/>
      <c r="CB386" s="87"/>
      <c r="CC386" s="87"/>
      <c r="CD386" s="87"/>
      <c r="CE386" s="87"/>
      <c r="CF386" s="87"/>
      <c r="CG386" s="87"/>
      <c r="CH386" s="87"/>
      <c r="CI386" s="87"/>
      <c r="CJ386" s="87"/>
      <c r="CK386" s="87"/>
      <c r="CL386" s="87"/>
      <c r="CM386" s="87"/>
      <c r="CN386" s="87"/>
    </row>
    <row r="387" spans="1:92" ht="18">
      <c r="A387" s="228" t="s">
        <v>202</v>
      </c>
      <c r="B387" s="229"/>
      <c r="C387" s="229"/>
      <c r="D387" s="229"/>
      <c r="E387" s="229"/>
      <c r="F387" s="229"/>
      <c r="G387" s="229"/>
      <c r="H387" s="229"/>
      <c r="I387" s="230"/>
      <c r="J387" s="230"/>
      <c r="K387" s="230"/>
      <c r="L387" s="230"/>
      <c r="M387" s="230"/>
      <c r="N387" s="230"/>
      <c r="O387" s="230"/>
      <c r="P387" s="230"/>
      <c r="Q387" s="230"/>
      <c r="R387" s="230"/>
      <c r="S387" s="230"/>
      <c r="T387" s="230"/>
      <c r="U387" s="230"/>
      <c r="V387" s="230"/>
      <c r="W387" s="230"/>
      <c r="X387" s="231"/>
      <c r="Y387" s="69"/>
      <c r="Z387" s="69">
        <v>0</v>
      </c>
      <c r="AA387" s="69"/>
      <c r="AB387" s="69">
        <v>0</v>
      </c>
      <c r="AC387" s="69"/>
      <c r="AD387" s="69">
        <v>76054</v>
      </c>
      <c r="AE387" s="87"/>
      <c r="AF387" s="87"/>
      <c r="AG387" s="87"/>
      <c r="AH387" s="87"/>
      <c r="AI387" s="87"/>
      <c r="AJ387" s="87"/>
      <c r="AK387" s="87"/>
      <c r="AL387" s="87"/>
      <c r="AM387" s="87"/>
      <c r="AN387" s="87"/>
      <c r="AO387" s="87"/>
      <c r="AP387" s="87"/>
      <c r="AQ387" s="87"/>
      <c r="AR387" s="87"/>
      <c r="AS387" s="87"/>
      <c r="AT387" s="87"/>
      <c r="AU387" s="87"/>
      <c r="AV387" s="87"/>
      <c r="AW387" s="87"/>
      <c r="AX387" s="87"/>
      <c r="AY387" s="87"/>
      <c r="AZ387" s="87"/>
      <c r="BA387" s="87"/>
      <c r="BB387" s="87"/>
      <c r="BC387" s="87"/>
      <c r="BD387" s="87"/>
      <c r="BE387" s="87"/>
      <c r="BF387" s="87"/>
      <c r="BG387" s="87"/>
      <c r="BH387" s="87"/>
      <c r="BI387" s="87"/>
      <c r="BJ387" s="87"/>
      <c r="BK387" s="87"/>
      <c r="BL387" s="87"/>
      <c r="BM387" s="87"/>
      <c r="BN387" s="87"/>
      <c r="BO387" s="87"/>
      <c r="BP387" s="87"/>
      <c r="BQ387" s="87"/>
      <c r="BR387" s="87"/>
      <c r="BS387" s="87"/>
      <c r="BT387" s="87"/>
      <c r="BU387" s="87"/>
      <c r="BV387" s="87"/>
      <c r="BW387" s="87"/>
      <c r="BX387" s="87"/>
      <c r="BY387" s="87"/>
      <c r="BZ387" s="87"/>
      <c r="CA387" s="87"/>
      <c r="CB387" s="87"/>
      <c r="CC387" s="87"/>
      <c r="CD387" s="87"/>
      <c r="CE387" s="87"/>
      <c r="CF387" s="87"/>
      <c r="CG387" s="87"/>
      <c r="CH387" s="87"/>
      <c r="CI387" s="87"/>
      <c r="CJ387" s="87"/>
      <c r="CK387" s="87"/>
      <c r="CL387" s="87"/>
      <c r="CM387" s="87"/>
      <c r="CN387" s="87"/>
    </row>
    <row r="388" spans="1:92" ht="18" customHeight="1">
      <c r="A388" s="69"/>
      <c r="B388" s="35"/>
      <c r="C388" s="35"/>
      <c r="D388" s="35"/>
      <c r="E388" s="35"/>
      <c r="F388" s="35"/>
      <c r="G388" s="35"/>
      <c r="H388" s="35"/>
      <c r="I388" s="69"/>
      <c r="J388" s="69"/>
      <c r="K388" s="69"/>
      <c r="L388" s="69"/>
      <c r="M388" s="69"/>
      <c r="N388" s="69"/>
      <c r="O388" s="69"/>
      <c r="P388" s="69"/>
      <c r="Q388" s="69"/>
      <c r="R388" s="69"/>
      <c r="S388" s="69"/>
      <c r="T388" s="69"/>
      <c r="U388" s="69"/>
      <c r="V388" s="69"/>
      <c r="W388" s="69"/>
      <c r="X388" s="69"/>
      <c r="Y388" s="69"/>
      <c r="Z388" s="69"/>
      <c r="AA388" s="69"/>
      <c r="AB388" s="69"/>
      <c r="AC388" s="69"/>
      <c r="AD388" s="69"/>
      <c r="AE388" s="87"/>
      <c r="AF388" s="87"/>
      <c r="AG388" s="87"/>
      <c r="AH388" s="87"/>
      <c r="AI388" s="87"/>
      <c r="AJ388" s="87"/>
      <c r="AK388" s="87"/>
      <c r="AL388" s="87"/>
      <c r="AM388" s="87"/>
      <c r="AN388" s="87"/>
      <c r="AO388" s="87"/>
      <c r="AP388" s="87"/>
      <c r="AQ388" s="87"/>
      <c r="AR388" s="87"/>
      <c r="AS388" s="87"/>
      <c r="AT388" s="87"/>
      <c r="AU388" s="87"/>
      <c r="AV388" s="87"/>
      <c r="AW388" s="87"/>
      <c r="AX388" s="87"/>
      <c r="AY388" s="87"/>
      <c r="AZ388" s="87"/>
      <c r="BA388" s="87"/>
      <c r="BB388" s="87"/>
      <c r="BC388" s="87"/>
      <c r="BD388" s="87"/>
      <c r="BE388" s="87"/>
      <c r="BF388" s="87"/>
      <c r="BG388" s="87"/>
      <c r="BH388" s="87"/>
      <c r="BI388" s="87"/>
      <c r="BJ388" s="87"/>
      <c r="BK388" s="87"/>
      <c r="BL388" s="87"/>
      <c r="BM388" s="87"/>
      <c r="BN388" s="87"/>
      <c r="BO388" s="87"/>
      <c r="BP388" s="87"/>
      <c r="BQ388" s="87"/>
      <c r="BR388" s="87"/>
      <c r="BS388" s="87"/>
      <c r="BT388" s="87"/>
      <c r="BU388" s="87"/>
      <c r="BV388" s="87"/>
      <c r="BW388" s="87"/>
      <c r="BX388" s="87"/>
      <c r="BY388" s="87"/>
      <c r="BZ388" s="87"/>
      <c r="CA388" s="87"/>
      <c r="CB388" s="87"/>
      <c r="CC388" s="87"/>
      <c r="CD388" s="87"/>
      <c r="CE388" s="87"/>
      <c r="CF388" s="87"/>
      <c r="CG388" s="87"/>
      <c r="CH388" s="87"/>
      <c r="CI388" s="87"/>
      <c r="CJ388" s="87"/>
      <c r="CK388" s="87"/>
      <c r="CL388" s="87"/>
      <c r="CM388" s="87"/>
      <c r="CN388" s="87"/>
    </row>
    <row r="389" spans="1:92" ht="79.5" customHeight="1">
      <c r="A389" s="235" t="s">
        <v>133</v>
      </c>
      <c r="B389" s="236"/>
      <c r="C389" s="236"/>
      <c r="D389" s="236"/>
      <c r="E389" s="236"/>
      <c r="F389" s="236"/>
      <c r="G389" s="236"/>
      <c r="H389" s="236"/>
      <c r="I389" s="236"/>
      <c r="J389" s="236"/>
      <c r="K389" s="236"/>
      <c r="L389" s="236"/>
      <c r="M389" s="236"/>
      <c r="N389" s="236"/>
      <c r="O389" s="236"/>
      <c r="P389" s="236"/>
      <c r="Q389" s="236"/>
      <c r="R389" s="236"/>
      <c r="S389" s="236"/>
      <c r="T389" s="236"/>
      <c r="U389" s="236"/>
      <c r="V389" s="236"/>
      <c r="W389" s="236"/>
      <c r="X389" s="237"/>
      <c r="Y389" s="69"/>
      <c r="Z389" s="69"/>
      <c r="AA389" s="69"/>
      <c r="AB389" s="69"/>
      <c r="AC389" s="69"/>
      <c r="AD389" s="69"/>
      <c r="AE389" s="87"/>
      <c r="AF389" s="87"/>
      <c r="AG389" s="87"/>
      <c r="AH389" s="87"/>
      <c r="AI389" s="87"/>
      <c r="AJ389" s="87"/>
      <c r="AK389" s="87"/>
      <c r="AL389" s="87"/>
      <c r="AM389" s="87"/>
      <c r="AN389" s="87"/>
      <c r="AO389" s="87"/>
      <c r="AP389" s="87"/>
      <c r="AQ389" s="87"/>
      <c r="AR389" s="87"/>
      <c r="AS389" s="87"/>
      <c r="AT389" s="87"/>
      <c r="AU389" s="87"/>
      <c r="AV389" s="87"/>
      <c r="AW389" s="87"/>
      <c r="AX389" s="87"/>
      <c r="AY389" s="87"/>
      <c r="AZ389" s="87"/>
      <c r="BA389" s="87"/>
      <c r="BB389" s="87"/>
      <c r="BC389" s="87"/>
      <c r="BD389" s="87"/>
      <c r="BE389" s="87"/>
      <c r="BF389" s="87"/>
      <c r="BG389" s="87"/>
      <c r="BH389" s="87"/>
      <c r="BI389" s="87"/>
      <c r="BJ389" s="87"/>
      <c r="BK389" s="87"/>
      <c r="BL389" s="87"/>
      <c r="BM389" s="87"/>
      <c r="BN389" s="87"/>
      <c r="BO389" s="87"/>
      <c r="BP389" s="87"/>
      <c r="BQ389" s="87"/>
      <c r="BR389" s="87"/>
      <c r="BS389" s="87"/>
      <c r="BT389" s="87"/>
      <c r="BU389" s="87"/>
      <c r="BV389" s="87"/>
      <c r="BW389" s="87"/>
      <c r="BX389" s="87"/>
      <c r="BY389" s="87"/>
      <c r="BZ389" s="87"/>
      <c r="CA389" s="87"/>
      <c r="CB389" s="87"/>
      <c r="CC389" s="87"/>
      <c r="CD389" s="87"/>
      <c r="CE389" s="87"/>
      <c r="CF389" s="87"/>
      <c r="CG389" s="87"/>
      <c r="CH389" s="87"/>
      <c r="CI389" s="87"/>
      <c r="CJ389" s="87"/>
      <c r="CK389" s="87"/>
      <c r="CL389" s="87"/>
      <c r="CM389" s="87"/>
      <c r="CN389" s="87"/>
    </row>
    <row r="390" spans="1:92" ht="18">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c r="AB390" s="69"/>
      <c r="AC390" s="69"/>
      <c r="AD390" s="69"/>
      <c r="AE390" s="87"/>
      <c r="AF390" s="87"/>
      <c r="AG390" s="87"/>
      <c r="AH390" s="87"/>
      <c r="AI390" s="87"/>
      <c r="AJ390" s="87"/>
      <c r="AK390" s="87"/>
      <c r="AL390" s="87"/>
      <c r="AM390" s="87"/>
      <c r="AN390" s="87"/>
      <c r="AO390" s="87"/>
      <c r="AP390" s="87"/>
      <c r="AQ390" s="87"/>
      <c r="AR390" s="87"/>
      <c r="AS390" s="87"/>
      <c r="AT390" s="87"/>
      <c r="AU390" s="87"/>
      <c r="AV390" s="87"/>
      <c r="AW390" s="87"/>
      <c r="AX390" s="87"/>
      <c r="AY390" s="87"/>
      <c r="AZ390" s="87"/>
      <c r="BA390" s="87"/>
      <c r="BB390" s="87"/>
      <c r="BC390" s="87"/>
      <c r="BD390" s="87"/>
      <c r="BE390" s="87"/>
      <c r="BF390" s="87"/>
      <c r="BG390" s="87"/>
      <c r="BH390" s="87"/>
      <c r="BI390" s="87"/>
      <c r="BJ390" s="87"/>
      <c r="BK390" s="87"/>
      <c r="BL390" s="87"/>
      <c r="BM390" s="87"/>
      <c r="BN390" s="87"/>
      <c r="BO390" s="87"/>
      <c r="BP390" s="87"/>
      <c r="BQ390" s="87"/>
      <c r="BR390" s="87"/>
      <c r="BS390" s="87"/>
      <c r="BT390" s="87"/>
      <c r="BU390" s="87"/>
      <c r="BV390" s="87"/>
      <c r="BW390" s="87"/>
      <c r="BX390" s="87"/>
      <c r="BY390" s="87"/>
      <c r="BZ390" s="87"/>
      <c r="CA390" s="87"/>
      <c r="CB390" s="87"/>
      <c r="CC390" s="87"/>
      <c r="CD390" s="87"/>
      <c r="CE390" s="87"/>
      <c r="CF390" s="87"/>
      <c r="CG390" s="87"/>
      <c r="CH390" s="87"/>
      <c r="CI390" s="87"/>
      <c r="CJ390" s="87"/>
      <c r="CK390" s="87"/>
      <c r="CL390" s="87"/>
      <c r="CM390" s="87"/>
      <c r="CN390" s="87"/>
    </row>
    <row r="391" spans="1:92" ht="18">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c r="AB391" s="69"/>
      <c r="AC391" s="69"/>
      <c r="AD391" s="69"/>
      <c r="AE391" s="87"/>
      <c r="AF391" s="87"/>
      <c r="AG391" s="87"/>
      <c r="AH391" s="87"/>
      <c r="AI391" s="87"/>
      <c r="AJ391" s="87"/>
      <c r="AK391" s="87"/>
      <c r="AL391" s="87"/>
      <c r="AM391" s="87"/>
      <c r="AN391" s="87"/>
      <c r="AO391" s="87"/>
      <c r="AP391" s="87"/>
      <c r="AQ391" s="87"/>
      <c r="AR391" s="87"/>
      <c r="AS391" s="87"/>
      <c r="AT391" s="87"/>
      <c r="AU391" s="87"/>
      <c r="AV391" s="87"/>
      <c r="AW391" s="87"/>
      <c r="AX391" s="87"/>
      <c r="AY391" s="87"/>
      <c r="AZ391" s="87"/>
      <c r="BA391" s="87"/>
      <c r="BB391" s="87"/>
      <c r="BC391" s="87"/>
      <c r="BD391" s="87"/>
      <c r="BE391" s="87"/>
      <c r="BF391" s="87"/>
      <c r="BG391" s="87"/>
      <c r="BH391" s="87"/>
      <c r="BI391" s="87"/>
      <c r="BJ391" s="87"/>
      <c r="BK391" s="87"/>
      <c r="BL391" s="87"/>
      <c r="BM391" s="87"/>
      <c r="BN391" s="87"/>
      <c r="BO391" s="87"/>
      <c r="BP391" s="87"/>
      <c r="BQ391" s="87"/>
      <c r="BR391" s="87"/>
      <c r="BS391" s="87"/>
      <c r="BT391" s="87"/>
      <c r="BU391" s="87"/>
      <c r="BV391" s="87"/>
      <c r="BW391" s="87"/>
      <c r="BX391" s="87"/>
      <c r="BY391" s="87"/>
      <c r="BZ391" s="87"/>
      <c r="CA391" s="87"/>
      <c r="CB391" s="87"/>
      <c r="CC391" s="87"/>
      <c r="CD391" s="87"/>
      <c r="CE391" s="87"/>
      <c r="CF391" s="87"/>
      <c r="CG391" s="87"/>
      <c r="CH391" s="87"/>
      <c r="CI391" s="87"/>
      <c r="CJ391" s="87"/>
      <c r="CK391" s="87"/>
      <c r="CL391" s="87"/>
      <c r="CM391" s="87"/>
      <c r="CN391" s="87"/>
    </row>
    <row r="392" spans="1:92" ht="18">
      <c r="A392" s="238" t="s">
        <v>203</v>
      </c>
      <c r="B392" s="239"/>
      <c r="C392" s="239"/>
      <c r="D392" s="239"/>
      <c r="E392" s="239"/>
      <c r="F392" s="239"/>
      <c r="G392" s="239"/>
      <c r="H392" s="239"/>
      <c r="I392" s="239"/>
      <c r="J392" s="239"/>
      <c r="K392" s="239"/>
      <c r="L392" s="239"/>
      <c r="M392" s="239"/>
      <c r="N392" s="239"/>
      <c r="O392" s="239"/>
      <c r="P392" s="266"/>
      <c r="Q392" s="69"/>
      <c r="R392" s="69"/>
      <c r="S392" s="69"/>
      <c r="T392" s="69"/>
      <c r="U392" s="69"/>
      <c r="V392" s="69"/>
      <c r="W392" s="69"/>
      <c r="X392" s="69"/>
      <c r="Y392" s="69"/>
      <c r="Z392" s="69">
        <f>SUM(Z379:Z391)</f>
        <v>0</v>
      </c>
      <c r="AA392" s="69"/>
      <c r="AB392" s="69">
        <f>SUM(AB379:AB391)</f>
        <v>0</v>
      </c>
      <c r="AC392" s="69"/>
      <c r="AD392" s="69">
        <f>SUM(AD379:AD391)</f>
        <v>106010</v>
      </c>
      <c r="AE392" s="87"/>
      <c r="AF392" s="87"/>
      <c r="AG392" s="87"/>
      <c r="AH392" s="87"/>
      <c r="AI392" s="87"/>
      <c r="AJ392" s="87"/>
      <c r="AK392" s="87"/>
      <c r="AL392" s="87"/>
      <c r="AM392" s="87"/>
      <c r="AN392" s="87"/>
      <c r="AO392" s="87"/>
      <c r="AP392" s="87"/>
      <c r="AQ392" s="87"/>
      <c r="AR392" s="87"/>
      <c r="AS392" s="87"/>
      <c r="AT392" s="87"/>
      <c r="AU392" s="87"/>
      <c r="AV392" s="87"/>
      <c r="AW392" s="87"/>
      <c r="AX392" s="87"/>
      <c r="AY392" s="87"/>
      <c r="AZ392" s="87"/>
      <c r="BA392" s="87"/>
      <c r="BB392" s="87"/>
      <c r="BC392" s="87"/>
      <c r="BD392" s="87"/>
      <c r="BE392" s="87"/>
      <c r="BF392" s="87"/>
      <c r="BG392" s="87"/>
      <c r="BH392" s="87"/>
      <c r="BI392" s="87"/>
      <c r="BJ392" s="87"/>
      <c r="BK392" s="87"/>
      <c r="BL392" s="87"/>
      <c r="BM392" s="87"/>
      <c r="BN392" s="87"/>
      <c r="BO392" s="87"/>
      <c r="BP392" s="87"/>
      <c r="BQ392" s="87"/>
      <c r="BR392" s="87"/>
      <c r="BS392" s="87"/>
      <c r="BT392" s="87"/>
      <c r="BU392" s="87"/>
      <c r="BV392" s="87"/>
      <c r="BW392" s="87"/>
      <c r="BX392" s="87"/>
      <c r="BY392" s="87"/>
      <c r="BZ392" s="87"/>
      <c r="CA392" s="87"/>
      <c r="CB392" s="87"/>
      <c r="CC392" s="87"/>
      <c r="CD392" s="87"/>
      <c r="CE392" s="87"/>
      <c r="CF392" s="87"/>
      <c r="CG392" s="87"/>
      <c r="CH392" s="87"/>
      <c r="CI392" s="87"/>
      <c r="CJ392" s="87"/>
      <c r="CK392" s="87"/>
      <c r="CL392" s="87"/>
      <c r="CM392" s="87"/>
      <c r="CN392" s="87"/>
    </row>
    <row r="393" spans="1:92" ht="18">
      <c r="A393" s="69" t="s">
        <v>229</v>
      </c>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87"/>
      <c r="AF393" s="87"/>
      <c r="AG393" s="87"/>
      <c r="AH393" s="87"/>
      <c r="AI393" s="87"/>
      <c r="AJ393" s="87"/>
      <c r="AK393" s="87"/>
      <c r="AL393" s="87"/>
      <c r="AM393" s="87"/>
      <c r="AN393" s="87"/>
      <c r="AO393" s="87"/>
      <c r="AP393" s="87"/>
      <c r="AQ393" s="87"/>
      <c r="AR393" s="87"/>
      <c r="AS393" s="87"/>
      <c r="AT393" s="87"/>
      <c r="AU393" s="87"/>
      <c r="AV393" s="87"/>
      <c r="AW393" s="87"/>
      <c r="AX393" s="87"/>
      <c r="AY393" s="87"/>
      <c r="AZ393" s="87"/>
      <c r="BA393" s="87"/>
      <c r="BB393" s="87"/>
      <c r="BC393" s="87"/>
      <c r="BD393" s="87"/>
      <c r="BE393" s="87"/>
      <c r="BF393" s="87"/>
      <c r="BG393" s="87"/>
      <c r="BH393" s="87"/>
      <c r="BI393" s="87"/>
      <c r="BJ393" s="87"/>
      <c r="BK393" s="87"/>
      <c r="BL393" s="87"/>
      <c r="BM393" s="87"/>
      <c r="BN393" s="87"/>
      <c r="BO393" s="87"/>
      <c r="BP393" s="87"/>
      <c r="BQ393" s="87"/>
      <c r="BR393" s="87"/>
      <c r="BS393" s="87"/>
      <c r="BT393" s="87"/>
      <c r="BU393" s="87"/>
      <c r="BV393" s="87"/>
      <c r="BW393" s="87"/>
      <c r="BX393" s="87"/>
      <c r="BY393" s="87"/>
      <c r="BZ393" s="87"/>
      <c r="CA393" s="87"/>
      <c r="CB393" s="87"/>
      <c r="CC393" s="87"/>
      <c r="CD393" s="87"/>
      <c r="CE393" s="87"/>
      <c r="CF393" s="87"/>
      <c r="CG393" s="87"/>
      <c r="CH393" s="87"/>
      <c r="CI393" s="87"/>
      <c r="CJ393" s="87"/>
      <c r="CK393" s="87"/>
      <c r="CL393" s="87"/>
      <c r="CM393" s="87"/>
      <c r="CN393" s="87"/>
    </row>
    <row r="394" spans="1:92" ht="18">
      <c r="A394" s="242"/>
      <c r="B394" s="243"/>
      <c r="C394" s="243"/>
      <c r="D394" s="243"/>
      <c r="E394" s="243"/>
      <c r="F394" s="243"/>
      <c r="G394" s="243"/>
      <c r="H394" s="243"/>
      <c r="I394" s="243"/>
      <c r="J394" s="243"/>
      <c r="K394" s="243"/>
      <c r="L394" s="243"/>
      <c r="M394" s="243"/>
      <c r="N394" s="243"/>
      <c r="O394" s="243"/>
      <c r="P394" s="243"/>
      <c r="Q394" s="243"/>
      <c r="R394" s="243"/>
      <c r="S394" s="243"/>
      <c r="T394" s="243"/>
      <c r="U394" s="243"/>
      <c r="V394" s="243"/>
      <c r="W394" s="243"/>
      <c r="X394" s="243"/>
      <c r="Y394" s="244"/>
      <c r="Z394" s="69"/>
      <c r="AA394" s="69"/>
      <c r="AB394" s="69"/>
      <c r="AC394" s="69"/>
      <c r="AD394" s="69"/>
      <c r="AE394" s="87"/>
      <c r="AF394" s="87"/>
      <c r="AG394" s="87"/>
      <c r="AH394" s="87"/>
      <c r="AI394" s="87"/>
      <c r="AJ394" s="87"/>
      <c r="AK394" s="87"/>
      <c r="AL394" s="87"/>
      <c r="AM394" s="87"/>
      <c r="AN394" s="87"/>
      <c r="AO394" s="87"/>
      <c r="AP394" s="87"/>
      <c r="AQ394" s="87"/>
      <c r="AR394" s="87"/>
      <c r="AS394" s="87"/>
      <c r="AT394" s="87"/>
      <c r="AU394" s="87"/>
      <c r="AV394" s="87"/>
      <c r="AW394" s="87"/>
      <c r="AX394" s="87"/>
      <c r="AY394" s="87"/>
      <c r="AZ394" s="87"/>
      <c r="BA394" s="87"/>
      <c r="BB394" s="87"/>
      <c r="BC394" s="87"/>
      <c r="BD394" s="87"/>
      <c r="BE394" s="87"/>
      <c r="BF394" s="87"/>
      <c r="BG394" s="87"/>
      <c r="BH394" s="87"/>
      <c r="BI394" s="87"/>
      <c r="BJ394" s="87"/>
      <c r="BK394" s="87"/>
      <c r="BL394" s="87"/>
      <c r="BM394" s="87"/>
      <c r="BN394" s="87"/>
      <c r="BO394" s="87"/>
      <c r="BP394" s="87"/>
      <c r="BQ394" s="87"/>
      <c r="BR394" s="87"/>
      <c r="BS394" s="87"/>
      <c r="BT394" s="87"/>
      <c r="BU394" s="87"/>
      <c r="BV394" s="87"/>
      <c r="BW394" s="87"/>
      <c r="BX394" s="87"/>
      <c r="BY394" s="87"/>
      <c r="BZ394" s="87"/>
      <c r="CA394" s="87"/>
      <c r="CB394" s="87"/>
      <c r="CC394" s="87"/>
      <c r="CD394" s="87"/>
      <c r="CE394" s="87"/>
      <c r="CF394" s="87"/>
      <c r="CG394" s="87"/>
      <c r="CH394" s="87"/>
      <c r="CI394" s="87"/>
      <c r="CJ394" s="87"/>
      <c r="CK394" s="87"/>
      <c r="CL394" s="87"/>
      <c r="CM394" s="87"/>
      <c r="CN394" s="87"/>
    </row>
    <row r="395" spans="1:92" ht="18">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87"/>
      <c r="AF395" s="87"/>
      <c r="AG395" s="87"/>
      <c r="AH395" s="87"/>
      <c r="AI395" s="87"/>
      <c r="AJ395" s="87"/>
      <c r="AK395" s="87"/>
      <c r="AL395" s="87"/>
      <c r="AM395" s="87"/>
      <c r="AN395" s="87"/>
      <c r="AO395" s="87"/>
      <c r="AP395" s="87"/>
      <c r="AQ395" s="87"/>
      <c r="AR395" s="87"/>
      <c r="AS395" s="87"/>
      <c r="AT395" s="87"/>
      <c r="AU395" s="87"/>
      <c r="AV395" s="87"/>
      <c r="AW395" s="87"/>
      <c r="AX395" s="87"/>
      <c r="AY395" s="87"/>
      <c r="AZ395" s="87"/>
      <c r="BA395" s="87"/>
      <c r="BB395" s="87"/>
      <c r="BC395" s="87"/>
      <c r="BD395" s="87"/>
      <c r="BE395" s="87"/>
      <c r="BF395" s="87"/>
      <c r="BG395" s="87"/>
      <c r="BH395" s="87"/>
      <c r="BI395" s="87"/>
      <c r="BJ395" s="87"/>
      <c r="BK395" s="87"/>
      <c r="BL395" s="87"/>
      <c r="BM395" s="87"/>
      <c r="BN395" s="87"/>
      <c r="BO395" s="87"/>
      <c r="BP395" s="87"/>
      <c r="BQ395" s="87"/>
      <c r="BR395" s="87"/>
      <c r="BS395" s="87"/>
      <c r="BT395" s="87"/>
      <c r="BU395" s="87"/>
      <c r="BV395" s="87"/>
      <c r="BW395" s="87"/>
      <c r="BX395" s="87"/>
      <c r="BY395" s="87"/>
      <c r="BZ395" s="87"/>
      <c r="CA395" s="87"/>
      <c r="CB395" s="87"/>
      <c r="CC395" s="87"/>
      <c r="CD395" s="87"/>
      <c r="CE395" s="87"/>
      <c r="CF395" s="87"/>
      <c r="CG395" s="87"/>
      <c r="CH395" s="87"/>
      <c r="CI395" s="87"/>
      <c r="CJ395" s="87"/>
      <c r="CK395" s="87"/>
      <c r="CL395" s="87"/>
      <c r="CM395" s="87"/>
      <c r="CN395" s="87"/>
    </row>
    <row r="396" spans="1:92" ht="18">
      <c r="A396" s="232"/>
      <c r="B396" s="224"/>
      <c r="C396" s="224"/>
      <c r="D396" s="224"/>
      <c r="E396" s="224"/>
      <c r="F396" s="224"/>
      <c r="G396" s="224"/>
      <c r="H396" s="224"/>
      <c r="I396" s="224"/>
      <c r="J396" s="224"/>
      <c r="K396" s="224"/>
      <c r="L396" s="224"/>
      <c r="M396" s="224"/>
      <c r="N396" s="224"/>
      <c r="O396" s="224"/>
      <c r="P396" s="245"/>
      <c r="Q396" s="69"/>
      <c r="R396" s="69"/>
      <c r="S396" s="69"/>
      <c r="T396" s="69"/>
      <c r="U396" s="69"/>
      <c r="V396" s="69"/>
      <c r="W396" s="69"/>
      <c r="X396" s="69"/>
      <c r="Y396" s="69"/>
      <c r="Z396" s="69"/>
      <c r="AA396" s="69"/>
      <c r="AB396" s="69"/>
      <c r="AC396" s="69"/>
      <c r="AD396" s="69"/>
      <c r="AE396" s="87"/>
      <c r="AF396" s="87"/>
      <c r="AG396" s="87"/>
      <c r="AH396" s="87"/>
      <c r="AI396" s="87"/>
      <c r="AJ396" s="87"/>
      <c r="AK396" s="87"/>
      <c r="AL396" s="87"/>
      <c r="AM396" s="87"/>
      <c r="AN396" s="87"/>
      <c r="AO396" s="87"/>
      <c r="AP396" s="87"/>
      <c r="AQ396" s="87"/>
      <c r="AR396" s="87"/>
      <c r="AS396" s="87"/>
      <c r="AT396" s="87"/>
      <c r="AU396" s="87"/>
      <c r="AV396" s="87"/>
      <c r="AW396" s="87"/>
      <c r="AX396" s="87"/>
      <c r="AY396" s="87"/>
      <c r="AZ396" s="87"/>
      <c r="BA396" s="87"/>
      <c r="BB396" s="87"/>
      <c r="BC396" s="87"/>
      <c r="BD396" s="87"/>
      <c r="BE396" s="87"/>
      <c r="BF396" s="87"/>
      <c r="BG396" s="87"/>
      <c r="BH396" s="87"/>
      <c r="BI396" s="87"/>
      <c r="BJ396" s="87"/>
      <c r="BK396" s="87"/>
      <c r="BL396" s="87"/>
      <c r="BM396" s="87"/>
      <c r="BN396" s="87"/>
      <c r="BO396" s="87"/>
      <c r="BP396" s="87"/>
      <c r="BQ396" s="87"/>
      <c r="BR396" s="87"/>
      <c r="BS396" s="87"/>
      <c r="BT396" s="87"/>
      <c r="BU396" s="87"/>
      <c r="BV396" s="87"/>
      <c r="BW396" s="87"/>
      <c r="BX396" s="87"/>
      <c r="BY396" s="87"/>
      <c r="BZ396" s="87"/>
      <c r="CA396" s="87"/>
      <c r="CB396" s="87"/>
      <c r="CC396" s="87"/>
      <c r="CD396" s="87"/>
      <c r="CE396" s="87"/>
      <c r="CF396" s="87"/>
      <c r="CG396" s="87"/>
      <c r="CH396" s="87"/>
      <c r="CI396" s="87"/>
      <c r="CJ396" s="87"/>
      <c r="CK396" s="87"/>
      <c r="CL396" s="87"/>
      <c r="CM396" s="87"/>
      <c r="CN396" s="87"/>
    </row>
    <row r="397" spans="1:92" ht="18">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87"/>
      <c r="AF397" s="87"/>
      <c r="AG397" s="87"/>
      <c r="AH397" s="87"/>
      <c r="AI397" s="87"/>
      <c r="AJ397" s="87"/>
      <c r="AK397" s="87"/>
      <c r="AL397" s="87"/>
      <c r="AM397" s="87"/>
      <c r="AN397" s="87"/>
      <c r="AO397" s="87"/>
      <c r="AP397" s="87"/>
      <c r="AQ397" s="87"/>
      <c r="AR397" s="87"/>
      <c r="AS397" s="87"/>
      <c r="AT397" s="87"/>
      <c r="AU397" s="87"/>
      <c r="AV397" s="87"/>
      <c r="AW397" s="87"/>
      <c r="AX397" s="87"/>
      <c r="AY397" s="87"/>
      <c r="AZ397" s="87"/>
      <c r="BA397" s="87"/>
      <c r="BB397" s="87"/>
      <c r="BC397" s="87"/>
      <c r="BD397" s="87"/>
      <c r="BE397" s="87"/>
      <c r="BF397" s="87"/>
      <c r="BG397" s="87"/>
      <c r="BH397" s="87"/>
      <c r="BI397" s="87"/>
      <c r="BJ397" s="87"/>
      <c r="BK397" s="87"/>
      <c r="BL397" s="87"/>
      <c r="BM397" s="87"/>
      <c r="BN397" s="87"/>
      <c r="BO397" s="87"/>
      <c r="BP397" s="87"/>
      <c r="BQ397" s="87"/>
      <c r="BR397" s="87"/>
      <c r="BS397" s="87"/>
      <c r="BT397" s="87"/>
      <c r="BU397" s="87"/>
      <c r="BV397" s="87"/>
      <c r="BW397" s="87"/>
      <c r="BX397" s="87"/>
      <c r="BY397" s="87"/>
      <c r="BZ397" s="87"/>
      <c r="CA397" s="87"/>
      <c r="CB397" s="87"/>
      <c r="CC397" s="87"/>
      <c r="CD397" s="87"/>
      <c r="CE397" s="87"/>
      <c r="CF397" s="87"/>
      <c r="CG397" s="87"/>
      <c r="CH397" s="87"/>
      <c r="CI397" s="87"/>
      <c r="CJ397" s="87"/>
      <c r="CK397" s="87"/>
      <c r="CL397" s="87"/>
      <c r="CM397" s="87"/>
      <c r="CN397" s="87"/>
    </row>
    <row r="398" spans="1:92" ht="18">
      <c r="A398" s="235"/>
      <c r="B398" s="236"/>
      <c r="C398" s="236"/>
      <c r="D398" s="236"/>
      <c r="E398" s="236"/>
      <c r="F398" s="236"/>
      <c r="G398" s="236"/>
      <c r="H398" s="236"/>
      <c r="I398" s="236"/>
      <c r="J398" s="236"/>
      <c r="K398" s="236"/>
      <c r="L398" s="236"/>
      <c r="M398" s="236"/>
      <c r="N398" s="236"/>
      <c r="O398" s="236"/>
      <c r="P398" s="236"/>
      <c r="Q398" s="236"/>
      <c r="R398" s="236"/>
      <c r="S398" s="236"/>
      <c r="T398" s="236"/>
      <c r="U398" s="236"/>
      <c r="V398" s="236"/>
      <c r="W398" s="236"/>
      <c r="X398" s="237"/>
      <c r="Y398" s="69"/>
      <c r="Z398" s="69"/>
      <c r="AA398" s="69"/>
      <c r="AB398" s="69"/>
      <c r="AC398" s="69"/>
      <c r="AD398" s="69"/>
      <c r="AE398" s="87"/>
      <c r="AF398" s="87"/>
      <c r="AG398" s="87"/>
      <c r="AH398" s="87"/>
      <c r="AI398" s="87"/>
      <c r="AJ398" s="87"/>
      <c r="AK398" s="87"/>
      <c r="AL398" s="87"/>
      <c r="AM398" s="87"/>
      <c r="AN398" s="87"/>
      <c r="AO398" s="87"/>
      <c r="AP398" s="87"/>
      <c r="AQ398" s="87"/>
      <c r="AR398" s="87"/>
      <c r="AS398" s="87"/>
      <c r="AT398" s="87"/>
      <c r="AU398" s="87"/>
      <c r="AV398" s="87"/>
      <c r="AW398" s="87"/>
      <c r="AX398" s="87"/>
      <c r="AY398" s="87"/>
      <c r="AZ398" s="87"/>
      <c r="BA398" s="87"/>
      <c r="BB398" s="87"/>
      <c r="BC398" s="87"/>
      <c r="BD398" s="87"/>
      <c r="BE398" s="87"/>
      <c r="BF398" s="87"/>
      <c r="BG398" s="87"/>
      <c r="BH398" s="87"/>
      <c r="BI398" s="87"/>
      <c r="BJ398" s="87"/>
      <c r="BK398" s="87"/>
      <c r="BL398" s="87"/>
      <c r="BM398" s="87"/>
      <c r="BN398" s="87"/>
      <c r="BO398" s="87"/>
      <c r="BP398" s="87"/>
      <c r="BQ398" s="87"/>
      <c r="BR398" s="87"/>
      <c r="BS398" s="87"/>
      <c r="BT398" s="87"/>
      <c r="BU398" s="87"/>
      <c r="BV398" s="87"/>
      <c r="BW398" s="87"/>
      <c r="BX398" s="87"/>
      <c r="BY398" s="87"/>
      <c r="BZ398" s="87"/>
      <c r="CA398" s="87"/>
      <c r="CB398" s="87"/>
      <c r="CC398" s="87"/>
      <c r="CD398" s="87"/>
      <c r="CE398" s="87"/>
      <c r="CF398" s="87"/>
      <c r="CG398" s="87"/>
      <c r="CH398" s="87"/>
      <c r="CI398" s="87"/>
      <c r="CJ398" s="87"/>
      <c r="CK398" s="87"/>
      <c r="CL398" s="87"/>
      <c r="CM398" s="87"/>
      <c r="CN398" s="87"/>
    </row>
    <row r="399" spans="1:92" ht="18">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c r="AA399" s="69"/>
      <c r="AB399" s="69"/>
      <c r="AC399" s="69"/>
      <c r="AD399" s="69"/>
      <c r="AE399" s="87"/>
      <c r="AF399" s="87"/>
      <c r="AG399" s="87"/>
      <c r="AH399" s="87"/>
      <c r="AI399" s="87"/>
      <c r="AJ399" s="87"/>
      <c r="AK399" s="87"/>
      <c r="AL399" s="87"/>
      <c r="AM399" s="87"/>
      <c r="AN399" s="87"/>
      <c r="AO399" s="87"/>
      <c r="AP399" s="87"/>
      <c r="AQ399" s="87"/>
      <c r="AR399" s="87"/>
      <c r="AS399" s="87"/>
      <c r="AT399" s="87"/>
      <c r="AU399" s="87"/>
      <c r="AV399" s="87"/>
      <c r="AW399" s="87"/>
      <c r="AX399" s="87"/>
      <c r="AY399" s="87"/>
      <c r="AZ399" s="87"/>
      <c r="BA399" s="87"/>
      <c r="BB399" s="87"/>
      <c r="BC399" s="87"/>
      <c r="BD399" s="87"/>
      <c r="BE399" s="87"/>
      <c r="BF399" s="87"/>
      <c r="BG399" s="87"/>
      <c r="BH399" s="87"/>
      <c r="BI399" s="87"/>
      <c r="BJ399" s="87"/>
      <c r="BK399" s="87"/>
      <c r="BL399" s="87"/>
      <c r="BM399" s="87"/>
      <c r="BN399" s="87"/>
      <c r="BO399" s="87"/>
      <c r="BP399" s="87"/>
      <c r="BQ399" s="87"/>
      <c r="BR399" s="87"/>
      <c r="BS399" s="87"/>
      <c r="BT399" s="87"/>
      <c r="BU399" s="87"/>
      <c r="BV399" s="87"/>
      <c r="BW399" s="87"/>
      <c r="BX399" s="87"/>
      <c r="BY399" s="87"/>
      <c r="BZ399" s="87"/>
      <c r="CA399" s="87"/>
      <c r="CB399" s="87"/>
      <c r="CC399" s="87"/>
      <c r="CD399" s="87"/>
      <c r="CE399" s="87"/>
      <c r="CF399" s="87"/>
      <c r="CG399" s="87"/>
      <c r="CH399" s="87"/>
      <c r="CI399" s="87"/>
      <c r="CJ399" s="87"/>
      <c r="CK399" s="87"/>
      <c r="CL399" s="87"/>
      <c r="CM399" s="87"/>
      <c r="CN399" s="87"/>
    </row>
    <row r="400" spans="1:92" ht="18">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87"/>
      <c r="AF400" s="87"/>
      <c r="AG400" s="87"/>
      <c r="AH400" s="87"/>
      <c r="AI400" s="87"/>
      <c r="AJ400" s="87"/>
      <c r="AK400" s="87"/>
      <c r="AL400" s="87"/>
      <c r="AM400" s="87"/>
      <c r="AN400" s="87"/>
      <c r="AO400" s="87"/>
      <c r="AP400" s="87"/>
      <c r="AQ400" s="87"/>
      <c r="AR400" s="87"/>
      <c r="AS400" s="87"/>
      <c r="AT400" s="87"/>
      <c r="AU400" s="87"/>
      <c r="AV400" s="87"/>
      <c r="AW400" s="87"/>
      <c r="AX400" s="87"/>
      <c r="AY400" s="87"/>
      <c r="AZ400" s="87"/>
      <c r="BA400" s="87"/>
      <c r="BB400" s="87"/>
      <c r="BC400" s="87"/>
      <c r="BD400" s="87"/>
      <c r="BE400" s="87"/>
      <c r="BF400" s="87"/>
      <c r="BG400" s="87"/>
      <c r="BH400" s="87"/>
      <c r="BI400" s="87"/>
      <c r="BJ400" s="87"/>
      <c r="BK400" s="87"/>
      <c r="BL400" s="87"/>
      <c r="BM400" s="87"/>
      <c r="BN400" s="87"/>
      <c r="BO400" s="87"/>
      <c r="BP400" s="87"/>
      <c r="BQ400" s="87"/>
      <c r="BR400" s="87"/>
      <c r="BS400" s="87"/>
      <c r="BT400" s="87"/>
      <c r="BU400" s="87"/>
      <c r="BV400" s="87"/>
      <c r="BW400" s="87"/>
      <c r="BX400" s="87"/>
      <c r="BY400" s="87"/>
      <c r="BZ400" s="87"/>
      <c r="CA400" s="87"/>
      <c r="CB400" s="87"/>
      <c r="CC400" s="87"/>
      <c r="CD400" s="87"/>
      <c r="CE400" s="87"/>
      <c r="CF400" s="87"/>
      <c r="CG400" s="87"/>
      <c r="CH400" s="87"/>
      <c r="CI400" s="87"/>
      <c r="CJ400" s="87"/>
      <c r="CK400" s="87"/>
      <c r="CL400" s="87"/>
      <c r="CM400" s="87"/>
      <c r="CN400" s="87"/>
    </row>
    <row r="401" spans="1:92" ht="18">
      <c r="A401" s="83"/>
      <c r="B401" s="84"/>
      <c r="C401" s="84"/>
      <c r="D401" s="84"/>
      <c r="E401" s="84"/>
      <c r="F401" s="84"/>
      <c r="G401" s="84"/>
      <c r="H401" s="84"/>
      <c r="I401" s="84"/>
      <c r="J401" s="84"/>
      <c r="K401" s="84"/>
      <c r="L401" s="84"/>
      <c r="M401" s="84"/>
      <c r="N401" s="84"/>
      <c r="O401" s="84"/>
      <c r="P401" s="84"/>
      <c r="Q401" s="84"/>
      <c r="R401" s="84"/>
      <c r="S401" s="84"/>
      <c r="T401" s="84"/>
      <c r="U401" s="84"/>
      <c r="V401" s="84"/>
      <c r="W401" s="84"/>
      <c r="X401" s="84"/>
      <c r="Y401" s="84"/>
      <c r="Z401" s="84"/>
      <c r="AA401" s="84"/>
      <c r="AB401" s="84"/>
      <c r="AC401" s="84"/>
      <c r="AD401" s="84"/>
      <c r="AE401" s="87"/>
      <c r="AF401" s="87"/>
      <c r="AG401" s="87"/>
      <c r="AH401" s="87"/>
      <c r="AI401" s="87"/>
      <c r="AJ401" s="87"/>
      <c r="AK401" s="87"/>
      <c r="AL401" s="87"/>
      <c r="AM401" s="87"/>
      <c r="AN401" s="87"/>
      <c r="AO401" s="87"/>
      <c r="AP401" s="87"/>
      <c r="AQ401" s="87"/>
      <c r="AR401" s="87"/>
      <c r="AS401" s="87"/>
      <c r="AT401" s="87"/>
      <c r="AU401" s="87"/>
      <c r="AV401" s="87"/>
      <c r="AW401" s="87"/>
      <c r="AX401" s="87"/>
      <c r="AY401" s="87"/>
      <c r="AZ401" s="87"/>
      <c r="BA401" s="87"/>
      <c r="BB401" s="87"/>
      <c r="BC401" s="87"/>
      <c r="BD401" s="87"/>
      <c r="BE401" s="87"/>
      <c r="BF401" s="87"/>
      <c r="BG401" s="87"/>
      <c r="BH401" s="87"/>
      <c r="BI401" s="87"/>
      <c r="BJ401" s="87"/>
      <c r="BK401" s="87"/>
      <c r="BL401" s="87"/>
      <c r="BM401" s="87"/>
      <c r="BN401" s="87"/>
      <c r="BO401" s="87"/>
      <c r="BP401" s="87"/>
      <c r="BQ401" s="87"/>
      <c r="BR401" s="87"/>
      <c r="BS401" s="87"/>
      <c r="BT401" s="87"/>
      <c r="BU401" s="87"/>
      <c r="BV401" s="87"/>
      <c r="BW401" s="87"/>
      <c r="BX401" s="87"/>
      <c r="BY401" s="87"/>
      <c r="BZ401" s="87"/>
      <c r="CA401" s="87"/>
      <c r="CB401" s="87"/>
      <c r="CC401" s="87"/>
      <c r="CD401" s="87"/>
      <c r="CE401" s="87"/>
      <c r="CF401" s="87"/>
      <c r="CG401" s="87"/>
      <c r="CH401" s="87"/>
      <c r="CI401" s="87"/>
      <c r="CJ401" s="87"/>
      <c r="CK401" s="87"/>
      <c r="CL401" s="87"/>
      <c r="CM401" s="87"/>
      <c r="CN401" s="87"/>
    </row>
    <row r="402" spans="1:92" ht="15">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7"/>
      <c r="AL402" s="87"/>
      <c r="AM402" s="87"/>
      <c r="AN402" s="87"/>
      <c r="AO402" s="87"/>
      <c r="AP402" s="87"/>
      <c r="AQ402" s="87"/>
      <c r="AR402" s="87"/>
      <c r="AS402" s="87"/>
      <c r="AT402" s="87"/>
      <c r="AU402" s="87"/>
      <c r="AV402" s="87"/>
      <c r="AW402" s="87"/>
      <c r="AX402" s="87"/>
      <c r="AY402" s="87"/>
      <c r="AZ402" s="87"/>
      <c r="BA402" s="87"/>
      <c r="BB402" s="87"/>
      <c r="BC402" s="87"/>
      <c r="BD402" s="87"/>
      <c r="BE402" s="87"/>
      <c r="BF402" s="87"/>
      <c r="BG402" s="87"/>
      <c r="BH402" s="87"/>
      <c r="BI402" s="87"/>
      <c r="BJ402" s="87"/>
      <c r="BK402" s="87"/>
      <c r="BL402" s="87"/>
      <c r="BM402" s="87"/>
      <c r="BN402" s="87"/>
      <c r="BO402" s="87"/>
      <c r="BP402" s="87"/>
      <c r="BQ402" s="87"/>
      <c r="BR402" s="87"/>
      <c r="BS402" s="87"/>
      <c r="BT402" s="87"/>
      <c r="BU402" s="87"/>
      <c r="BV402" s="87"/>
      <c r="BW402" s="87"/>
      <c r="BX402" s="87"/>
      <c r="BY402" s="87"/>
      <c r="BZ402" s="87"/>
      <c r="CA402" s="87"/>
      <c r="CB402" s="87"/>
      <c r="CC402" s="87"/>
      <c r="CD402" s="87"/>
      <c r="CE402" s="87"/>
      <c r="CF402" s="87"/>
      <c r="CG402" s="87"/>
      <c r="CH402" s="87"/>
      <c r="CI402" s="87"/>
      <c r="CJ402" s="87"/>
      <c r="CK402" s="87"/>
      <c r="CL402" s="87"/>
      <c r="CM402" s="87"/>
      <c r="CN402" s="87"/>
    </row>
    <row r="403" spans="1:92" ht="15">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7"/>
      <c r="AL403" s="87"/>
      <c r="AM403" s="87"/>
      <c r="AN403" s="87"/>
      <c r="AO403" s="87"/>
      <c r="AP403" s="87"/>
      <c r="AQ403" s="87"/>
      <c r="AR403" s="87"/>
      <c r="AS403" s="87"/>
      <c r="AT403" s="87"/>
      <c r="AU403" s="87"/>
      <c r="AV403" s="87"/>
      <c r="AW403" s="87"/>
      <c r="AX403" s="87"/>
      <c r="AY403" s="87"/>
      <c r="AZ403" s="87"/>
      <c r="BA403" s="87"/>
      <c r="BB403" s="87"/>
      <c r="BC403" s="87"/>
      <c r="BD403" s="87"/>
      <c r="BE403" s="87"/>
      <c r="BF403" s="87"/>
      <c r="BG403" s="87"/>
      <c r="BH403" s="87"/>
      <c r="BI403" s="87"/>
      <c r="BJ403" s="87"/>
      <c r="BK403" s="87"/>
      <c r="BL403" s="87"/>
      <c r="BM403" s="87"/>
      <c r="BN403" s="87"/>
      <c r="BO403" s="87"/>
      <c r="BP403" s="87"/>
      <c r="BQ403" s="87"/>
      <c r="BR403" s="87"/>
      <c r="BS403" s="87"/>
      <c r="BT403" s="87"/>
      <c r="BU403" s="87"/>
      <c r="BV403" s="87"/>
      <c r="BW403" s="87"/>
      <c r="BX403" s="87"/>
      <c r="BY403" s="87"/>
      <c r="BZ403" s="87"/>
      <c r="CA403" s="87"/>
      <c r="CB403" s="87"/>
      <c r="CC403" s="87"/>
      <c r="CD403" s="87"/>
      <c r="CE403" s="87"/>
      <c r="CF403" s="87"/>
      <c r="CG403" s="87"/>
      <c r="CH403" s="87"/>
      <c r="CI403" s="87"/>
      <c r="CJ403" s="87"/>
      <c r="CK403" s="87"/>
      <c r="CL403" s="87"/>
      <c r="CM403" s="87"/>
      <c r="CN403" s="87"/>
    </row>
    <row r="404" spans="1:92" ht="15">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7"/>
      <c r="AL404" s="87"/>
      <c r="AM404" s="87"/>
      <c r="AN404" s="87"/>
      <c r="AO404" s="87"/>
      <c r="AP404" s="87"/>
      <c r="AQ404" s="87"/>
      <c r="AR404" s="87"/>
      <c r="AS404" s="87"/>
      <c r="AT404" s="87"/>
      <c r="AU404" s="87"/>
      <c r="AV404" s="87"/>
      <c r="AW404" s="87"/>
      <c r="AX404" s="87"/>
      <c r="AY404" s="87"/>
      <c r="AZ404" s="87"/>
      <c r="BA404" s="87"/>
      <c r="BB404" s="87"/>
      <c r="BC404" s="87"/>
      <c r="BD404" s="87"/>
      <c r="BE404" s="87"/>
      <c r="BF404" s="87"/>
      <c r="BG404" s="87"/>
      <c r="BH404" s="87"/>
      <c r="BI404" s="87"/>
      <c r="BJ404" s="87"/>
      <c r="BK404" s="87"/>
      <c r="BL404" s="87"/>
      <c r="BM404" s="87"/>
      <c r="BN404" s="87"/>
      <c r="BO404" s="87"/>
      <c r="BP404" s="87"/>
      <c r="BQ404" s="87"/>
      <c r="BR404" s="87"/>
      <c r="BS404" s="87"/>
      <c r="BT404" s="87"/>
      <c r="BU404" s="87"/>
      <c r="BV404" s="87"/>
      <c r="BW404" s="87"/>
      <c r="BX404" s="87"/>
      <c r="BY404" s="87"/>
      <c r="BZ404" s="87"/>
      <c r="CA404" s="87"/>
      <c r="CB404" s="87"/>
      <c r="CC404" s="87"/>
      <c r="CD404" s="87"/>
      <c r="CE404" s="87"/>
      <c r="CF404" s="87"/>
      <c r="CG404" s="87"/>
      <c r="CH404" s="87"/>
      <c r="CI404" s="87"/>
      <c r="CJ404" s="87"/>
      <c r="CK404" s="87"/>
      <c r="CL404" s="87"/>
      <c r="CM404" s="87"/>
      <c r="CN404" s="87"/>
    </row>
    <row r="405" spans="1:92" ht="15">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7"/>
      <c r="AL405" s="87"/>
      <c r="AM405" s="87"/>
      <c r="AN405" s="87"/>
      <c r="AO405" s="87"/>
      <c r="AP405" s="87"/>
      <c r="AQ405" s="87"/>
      <c r="AR405" s="87"/>
      <c r="AS405" s="87"/>
      <c r="AT405" s="87"/>
      <c r="AU405" s="87"/>
      <c r="AV405" s="87"/>
      <c r="AW405" s="87"/>
      <c r="AX405" s="87"/>
      <c r="AY405" s="87"/>
      <c r="AZ405" s="87"/>
      <c r="BA405" s="87"/>
      <c r="BB405" s="87"/>
      <c r="BC405" s="87"/>
      <c r="BD405" s="87"/>
      <c r="BE405" s="87"/>
      <c r="BF405" s="87"/>
      <c r="BG405" s="87"/>
      <c r="BH405" s="87"/>
      <c r="BI405" s="87"/>
      <c r="BJ405" s="87"/>
      <c r="BK405" s="87"/>
      <c r="BL405" s="87"/>
      <c r="BM405" s="87"/>
      <c r="BN405" s="87"/>
      <c r="BO405" s="87"/>
      <c r="BP405" s="87"/>
      <c r="BQ405" s="87"/>
      <c r="BR405" s="87"/>
      <c r="BS405" s="87"/>
      <c r="BT405" s="87"/>
      <c r="BU405" s="87"/>
      <c r="BV405" s="87"/>
      <c r="BW405" s="87"/>
      <c r="BX405" s="87"/>
      <c r="BY405" s="87"/>
      <c r="BZ405" s="87"/>
      <c r="CA405" s="87"/>
      <c r="CB405" s="87"/>
      <c r="CC405" s="87"/>
      <c r="CD405" s="87"/>
      <c r="CE405" s="87"/>
      <c r="CF405" s="87"/>
      <c r="CG405" s="87"/>
      <c r="CH405" s="87"/>
      <c r="CI405" s="87"/>
      <c r="CJ405" s="87"/>
      <c r="CK405" s="87"/>
      <c r="CL405" s="87"/>
      <c r="CM405" s="87"/>
      <c r="CN405" s="87"/>
    </row>
    <row r="406" spans="1:92" ht="18">
      <c r="A406" s="86" t="s">
        <v>110</v>
      </c>
      <c r="B406" s="84"/>
      <c r="C406" s="84"/>
      <c r="D406" s="84"/>
      <c r="E406" s="84"/>
      <c r="F406" s="84"/>
      <c r="G406" s="84"/>
      <c r="H406" s="84"/>
      <c r="I406" s="84"/>
      <c r="J406" s="84"/>
      <c r="K406" s="84"/>
      <c r="L406" s="84"/>
      <c r="M406" s="84"/>
      <c r="N406" s="84"/>
      <c r="O406" s="84"/>
      <c r="P406" s="84"/>
      <c r="Q406" s="84"/>
      <c r="R406" s="84"/>
      <c r="S406" s="84"/>
      <c r="T406" s="84"/>
      <c r="U406" s="84"/>
      <c r="V406" s="84"/>
      <c r="W406" s="84"/>
      <c r="X406" s="84"/>
      <c r="Y406" s="84"/>
      <c r="Z406" s="84"/>
      <c r="AA406" s="84"/>
      <c r="AB406" s="84"/>
      <c r="AC406" s="84"/>
      <c r="AD406" s="84"/>
      <c r="AE406" s="87"/>
      <c r="AF406" s="87"/>
      <c r="AG406" s="87"/>
      <c r="AH406" s="87"/>
      <c r="AI406" s="87"/>
      <c r="AJ406" s="87"/>
      <c r="AK406" s="87"/>
      <c r="AL406" s="87"/>
      <c r="AM406" s="87"/>
      <c r="AN406" s="87"/>
      <c r="AO406" s="87"/>
      <c r="AP406" s="87"/>
      <c r="AQ406" s="87"/>
      <c r="AR406" s="87"/>
      <c r="AS406" s="87"/>
      <c r="AT406" s="87"/>
      <c r="AU406" s="87"/>
      <c r="AV406" s="87"/>
      <c r="AW406" s="87"/>
      <c r="AX406" s="87"/>
      <c r="AY406" s="87"/>
      <c r="AZ406" s="87"/>
      <c r="BA406" s="87"/>
      <c r="BB406" s="87"/>
      <c r="BC406" s="87"/>
      <c r="BD406" s="87"/>
      <c r="BE406" s="87"/>
      <c r="BF406" s="87"/>
      <c r="BG406" s="87"/>
      <c r="BH406" s="87"/>
      <c r="BI406" s="87"/>
      <c r="BJ406" s="87"/>
      <c r="BK406" s="87"/>
      <c r="BL406" s="87"/>
      <c r="BM406" s="87"/>
      <c r="BN406" s="87"/>
      <c r="BO406" s="87"/>
      <c r="BP406" s="87"/>
      <c r="BQ406" s="87"/>
      <c r="BR406" s="87"/>
      <c r="BS406" s="87"/>
      <c r="BT406" s="87"/>
      <c r="BU406" s="87"/>
      <c r="BV406" s="87"/>
      <c r="BW406" s="87"/>
      <c r="BX406" s="87"/>
      <c r="BY406" s="87"/>
      <c r="BZ406" s="87"/>
      <c r="CA406" s="87"/>
      <c r="CB406" s="87"/>
      <c r="CC406" s="87"/>
      <c r="CD406" s="87"/>
      <c r="CE406" s="87"/>
      <c r="CF406" s="87"/>
      <c r="CG406" s="87"/>
      <c r="CH406" s="87"/>
      <c r="CI406" s="87"/>
      <c r="CJ406" s="87"/>
      <c r="CK406" s="87"/>
      <c r="CL406" s="87"/>
      <c r="CM406" s="87"/>
      <c r="CN406" s="87"/>
    </row>
    <row r="407" spans="1:92" ht="18">
      <c r="A407" s="84" t="s">
        <v>230</v>
      </c>
      <c r="B407" s="84"/>
      <c r="C407" s="84"/>
      <c r="D407" s="84"/>
      <c r="E407" s="84"/>
      <c r="F407" s="84"/>
      <c r="G407" s="84"/>
      <c r="H407" s="84"/>
      <c r="I407" s="84"/>
      <c r="J407" s="84"/>
      <c r="K407" s="84"/>
      <c r="L407" s="84"/>
      <c r="M407" s="84"/>
      <c r="N407" s="84"/>
      <c r="O407" s="84"/>
      <c r="P407" s="84"/>
      <c r="Q407" s="84"/>
      <c r="R407" s="84"/>
      <c r="S407" s="84"/>
      <c r="T407" s="84"/>
      <c r="U407" s="84"/>
      <c r="V407" s="84"/>
      <c r="W407" s="84"/>
      <c r="X407" s="84"/>
      <c r="Y407" s="84"/>
      <c r="Z407" s="84"/>
      <c r="AA407" s="84"/>
      <c r="AB407" s="84"/>
      <c r="AC407" s="84"/>
      <c r="AD407" s="84"/>
      <c r="AE407" s="87"/>
      <c r="AF407" s="87"/>
      <c r="AG407" s="87"/>
      <c r="AH407" s="87"/>
      <c r="AI407" s="87"/>
      <c r="AJ407" s="87"/>
      <c r="AK407" s="87"/>
      <c r="AL407" s="87"/>
      <c r="AM407" s="87"/>
      <c r="AN407" s="87"/>
      <c r="AO407" s="87"/>
      <c r="AP407" s="87"/>
      <c r="AQ407" s="87"/>
      <c r="AR407" s="87"/>
      <c r="AS407" s="87"/>
      <c r="AT407" s="87"/>
      <c r="AU407" s="87"/>
      <c r="AV407" s="87"/>
      <c r="AW407" s="87"/>
      <c r="AX407" s="87"/>
      <c r="AY407" s="87"/>
      <c r="AZ407" s="87"/>
      <c r="BA407" s="87"/>
      <c r="BB407" s="87"/>
      <c r="BC407" s="87"/>
      <c r="BD407" s="87"/>
      <c r="BE407" s="87"/>
      <c r="BF407" s="87"/>
      <c r="BG407" s="87"/>
      <c r="BH407" s="87"/>
      <c r="BI407" s="87"/>
      <c r="BJ407" s="87"/>
      <c r="BK407" s="87"/>
      <c r="BL407" s="87"/>
      <c r="BM407" s="87"/>
      <c r="BN407" s="87"/>
      <c r="BO407" s="87"/>
      <c r="BP407" s="87"/>
      <c r="BQ407" s="87"/>
      <c r="BR407" s="87"/>
      <c r="BS407" s="87"/>
      <c r="BT407" s="87"/>
      <c r="BU407" s="87"/>
      <c r="BV407" s="87"/>
      <c r="BW407" s="87"/>
      <c r="BX407" s="87"/>
      <c r="BY407" s="87"/>
      <c r="BZ407" s="87"/>
      <c r="CA407" s="87"/>
      <c r="CB407" s="87"/>
      <c r="CC407" s="87"/>
      <c r="CD407" s="87"/>
      <c r="CE407" s="87"/>
      <c r="CF407" s="87"/>
      <c r="CG407" s="87"/>
      <c r="CH407" s="87"/>
      <c r="CI407" s="87"/>
      <c r="CJ407" s="87"/>
      <c r="CK407" s="87"/>
      <c r="CL407" s="87"/>
      <c r="CM407" s="87"/>
      <c r="CN407" s="87"/>
    </row>
    <row r="408" spans="1:92" ht="18">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88" t="s">
        <v>22</v>
      </c>
      <c r="AA408" s="88"/>
      <c r="AB408" s="88"/>
      <c r="AC408" s="69"/>
      <c r="AD408" s="69"/>
      <c r="AE408" s="87"/>
      <c r="AF408" s="87"/>
      <c r="AG408" s="87"/>
      <c r="AH408" s="87"/>
      <c r="AI408" s="87"/>
      <c r="AJ408" s="87"/>
      <c r="AK408" s="87"/>
      <c r="AL408" s="87"/>
      <c r="AM408" s="87"/>
      <c r="AN408" s="87"/>
      <c r="AO408" s="87"/>
      <c r="AP408" s="87"/>
      <c r="AQ408" s="87"/>
      <c r="AR408" s="87"/>
      <c r="AS408" s="87"/>
      <c r="AT408" s="87"/>
      <c r="AU408" s="87"/>
      <c r="AV408" s="87"/>
      <c r="AW408" s="87"/>
      <c r="AX408" s="87"/>
      <c r="AY408" s="87"/>
      <c r="AZ408" s="87"/>
      <c r="BA408" s="87"/>
      <c r="BB408" s="87"/>
      <c r="BC408" s="87"/>
      <c r="BD408" s="87"/>
      <c r="BE408" s="87"/>
      <c r="BF408" s="87"/>
      <c r="BG408" s="87"/>
      <c r="BH408" s="87"/>
      <c r="BI408" s="87"/>
      <c r="BJ408" s="87"/>
      <c r="BK408" s="87"/>
      <c r="BL408" s="87"/>
      <c r="BM408" s="87"/>
      <c r="BN408" s="87"/>
      <c r="BO408" s="87"/>
      <c r="BP408" s="87"/>
      <c r="BQ408" s="87"/>
      <c r="BR408" s="87"/>
      <c r="BS408" s="87"/>
      <c r="BT408" s="87"/>
      <c r="BU408" s="87"/>
      <c r="BV408" s="87"/>
      <c r="BW408" s="87"/>
      <c r="BX408" s="87"/>
      <c r="BY408" s="87"/>
      <c r="BZ408" s="87"/>
      <c r="CA408" s="87"/>
      <c r="CB408" s="87"/>
      <c r="CC408" s="87"/>
      <c r="CD408" s="87"/>
      <c r="CE408" s="87"/>
      <c r="CF408" s="87"/>
      <c r="CG408" s="87"/>
      <c r="CH408" s="87"/>
      <c r="CI408" s="87"/>
      <c r="CJ408" s="87"/>
      <c r="CK408" s="87"/>
      <c r="CL408" s="87"/>
      <c r="CM408" s="87"/>
      <c r="CN408" s="87"/>
    </row>
    <row r="409" spans="1:92" ht="18">
      <c r="A409" s="220" t="s">
        <v>225</v>
      </c>
      <c r="B409" s="221"/>
      <c r="C409" s="221"/>
      <c r="D409" s="221"/>
      <c r="E409" s="221"/>
      <c r="F409" s="221"/>
      <c r="G409" s="221"/>
      <c r="H409" s="222"/>
      <c r="I409" s="69"/>
      <c r="J409" s="69"/>
      <c r="K409" s="69"/>
      <c r="L409" s="69"/>
      <c r="M409" s="69"/>
      <c r="N409" s="69"/>
      <c r="O409" s="69"/>
      <c r="P409" s="69"/>
      <c r="Q409" s="69"/>
      <c r="R409" s="69"/>
      <c r="S409" s="69"/>
      <c r="T409" s="69"/>
      <c r="U409" s="69"/>
      <c r="V409" s="69"/>
      <c r="W409" s="69"/>
      <c r="X409" s="69"/>
      <c r="Y409" s="69"/>
      <c r="Z409" s="89" t="s">
        <v>23</v>
      </c>
      <c r="AA409" s="88"/>
      <c r="AB409" s="89" t="s">
        <v>238</v>
      </c>
      <c r="AC409" s="69"/>
      <c r="AD409" s="90" t="s">
        <v>236</v>
      </c>
      <c r="AE409" s="87"/>
      <c r="AF409" s="87"/>
      <c r="AG409" s="87"/>
      <c r="AH409" s="87"/>
      <c r="AI409" s="87"/>
      <c r="AJ409" s="87"/>
      <c r="AK409" s="87"/>
      <c r="AL409" s="87"/>
      <c r="AM409" s="87"/>
      <c r="AN409" s="87"/>
      <c r="AO409" s="87"/>
      <c r="AP409" s="87"/>
      <c r="AQ409" s="87"/>
      <c r="AR409" s="87"/>
      <c r="AS409" s="87"/>
      <c r="AT409" s="87"/>
      <c r="AU409" s="87"/>
      <c r="AV409" s="87"/>
      <c r="AW409" s="87"/>
      <c r="AX409" s="87"/>
      <c r="AY409" s="87"/>
      <c r="AZ409" s="87"/>
      <c r="BA409" s="87"/>
      <c r="BB409" s="87"/>
      <c r="BC409" s="87"/>
      <c r="BD409" s="87"/>
      <c r="BE409" s="87"/>
      <c r="BF409" s="87"/>
      <c r="BG409" s="87"/>
      <c r="BH409" s="87"/>
      <c r="BI409" s="87"/>
      <c r="BJ409" s="87"/>
      <c r="BK409" s="87"/>
      <c r="BL409" s="87"/>
      <c r="BM409" s="87"/>
      <c r="BN409" s="87"/>
      <c r="BO409" s="87"/>
      <c r="BP409" s="87"/>
      <c r="BQ409" s="87"/>
      <c r="BR409" s="87"/>
      <c r="BS409" s="87"/>
      <c r="BT409" s="87"/>
      <c r="BU409" s="87"/>
      <c r="BV409" s="87"/>
      <c r="BW409" s="87"/>
      <c r="BX409" s="87"/>
      <c r="BY409" s="87"/>
      <c r="BZ409" s="87"/>
      <c r="CA409" s="87"/>
      <c r="CB409" s="87"/>
      <c r="CC409" s="87"/>
      <c r="CD409" s="87"/>
      <c r="CE409" s="87"/>
      <c r="CF409" s="87"/>
      <c r="CG409" s="87"/>
      <c r="CH409" s="87"/>
      <c r="CI409" s="87"/>
      <c r="CJ409" s="87"/>
      <c r="CK409" s="87"/>
      <c r="CL409" s="87"/>
      <c r="CM409" s="87"/>
      <c r="CN409" s="87"/>
    </row>
    <row r="410" spans="1:92" ht="18">
      <c r="A410" s="113"/>
      <c r="B410" s="114"/>
      <c r="C410" s="114"/>
      <c r="D410" s="114"/>
      <c r="E410" s="114"/>
      <c r="F410" s="114"/>
      <c r="G410" s="114"/>
      <c r="H410" s="115"/>
      <c r="I410" s="69"/>
      <c r="J410" s="69"/>
      <c r="K410" s="69"/>
      <c r="L410" s="69"/>
      <c r="M410" s="69"/>
      <c r="N410" s="69"/>
      <c r="O410" s="69"/>
      <c r="P410" s="69"/>
      <c r="Q410" s="69"/>
      <c r="R410" s="69"/>
      <c r="S410" s="69"/>
      <c r="T410" s="69"/>
      <c r="U410" s="69"/>
      <c r="V410" s="69"/>
      <c r="W410" s="69"/>
      <c r="X410" s="69"/>
      <c r="Y410" s="69"/>
      <c r="Z410" s="89"/>
      <c r="AA410" s="88"/>
      <c r="AB410" s="89"/>
      <c r="AC410" s="69"/>
      <c r="AD410" s="90"/>
      <c r="AE410" s="87"/>
      <c r="AF410" s="87"/>
      <c r="AG410" s="87"/>
      <c r="AH410" s="87"/>
      <c r="AI410" s="87"/>
      <c r="AJ410" s="87"/>
      <c r="AK410" s="87"/>
      <c r="AL410" s="87"/>
      <c r="AM410" s="87"/>
      <c r="AN410" s="87"/>
      <c r="AO410" s="87"/>
      <c r="AP410" s="87"/>
      <c r="AQ410" s="87"/>
      <c r="AR410" s="87"/>
      <c r="AS410" s="87"/>
      <c r="AT410" s="87"/>
      <c r="AU410" s="87"/>
      <c r="AV410" s="87"/>
      <c r="AW410" s="87"/>
      <c r="AX410" s="87"/>
      <c r="AY410" s="87"/>
      <c r="AZ410" s="87"/>
      <c r="BA410" s="87"/>
      <c r="BB410" s="87"/>
      <c r="BC410" s="87"/>
      <c r="BD410" s="87"/>
      <c r="BE410" s="87"/>
      <c r="BF410" s="87"/>
      <c r="BG410" s="87"/>
      <c r="BH410" s="87"/>
      <c r="BI410" s="87"/>
      <c r="BJ410" s="87"/>
      <c r="BK410" s="87"/>
      <c r="BL410" s="87"/>
      <c r="BM410" s="87"/>
      <c r="BN410" s="87"/>
      <c r="BO410" s="87"/>
      <c r="BP410" s="87"/>
      <c r="BQ410" s="87"/>
      <c r="BR410" s="87"/>
      <c r="BS410" s="87"/>
      <c r="BT410" s="87"/>
      <c r="BU410" s="87"/>
      <c r="BV410" s="87"/>
      <c r="BW410" s="87"/>
      <c r="BX410" s="87"/>
      <c r="BY410" s="87"/>
      <c r="BZ410" s="87"/>
      <c r="CA410" s="87"/>
      <c r="CB410" s="87"/>
      <c r="CC410" s="87"/>
      <c r="CD410" s="87"/>
      <c r="CE410" s="87"/>
      <c r="CF410" s="87"/>
      <c r="CG410" s="87"/>
      <c r="CH410" s="87"/>
      <c r="CI410" s="87"/>
      <c r="CJ410" s="87"/>
      <c r="CK410" s="87"/>
      <c r="CL410" s="87"/>
      <c r="CM410" s="87"/>
      <c r="CN410" s="87"/>
    </row>
    <row r="411" spans="1:92" ht="18">
      <c r="A411" s="71" t="s">
        <v>149</v>
      </c>
      <c r="B411" s="114"/>
      <c r="C411" s="114"/>
      <c r="D411" s="114"/>
      <c r="E411" s="114"/>
      <c r="F411" s="114"/>
      <c r="G411" s="114"/>
      <c r="H411" s="114"/>
      <c r="I411" s="69"/>
      <c r="J411" s="69"/>
      <c r="K411" s="69"/>
      <c r="L411" s="69"/>
      <c r="M411" s="69"/>
      <c r="N411" s="69"/>
      <c r="O411" s="69"/>
      <c r="P411" s="69"/>
      <c r="Q411" s="69"/>
      <c r="R411" s="69"/>
      <c r="S411" s="69"/>
      <c r="T411" s="69"/>
      <c r="U411" s="69"/>
      <c r="V411" s="69"/>
      <c r="W411" s="69"/>
      <c r="X411" s="69"/>
      <c r="Y411" s="69"/>
      <c r="Z411" s="89"/>
      <c r="AA411" s="88"/>
      <c r="AB411" s="89"/>
      <c r="AC411" s="69"/>
      <c r="AD411" s="90"/>
      <c r="AE411" s="87"/>
      <c r="AF411" s="87"/>
      <c r="AG411" s="87"/>
      <c r="AH411" s="87"/>
      <c r="AI411" s="87"/>
      <c r="AJ411" s="87"/>
      <c r="AK411" s="87"/>
      <c r="AL411" s="87"/>
      <c r="AM411" s="87"/>
      <c r="AN411" s="87"/>
      <c r="AO411" s="87"/>
      <c r="AP411" s="87"/>
      <c r="AQ411" s="87"/>
      <c r="AR411" s="87"/>
      <c r="AS411" s="87"/>
      <c r="AT411" s="87"/>
      <c r="AU411" s="87"/>
      <c r="AV411" s="87"/>
      <c r="AW411" s="87"/>
      <c r="AX411" s="87"/>
      <c r="AY411" s="87"/>
      <c r="AZ411" s="87"/>
      <c r="BA411" s="87"/>
      <c r="BB411" s="87"/>
      <c r="BC411" s="87"/>
      <c r="BD411" s="87"/>
      <c r="BE411" s="87"/>
      <c r="BF411" s="87"/>
      <c r="BG411" s="87"/>
      <c r="BH411" s="87"/>
      <c r="BI411" s="87"/>
      <c r="BJ411" s="87"/>
      <c r="BK411" s="87"/>
      <c r="BL411" s="87"/>
      <c r="BM411" s="87"/>
      <c r="BN411" s="87"/>
      <c r="BO411" s="87"/>
      <c r="BP411" s="87"/>
      <c r="BQ411" s="87"/>
      <c r="BR411" s="87"/>
      <c r="BS411" s="87"/>
      <c r="BT411" s="87"/>
      <c r="BU411" s="87"/>
      <c r="BV411" s="87"/>
      <c r="BW411" s="87"/>
      <c r="BX411" s="87"/>
      <c r="BY411" s="87"/>
      <c r="BZ411" s="87"/>
      <c r="CA411" s="87"/>
      <c r="CB411" s="87"/>
      <c r="CC411" s="87"/>
      <c r="CD411" s="87"/>
      <c r="CE411" s="87"/>
      <c r="CF411" s="87"/>
      <c r="CG411" s="87"/>
      <c r="CH411" s="87"/>
      <c r="CI411" s="87"/>
      <c r="CJ411" s="87"/>
      <c r="CK411" s="87"/>
      <c r="CL411" s="87"/>
      <c r="CM411" s="87"/>
      <c r="CN411" s="87"/>
    </row>
    <row r="412" spans="1:92" ht="18">
      <c r="A412" s="113"/>
      <c r="B412" s="114"/>
      <c r="C412" s="114"/>
      <c r="D412" s="114"/>
      <c r="E412" s="114"/>
      <c r="F412" s="114"/>
      <c r="G412" s="114"/>
      <c r="H412" s="114"/>
      <c r="I412" s="69"/>
      <c r="J412" s="69"/>
      <c r="K412" s="69"/>
      <c r="L412" s="69"/>
      <c r="M412" s="69"/>
      <c r="N412" s="69"/>
      <c r="O412" s="69"/>
      <c r="P412" s="69"/>
      <c r="Q412" s="69"/>
      <c r="R412" s="69"/>
      <c r="S412" s="69"/>
      <c r="T412" s="69"/>
      <c r="U412" s="69"/>
      <c r="V412" s="69"/>
      <c r="W412" s="69"/>
      <c r="X412" s="69"/>
      <c r="Y412" s="69"/>
      <c r="Z412" s="89"/>
      <c r="AA412" s="88"/>
      <c r="AB412" s="89"/>
      <c r="AC412" s="69"/>
      <c r="AD412" s="90"/>
      <c r="AE412" s="87"/>
      <c r="AF412" s="87"/>
      <c r="AG412" s="87"/>
      <c r="AH412" s="87"/>
      <c r="AI412" s="87"/>
      <c r="AJ412" s="87"/>
      <c r="AK412" s="87"/>
      <c r="AL412" s="87"/>
      <c r="AM412" s="87"/>
      <c r="AN412" s="87"/>
      <c r="AO412" s="87"/>
      <c r="AP412" s="87"/>
      <c r="AQ412" s="87"/>
      <c r="AR412" s="87"/>
      <c r="AS412" s="87"/>
      <c r="AT412" s="87"/>
      <c r="AU412" s="87"/>
      <c r="AV412" s="87"/>
      <c r="AW412" s="87"/>
      <c r="AX412" s="87"/>
      <c r="AY412" s="87"/>
      <c r="AZ412" s="87"/>
      <c r="BA412" s="87"/>
      <c r="BB412" s="87"/>
      <c r="BC412" s="87"/>
      <c r="BD412" s="87"/>
      <c r="BE412" s="87"/>
      <c r="BF412" s="87"/>
      <c r="BG412" s="87"/>
      <c r="BH412" s="87"/>
      <c r="BI412" s="87"/>
      <c r="BJ412" s="87"/>
      <c r="BK412" s="87"/>
      <c r="BL412" s="87"/>
      <c r="BM412" s="87"/>
      <c r="BN412" s="87"/>
      <c r="BO412" s="87"/>
      <c r="BP412" s="87"/>
      <c r="BQ412" s="87"/>
      <c r="BR412" s="87"/>
      <c r="BS412" s="87"/>
      <c r="BT412" s="87"/>
      <c r="BU412" s="87"/>
      <c r="BV412" s="87"/>
      <c r="BW412" s="87"/>
      <c r="BX412" s="87"/>
      <c r="BY412" s="87"/>
      <c r="BZ412" s="87"/>
      <c r="CA412" s="87"/>
      <c r="CB412" s="87"/>
      <c r="CC412" s="87"/>
      <c r="CD412" s="87"/>
      <c r="CE412" s="87"/>
      <c r="CF412" s="87"/>
      <c r="CG412" s="87"/>
      <c r="CH412" s="87"/>
      <c r="CI412" s="87"/>
      <c r="CJ412" s="87"/>
      <c r="CK412" s="87"/>
      <c r="CL412" s="87"/>
      <c r="CM412" s="87"/>
      <c r="CN412" s="87"/>
    </row>
    <row r="413" spans="1:92" ht="18">
      <c r="A413" s="116" t="s">
        <v>150</v>
      </c>
      <c r="B413" s="67"/>
      <c r="C413" s="67"/>
      <c r="D413" s="67"/>
      <c r="E413" s="67"/>
      <c r="F413" s="67"/>
      <c r="G413" s="67"/>
      <c r="H413" s="67"/>
      <c r="I413" s="67"/>
      <c r="J413" s="67"/>
      <c r="K413" s="67"/>
      <c r="L413" s="67"/>
      <c r="M413" s="67"/>
      <c r="N413" s="67"/>
      <c r="O413" s="67"/>
      <c r="P413" s="67"/>
      <c r="Q413" s="67"/>
      <c r="R413" s="67"/>
      <c r="S413" s="67"/>
      <c r="T413" s="67"/>
      <c r="U413" s="67"/>
      <c r="V413" s="67"/>
      <c r="W413" s="67"/>
      <c r="X413" s="68"/>
      <c r="Y413" s="69"/>
      <c r="Z413" s="69">
        <v>0</v>
      </c>
      <c r="AA413" s="69"/>
      <c r="AB413" s="69">
        <v>0</v>
      </c>
      <c r="AC413" s="69"/>
      <c r="AD413" s="69">
        <v>1911</v>
      </c>
      <c r="AE413" s="87"/>
      <c r="AF413" s="87"/>
      <c r="AG413" s="87"/>
      <c r="AH413" s="87"/>
      <c r="AI413" s="87"/>
      <c r="AJ413" s="87"/>
      <c r="AK413" s="87"/>
      <c r="AL413" s="87"/>
      <c r="AM413" s="87"/>
      <c r="AN413" s="87"/>
      <c r="AO413" s="87"/>
      <c r="AP413" s="87"/>
      <c r="AQ413" s="87"/>
      <c r="AR413" s="87"/>
      <c r="AS413" s="87"/>
      <c r="AT413" s="87"/>
      <c r="AU413" s="87"/>
      <c r="AV413" s="87"/>
      <c r="AW413" s="87"/>
      <c r="AX413" s="87"/>
      <c r="AY413" s="87"/>
      <c r="AZ413" s="87"/>
      <c r="BA413" s="87"/>
      <c r="BB413" s="87"/>
      <c r="BC413" s="87"/>
      <c r="BD413" s="87"/>
      <c r="BE413" s="87"/>
      <c r="BF413" s="87"/>
      <c r="BG413" s="87"/>
      <c r="BH413" s="87"/>
      <c r="BI413" s="87"/>
      <c r="BJ413" s="87"/>
      <c r="BK413" s="87"/>
      <c r="BL413" s="87"/>
      <c r="BM413" s="87"/>
      <c r="BN413" s="87"/>
      <c r="BO413" s="87"/>
      <c r="BP413" s="87"/>
      <c r="BQ413" s="87"/>
      <c r="BR413" s="87"/>
      <c r="BS413" s="87"/>
      <c r="BT413" s="87"/>
      <c r="BU413" s="87"/>
      <c r="BV413" s="87"/>
      <c r="BW413" s="87"/>
      <c r="BX413" s="87"/>
      <c r="BY413" s="87"/>
      <c r="BZ413" s="87"/>
      <c r="CA413" s="87"/>
      <c r="CB413" s="87"/>
      <c r="CC413" s="87"/>
      <c r="CD413" s="87"/>
      <c r="CE413" s="87"/>
      <c r="CF413" s="87"/>
      <c r="CG413" s="87"/>
      <c r="CH413" s="87"/>
      <c r="CI413" s="87"/>
      <c r="CJ413" s="87"/>
      <c r="CK413" s="87"/>
      <c r="CL413" s="87"/>
      <c r="CM413" s="87"/>
      <c r="CN413" s="87"/>
    </row>
    <row r="414" spans="1:92" ht="18">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87"/>
      <c r="AF414" s="87"/>
      <c r="AG414" s="87"/>
      <c r="AH414" s="87"/>
      <c r="AI414" s="87"/>
      <c r="AJ414" s="87"/>
      <c r="AK414" s="87"/>
      <c r="AL414" s="87"/>
      <c r="AM414" s="87"/>
      <c r="AN414" s="87"/>
      <c r="AO414" s="87"/>
      <c r="AP414" s="87"/>
      <c r="AQ414" s="87"/>
      <c r="AR414" s="87"/>
      <c r="AS414" s="87"/>
      <c r="AT414" s="87"/>
      <c r="AU414" s="87"/>
      <c r="AV414" s="87"/>
      <c r="AW414" s="87"/>
      <c r="AX414" s="87"/>
      <c r="AY414" s="87"/>
      <c r="AZ414" s="87"/>
      <c r="BA414" s="87"/>
      <c r="BB414" s="87"/>
      <c r="BC414" s="87"/>
      <c r="BD414" s="87"/>
      <c r="BE414" s="87"/>
      <c r="BF414" s="87"/>
      <c r="BG414" s="87"/>
      <c r="BH414" s="87"/>
      <c r="BI414" s="87"/>
      <c r="BJ414" s="87"/>
      <c r="BK414" s="87"/>
      <c r="BL414" s="87"/>
      <c r="BM414" s="87"/>
      <c r="BN414" s="87"/>
      <c r="BO414" s="87"/>
      <c r="BP414" s="87"/>
      <c r="BQ414" s="87"/>
      <c r="BR414" s="87"/>
      <c r="BS414" s="87"/>
      <c r="BT414" s="87"/>
      <c r="BU414" s="87"/>
      <c r="BV414" s="87"/>
      <c r="BW414" s="87"/>
      <c r="BX414" s="87"/>
      <c r="BY414" s="87"/>
      <c r="BZ414" s="87"/>
      <c r="CA414" s="87"/>
      <c r="CB414" s="87"/>
      <c r="CC414" s="87"/>
      <c r="CD414" s="87"/>
      <c r="CE414" s="87"/>
      <c r="CF414" s="87"/>
      <c r="CG414" s="87"/>
      <c r="CH414" s="87"/>
      <c r="CI414" s="87"/>
      <c r="CJ414" s="87"/>
      <c r="CK414" s="87"/>
      <c r="CL414" s="87"/>
      <c r="CM414" s="87"/>
      <c r="CN414" s="87"/>
    </row>
    <row r="415" spans="1:92" ht="54" customHeight="1">
      <c r="A415" s="235" t="s">
        <v>216</v>
      </c>
      <c r="B415" s="236"/>
      <c r="C415" s="236"/>
      <c r="D415" s="236"/>
      <c r="E415" s="236"/>
      <c r="F415" s="236"/>
      <c r="G415" s="236"/>
      <c r="H415" s="236"/>
      <c r="I415" s="236"/>
      <c r="J415" s="236"/>
      <c r="K415" s="236"/>
      <c r="L415" s="236"/>
      <c r="M415" s="236"/>
      <c r="N415" s="236"/>
      <c r="O415" s="236"/>
      <c r="P415" s="236"/>
      <c r="Q415" s="236"/>
      <c r="R415" s="236"/>
      <c r="S415" s="236"/>
      <c r="T415" s="236"/>
      <c r="U415" s="236"/>
      <c r="V415" s="236"/>
      <c r="W415" s="236"/>
      <c r="X415" s="237"/>
      <c r="Y415" s="69"/>
      <c r="Z415" s="69"/>
      <c r="AA415" s="69"/>
      <c r="AB415" s="69"/>
      <c r="AC415" s="69"/>
      <c r="AD415" s="69"/>
      <c r="AE415" s="87"/>
      <c r="AF415" s="87"/>
      <c r="AG415" s="87"/>
      <c r="AH415" s="87"/>
      <c r="AI415" s="87"/>
      <c r="AJ415" s="87"/>
      <c r="AK415" s="87"/>
      <c r="AL415" s="87"/>
      <c r="AM415" s="87"/>
      <c r="AN415" s="87"/>
      <c r="AO415" s="87"/>
      <c r="AP415" s="87"/>
      <c r="AQ415" s="87"/>
      <c r="AR415" s="87"/>
      <c r="AS415" s="87"/>
      <c r="AT415" s="87"/>
      <c r="AU415" s="87"/>
      <c r="AV415" s="87"/>
      <c r="AW415" s="87"/>
      <c r="AX415" s="87"/>
      <c r="AY415" s="87"/>
      <c r="AZ415" s="87"/>
      <c r="BA415" s="87"/>
      <c r="BB415" s="87"/>
      <c r="BC415" s="87"/>
      <c r="BD415" s="87"/>
      <c r="BE415" s="87"/>
      <c r="BF415" s="87"/>
      <c r="BG415" s="87"/>
      <c r="BH415" s="87"/>
      <c r="BI415" s="87"/>
      <c r="BJ415" s="87"/>
      <c r="BK415" s="87"/>
      <c r="BL415" s="87"/>
      <c r="BM415" s="87"/>
      <c r="BN415" s="87"/>
      <c r="BO415" s="87"/>
      <c r="BP415" s="87"/>
      <c r="BQ415" s="87"/>
      <c r="BR415" s="87"/>
      <c r="BS415" s="87"/>
      <c r="BT415" s="87"/>
      <c r="BU415" s="87"/>
      <c r="BV415" s="87"/>
      <c r="BW415" s="87"/>
      <c r="BX415" s="87"/>
      <c r="BY415" s="87"/>
      <c r="BZ415" s="87"/>
      <c r="CA415" s="87"/>
      <c r="CB415" s="87"/>
      <c r="CC415" s="87"/>
      <c r="CD415" s="87"/>
      <c r="CE415" s="87"/>
      <c r="CF415" s="87"/>
      <c r="CG415" s="87"/>
      <c r="CH415" s="87"/>
      <c r="CI415" s="87"/>
      <c r="CJ415" s="87"/>
      <c r="CK415" s="87"/>
      <c r="CL415" s="87"/>
      <c r="CM415" s="87"/>
      <c r="CN415" s="87"/>
    </row>
    <row r="416" spans="1:92" ht="18">
      <c r="A416" s="72"/>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87"/>
      <c r="AF416" s="87"/>
      <c r="AG416" s="87"/>
      <c r="AH416" s="87"/>
      <c r="AI416" s="87"/>
      <c r="AJ416" s="87"/>
      <c r="AK416" s="87"/>
      <c r="AL416" s="87"/>
      <c r="AM416" s="87"/>
      <c r="AN416" s="87"/>
      <c r="AO416" s="87"/>
      <c r="AP416" s="87"/>
      <c r="AQ416" s="87"/>
      <c r="AR416" s="87"/>
      <c r="AS416" s="87"/>
      <c r="AT416" s="87"/>
      <c r="AU416" s="87"/>
      <c r="AV416" s="87"/>
      <c r="AW416" s="87"/>
      <c r="AX416" s="87"/>
      <c r="AY416" s="87"/>
      <c r="AZ416" s="87"/>
      <c r="BA416" s="87"/>
      <c r="BB416" s="87"/>
      <c r="BC416" s="87"/>
      <c r="BD416" s="87"/>
      <c r="BE416" s="87"/>
      <c r="BF416" s="87"/>
      <c r="BG416" s="87"/>
      <c r="BH416" s="87"/>
      <c r="BI416" s="87"/>
      <c r="BJ416" s="87"/>
      <c r="BK416" s="87"/>
      <c r="BL416" s="87"/>
      <c r="BM416" s="87"/>
      <c r="BN416" s="87"/>
      <c r="BO416" s="87"/>
      <c r="BP416" s="87"/>
      <c r="BQ416" s="87"/>
      <c r="BR416" s="87"/>
      <c r="BS416" s="87"/>
      <c r="BT416" s="87"/>
      <c r="BU416" s="87"/>
      <c r="BV416" s="87"/>
      <c r="BW416" s="87"/>
      <c r="BX416" s="87"/>
      <c r="BY416" s="87"/>
      <c r="BZ416" s="87"/>
      <c r="CA416" s="87"/>
      <c r="CB416" s="87"/>
      <c r="CC416" s="87"/>
      <c r="CD416" s="87"/>
      <c r="CE416" s="87"/>
      <c r="CF416" s="87"/>
      <c r="CG416" s="87"/>
      <c r="CH416" s="87"/>
      <c r="CI416" s="87"/>
      <c r="CJ416" s="87"/>
      <c r="CK416" s="87"/>
      <c r="CL416" s="87"/>
      <c r="CM416" s="87"/>
      <c r="CN416" s="87"/>
    </row>
    <row r="417" spans="1:92" ht="18">
      <c r="A417" s="225" t="s">
        <v>151</v>
      </c>
      <c r="B417" s="226"/>
      <c r="C417" s="226"/>
      <c r="D417" s="226"/>
      <c r="E417" s="226"/>
      <c r="F417" s="226"/>
      <c r="G417" s="226"/>
      <c r="H417" s="227"/>
      <c r="I417" s="69"/>
      <c r="J417" s="69"/>
      <c r="K417" s="69"/>
      <c r="L417" s="69"/>
      <c r="M417" s="69"/>
      <c r="N417" s="69"/>
      <c r="O417" s="69"/>
      <c r="P417" s="69"/>
      <c r="Q417" s="69"/>
      <c r="R417" s="69"/>
      <c r="S417" s="69"/>
      <c r="T417" s="69"/>
      <c r="U417" s="69"/>
      <c r="V417" s="69"/>
      <c r="W417" s="69"/>
      <c r="X417" s="69"/>
      <c r="Y417" s="69"/>
      <c r="Z417" s="69">
        <v>0</v>
      </c>
      <c r="AA417" s="69"/>
      <c r="AB417" s="69">
        <v>0</v>
      </c>
      <c r="AC417" s="69"/>
      <c r="AD417" s="69">
        <v>-9796</v>
      </c>
      <c r="AE417" s="87"/>
      <c r="AF417" s="87"/>
      <c r="AG417" s="87"/>
      <c r="AH417" s="87"/>
      <c r="AI417" s="87"/>
      <c r="AJ417" s="87"/>
      <c r="AK417" s="87"/>
      <c r="AL417" s="87"/>
      <c r="AM417" s="87"/>
      <c r="AN417" s="87"/>
      <c r="AO417" s="87"/>
      <c r="AP417" s="87"/>
      <c r="AQ417" s="87"/>
      <c r="AR417" s="87"/>
      <c r="AS417" s="87"/>
      <c r="AT417" s="87"/>
      <c r="AU417" s="87"/>
      <c r="AV417" s="87"/>
      <c r="AW417" s="87"/>
      <c r="AX417" s="87"/>
      <c r="AY417" s="87"/>
      <c r="AZ417" s="87"/>
      <c r="BA417" s="87"/>
      <c r="BB417" s="87"/>
      <c r="BC417" s="87"/>
      <c r="BD417" s="87"/>
      <c r="BE417" s="87"/>
      <c r="BF417" s="87"/>
      <c r="BG417" s="87"/>
      <c r="BH417" s="87"/>
      <c r="BI417" s="87"/>
      <c r="BJ417" s="87"/>
      <c r="BK417" s="87"/>
      <c r="BL417" s="87"/>
      <c r="BM417" s="87"/>
      <c r="BN417" s="87"/>
      <c r="BO417" s="87"/>
      <c r="BP417" s="87"/>
      <c r="BQ417" s="87"/>
      <c r="BR417" s="87"/>
      <c r="BS417" s="87"/>
      <c r="BT417" s="87"/>
      <c r="BU417" s="87"/>
      <c r="BV417" s="87"/>
      <c r="BW417" s="87"/>
      <c r="BX417" s="87"/>
      <c r="BY417" s="87"/>
      <c r="BZ417" s="87"/>
      <c r="CA417" s="87"/>
      <c r="CB417" s="87"/>
      <c r="CC417" s="87"/>
      <c r="CD417" s="87"/>
      <c r="CE417" s="87"/>
      <c r="CF417" s="87"/>
      <c r="CG417" s="87"/>
      <c r="CH417" s="87"/>
      <c r="CI417" s="87"/>
      <c r="CJ417" s="87"/>
      <c r="CK417" s="87"/>
      <c r="CL417" s="87"/>
      <c r="CM417" s="87"/>
      <c r="CN417" s="87"/>
    </row>
    <row r="418" spans="1:92" ht="18">
      <c r="A418" s="74"/>
      <c r="B418" s="75"/>
      <c r="C418" s="75"/>
      <c r="D418" s="75"/>
      <c r="E418" s="75"/>
      <c r="F418" s="75"/>
      <c r="G418" s="75"/>
      <c r="H418" s="76"/>
      <c r="I418" s="69"/>
      <c r="J418" s="69"/>
      <c r="K418" s="69"/>
      <c r="L418" s="69"/>
      <c r="M418" s="69"/>
      <c r="N418" s="69"/>
      <c r="O418" s="69"/>
      <c r="P418" s="69"/>
      <c r="Q418" s="69"/>
      <c r="R418" s="69"/>
      <c r="S418" s="69"/>
      <c r="T418" s="69"/>
      <c r="U418" s="69"/>
      <c r="V418" s="69"/>
      <c r="W418" s="69"/>
      <c r="X418" s="69"/>
      <c r="Y418" s="69"/>
      <c r="Z418" s="69"/>
      <c r="AA418" s="69"/>
      <c r="AB418" s="69"/>
      <c r="AC418" s="69"/>
      <c r="AD418" s="69"/>
      <c r="AE418" s="87"/>
      <c r="AF418" s="87"/>
      <c r="AG418" s="87"/>
      <c r="AH418" s="87"/>
      <c r="AI418" s="87"/>
      <c r="AJ418" s="87"/>
      <c r="AK418" s="87"/>
      <c r="AL418" s="87"/>
      <c r="AM418" s="87"/>
      <c r="AN418" s="87"/>
      <c r="AO418" s="87"/>
      <c r="AP418" s="87"/>
      <c r="AQ418" s="87"/>
      <c r="AR418" s="87"/>
      <c r="AS418" s="87"/>
      <c r="AT418" s="87"/>
      <c r="AU418" s="87"/>
      <c r="AV418" s="87"/>
      <c r="AW418" s="87"/>
      <c r="AX418" s="87"/>
      <c r="AY418" s="87"/>
      <c r="AZ418" s="87"/>
      <c r="BA418" s="87"/>
      <c r="BB418" s="87"/>
      <c r="BC418" s="87"/>
      <c r="BD418" s="87"/>
      <c r="BE418" s="87"/>
      <c r="BF418" s="87"/>
      <c r="BG418" s="87"/>
      <c r="BH418" s="87"/>
      <c r="BI418" s="87"/>
      <c r="BJ418" s="87"/>
      <c r="BK418" s="87"/>
      <c r="BL418" s="87"/>
      <c r="BM418" s="87"/>
      <c r="BN418" s="87"/>
      <c r="BO418" s="87"/>
      <c r="BP418" s="87"/>
      <c r="BQ418" s="87"/>
      <c r="BR418" s="87"/>
      <c r="BS418" s="87"/>
      <c r="BT418" s="87"/>
      <c r="BU418" s="87"/>
      <c r="BV418" s="87"/>
      <c r="BW418" s="87"/>
      <c r="BX418" s="87"/>
      <c r="BY418" s="87"/>
      <c r="BZ418" s="87"/>
      <c r="CA418" s="87"/>
      <c r="CB418" s="87"/>
      <c r="CC418" s="87"/>
      <c r="CD418" s="87"/>
      <c r="CE418" s="87"/>
      <c r="CF418" s="87"/>
      <c r="CG418" s="87"/>
      <c r="CH418" s="87"/>
      <c r="CI418" s="87"/>
      <c r="CJ418" s="87"/>
      <c r="CK418" s="87"/>
      <c r="CL418" s="87"/>
      <c r="CM418" s="87"/>
      <c r="CN418" s="87"/>
    </row>
    <row r="419" spans="1:92" ht="18">
      <c r="A419" s="235" t="s">
        <v>152</v>
      </c>
      <c r="B419" s="236"/>
      <c r="C419" s="236"/>
      <c r="D419" s="236"/>
      <c r="E419" s="236"/>
      <c r="F419" s="236"/>
      <c r="G419" s="236"/>
      <c r="H419" s="236"/>
      <c r="I419" s="236"/>
      <c r="J419" s="236"/>
      <c r="K419" s="236"/>
      <c r="L419" s="236"/>
      <c r="M419" s="236"/>
      <c r="N419" s="236"/>
      <c r="O419" s="236"/>
      <c r="P419" s="236"/>
      <c r="Q419" s="236"/>
      <c r="R419" s="236"/>
      <c r="S419" s="236"/>
      <c r="T419" s="236"/>
      <c r="U419" s="236"/>
      <c r="V419" s="236"/>
      <c r="W419" s="236"/>
      <c r="X419" s="237"/>
      <c r="Y419" s="69"/>
      <c r="Z419" s="69"/>
      <c r="AA419" s="69"/>
      <c r="AB419" s="69"/>
      <c r="AC419" s="69"/>
      <c r="AD419" s="69"/>
      <c r="AE419" s="87"/>
      <c r="AF419" s="87"/>
      <c r="AG419" s="87"/>
      <c r="AH419" s="87"/>
      <c r="AI419" s="87"/>
      <c r="AJ419" s="87"/>
      <c r="AK419" s="87"/>
      <c r="AL419" s="87"/>
      <c r="AM419" s="87"/>
      <c r="AN419" s="87"/>
      <c r="AO419" s="87"/>
      <c r="AP419" s="87"/>
      <c r="AQ419" s="87"/>
      <c r="AR419" s="87"/>
      <c r="AS419" s="87"/>
      <c r="AT419" s="87"/>
      <c r="AU419" s="87"/>
      <c r="AV419" s="87"/>
      <c r="AW419" s="87"/>
      <c r="AX419" s="87"/>
      <c r="AY419" s="87"/>
      <c r="AZ419" s="87"/>
      <c r="BA419" s="87"/>
      <c r="BB419" s="87"/>
      <c r="BC419" s="87"/>
      <c r="BD419" s="87"/>
      <c r="BE419" s="87"/>
      <c r="BF419" s="87"/>
      <c r="BG419" s="87"/>
      <c r="BH419" s="87"/>
      <c r="BI419" s="87"/>
      <c r="BJ419" s="87"/>
      <c r="BK419" s="87"/>
      <c r="BL419" s="87"/>
      <c r="BM419" s="87"/>
      <c r="BN419" s="87"/>
      <c r="BO419" s="87"/>
      <c r="BP419" s="87"/>
      <c r="BQ419" s="87"/>
      <c r="BR419" s="87"/>
      <c r="BS419" s="87"/>
      <c r="BT419" s="87"/>
      <c r="BU419" s="87"/>
      <c r="BV419" s="87"/>
      <c r="BW419" s="87"/>
      <c r="BX419" s="87"/>
      <c r="BY419" s="87"/>
      <c r="BZ419" s="87"/>
      <c r="CA419" s="87"/>
      <c r="CB419" s="87"/>
      <c r="CC419" s="87"/>
      <c r="CD419" s="87"/>
      <c r="CE419" s="87"/>
      <c r="CF419" s="87"/>
      <c r="CG419" s="87"/>
      <c r="CH419" s="87"/>
      <c r="CI419" s="87"/>
      <c r="CJ419" s="87"/>
      <c r="CK419" s="87"/>
      <c r="CL419" s="87"/>
      <c r="CM419" s="87"/>
      <c r="CN419" s="87"/>
    </row>
    <row r="420" spans="1:92" ht="18">
      <c r="A420" s="80"/>
      <c r="B420" s="81"/>
      <c r="C420" s="81"/>
      <c r="D420" s="81"/>
      <c r="E420" s="81"/>
      <c r="F420" s="81"/>
      <c r="G420" s="81"/>
      <c r="H420" s="81"/>
      <c r="I420" s="81"/>
      <c r="J420" s="81"/>
      <c r="K420" s="81"/>
      <c r="L420" s="81"/>
      <c r="M420" s="81"/>
      <c r="N420" s="81"/>
      <c r="O420" s="81"/>
      <c r="P420" s="81"/>
      <c r="Q420" s="81"/>
      <c r="R420" s="81"/>
      <c r="S420" s="81"/>
      <c r="T420" s="81"/>
      <c r="U420" s="81"/>
      <c r="V420" s="81"/>
      <c r="W420" s="81"/>
      <c r="X420" s="82"/>
      <c r="Y420" s="69"/>
      <c r="Z420" s="69"/>
      <c r="AA420" s="69"/>
      <c r="AB420" s="69"/>
      <c r="AC420" s="69"/>
      <c r="AD420" s="69"/>
      <c r="AE420" s="87"/>
      <c r="AF420" s="87"/>
      <c r="AG420" s="87"/>
      <c r="AH420" s="87"/>
      <c r="AI420" s="87"/>
      <c r="AJ420" s="87"/>
      <c r="AK420" s="87"/>
      <c r="AL420" s="87"/>
      <c r="AM420" s="87"/>
      <c r="AN420" s="87"/>
      <c r="AO420" s="87"/>
      <c r="AP420" s="87"/>
      <c r="AQ420" s="87"/>
      <c r="AR420" s="87"/>
      <c r="AS420" s="87"/>
      <c r="AT420" s="87"/>
      <c r="AU420" s="87"/>
      <c r="AV420" s="87"/>
      <c r="AW420" s="87"/>
      <c r="AX420" s="87"/>
      <c r="AY420" s="87"/>
      <c r="AZ420" s="87"/>
      <c r="BA420" s="87"/>
      <c r="BB420" s="87"/>
      <c r="BC420" s="87"/>
      <c r="BD420" s="87"/>
      <c r="BE420" s="87"/>
      <c r="BF420" s="87"/>
      <c r="BG420" s="87"/>
      <c r="BH420" s="87"/>
      <c r="BI420" s="87"/>
      <c r="BJ420" s="87"/>
      <c r="BK420" s="87"/>
      <c r="BL420" s="87"/>
      <c r="BM420" s="87"/>
      <c r="BN420" s="87"/>
      <c r="BO420" s="87"/>
      <c r="BP420" s="87"/>
      <c r="BQ420" s="87"/>
      <c r="BR420" s="87"/>
      <c r="BS420" s="87"/>
      <c r="BT420" s="87"/>
      <c r="BU420" s="87"/>
      <c r="BV420" s="87"/>
      <c r="BW420" s="87"/>
      <c r="BX420" s="87"/>
      <c r="BY420" s="87"/>
      <c r="BZ420" s="87"/>
      <c r="CA420" s="87"/>
      <c r="CB420" s="87"/>
      <c r="CC420" s="87"/>
      <c r="CD420" s="87"/>
      <c r="CE420" s="87"/>
      <c r="CF420" s="87"/>
      <c r="CG420" s="87"/>
      <c r="CH420" s="87"/>
      <c r="CI420" s="87"/>
      <c r="CJ420" s="87"/>
      <c r="CK420" s="87"/>
      <c r="CL420" s="87"/>
      <c r="CM420" s="87"/>
      <c r="CN420" s="87"/>
    </row>
    <row r="421" spans="1:92" ht="18">
      <c r="A421" s="228" t="s">
        <v>153</v>
      </c>
      <c r="B421" s="229"/>
      <c r="C421" s="229"/>
      <c r="D421" s="229"/>
      <c r="E421" s="229"/>
      <c r="F421" s="229"/>
      <c r="G421" s="229"/>
      <c r="H421" s="229"/>
      <c r="I421" s="230"/>
      <c r="J421" s="230"/>
      <c r="K421" s="230"/>
      <c r="L421" s="230"/>
      <c r="M421" s="230"/>
      <c r="N421" s="230"/>
      <c r="O421" s="230"/>
      <c r="P421" s="230"/>
      <c r="Q421" s="230"/>
      <c r="R421" s="230"/>
      <c r="S421" s="230"/>
      <c r="T421" s="230"/>
      <c r="U421" s="230"/>
      <c r="V421" s="230"/>
      <c r="W421" s="230"/>
      <c r="X421" s="231"/>
      <c r="Y421" s="69"/>
      <c r="Z421" s="69">
        <v>0</v>
      </c>
      <c r="AA421" s="69"/>
      <c r="AB421" s="69">
        <v>0</v>
      </c>
      <c r="AC421" s="69"/>
      <c r="AD421" s="69">
        <v>1111</v>
      </c>
      <c r="AE421" s="87"/>
      <c r="AF421" s="87"/>
      <c r="AG421" s="87"/>
      <c r="AH421" s="87"/>
      <c r="AI421" s="87"/>
      <c r="AJ421" s="87"/>
      <c r="AK421" s="87"/>
      <c r="AL421" s="87"/>
      <c r="AM421" s="87"/>
      <c r="AN421" s="87"/>
      <c r="AO421" s="87"/>
      <c r="AP421" s="87"/>
      <c r="AQ421" s="87"/>
      <c r="AR421" s="87"/>
      <c r="AS421" s="87"/>
      <c r="AT421" s="87"/>
      <c r="AU421" s="87"/>
      <c r="AV421" s="87"/>
      <c r="AW421" s="87"/>
      <c r="AX421" s="87"/>
      <c r="AY421" s="87"/>
      <c r="AZ421" s="87"/>
      <c r="BA421" s="87"/>
      <c r="BB421" s="87"/>
      <c r="BC421" s="87"/>
      <c r="BD421" s="87"/>
      <c r="BE421" s="87"/>
      <c r="BF421" s="87"/>
      <c r="BG421" s="87"/>
      <c r="BH421" s="87"/>
      <c r="BI421" s="87"/>
      <c r="BJ421" s="87"/>
      <c r="BK421" s="87"/>
      <c r="BL421" s="87"/>
      <c r="BM421" s="87"/>
      <c r="BN421" s="87"/>
      <c r="BO421" s="87"/>
      <c r="BP421" s="87"/>
      <c r="BQ421" s="87"/>
      <c r="BR421" s="87"/>
      <c r="BS421" s="87"/>
      <c r="BT421" s="87"/>
      <c r="BU421" s="87"/>
      <c r="BV421" s="87"/>
      <c r="BW421" s="87"/>
      <c r="BX421" s="87"/>
      <c r="BY421" s="87"/>
      <c r="BZ421" s="87"/>
      <c r="CA421" s="87"/>
      <c r="CB421" s="87"/>
      <c r="CC421" s="87"/>
      <c r="CD421" s="87"/>
      <c r="CE421" s="87"/>
      <c r="CF421" s="87"/>
      <c r="CG421" s="87"/>
      <c r="CH421" s="87"/>
      <c r="CI421" s="87"/>
      <c r="CJ421" s="87"/>
      <c r="CK421" s="87"/>
      <c r="CL421" s="87"/>
      <c r="CM421" s="87"/>
      <c r="CN421" s="87"/>
    </row>
    <row r="422" spans="1:92" ht="18">
      <c r="A422" s="69"/>
      <c r="B422" s="35"/>
      <c r="C422" s="35"/>
      <c r="D422" s="35"/>
      <c r="E422" s="35"/>
      <c r="F422" s="35"/>
      <c r="G422" s="35"/>
      <c r="H422" s="35"/>
      <c r="I422" s="69"/>
      <c r="J422" s="69"/>
      <c r="K422" s="69"/>
      <c r="L422" s="69"/>
      <c r="M422" s="69"/>
      <c r="N422" s="69"/>
      <c r="O422" s="69"/>
      <c r="P422" s="69"/>
      <c r="Q422" s="69"/>
      <c r="R422" s="69"/>
      <c r="S422" s="69"/>
      <c r="T422" s="69"/>
      <c r="U422" s="69"/>
      <c r="V422" s="69"/>
      <c r="W422" s="69"/>
      <c r="X422" s="69"/>
      <c r="Y422" s="69"/>
      <c r="Z422" s="69"/>
      <c r="AA422" s="69"/>
      <c r="AB422" s="69"/>
      <c r="AC422" s="69"/>
      <c r="AD422" s="69"/>
      <c r="AE422" s="87"/>
      <c r="AF422" s="87"/>
      <c r="AG422" s="87"/>
      <c r="AH422" s="87"/>
      <c r="AI422" s="87"/>
      <c r="AJ422" s="87"/>
      <c r="AK422" s="87"/>
      <c r="AL422" s="87"/>
      <c r="AM422" s="87"/>
      <c r="AN422" s="87"/>
      <c r="AO422" s="87"/>
      <c r="AP422" s="87"/>
      <c r="AQ422" s="87"/>
      <c r="AR422" s="87"/>
      <c r="AS422" s="87"/>
      <c r="AT422" s="87"/>
      <c r="AU422" s="87"/>
      <c r="AV422" s="87"/>
      <c r="AW422" s="87"/>
      <c r="AX422" s="87"/>
      <c r="AY422" s="87"/>
      <c r="AZ422" s="87"/>
      <c r="BA422" s="87"/>
      <c r="BB422" s="87"/>
      <c r="BC422" s="87"/>
      <c r="BD422" s="87"/>
      <c r="BE422" s="87"/>
      <c r="BF422" s="87"/>
      <c r="BG422" s="87"/>
      <c r="BH422" s="87"/>
      <c r="BI422" s="87"/>
      <c r="BJ422" s="87"/>
      <c r="BK422" s="87"/>
      <c r="BL422" s="87"/>
      <c r="BM422" s="87"/>
      <c r="BN422" s="87"/>
      <c r="BO422" s="87"/>
      <c r="BP422" s="87"/>
      <c r="BQ422" s="87"/>
      <c r="BR422" s="87"/>
      <c r="BS422" s="87"/>
      <c r="BT422" s="87"/>
      <c r="BU422" s="87"/>
      <c r="BV422" s="87"/>
      <c r="BW422" s="87"/>
      <c r="BX422" s="87"/>
      <c r="BY422" s="87"/>
      <c r="BZ422" s="87"/>
      <c r="CA422" s="87"/>
      <c r="CB422" s="87"/>
      <c r="CC422" s="87"/>
      <c r="CD422" s="87"/>
      <c r="CE422" s="87"/>
      <c r="CF422" s="87"/>
      <c r="CG422" s="87"/>
      <c r="CH422" s="87"/>
      <c r="CI422" s="87"/>
      <c r="CJ422" s="87"/>
      <c r="CK422" s="87"/>
      <c r="CL422" s="87"/>
      <c r="CM422" s="87"/>
      <c r="CN422" s="87"/>
    </row>
    <row r="423" spans="1:92" ht="34.5" customHeight="1">
      <c r="A423" s="235" t="s">
        <v>154</v>
      </c>
      <c r="B423" s="236"/>
      <c r="C423" s="236"/>
      <c r="D423" s="236"/>
      <c r="E423" s="236"/>
      <c r="F423" s="236"/>
      <c r="G423" s="236"/>
      <c r="H423" s="236"/>
      <c r="I423" s="236"/>
      <c r="J423" s="236"/>
      <c r="K423" s="236"/>
      <c r="L423" s="236"/>
      <c r="M423" s="236"/>
      <c r="N423" s="236"/>
      <c r="O423" s="236"/>
      <c r="P423" s="236"/>
      <c r="Q423" s="236"/>
      <c r="R423" s="236"/>
      <c r="S423" s="236"/>
      <c r="T423" s="236"/>
      <c r="U423" s="236"/>
      <c r="V423" s="236"/>
      <c r="W423" s="236"/>
      <c r="X423" s="237"/>
      <c r="Y423" s="69"/>
      <c r="Z423" s="69"/>
      <c r="AA423" s="69"/>
      <c r="AB423" s="69"/>
      <c r="AC423" s="69"/>
      <c r="AD423" s="69"/>
      <c r="AE423" s="87"/>
      <c r="AF423" s="87"/>
      <c r="AG423" s="87"/>
      <c r="AH423" s="87"/>
      <c r="AI423" s="87"/>
      <c r="AJ423" s="87"/>
      <c r="AK423" s="87"/>
      <c r="AL423" s="87"/>
      <c r="AM423" s="87"/>
      <c r="AN423" s="87"/>
      <c r="AO423" s="87"/>
      <c r="AP423" s="87"/>
      <c r="AQ423" s="87"/>
      <c r="AR423" s="87"/>
      <c r="AS423" s="87"/>
      <c r="AT423" s="87"/>
      <c r="AU423" s="87"/>
      <c r="AV423" s="87"/>
      <c r="AW423" s="87"/>
      <c r="AX423" s="87"/>
      <c r="AY423" s="87"/>
      <c r="AZ423" s="87"/>
      <c r="BA423" s="87"/>
      <c r="BB423" s="87"/>
      <c r="BC423" s="87"/>
      <c r="BD423" s="87"/>
      <c r="BE423" s="87"/>
      <c r="BF423" s="87"/>
      <c r="BG423" s="87"/>
      <c r="BH423" s="87"/>
      <c r="BI423" s="87"/>
      <c r="BJ423" s="87"/>
      <c r="BK423" s="87"/>
      <c r="BL423" s="87"/>
      <c r="BM423" s="87"/>
      <c r="BN423" s="87"/>
      <c r="BO423" s="87"/>
      <c r="BP423" s="87"/>
      <c r="BQ423" s="87"/>
      <c r="BR423" s="87"/>
      <c r="BS423" s="87"/>
      <c r="BT423" s="87"/>
      <c r="BU423" s="87"/>
      <c r="BV423" s="87"/>
      <c r="BW423" s="87"/>
      <c r="BX423" s="87"/>
      <c r="BY423" s="87"/>
      <c r="BZ423" s="87"/>
      <c r="CA423" s="87"/>
      <c r="CB423" s="87"/>
      <c r="CC423" s="87"/>
      <c r="CD423" s="87"/>
      <c r="CE423" s="87"/>
      <c r="CF423" s="87"/>
      <c r="CG423" s="87"/>
      <c r="CH423" s="87"/>
      <c r="CI423" s="87"/>
      <c r="CJ423" s="87"/>
      <c r="CK423" s="87"/>
      <c r="CL423" s="87"/>
      <c r="CM423" s="87"/>
      <c r="CN423" s="87"/>
    </row>
    <row r="424" spans="1:92" ht="18">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87"/>
      <c r="AF424" s="87"/>
      <c r="AG424" s="87"/>
      <c r="AH424" s="87"/>
      <c r="AI424" s="87"/>
      <c r="AJ424" s="87"/>
      <c r="AK424" s="87"/>
      <c r="AL424" s="87"/>
      <c r="AM424" s="87"/>
      <c r="AN424" s="87"/>
      <c r="AO424" s="87"/>
      <c r="AP424" s="87"/>
      <c r="AQ424" s="87"/>
      <c r="AR424" s="87"/>
      <c r="AS424" s="87"/>
      <c r="AT424" s="87"/>
      <c r="AU424" s="87"/>
      <c r="AV424" s="87"/>
      <c r="AW424" s="87"/>
      <c r="AX424" s="87"/>
      <c r="AY424" s="87"/>
      <c r="AZ424" s="87"/>
      <c r="BA424" s="87"/>
      <c r="BB424" s="87"/>
      <c r="BC424" s="87"/>
      <c r="BD424" s="87"/>
      <c r="BE424" s="87"/>
      <c r="BF424" s="87"/>
      <c r="BG424" s="87"/>
      <c r="BH424" s="87"/>
      <c r="BI424" s="87"/>
      <c r="BJ424" s="87"/>
      <c r="BK424" s="87"/>
      <c r="BL424" s="87"/>
      <c r="BM424" s="87"/>
      <c r="BN424" s="87"/>
      <c r="BO424" s="87"/>
      <c r="BP424" s="87"/>
      <c r="BQ424" s="87"/>
      <c r="BR424" s="87"/>
      <c r="BS424" s="87"/>
      <c r="BT424" s="87"/>
      <c r="BU424" s="87"/>
      <c r="BV424" s="87"/>
      <c r="BW424" s="87"/>
      <c r="BX424" s="87"/>
      <c r="BY424" s="87"/>
      <c r="BZ424" s="87"/>
      <c r="CA424" s="87"/>
      <c r="CB424" s="87"/>
      <c r="CC424" s="87"/>
      <c r="CD424" s="87"/>
      <c r="CE424" s="87"/>
      <c r="CF424" s="87"/>
      <c r="CG424" s="87"/>
      <c r="CH424" s="87"/>
      <c r="CI424" s="87"/>
      <c r="CJ424" s="87"/>
      <c r="CK424" s="87"/>
      <c r="CL424" s="87"/>
      <c r="CM424" s="87"/>
      <c r="CN424" s="87"/>
    </row>
    <row r="425" spans="1:92" ht="18">
      <c r="A425" s="228" t="s">
        <v>169</v>
      </c>
      <c r="B425" s="229"/>
      <c r="C425" s="229"/>
      <c r="D425" s="229"/>
      <c r="E425" s="229"/>
      <c r="F425" s="229"/>
      <c r="G425" s="229"/>
      <c r="H425" s="229"/>
      <c r="I425" s="230"/>
      <c r="J425" s="230"/>
      <c r="K425" s="230"/>
      <c r="L425" s="230"/>
      <c r="M425" s="230"/>
      <c r="N425" s="230"/>
      <c r="O425" s="230"/>
      <c r="P425" s="230"/>
      <c r="Q425" s="230"/>
      <c r="R425" s="230"/>
      <c r="S425" s="230"/>
      <c r="T425" s="230"/>
      <c r="U425" s="230"/>
      <c r="V425" s="230"/>
      <c r="W425" s="230"/>
      <c r="X425" s="231"/>
      <c r="Y425" s="69"/>
      <c r="Z425" s="69">
        <v>0</v>
      </c>
      <c r="AA425" s="69"/>
      <c r="AB425" s="69">
        <v>0</v>
      </c>
      <c r="AC425" s="69"/>
      <c r="AD425" s="69">
        <v>2795</v>
      </c>
      <c r="AE425" s="87"/>
      <c r="AF425" s="87"/>
      <c r="AG425" s="87"/>
      <c r="AH425" s="87"/>
      <c r="AI425" s="87"/>
      <c r="AJ425" s="87"/>
      <c r="AK425" s="87"/>
      <c r="AL425" s="87"/>
      <c r="AM425" s="87"/>
      <c r="AN425" s="87"/>
      <c r="AO425" s="87"/>
      <c r="AP425" s="87"/>
      <c r="AQ425" s="87"/>
      <c r="AR425" s="87"/>
      <c r="AS425" s="87"/>
      <c r="AT425" s="87"/>
      <c r="AU425" s="87"/>
      <c r="AV425" s="87"/>
      <c r="AW425" s="87"/>
      <c r="AX425" s="87"/>
      <c r="AY425" s="87"/>
      <c r="AZ425" s="87"/>
      <c r="BA425" s="87"/>
      <c r="BB425" s="87"/>
      <c r="BC425" s="87"/>
      <c r="BD425" s="87"/>
      <c r="BE425" s="87"/>
      <c r="BF425" s="87"/>
      <c r="BG425" s="87"/>
      <c r="BH425" s="87"/>
      <c r="BI425" s="87"/>
      <c r="BJ425" s="87"/>
      <c r="BK425" s="87"/>
      <c r="BL425" s="87"/>
      <c r="BM425" s="87"/>
      <c r="BN425" s="87"/>
      <c r="BO425" s="87"/>
      <c r="BP425" s="87"/>
      <c r="BQ425" s="87"/>
      <c r="BR425" s="87"/>
      <c r="BS425" s="87"/>
      <c r="BT425" s="87"/>
      <c r="BU425" s="87"/>
      <c r="BV425" s="87"/>
      <c r="BW425" s="87"/>
      <c r="BX425" s="87"/>
      <c r="BY425" s="87"/>
      <c r="BZ425" s="87"/>
      <c r="CA425" s="87"/>
      <c r="CB425" s="87"/>
      <c r="CC425" s="87"/>
      <c r="CD425" s="87"/>
      <c r="CE425" s="87"/>
      <c r="CF425" s="87"/>
      <c r="CG425" s="87"/>
      <c r="CH425" s="87"/>
      <c r="CI425" s="87"/>
      <c r="CJ425" s="87"/>
      <c r="CK425" s="87"/>
      <c r="CL425" s="87"/>
      <c r="CM425" s="87"/>
      <c r="CN425" s="87"/>
    </row>
    <row r="426" spans="1:92" ht="18">
      <c r="A426" s="69"/>
      <c r="B426" s="35"/>
      <c r="C426" s="35"/>
      <c r="D426" s="35"/>
      <c r="E426" s="35"/>
      <c r="F426" s="35"/>
      <c r="G426" s="35"/>
      <c r="H426" s="35"/>
      <c r="I426" s="69"/>
      <c r="J426" s="69"/>
      <c r="K426" s="69"/>
      <c r="L426" s="69"/>
      <c r="M426" s="69"/>
      <c r="N426" s="69"/>
      <c r="O426" s="69"/>
      <c r="P426" s="69"/>
      <c r="Q426" s="69"/>
      <c r="R426" s="69"/>
      <c r="S426" s="69"/>
      <c r="T426" s="69"/>
      <c r="U426" s="69"/>
      <c r="V426" s="69"/>
      <c r="W426" s="69"/>
      <c r="X426" s="69"/>
      <c r="Y426" s="69"/>
      <c r="Z426" s="87"/>
      <c r="AA426" s="87"/>
      <c r="AB426" s="87"/>
      <c r="AC426" s="87"/>
      <c r="AD426" s="87"/>
      <c r="AE426" s="87"/>
      <c r="AF426" s="87"/>
      <c r="AG426" s="87"/>
      <c r="AH426" s="87"/>
      <c r="AI426" s="87"/>
      <c r="AJ426" s="87"/>
      <c r="AK426" s="87"/>
      <c r="AL426" s="87"/>
      <c r="AM426" s="87"/>
      <c r="AN426" s="87"/>
      <c r="AO426" s="87"/>
      <c r="AP426" s="87"/>
      <c r="AQ426" s="87"/>
      <c r="AR426" s="87"/>
      <c r="AS426" s="87"/>
      <c r="AT426" s="87"/>
      <c r="AU426" s="87"/>
      <c r="AV426" s="87"/>
      <c r="AW426" s="87"/>
      <c r="AX426" s="87"/>
      <c r="AY426" s="87"/>
      <c r="AZ426" s="87"/>
      <c r="BA426" s="87"/>
      <c r="BB426" s="87"/>
      <c r="BC426" s="87"/>
      <c r="BD426" s="87"/>
      <c r="BE426" s="87"/>
      <c r="BF426" s="87"/>
      <c r="BG426" s="87"/>
      <c r="BH426" s="87"/>
      <c r="BI426" s="87"/>
      <c r="BJ426" s="87"/>
      <c r="BK426" s="87"/>
      <c r="BL426" s="87"/>
      <c r="BM426" s="87"/>
      <c r="BN426" s="87"/>
      <c r="BO426" s="87"/>
      <c r="BP426" s="87"/>
      <c r="BQ426" s="87"/>
      <c r="BR426" s="87"/>
      <c r="BS426" s="87"/>
      <c r="BT426" s="87"/>
      <c r="BU426" s="87"/>
      <c r="BV426" s="87"/>
      <c r="BW426" s="87"/>
      <c r="BX426" s="87"/>
      <c r="BY426" s="87"/>
      <c r="BZ426" s="87"/>
      <c r="CA426" s="87"/>
      <c r="CB426" s="87"/>
      <c r="CC426" s="87"/>
      <c r="CD426" s="87"/>
      <c r="CE426" s="87"/>
      <c r="CF426" s="87"/>
      <c r="CG426" s="87"/>
      <c r="CH426" s="87"/>
      <c r="CI426" s="87"/>
      <c r="CJ426" s="87"/>
      <c r="CK426" s="87"/>
      <c r="CL426" s="87"/>
      <c r="CM426" s="87"/>
      <c r="CN426" s="87"/>
    </row>
    <row r="427" spans="1:92" ht="58.5" customHeight="1">
      <c r="A427" s="235" t="s">
        <v>155</v>
      </c>
      <c r="B427" s="236"/>
      <c r="C427" s="236"/>
      <c r="D427" s="236"/>
      <c r="E427" s="236"/>
      <c r="F427" s="236"/>
      <c r="G427" s="236"/>
      <c r="H427" s="236"/>
      <c r="I427" s="236"/>
      <c r="J427" s="236"/>
      <c r="K427" s="236"/>
      <c r="L427" s="236"/>
      <c r="M427" s="236"/>
      <c r="N427" s="236"/>
      <c r="O427" s="236"/>
      <c r="P427" s="236"/>
      <c r="Q427" s="236"/>
      <c r="R427" s="236"/>
      <c r="S427" s="236"/>
      <c r="T427" s="236"/>
      <c r="U427" s="236"/>
      <c r="V427" s="236"/>
      <c r="W427" s="236"/>
      <c r="X427" s="237"/>
      <c r="Y427" s="69"/>
      <c r="Z427" s="69"/>
      <c r="AA427" s="69"/>
      <c r="AB427" s="69"/>
      <c r="AC427" s="69"/>
      <c r="AD427" s="69"/>
      <c r="AE427" s="87"/>
      <c r="AF427" s="87"/>
      <c r="AG427" s="87"/>
      <c r="AH427" s="87"/>
      <c r="AI427" s="87"/>
      <c r="AJ427" s="87"/>
      <c r="AK427" s="87"/>
      <c r="AL427" s="87"/>
      <c r="AM427" s="87"/>
      <c r="AN427" s="87"/>
      <c r="AO427" s="87"/>
      <c r="AP427" s="87"/>
      <c r="AQ427" s="87"/>
      <c r="AR427" s="87"/>
      <c r="AS427" s="87"/>
      <c r="AT427" s="87"/>
      <c r="AU427" s="87"/>
      <c r="AV427" s="87"/>
      <c r="AW427" s="87"/>
      <c r="AX427" s="87"/>
      <c r="AY427" s="87"/>
      <c r="AZ427" s="87"/>
      <c r="BA427" s="87"/>
      <c r="BB427" s="87"/>
      <c r="BC427" s="87"/>
      <c r="BD427" s="87"/>
      <c r="BE427" s="87"/>
      <c r="BF427" s="87"/>
      <c r="BG427" s="87"/>
      <c r="BH427" s="87"/>
      <c r="BI427" s="87"/>
      <c r="BJ427" s="87"/>
      <c r="BK427" s="87"/>
      <c r="BL427" s="87"/>
      <c r="BM427" s="87"/>
      <c r="BN427" s="87"/>
      <c r="BO427" s="87"/>
      <c r="BP427" s="87"/>
      <c r="BQ427" s="87"/>
      <c r="BR427" s="87"/>
      <c r="BS427" s="87"/>
      <c r="BT427" s="87"/>
      <c r="BU427" s="87"/>
      <c r="BV427" s="87"/>
      <c r="BW427" s="87"/>
      <c r="BX427" s="87"/>
      <c r="BY427" s="87"/>
      <c r="BZ427" s="87"/>
      <c r="CA427" s="87"/>
      <c r="CB427" s="87"/>
      <c r="CC427" s="87"/>
      <c r="CD427" s="87"/>
      <c r="CE427" s="87"/>
      <c r="CF427" s="87"/>
      <c r="CG427" s="87"/>
      <c r="CH427" s="87"/>
      <c r="CI427" s="87"/>
      <c r="CJ427" s="87"/>
      <c r="CK427" s="87"/>
      <c r="CL427" s="87"/>
      <c r="CM427" s="87"/>
      <c r="CN427" s="87"/>
    </row>
    <row r="428" spans="1:92" ht="18">
      <c r="A428" s="242"/>
      <c r="B428" s="243"/>
      <c r="C428" s="243"/>
      <c r="D428" s="243"/>
      <c r="E428" s="243"/>
      <c r="F428" s="243"/>
      <c r="G428" s="243"/>
      <c r="H428" s="243"/>
      <c r="I428" s="243"/>
      <c r="J428" s="243"/>
      <c r="K428" s="243"/>
      <c r="L428" s="243"/>
      <c r="M428" s="243"/>
      <c r="N428" s="243"/>
      <c r="O428" s="243"/>
      <c r="P428" s="243"/>
      <c r="Q428" s="243"/>
      <c r="R428" s="243"/>
      <c r="S428" s="243"/>
      <c r="T428" s="243"/>
      <c r="U428" s="243"/>
      <c r="V428" s="243"/>
      <c r="W428" s="243"/>
      <c r="X428" s="243"/>
      <c r="Y428" s="244"/>
      <c r="Z428" s="69"/>
      <c r="AA428" s="69"/>
      <c r="AB428" s="69"/>
      <c r="AC428" s="69"/>
      <c r="AD428" s="69"/>
      <c r="AE428" s="87"/>
      <c r="AF428" s="87"/>
      <c r="AG428" s="87"/>
      <c r="AH428" s="87"/>
      <c r="AI428" s="87"/>
      <c r="AJ428" s="87"/>
      <c r="AK428" s="87"/>
      <c r="AL428" s="87"/>
      <c r="AM428" s="87"/>
      <c r="AN428" s="87"/>
      <c r="AO428" s="87"/>
      <c r="AP428" s="87"/>
      <c r="AQ428" s="87"/>
      <c r="AR428" s="87"/>
      <c r="AS428" s="87"/>
      <c r="AT428" s="87"/>
      <c r="AU428" s="87"/>
      <c r="AV428" s="87"/>
      <c r="AW428" s="87"/>
      <c r="AX428" s="87"/>
      <c r="AY428" s="87"/>
      <c r="AZ428" s="87"/>
      <c r="BA428" s="87"/>
      <c r="BB428" s="87"/>
      <c r="BC428" s="87"/>
      <c r="BD428" s="87"/>
      <c r="BE428" s="87"/>
      <c r="BF428" s="87"/>
      <c r="BG428" s="87"/>
      <c r="BH428" s="87"/>
      <c r="BI428" s="87"/>
      <c r="BJ428" s="87"/>
      <c r="BK428" s="87"/>
      <c r="BL428" s="87"/>
      <c r="BM428" s="87"/>
      <c r="BN428" s="87"/>
      <c r="BO428" s="87"/>
      <c r="BP428" s="87"/>
      <c r="BQ428" s="87"/>
      <c r="BR428" s="87"/>
      <c r="BS428" s="87"/>
      <c r="BT428" s="87"/>
      <c r="BU428" s="87"/>
      <c r="BV428" s="87"/>
      <c r="BW428" s="87"/>
      <c r="BX428" s="87"/>
      <c r="BY428" s="87"/>
      <c r="BZ428" s="87"/>
      <c r="CA428" s="87"/>
      <c r="CB428" s="87"/>
      <c r="CC428" s="87"/>
      <c r="CD428" s="87"/>
      <c r="CE428" s="87"/>
      <c r="CF428" s="87"/>
      <c r="CG428" s="87"/>
      <c r="CH428" s="87"/>
      <c r="CI428" s="87"/>
      <c r="CJ428" s="87"/>
      <c r="CK428" s="87"/>
      <c r="CL428" s="87"/>
      <c r="CM428" s="87"/>
      <c r="CN428" s="87"/>
    </row>
    <row r="429" spans="1:92" ht="18">
      <c r="A429" s="232" t="s">
        <v>170</v>
      </c>
      <c r="B429" s="233"/>
      <c r="C429" s="233"/>
      <c r="D429" s="233"/>
      <c r="E429" s="233"/>
      <c r="F429" s="233"/>
      <c r="G429" s="233"/>
      <c r="H429" s="234"/>
      <c r="I429" s="93"/>
      <c r="J429" s="93"/>
      <c r="K429" s="93"/>
      <c r="L429" s="93"/>
      <c r="M429" s="93"/>
      <c r="N429" s="93"/>
      <c r="O429" s="93"/>
      <c r="P429" s="93"/>
      <c r="Q429" s="93"/>
      <c r="R429" s="93"/>
      <c r="S429" s="93"/>
      <c r="T429" s="93"/>
      <c r="U429" s="93"/>
      <c r="V429" s="93"/>
      <c r="W429" s="93"/>
      <c r="X429" s="93"/>
      <c r="Y429" s="69"/>
      <c r="Z429" s="72">
        <v>0</v>
      </c>
      <c r="AA429" s="69"/>
      <c r="AB429" s="69">
        <v>0</v>
      </c>
      <c r="AC429" s="69"/>
      <c r="AD429" s="69">
        <v>-267</v>
      </c>
      <c r="AE429" s="87"/>
      <c r="AF429" s="87"/>
      <c r="AG429" s="87"/>
      <c r="AH429" s="87"/>
      <c r="AI429" s="87"/>
      <c r="AJ429" s="87"/>
      <c r="AK429" s="87"/>
      <c r="AL429" s="87"/>
      <c r="AM429" s="87"/>
      <c r="AN429" s="87"/>
      <c r="AO429" s="87"/>
      <c r="AP429" s="87"/>
      <c r="AQ429" s="87"/>
      <c r="AR429" s="87"/>
      <c r="AS429" s="87"/>
      <c r="AT429" s="87"/>
      <c r="AU429" s="87"/>
      <c r="AV429" s="87"/>
      <c r="AW429" s="87"/>
      <c r="AX429" s="87"/>
      <c r="AY429" s="87"/>
      <c r="AZ429" s="87"/>
      <c r="BA429" s="87"/>
      <c r="BB429" s="87"/>
      <c r="BC429" s="87"/>
      <c r="BD429" s="87"/>
      <c r="BE429" s="87"/>
      <c r="BF429" s="87"/>
      <c r="BG429" s="87"/>
      <c r="BH429" s="87"/>
      <c r="BI429" s="87"/>
      <c r="BJ429" s="87"/>
      <c r="BK429" s="87"/>
      <c r="BL429" s="87"/>
      <c r="BM429" s="87"/>
      <c r="BN429" s="87"/>
      <c r="BO429" s="87"/>
      <c r="BP429" s="87"/>
      <c r="BQ429" s="87"/>
      <c r="BR429" s="87"/>
      <c r="BS429" s="87"/>
      <c r="BT429" s="87"/>
      <c r="BU429" s="87"/>
      <c r="BV429" s="87"/>
      <c r="BW429" s="87"/>
      <c r="BX429" s="87"/>
      <c r="BY429" s="87"/>
      <c r="BZ429" s="87"/>
      <c r="CA429" s="87"/>
      <c r="CB429" s="87"/>
      <c r="CC429" s="87"/>
      <c r="CD429" s="87"/>
      <c r="CE429" s="87"/>
      <c r="CF429" s="87"/>
      <c r="CG429" s="87"/>
      <c r="CH429" s="87"/>
      <c r="CI429" s="87"/>
      <c r="CJ429" s="87"/>
      <c r="CK429" s="87"/>
      <c r="CL429" s="87"/>
      <c r="CM429" s="87"/>
      <c r="CN429" s="87"/>
    </row>
    <row r="430" spans="1:92" ht="18">
      <c r="A430" s="69"/>
      <c r="B430" s="35"/>
      <c r="C430" s="35"/>
      <c r="D430" s="35"/>
      <c r="E430" s="35"/>
      <c r="F430" s="35"/>
      <c r="G430" s="35"/>
      <c r="H430" s="35"/>
      <c r="I430" s="69"/>
      <c r="J430" s="69"/>
      <c r="K430" s="69"/>
      <c r="L430" s="69"/>
      <c r="M430" s="69"/>
      <c r="N430" s="69"/>
      <c r="O430" s="69"/>
      <c r="P430" s="69"/>
      <c r="Q430" s="69"/>
      <c r="R430" s="69"/>
      <c r="S430" s="69"/>
      <c r="T430" s="69"/>
      <c r="U430" s="69"/>
      <c r="V430" s="69"/>
      <c r="W430" s="69"/>
      <c r="X430" s="69"/>
      <c r="Y430" s="69"/>
      <c r="Z430" s="87"/>
      <c r="AA430" s="87"/>
      <c r="AB430" s="87"/>
      <c r="AC430" s="87"/>
      <c r="AD430" s="87"/>
      <c r="AE430" s="87"/>
      <c r="AF430" s="87"/>
      <c r="AG430" s="87"/>
      <c r="AH430" s="87"/>
      <c r="AI430" s="87"/>
      <c r="AJ430" s="87"/>
      <c r="AK430" s="87"/>
      <c r="AL430" s="87"/>
      <c r="AM430" s="87"/>
      <c r="AN430" s="87"/>
      <c r="AO430" s="87"/>
      <c r="AP430" s="87"/>
      <c r="AQ430" s="87"/>
      <c r="AR430" s="87"/>
      <c r="AS430" s="87"/>
      <c r="AT430" s="87"/>
      <c r="AU430" s="87"/>
      <c r="AV430" s="87"/>
      <c r="AW430" s="87"/>
      <c r="AX430" s="87"/>
      <c r="AY430" s="87"/>
      <c r="AZ430" s="87"/>
      <c r="BA430" s="87"/>
      <c r="BB430" s="87"/>
      <c r="BC430" s="87"/>
      <c r="BD430" s="87"/>
      <c r="BE430" s="87"/>
      <c r="BF430" s="87"/>
      <c r="BG430" s="87"/>
      <c r="BH430" s="87"/>
      <c r="BI430" s="87"/>
      <c r="BJ430" s="87"/>
      <c r="BK430" s="87"/>
      <c r="BL430" s="87"/>
      <c r="BM430" s="87"/>
      <c r="BN430" s="87"/>
      <c r="BO430" s="87"/>
      <c r="BP430" s="87"/>
      <c r="BQ430" s="87"/>
      <c r="BR430" s="87"/>
      <c r="BS430" s="87"/>
      <c r="BT430" s="87"/>
      <c r="BU430" s="87"/>
      <c r="BV430" s="87"/>
      <c r="BW430" s="87"/>
      <c r="BX430" s="87"/>
      <c r="BY430" s="87"/>
      <c r="BZ430" s="87"/>
      <c r="CA430" s="87"/>
      <c r="CB430" s="87"/>
      <c r="CC430" s="87"/>
      <c r="CD430" s="87"/>
      <c r="CE430" s="87"/>
      <c r="CF430" s="87"/>
      <c r="CG430" s="87"/>
      <c r="CH430" s="87"/>
      <c r="CI430" s="87"/>
      <c r="CJ430" s="87"/>
      <c r="CK430" s="87"/>
      <c r="CL430" s="87"/>
      <c r="CM430" s="87"/>
      <c r="CN430" s="87"/>
    </row>
    <row r="431" spans="1:92" ht="72" customHeight="1">
      <c r="A431" s="235" t="s">
        <v>50</v>
      </c>
      <c r="B431" s="236"/>
      <c r="C431" s="236"/>
      <c r="D431" s="236"/>
      <c r="E431" s="236"/>
      <c r="F431" s="236"/>
      <c r="G431" s="236"/>
      <c r="H431" s="236"/>
      <c r="I431" s="236"/>
      <c r="J431" s="236"/>
      <c r="K431" s="236"/>
      <c r="L431" s="236"/>
      <c r="M431" s="236"/>
      <c r="N431" s="236"/>
      <c r="O431" s="236"/>
      <c r="P431" s="236"/>
      <c r="Q431" s="236"/>
      <c r="R431" s="236"/>
      <c r="S431" s="236"/>
      <c r="T431" s="236"/>
      <c r="U431" s="236"/>
      <c r="V431" s="236"/>
      <c r="W431" s="236"/>
      <c r="X431" s="237"/>
      <c r="Y431" s="69"/>
      <c r="Z431" s="69"/>
      <c r="AA431" s="69"/>
      <c r="AB431" s="69"/>
      <c r="AC431" s="69"/>
      <c r="AD431" s="69"/>
      <c r="AE431" s="87"/>
      <c r="AF431" s="87"/>
      <c r="AG431" s="87"/>
      <c r="AH431" s="87"/>
      <c r="AI431" s="87"/>
      <c r="AJ431" s="87"/>
      <c r="AK431" s="87"/>
      <c r="AL431" s="87"/>
      <c r="AM431" s="87"/>
      <c r="AN431" s="87"/>
      <c r="AO431" s="87"/>
      <c r="AP431" s="87"/>
      <c r="AQ431" s="87"/>
      <c r="AR431" s="87"/>
      <c r="AS431" s="87"/>
      <c r="AT431" s="87"/>
      <c r="AU431" s="87"/>
      <c r="AV431" s="87"/>
      <c r="AW431" s="87"/>
      <c r="AX431" s="87"/>
      <c r="AY431" s="87"/>
      <c r="AZ431" s="87"/>
      <c r="BA431" s="87"/>
      <c r="BB431" s="87"/>
      <c r="BC431" s="87"/>
      <c r="BD431" s="87"/>
      <c r="BE431" s="87"/>
      <c r="BF431" s="87"/>
      <c r="BG431" s="87"/>
      <c r="BH431" s="87"/>
      <c r="BI431" s="87"/>
      <c r="BJ431" s="87"/>
      <c r="BK431" s="87"/>
      <c r="BL431" s="87"/>
      <c r="BM431" s="87"/>
      <c r="BN431" s="87"/>
      <c r="BO431" s="87"/>
      <c r="BP431" s="87"/>
      <c r="BQ431" s="87"/>
      <c r="BR431" s="87"/>
      <c r="BS431" s="87"/>
      <c r="BT431" s="87"/>
      <c r="BU431" s="87"/>
      <c r="BV431" s="87"/>
      <c r="BW431" s="87"/>
      <c r="BX431" s="87"/>
      <c r="BY431" s="87"/>
      <c r="BZ431" s="87"/>
      <c r="CA431" s="87"/>
      <c r="CB431" s="87"/>
      <c r="CC431" s="87"/>
      <c r="CD431" s="87"/>
      <c r="CE431" s="87"/>
      <c r="CF431" s="87"/>
      <c r="CG431" s="87"/>
      <c r="CH431" s="87"/>
      <c r="CI431" s="87"/>
      <c r="CJ431" s="87"/>
      <c r="CK431" s="87"/>
      <c r="CL431" s="87"/>
      <c r="CM431" s="87"/>
      <c r="CN431" s="87"/>
    </row>
    <row r="432" spans="1:92" ht="18">
      <c r="A432" s="235"/>
      <c r="B432" s="236"/>
      <c r="C432" s="236"/>
      <c r="D432" s="236"/>
      <c r="E432" s="236"/>
      <c r="F432" s="236"/>
      <c r="G432" s="236"/>
      <c r="H432" s="236"/>
      <c r="I432" s="236"/>
      <c r="J432" s="236"/>
      <c r="K432" s="236"/>
      <c r="L432" s="236"/>
      <c r="M432" s="236"/>
      <c r="N432" s="236"/>
      <c r="O432" s="236"/>
      <c r="P432" s="236"/>
      <c r="Q432" s="236"/>
      <c r="R432" s="236"/>
      <c r="S432" s="236"/>
      <c r="T432" s="236"/>
      <c r="U432" s="236"/>
      <c r="V432" s="236"/>
      <c r="W432" s="236"/>
      <c r="X432" s="237"/>
      <c r="Y432" s="69"/>
      <c r="Z432" s="69"/>
      <c r="AA432" s="69"/>
      <c r="AB432" s="69"/>
      <c r="AC432" s="69"/>
      <c r="AD432" s="69"/>
      <c r="AE432" s="87"/>
      <c r="AF432" s="87"/>
      <c r="AG432" s="87"/>
      <c r="AH432" s="87"/>
      <c r="AI432" s="87"/>
      <c r="AJ432" s="87"/>
      <c r="AK432" s="87"/>
      <c r="AL432" s="87"/>
      <c r="AM432" s="87"/>
      <c r="AN432" s="87"/>
      <c r="AO432" s="87"/>
      <c r="AP432" s="87"/>
      <c r="AQ432" s="87"/>
      <c r="AR432" s="87"/>
      <c r="AS432" s="87"/>
      <c r="AT432" s="87"/>
      <c r="AU432" s="87"/>
      <c r="AV432" s="87"/>
      <c r="AW432" s="87"/>
      <c r="AX432" s="87"/>
      <c r="AY432" s="87"/>
      <c r="AZ432" s="87"/>
      <c r="BA432" s="87"/>
      <c r="BB432" s="87"/>
      <c r="BC432" s="87"/>
      <c r="BD432" s="87"/>
      <c r="BE432" s="87"/>
      <c r="BF432" s="87"/>
      <c r="BG432" s="87"/>
      <c r="BH432" s="87"/>
      <c r="BI432" s="87"/>
      <c r="BJ432" s="87"/>
      <c r="BK432" s="87"/>
      <c r="BL432" s="87"/>
      <c r="BM432" s="87"/>
      <c r="BN432" s="87"/>
      <c r="BO432" s="87"/>
      <c r="BP432" s="87"/>
      <c r="BQ432" s="87"/>
      <c r="BR432" s="87"/>
      <c r="BS432" s="87"/>
      <c r="BT432" s="87"/>
      <c r="BU432" s="87"/>
      <c r="BV432" s="87"/>
      <c r="BW432" s="87"/>
      <c r="BX432" s="87"/>
      <c r="BY432" s="87"/>
      <c r="BZ432" s="87"/>
      <c r="CA432" s="87"/>
      <c r="CB432" s="87"/>
      <c r="CC432" s="87"/>
      <c r="CD432" s="87"/>
      <c r="CE432" s="87"/>
      <c r="CF432" s="87"/>
      <c r="CG432" s="87"/>
      <c r="CH432" s="87"/>
      <c r="CI432" s="87"/>
      <c r="CJ432" s="87"/>
      <c r="CK432" s="87"/>
      <c r="CL432" s="87"/>
      <c r="CM432" s="87"/>
      <c r="CN432" s="87"/>
    </row>
    <row r="433" spans="1:92" ht="18">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c r="AE433" s="87"/>
      <c r="AF433" s="87"/>
      <c r="AG433" s="87"/>
      <c r="AH433" s="87"/>
      <c r="AI433" s="87"/>
      <c r="AJ433" s="87"/>
      <c r="AK433" s="87"/>
      <c r="AL433" s="87"/>
      <c r="AM433" s="87"/>
      <c r="AN433" s="87"/>
      <c r="AO433" s="87"/>
      <c r="AP433" s="87"/>
      <c r="AQ433" s="87"/>
      <c r="AR433" s="87"/>
      <c r="AS433" s="87"/>
      <c r="AT433" s="87"/>
      <c r="AU433" s="87"/>
      <c r="AV433" s="87"/>
      <c r="AW433" s="87"/>
      <c r="AX433" s="87"/>
      <c r="AY433" s="87"/>
      <c r="AZ433" s="87"/>
      <c r="BA433" s="87"/>
      <c r="BB433" s="87"/>
      <c r="BC433" s="87"/>
      <c r="BD433" s="87"/>
      <c r="BE433" s="87"/>
      <c r="BF433" s="87"/>
      <c r="BG433" s="87"/>
      <c r="BH433" s="87"/>
      <c r="BI433" s="87"/>
      <c r="BJ433" s="87"/>
      <c r="BK433" s="87"/>
      <c r="BL433" s="87"/>
      <c r="BM433" s="87"/>
      <c r="BN433" s="87"/>
      <c r="BO433" s="87"/>
      <c r="BP433" s="87"/>
      <c r="BQ433" s="87"/>
      <c r="BR433" s="87"/>
      <c r="BS433" s="87"/>
      <c r="BT433" s="87"/>
      <c r="BU433" s="87"/>
      <c r="BV433" s="87"/>
      <c r="BW433" s="87"/>
      <c r="BX433" s="87"/>
      <c r="BY433" s="87"/>
      <c r="BZ433" s="87"/>
      <c r="CA433" s="87"/>
      <c r="CB433" s="87"/>
      <c r="CC433" s="87"/>
      <c r="CD433" s="87"/>
      <c r="CE433" s="87"/>
      <c r="CF433" s="87"/>
      <c r="CG433" s="87"/>
      <c r="CH433" s="87"/>
      <c r="CI433" s="87"/>
      <c r="CJ433" s="87"/>
      <c r="CK433" s="87"/>
      <c r="CL433" s="87"/>
      <c r="CM433" s="87"/>
      <c r="CN433" s="87"/>
    </row>
    <row r="434" spans="1:92" ht="18">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c r="AA434" s="69"/>
      <c r="AB434" s="69"/>
      <c r="AC434" s="69"/>
      <c r="AD434" s="69"/>
      <c r="AE434" s="87"/>
      <c r="AF434" s="87"/>
      <c r="AG434" s="87"/>
      <c r="AH434" s="87"/>
      <c r="AI434" s="87"/>
      <c r="AJ434" s="87"/>
      <c r="AK434" s="87"/>
      <c r="AL434" s="87"/>
      <c r="AM434" s="87"/>
      <c r="AN434" s="87"/>
      <c r="AO434" s="87"/>
      <c r="AP434" s="87"/>
      <c r="AQ434" s="87"/>
      <c r="AR434" s="87"/>
      <c r="AS434" s="87"/>
      <c r="AT434" s="87"/>
      <c r="AU434" s="87"/>
      <c r="AV434" s="87"/>
      <c r="AW434" s="87"/>
      <c r="AX434" s="87"/>
      <c r="AY434" s="87"/>
      <c r="AZ434" s="87"/>
      <c r="BA434" s="87"/>
      <c r="BB434" s="87"/>
      <c r="BC434" s="87"/>
      <c r="BD434" s="87"/>
      <c r="BE434" s="87"/>
      <c r="BF434" s="87"/>
      <c r="BG434" s="87"/>
      <c r="BH434" s="87"/>
      <c r="BI434" s="87"/>
      <c r="BJ434" s="87"/>
      <c r="BK434" s="87"/>
      <c r="BL434" s="87"/>
      <c r="BM434" s="87"/>
      <c r="BN434" s="87"/>
      <c r="BO434" s="87"/>
      <c r="BP434" s="87"/>
      <c r="BQ434" s="87"/>
      <c r="BR434" s="87"/>
      <c r="BS434" s="87"/>
      <c r="BT434" s="87"/>
      <c r="BU434" s="87"/>
      <c r="BV434" s="87"/>
      <c r="BW434" s="87"/>
      <c r="BX434" s="87"/>
      <c r="BY434" s="87"/>
      <c r="BZ434" s="87"/>
      <c r="CA434" s="87"/>
      <c r="CB434" s="87"/>
      <c r="CC434" s="87"/>
      <c r="CD434" s="87"/>
      <c r="CE434" s="87"/>
      <c r="CF434" s="87"/>
      <c r="CG434" s="87"/>
      <c r="CH434" s="87"/>
      <c r="CI434" s="87"/>
      <c r="CJ434" s="87"/>
      <c r="CK434" s="87"/>
      <c r="CL434" s="87"/>
      <c r="CM434" s="87"/>
      <c r="CN434" s="87"/>
    </row>
    <row r="435" spans="1:92" ht="18">
      <c r="A435" s="83"/>
      <c r="B435" s="84"/>
      <c r="C435" s="84"/>
      <c r="D435" s="84"/>
      <c r="E435" s="84"/>
      <c r="F435" s="84"/>
      <c r="G435" s="84"/>
      <c r="H435" s="84"/>
      <c r="I435" s="84"/>
      <c r="J435" s="84"/>
      <c r="K435" s="84"/>
      <c r="L435" s="84"/>
      <c r="M435" s="84"/>
      <c r="N435" s="84"/>
      <c r="O435" s="84"/>
      <c r="P435" s="84"/>
      <c r="Q435" s="84"/>
      <c r="R435" s="84"/>
      <c r="S435" s="84"/>
      <c r="T435" s="84"/>
      <c r="U435" s="84"/>
      <c r="V435" s="84"/>
      <c r="W435" s="84"/>
      <c r="X435" s="84"/>
      <c r="Y435" s="84"/>
      <c r="Z435" s="84"/>
      <c r="AA435" s="84"/>
      <c r="AB435" s="84"/>
      <c r="AC435" s="84"/>
      <c r="AD435" s="84"/>
      <c r="AE435" s="87"/>
      <c r="AF435" s="87"/>
      <c r="AG435" s="87"/>
      <c r="AH435" s="87"/>
      <c r="AI435" s="87"/>
      <c r="AJ435" s="87"/>
      <c r="AK435" s="87"/>
      <c r="AL435" s="87"/>
      <c r="AM435" s="87"/>
      <c r="AN435" s="87"/>
      <c r="AO435" s="87"/>
      <c r="AP435" s="87"/>
      <c r="AQ435" s="87"/>
      <c r="AR435" s="87"/>
      <c r="AS435" s="87"/>
      <c r="AT435" s="87"/>
      <c r="AU435" s="87"/>
      <c r="AV435" s="87"/>
      <c r="AW435" s="87"/>
      <c r="AX435" s="87"/>
      <c r="AY435" s="87"/>
      <c r="AZ435" s="87"/>
      <c r="BA435" s="87"/>
      <c r="BB435" s="87"/>
      <c r="BC435" s="87"/>
      <c r="BD435" s="87"/>
      <c r="BE435" s="87"/>
      <c r="BF435" s="87"/>
      <c r="BG435" s="87"/>
      <c r="BH435" s="87"/>
      <c r="BI435" s="87"/>
      <c r="BJ435" s="87"/>
      <c r="BK435" s="87"/>
      <c r="BL435" s="87"/>
      <c r="BM435" s="87"/>
      <c r="BN435" s="87"/>
      <c r="BO435" s="87"/>
      <c r="BP435" s="87"/>
      <c r="BQ435" s="87"/>
      <c r="BR435" s="87"/>
      <c r="BS435" s="87"/>
      <c r="BT435" s="87"/>
      <c r="BU435" s="87"/>
      <c r="BV435" s="87"/>
      <c r="BW435" s="87"/>
      <c r="BX435" s="87"/>
      <c r="BY435" s="87"/>
      <c r="BZ435" s="87"/>
      <c r="CA435" s="87"/>
      <c r="CB435" s="87"/>
      <c r="CC435" s="87"/>
      <c r="CD435" s="87"/>
      <c r="CE435" s="87"/>
      <c r="CF435" s="87"/>
      <c r="CG435" s="87"/>
      <c r="CH435" s="87"/>
      <c r="CI435" s="87"/>
      <c r="CJ435" s="87"/>
      <c r="CK435" s="87"/>
      <c r="CL435" s="87"/>
      <c r="CM435" s="87"/>
      <c r="CN435" s="87"/>
    </row>
    <row r="436" spans="1:92" ht="15">
      <c r="A436" s="8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c r="AK436" s="87"/>
      <c r="AL436" s="87"/>
      <c r="AM436" s="87"/>
      <c r="AN436" s="87"/>
      <c r="AO436" s="87"/>
      <c r="AP436" s="87"/>
      <c r="AQ436" s="87"/>
      <c r="AR436" s="87"/>
      <c r="AS436" s="87"/>
      <c r="AT436" s="87"/>
      <c r="AU436" s="87"/>
      <c r="AV436" s="87"/>
      <c r="AW436" s="87"/>
      <c r="AX436" s="87"/>
      <c r="AY436" s="87"/>
      <c r="AZ436" s="87"/>
      <c r="BA436" s="87"/>
      <c r="BB436" s="87"/>
      <c r="BC436" s="87"/>
      <c r="BD436" s="87"/>
      <c r="BE436" s="87"/>
      <c r="BF436" s="87"/>
      <c r="BG436" s="87"/>
      <c r="BH436" s="87"/>
      <c r="BI436" s="87"/>
      <c r="BJ436" s="87"/>
      <c r="BK436" s="87"/>
      <c r="BL436" s="87"/>
      <c r="BM436" s="87"/>
      <c r="BN436" s="87"/>
      <c r="BO436" s="87"/>
      <c r="BP436" s="87"/>
      <c r="BQ436" s="87"/>
      <c r="BR436" s="87"/>
      <c r="BS436" s="87"/>
      <c r="BT436" s="87"/>
      <c r="BU436" s="87"/>
      <c r="BV436" s="87"/>
      <c r="BW436" s="87"/>
      <c r="BX436" s="87"/>
      <c r="BY436" s="87"/>
      <c r="BZ436" s="87"/>
      <c r="CA436" s="87"/>
      <c r="CB436" s="87"/>
      <c r="CC436" s="87"/>
      <c r="CD436" s="87"/>
      <c r="CE436" s="87"/>
      <c r="CF436" s="87"/>
      <c r="CG436" s="87"/>
      <c r="CH436" s="87"/>
      <c r="CI436" s="87"/>
      <c r="CJ436" s="87"/>
      <c r="CK436" s="87"/>
      <c r="CL436" s="87"/>
      <c r="CM436" s="87"/>
      <c r="CN436" s="87"/>
    </row>
    <row r="437" spans="1:92" ht="15">
      <c r="A437" s="8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87"/>
      <c r="AL437" s="87"/>
      <c r="AM437" s="87"/>
      <c r="AN437" s="87"/>
      <c r="AO437" s="87"/>
      <c r="AP437" s="87"/>
      <c r="AQ437" s="87"/>
      <c r="AR437" s="87"/>
      <c r="AS437" s="87"/>
      <c r="AT437" s="87"/>
      <c r="AU437" s="87"/>
      <c r="AV437" s="87"/>
      <c r="AW437" s="87"/>
      <c r="AX437" s="87"/>
      <c r="AY437" s="87"/>
      <c r="AZ437" s="87"/>
      <c r="BA437" s="87"/>
      <c r="BB437" s="87"/>
      <c r="BC437" s="87"/>
      <c r="BD437" s="87"/>
      <c r="BE437" s="87"/>
      <c r="BF437" s="87"/>
      <c r="BG437" s="87"/>
      <c r="BH437" s="87"/>
      <c r="BI437" s="87"/>
      <c r="BJ437" s="87"/>
      <c r="BK437" s="87"/>
      <c r="BL437" s="87"/>
      <c r="BM437" s="87"/>
      <c r="BN437" s="87"/>
      <c r="BO437" s="87"/>
      <c r="BP437" s="87"/>
      <c r="BQ437" s="87"/>
      <c r="BR437" s="87"/>
      <c r="BS437" s="87"/>
      <c r="BT437" s="87"/>
      <c r="BU437" s="87"/>
      <c r="BV437" s="87"/>
      <c r="BW437" s="87"/>
      <c r="BX437" s="87"/>
      <c r="BY437" s="87"/>
      <c r="BZ437" s="87"/>
      <c r="CA437" s="87"/>
      <c r="CB437" s="87"/>
      <c r="CC437" s="87"/>
      <c r="CD437" s="87"/>
      <c r="CE437" s="87"/>
      <c r="CF437" s="87"/>
      <c r="CG437" s="87"/>
      <c r="CH437" s="87"/>
      <c r="CI437" s="87"/>
      <c r="CJ437" s="87"/>
      <c r="CK437" s="87"/>
      <c r="CL437" s="87"/>
      <c r="CM437" s="87"/>
      <c r="CN437" s="87"/>
    </row>
    <row r="438" spans="1:92" ht="18">
      <c r="A438" s="86" t="s">
        <v>110</v>
      </c>
      <c r="B438" s="84"/>
      <c r="C438" s="84"/>
      <c r="D438" s="84"/>
      <c r="E438" s="84"/>
      <c r="F438" s="84"/>
      <c r="G438" s="84"/>
      <c r="H438" s="84"/>
      <c r="I438" s="84"/>
      <c r="J438" s="84"/>
      <c r="K438" s="84"/>
      <c r="L438" s="84"/>
      <c r="M438" s="84"/>
      <c r="N438" s="84"/>
      <c r="O438" s="84"/>
      <c r="P438" s="84"/>
      <c r="Q438" s="84"/>
      <c r="R438" s="84"/>
      <c r="S438" s="84"/>
      <c r="T438" s="84"/>
      <c r="U438" s="84"/>
      <c r="V438" s="84"/>
      <c r="W438" s="84"/>
      <c r="X438" s="84"/>
      <c r="Y438" s="84"/>
      <c r="Z438" s="84"/>
      <c r="AA438" s="84"/>
      <c r="AB438" s="84"/>
      <c r="AC438" s="84"/>
      <c r="AD438" s="84"/>
      <c r="AE438" s="87"/>
      <c r="AF438" s="87"/>
      <c r="AG438" s="87"/>
      <c r="AH438" s="87"/>
      <c r="AI438" s="87"/>
      <c r="AJ438" s="87"/>
      <c r="AK438" s="87"/>
      <c r="AL438" s="87"/>
      <c r="AM438" s="87"/>
      <c r="AN438" s="87"/>
      <c r="AO438" s="87"/>
      <c r="AP438" s="87"/>
      <c r="AQ438" s="87"/>
      <c r="AR438" s="87"/>
      <c r="AS438" s="87"/>
      <c r="AT438" s="87"/>
      <c r="AU438" s="87"/>
      <c r="AV438" s="87"/>
      <c r="AW438" s="87"/>
      <c r="AX438" s="87"/>
      <c r="AY438" s="87"/>
      <c r="AZ438" s="87"/>
      <c r="BA438" s="87"/>
      <c r="BB438" s="87"/>
      <c r="BC438" s="87"/>
      <c r="BD438" s="87"/>
      <c r="BE438" s="87"/>
      <c r="BF438" s="87"/>
      <c r="BG438" s="87"/>
      <c r="BH438" s="87"/>
      <c r="BI438" s="87"/>
      <c r="BJ438" s="87"/>
      <c r="BK438" s="87"/>
      <c r="BL438" s="87"/>
      <c r="BM438" s="87"/>
      <c r="BN438" s="87"/>
      <c r="BO438" s="87"/>
      <c r="BP438" s="87"/>
      <c r="BQ438" s="87"/>
      <c r="BR438" s="87"/>
      <c r="BS438" s="87"/>
      <c r="BT438" s="87"/>
      <c r="BU438" s="87"/>
      <c r="BV438" s="87"/>
      <c r="BW438" s="87"/>
      <c r="BX438" s="87"/>
      <c r="BY438" s="87"/>
      <c r="BZ438" s="87"/>
      <c r="CA438" s="87"/>
      <c r="CB438" s="87"/>
      <c r="CC438" s="87"/>
      <c r="CD438" s="87"/>
      <c r="CE438" s="87"/>
      <c r="CF438" s="87"/>
      <c r="CG438" s="87"/>
      <c r="CH438" s="87"/>
      <c r="CI438" s="87"/>
      <c r="CJ438" s="87"/>
      <c r="CK438" s="87"/>
      <c r="CL438" s="87"/>
      <c r="CM438" s="87"/>
      <c r="CN438" s="87"/>
    </row>
    <row r="439" spans="1:92" ht="18">
      <c r="A439" s="84" t="s">
        <v>230</v>
      </c>
      <c r="B439" s="84"/>
      <c r="C439" s="84"/>
      <c r="D439" s="84"/>
      <c r="E439" s="84"/>
      <c r="F439" s="84"/>
      <c r="G439" s="84"/>
      <c r="H439" s="84"/>
      <c r="I439" s="84"/>
      <c r="J439" s="84"/>
      <c r="K439" s="84"/>
      <c r="L439" s="84"/>
      <c r="M439" s="84"/>
      <c r="N439" s="84"/>
      <c r="O439" s="84"/>
      <c r="P439" s="84"/>
      <c r="Q439" s="84"/>
      <c r="R439" s="84"/>
      <c r="S439" s="84"/>
      <c r="T439" s="84"/>
      <c r="U439" s="84"/>
      <c r="V439" s="84"/>
      <c r="W439" s="84"/>
      <c r="X439" s="84"/>
      <c r="Y439" s="84"/>
      <c r="Z439" s="84"/>
      <c r="AA439" s="84"/>
      <c r="AB439" s="84"/>
      <c r="AC439" s="84"/>
      <c r="AD439" s="84"/>
      <c r="AE439" s="87"/>
      <c r="AF439" s="87"/>
      <c r="AG439" s="87"/>
      <c r="AH439" s="87"/>
      <c r="AI439" s="87"/>
      <c r="AJ439" s="87"/>
      <c r="AK439" s="87"/>
      <c r="AL439" s="87"/>
      <c r="AM439" s="87"/>
      <c r="AN439" s="87"/>
      <c r="AO439" s="87"/>
      <c r="AP439" s="87"/>
      <c r="AQ439" s="87"/>
      <c r="AR439" s="87"/>
      <c r="AS439" s="87"/>
      <c r="AT439" s="87"/>
      <c r="AU439" s="87"/>
      <c r="AV439" s="87"/>
      <c r="AW439" s="87"/>
      <c r="AX439" s="87"/>
      <c r="AY439" s="87"/>
      <c r="AZ439" s="87"/>
      <c r="BA439" s="87"/>
      <c r="BB439" s="87"/>
      <c r="BC439" s="87"/>
      <c r="BD439" s="87"/>
      <c r="BE439" s="87"/>
      <c r="BF439" s="87"/>
      <c r="BG439" s="87"/>
      <c r="BH439" s="87"/>
      <c r="BI439" s="87"/>
      <c r="BJ439" s="87"/>
      <c r="BK439" s="87"/>
      <c r="BL439" s="87"/>
      <c r="BM439" s="87"/>
      <c r="BN439" s="87"/>
      <c r="BO439" s="87"/>
      <c r="BP439" s="87"/>
      <c r="BQ439" s="87"/>
      <c r="BR439" s="87"/>
      <c r="BS439" s="87"/>
      <c r="BT439" s="87"/>
      <c r="BU439" s="87"/>
      <c r="BV439" s="87"/>
      <c r="BW439" s="87"/>
      <c r="BX439" s="87"/>
      <c r="BY439" s="87"/>
      <c r="BZ439" s="87"/>
      <c r="CA439" s="87"/>
      <c r="CB439" s="87"/>
      <c r="CC439" s="87"/>
      <c r="CD439" s="87"/>
      <c r="CE439" s="87"/>
      <c r="CF439" s="87"/>
      <c r="CG439" s="87"/>
      <c r="CH439" s="87"/>
      <c r="CI439" s="87"/>
      <c r="CJ439" s="87"/>
      <c r="CK439" s="87"/>
      <c r="CL439" s="87"/>
      <c r="CM439" s="87"/>
      <c r="CN439" s="87"/>
    </row>
    <row r="440" spans="1:92" ht="18">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88" t="s">
        <v>22</v>
      </c>
      <c r="AA440" s="88"/>
      <c r="AB440" s="88"/>
      <c r="AC440" s="69"/>
      <c r="AD440" s="69"/>
      <c r="AE440" s="87"/>
      <c r="AF440" s="87"/>
      <c r="AG440" s="87"/>
      <c r="AH440" s="87"/>
      <c r="AI440" s="87"/>
      <c r="AJ440" s="87"/>
      <c r="AK440" s="87"/>
      <c r="AL440" s="87"/>
      <c r="AM440" s="87"/>
      <c r="AN440" s="87"/>
      <c r="AO440" s="87"/>
      <c r="AP440" s="87"/>
      <c r="AQ440" s="87"/>
      <c r="AR440" s="87"/>
      <c r="AS440" s="87"/>
      <c r="AT440" s="87"/>
      <c r="AU440" s="87"/>
      <c r="AV440" s="87"/>
      <c r="AW440" s="87"/>
      <c r="AX440" s="87"/>
      <c r="AY440" s="87"/>
      <c r="AZ440" s="87"/>
      <c r="BA440" s="87"/>
      <c r="BB440" s="87"/>
      <c r="BC440" s="87"/>
      <c r="BD440" s="87"/>
      <c r="BE440" s="87"/>
      <c r="BF440" s="87"/>
      <c r="BG440" s="87"/>
      <c r="BH440" s="87"/>
      <c r="BI440" s="87"/>
      <c r="BJ440" s="87"/>
      <c r="BK440" s="87"/>
      <c r="BL440" s="87"/>
      <c r="BM440" s="87"/>
      <c r="BN440" s="87"/>
      <c r="BO440" s="87"/>
      <c r="BP440" s="87"/>
      <c r="BQ440" s="87"/>
      <c r="BR440" s="87"/>
      <c r="BS440" s="87"/>
      <c r="BT440" s="87"/>
      <c r="BU440" s="87"/>
      <c r="BV440" s="87"/>
      <c r="BW440" s="87"/>
      <c r="BX440" s="87"/>
      <c r="BY440" s="87"/>
      <c r="BZ440" s="87"/>
      <c r="CA440" s="87"/>
      <c r="CB440" s="87"/>
      <c r="CC440" s="87"/>
      <c r="CD440" s="87"/>
      <c r="CE440" s="87"/>
      <c r="CF440" s="87"/>
      <c r="CG440" s="87"/>
      <c r="CH440" s="87"/>
      <c r="CI440" s="87"/>
      <c r="CJ440" s="87"/>
      <c r="CK440" s="87"/>
      <c r="CL440" s="87"/>
      <c r="CM440" s="87"/>
      <c r="CN440" s="87"/>
    </row>
    <row r="441" spans="1:92" ht="18">
      <c r="A441" s="220" t="s">
        <v>225</v>
      </c>
      <c r="B441" s="221"/>
      <c r="C441" s="221"/>
      <c r="D441" s="221"/>
      <c r="E441" s="221"/>
      <c r="F441" s="221"/>
      <c r="G441" s="221"/>
      <c r="H441" s="222"/>
      <c r="I441" s="69"/>
      <c r="J441" s="69"/>
      <c r="K441" s="69"/>
      <c r="L441" s="69"/>
      <c r="M441" s="69"/>
      <c r="N441" s="69"/>
      <c r="O441" s="69"/>
      <c r="P441" s="69"/>
      <c r="Q441" s="69"/>
      <c r="R441" s="69"/>
      <c r="S441" s="69"/>
      <c r="T441" s="69"/>
      <c r="U441" s="69"/>
      <c r="V441" s="69"/>
      <c r="W441" s="69"/>
      <c r="X441" s="69"/>
      <c r="Y441" s="69"/>
      <c r="Z441" s="89" t="s">
        <v>23</v>
      </c>
      <c r="AA441" s="88"/>
      <c r="AB441" s="89" t="s">
        <v>238</v>
      </c>
      <c r="AC441" s="69"/>
      <c r="AD441" s="90" t="s">
        <v>236</v>
      </c>
      <c r="AE441" s="87"/>
      <c r="AF441" s="87"/>
      <c r="AG441" s="87"/>
      <c r="AH441" s="87"/>
      <c r="AI441" s="87"/>
      <c r="AJ441" s="87"/>
      <c r="AK441" s="87"/>
      <c r="AL441" s="87"/>
      <c r="AM441" s="87"/>
      <c r="AN441" s="87"/>
      <c r="AO441" s="87"/>
      <c r="AP441" s="87"/>
      <c r="AQ441" s="87"/>
      <c r="AR441" s="87"/>
      <c r="AS441" s="87"/>
      <c r="AT441" s="87"/>
      <c r="AU441" s="87"/>
      <c r="AV441" s="87"/>
      <c r="AW441" s="87"/>
      <c r="AX441" s="87"/>
      <c r="AY441" s="87"/>
      <c r="AZ441" s="87"/>
      <c r="BA441" s="87"/>
      <c r="BB441" s="87"/>
      <c r="BC441" s="87"/>
      <c r="BD441" s="87"/>
      <c r="BE441" s="87"/>
      <c r="BF441" s="87"/>
      <c r="BG441" s="87"/>
      <c r="BH441" s="87"/>
      <c r="BI441" s="87"/>
      <c r="BJ441" s="87"/>
      <c r="BK441" s="87"/>
      <c r="BL441" s="87"/>
      <c r="BM441" s="87"/>
      <c r="BN441" s="87"/>
      <c r="BO441" s="87"/>
      <c r="BP441" s="87"/>
      <c r="BQ441" s="87"/>
      <c r="BR441" s="87"/>
      <c r="BS441" s="87"/>
      <c r="BT441" s="87"/>
      <c r="BU441" s="87"/>
      <c r="BV441" s="87"/>
      <c r="BW441" s="87"/>
      <c r="BX441" s="87"/>
      <c r="BY441" s="87"/>
      <c r="BZ441" s="87"/>
      <c r="CA441" s="87"/>
      <c r="CB441" s="87"/>
      <c r="CC441" s="87"/>
      <c r="CD441" s="87"/>
      <c r="CE441" s="87"/>
      <c r="CF441" s="87"/>
      <c r="CG441" s="87"/>
      <c r="CH441" s="87"/>
      <c r="CI441" s="87"/>
      <c r="CJ441" s="87"/>
      <c r="CK441" s="87"/>
      <c r="CL441" s="87"/>
      <c r="CM441" s="87"/>
      <c r="CN441" s="87"/>
    </row>
    <row r="442" spans="1:92" ht="18">
      <c r="A442" s="113"/>
      <c r="B442" s="114"/>
      <c r="C442" s="114"/>
      <c r="D442" s="114"/>
      <c r="E442" s="114"/>
      <c r="F442" s="114"/>
      <c r="G442" s="114"/>
      <c r="H442" s="115"/>
      <c r="I442" s="69"/>
      <c r="J442" s="69"/>
      <c r="K442" s="69"/>
      <c r="L442" s="69"/>
      <c r="M442" s="69"/>
      <c r="N442" s="69"/>
      <c r="O442" s="69"/>
      <c r="P442" s="69"/>
      <c r="Q442" s="69"/>
      <c r="R442" s="69"/>
      <c r="S442" s="69"/>
      <c r="T442" s="69"/>
      <c r="U442" s="69"/>
      <c r="V442" s="69"/>
      <c r="W442" s="69"/>
      <c r="X442" s="69"/>
      <c r="Y442" s="69"/>
      <c r="Z442" s="89"/>
      <c r="AA442" s="88"/>
      <c r="AB442" s="89"/>
      <c r="AC442" s="69"/>
      <c r="AD442" s="90"/>
      <c r="AE442" s="87"/>
      <c r="AF442" s="87"/>
      <c r="AG442" s="87"/>
      <c r="AH442" s="87"/>
      <c r="AI442" s="87"/>
      <c r="AJ442" s="87"/>
      <c r="AK442" s="87"/>
      <c r="AL442" s="87"/>
      <c r="AM442" s="87"/>
      <c r="AN442" s="87"/>
      <c r="AO442" s="87"/>
      <c r="AP442" s="87"/>
      <c r="AQ442" s="87"/>
      <c r="AR442" s="87"/>
      <c r="AS442" s="87"/>
      <c r="AT442" s="87"/>
      <c r="AU442" s="87"/>
      <c r="AV442" s="87"/>
      <c r="AW442" s="87"/>
      <c r="AX442" s="87"/>
      <c r="AY442" s="87"/>
      <c r="AZ442" s="87"/>
      <c r="BA442" s="87"/>
      <c r="BB442" s="87"/>
      <c r="BC442" s="87"/>
      <c r="BD442" s="87"/>
      <c r="BE442" s="87"/>
      <c r="BF442" s="87"/>
      <c r="BG442" s="87"/>
      <c r="BH442" s="87"/>
      <c r="BI442" s="87"/>
      <c r="BJ442" s="87"/>
      <c r="BK442" s="87"/>
      <c r="BL442" s="87"/>
      <c r="BM442" s="87"/>
      <c r="BN442" s="87"/>
      <c r="BO442" s="87"/>
      <c r="BP442" s="87"/>
      <c r="BQ442" s="87"/>
      <c r="BR442" s="87"/>
      <c r="BS442" s="87"/>
      <c r="BT442" s="87"/>
      <c r="BU442" s="87"/>
      <c r="BV442" s="87"/>
      <c r="BW442" s="87"/>
      <c r="BX442" s="87"/>
      <c r="BY442" s="87"/>
      <c r="BZ442" s="87"/>
      <c r="CA442" s="87"/>
      <c r="CB442" s="87"/>
      <c r="CC442" s="87"/>
      <c r="CD442" s="87"/>
      <c r="CE442" s="87"/>
      <c r="CF442" s="87"/>
      <c r="CG442" s="87"/>
      <c r="CH442" s="87"/>
      <c r="CI442" s="87"/>
      <c r="CJ442" s="87"/>
      <c r="CK442" s="87"/>
      <c r="CL442" s="87"/>
      <c r="CM442" s="87"/>
      <c r="CN442" s="87"/>
    </row>
    <row r="443" spans="1:92" ht="18">
      <c r="A443" s="116" t="s">
        <v>171</v>
      </c>
      <c r="B443" s="67"/>
      <c r="C443" s="67"/>
      <c r="D443" s="67"/>
      <c r="E443" s="67"/>
      <c r="F443" s="67"/>
      <c r="G443" s="67"/>
      <c r="H443" s="67"/>
      <c r="I443" s="67"/>
      <c r="J443" s="67"/>
      <c r="K443" s="67"/>
      <c r="L443" s="67"/>
      <c r="M443" s="67"/>
      <c r="N443" s="67"/>
      <c r="O443" s="67"/>
      <c r="P443" s="67"/>
      <c r="Q443" s="67"/>
      <c r="R443" s="67"/>
      <c r="S443" s="67"/>
      <c r="T443" s="67"/>
      <c r="U443" s="67"/>
      <c r="V443" s="67"/>
      <c r="W443" s="67"/>
      <c r="X443" s="68"/>
      <c r="Y443" s="69"/>
      <c r="Z443" s="69">
        <v>0</v>
      </c>
      <c r="AA443" s="69"/>
      <c r="AB443" s="69">
        <v>0</v>
      </c>
      <c r="AC443" s="69"/>
      <c r="AD443" s="69">
        <v>-846</v>
      </c>
      <c r="AE443" s="87"/>
      <c r="AF443" s="87"/>
      <c r="AG443" s="87"/>
      <c r="AH443" s="87"/>
      <c r="AI443" s="87"/>
      <c r="AJ443" s="87"/>
      <c r="AK443" s="87"/>
      <c r="AL443" s="87"/>
      <c r="AM443" s="87"/>
      <c r="AN443" s="87"/>
      <c r="AO443" s="87"/>
      <c r="AP443" s="87"/>
      <c r="AQ443" s="87"/>
      <c r="AR443" s="87"/>
      <c r="AS443" s="87"/>
      <c r="AT443" s="87"/>
      <c r="AU443" s="87"/>
      <c r="AV443" s="87"/>
      <c r="AW443" s="87"/>
      <c r="AX443" s="87"/>
      <c r="AY443" s="87"/>
      <c r="AZ443" s="87"/>
      <c r="BA443" s="87"/>
      <c r="BB443" s="87"/>
      <c r="BC443" s="87"/>
      <c r="BD443" s="87"/>
      <c r="BE443" s="87"/>
      <c r="BF443" s="87"/>
      <c r="BG443" s="87"/>
      <c r="BH443" s="87"/>
      <c r="BI443" s="87"/>
      <c r="BJ443" s="87"/>
      <c r="BK443" s="87"/>
      <c r="BL443" s="87"/>
      <c r="BM443" s="87"/>
      <c r="BN443" s="87"/>
      <c r="BO443" s="87"/>
      <c r="BP443" s="87"/>
      <c r="BQ443" s="87"/>
      <c r="BR443" s="87"/>
      <c r="BS443" s="87"/>
      <c r="BT443" s="87"/>
      <c r="BU443" s="87"/>
      <c r="BV443" s="87"/>
      <c r="BW443" s="87"/>
      <c r="BX443" s="87"/>
      <c r="BY443" s="87"/>
      <c r="BZ443" s="87"/>
      <c r="CA443" s="87"/>
      <c r="CB443" s="87"/>
      <c r="CC443" s="87"/>
      <c r="CD443" s="87"/>
      <c r="CE443" s="87"/>
      <c r="CF443" s="87"/>
      <c r="CG443" s="87"/>
      <c r="CH443" s="87"/>
      <c r="CI443" s="87"/>
      <c r="CJ443" s="87"/>
      <c r="CK443" s="87"/>
      <c r="CL443" s="87"/>
      <c r="CM443" s="87"/>
      <c r="CN443" s="87"/>
    </row>
    <row r="444" spans="1:92" ht="18">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87"/>
      <c r="AF444" s="87"/>
      <c r="AG444" s="87"/>
      <c r="AH444" s="87"/>
      <c r="AI444" s="87"/>
      <c r="AJ444" s="87"/>
      <c r="AK444" s="87"/>
      <c r="AL444" s="87"/>
      <c r="AM444" s="87"/>
      <c r="AN444" s="87"/>
      <c r="AO444" s="87"/>
      <c r="AP444" s="87"/>
      <c r="AQ444" s="87"/>
      <c r="AR444" s="87"/>
      <c r="AS444" s="87"/>
      <c r="AT444" s="87"/>
      <c r="AU444" s="87"/>
      <c r="AV444" s="87"/>
      <c r="AW444" s="87"/>
      <c r="AX444" s="87"/>
      <c r="AY444" s="87"/>
      <c r="AZ444" s="87"/>
      <c r="BA444" s="87"/>
      <c r="BB444" s="87"/>
      <c r="BC444" s="87"/>
      <c r="BD444" s="87"/>
      <c r="BE444" s="87"/>
      <c r="BF444" s="87"/>
      <c r="BG444" s="87"/>
      <c r="BH444" s="87"/>
      <c r="BI444" s="87"/>
      <c r="BJ444" s="87"/>
      <c r="BK444" s="87"/>
      <c r="BL444" s="87"/>
      <c r="BM444" s="87"/>
      <c r="BN444" s="87"/>
      <c r="BO444" s="87"/>
      <c r="BP444" s="87"/>
      <c r="BQ444" s="87"/>
      <c r="BR444" s="87"/>
      <c r="BS444" s="87"/>
      <c r="BT444" s="87"/>
      <c r="BU444" s="87"/>
      <c r="BV444" s="87"/>
      <c r="BW444" s="87"/>
      <c r="BX444" s="87"/>
      <c r="BY444" s="87"/>
      <c r="BZ444" s="87"/>
      <c r="CA444" s="87"/>
      <c r="CB444" s="87"/>
      <c r="CC444" s="87"/>
      <c r="CD444" s="87"/>
      <c r="CE444" s="87"/>
      <c r="CF444" s="87"/>
      <c r="CG444" s="87"/>
      <c r="CH444" s="87"/>
      <c r="CI444" s="87"/>
      <c r="CJ444" s="87"/>
      <c r="CK444" s="87"/>
      <c r="CL444" s="87"/>
      <c r="CM444" s="87"/>
      <c r="CN444" s="87"/>
    </row>
    <row r="445" spans="1:92" ht="18">
      <c r="A445" s="235" t="s">
        <v>156</v>
      </c>
      <c r="B445" s="236"/>
      <c r="C445" s="236"/>
      <c r="D445" s="236"/>
      <c r="E445" s="236"/>
      <c r="F445" s="236"/>
      <c r="G445" s="236"/>
      <c r="H445" s="236"/>
      <c r="I445" s="236"/>
      <c r="J445" s="236"/>
      <c r="K445" s="236"/>
      <c r="L445" s="236"/>
      <c r="M445" s="236"/>
      <c r="N445" s="236"/>
      <c r="O445" s="236"/>
      <c r="P445" s="236"/>
      <c r="Q445" s="236"/>
      <c r="R445" s="236"/>
      <c r="S445" s="236"/>
      <c r="T445" s="236"/>
      <c r="U445" s="236"/>
      <c r="V445" s="236"/>
      <c r="W445" s="236"/>
      <c r="X445" s="237"/>
      <c r="Y445" s="69"/>
      <c r="Z445" s="69"/>
      <c r="AA445" s="69"/>
      <c r="AB445" s="69"/>
      <c r="AC445" s="69"/>
      <c r="AD445" s="69"/>
      <c r="AE445" s="87"/>
      <c r="AF445" s="87"/>
      <c r="AG445" s="87"/>
      <c r="AH445" s="87"/>
      <c r="AI445" s="87"/>
      <c r="AJ445" s="87"/>
      <c r="AK445" s="87"/>
      <c r="AL445" s="87"/>
      <c r="AM445" s="87"/>
      <c r="AN445" s="87"/>
      <c r="AO445" s="87"/>
      <c r="AP445" s="87"/>
      <c r="AQ445" s="87"/>
      <c r="AR445" s="87"/>
      <c r="AS445" s="87"/>
      <c r="AT445" s="87"/>
      <c r="AU445" s="87"/>
      <c r="AV445" s="87"/>
      <c r="AW445" s="87"/>
      <c r="AX445" s="87"/>
      <c r="AY445" s="87"/>
      <c r="AZ445" s="87"/>
      <c r="BA445" s="87"/>
      <c r="BB445" s="87"/>
      <c r="BC445" s="87"/>
      <c r="BD445" s="87"/>
      <c r="BE445" s="87"/>
      <c r="BF445" s="87"/>
      <c r="BG445" s="87"/>
      <c r="BH445" s="87"/>
      <c r="BI445" s="87"/>
      <c r="BJ445" s="87"/>
      <c r="BK445" s="87"/>
      <c r="BL445" s="87"/>
      <c r="BM445" s="87"/>
      <c r="BN445" s="87"/>
      <c r="BO445" s="87"/>
      <c r="BP445" s="87"/>
      <c r="BQ445" s="87"/>
      <c r="BR445" s="87"/>
      <c r="BS445" s="87"/>
      <c r="BT445" s="87"/>
      <c r="BU445" s="87"/>
      <c r="BV445" s="87"/>
      <c r="BW445" s="87"/>
      <c r="BX445" s="87"/>
      <c r="BY445" s="87"/>
      <c r="BZ445" s="87"/>
      <c r="CA445" s="87"/>
      <c r="CB445" s="87"/>
      <c r="CC445" s="87"/>
      <c r="CD445" s="87"/>
      <c r="CE445" s="87"/>
      <c r="CF445" s="87"/>
      <c r="CG445" s="87"/>
      <c r="CH445" s="87"/>
      <c r="CI445" s="87"/>
      <c r="CJ445" s="87"/>
      <c r="CK445" s="87"/>
      <c r="CL445" s="87"/>
      <c r="CM445" s="87"/>
      <c r="CN445" s="87"/>
    </row>
    <row r="446" spans="1:92" ht="18">
      <c r="A446" s="72"/>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c r="AD446" s="69"/>
      <c r="AE446" s="87"/>
      <c r="AF446" s="87"/>
      <c r="AG446" s="87"/>
      <c r="AH446" s="87"/>
      <c r="AI446" s="87"/>
      <c r="AJ446" s="87"/>
      <c r="AK446" s="87"/>
      <c r="AL446" s="87"/>
      <c r="AM446" s="87"/>
      <c r="AN446" s="87"/>
      <c r="AO446" s="87"/>
      <c r="AP446" s="87"/>
      <c r="AQ446" s="87"/>
      <c r="AR446" s="87"/>
      <c r="AS446" s="87"/>
      <c r="AT446" s="87"/>
      <c r="AU446" s="87"/>
      <c r="AV446" s="87"/>
      <c r="AW446" s="87"/>
      <c r="AX446" s="87"/>
      <c r="AY446" s="87"/>
      <c r="AZ446" s="87"/>
      <c r="BA446" s="87"/>
      <c r="BB446" s="87"/>
      <c r="BC446" s="87"/>
      <c r="BD446" s="87"/>
      <c r="BE446" s="87"/>
      <c r="BF446" s="87"/>
      <c r="BG446" s="87"/>
      <c r="BH446" s="87"/>
      <c r="BI446" s="87"/>
      <c r="BJ446" s="87"/>
      <c r="BK446" s="87"/>
      <c r="BL446" s="87"/>
      <c r="BM446" s="87"/>
      <c r="BN446" s="87"/>
      <c r="BO446" s="87"/>
      <c r="BP446" s="87"/>
      <c r="BQ446" s="87"/>
      <c r="BR446" s="87"/>
      <c r="BS446" s="87"/>
      <c r="BT446" s="87"/>
      <c r="BU446" s="87"/>
      <c r="BV446" s="87"/>
      <c r="BW446" s="87"/>
      <c r="BX446" s="87"/>
      <c r="BY446" s="87"/>
      <c r="BZ446" s="87"/>
      <c r="CA446" s="87"/>
      <c r="CB446" s="87"/>
      <c r="CC446" s="87"/>
      <c r="CD446" s="87"/>
      <c r="CE446" s="87"/>
      <c r="CF446" s="87"/>
      <c r="CG446" s="87"/>
      <c r="CH446" s="87"/>
      <c r="CI446" s="87"/>
      <c r="CJ446" s="87"/>
      <c r="CK446" s="87"/>
      <c r="CL446" s="87"/>
      <c r="CM446" s="87"/>
      <c r="CN446" s="87"/>
    </row>
    <row r="447" spans="1:92" ht="18">
      <c r="A447" s="225" t="s">
        <v>217</v>
      </c>
      <c r="B447" s="226"/>
      <c r="C447" s="226"/>
      <c r="D447" s="226"/>
      <c r="E447" s="226"/>
      <c r="F447" s="226"/>
      <c r="G447" s="226"/>
      <c r="H447" s="227"/>
      <c r="I447" s="69"/>
      <c r="J447" s="69"/>
      <c r="K447" s="69"/>
      <c r="L447" s="69"/>
      <c r="M447" s="69"/>
      <c r="N447" s="69"/>
      <c r="O447" s="69"/>
      <c r="P447" s="69"/>
      <c r="Q447" s="69"/>
      <c r="R447" s="69"/>
      <c r="S447" s="69"/>
      <c r="T447" s="69"/>
      <c r="U447" s="69"/>
      <c r="V447" s="69"/>
      <c r="W447" s="69"/>
      <c r="X447" s="69"/>
      <c r="Y447" s="69"/>
      <c r="Z447" s="69">
        <v>0</v>
      </c>
      <c r="AA447" s="69"/>
      <c r="AB447" s="69">
        <v>0</v>
      </c>
      <c r="AC447" s="69"/>
      <c r="AD447" s="69">
        <v>-222</v>
      </c>
      <c r="AE447" s="87"/>
      <c r="AF447" s="87"/>
      <c r="AG447" s="87"/>
      <c r="AH447" s="87"/>
      <c r="AI447" s="87"/>
      <c r="AJ447" s="87"/>
      <c r="AK447" s="87"/>
      <c r="AL447" s="87"/>
      <c r="AM447" s="87"/>
      <c r="AN447" s="87"/>
      <c r="AO447" s="87"/>
      <c r="AP447" s="87"/>
      <c r="AQ447" s="87"/>
      <c r="AR447" s="87"/>
      <c r="AS447" s="87"/>
      <c r="AT447" s="87"/>
      <c r="AU447" s="87"/>
      <c r="AV447" s="87"/>
      <c r="AW447" s="87"/>
      <c r="AX447" s="87"/>
      <c r="AY447" s="87"/>
      <c r="AZ447" s="87"/>
      <c r="BA447" s="87"/>
      <c r="BB447" s="87"/>
      <c r="BC447" s="87"/>
      <c r="BD447" s="87"/>
      <c r="BE447" s="87"/>
      <c r="BF447" s="87"/>
      <c r="BG447" s="87"/>
      <c r="BH447" s="87"/>
      <c r="BI447" s="87"/>
      <c r="BJ447" s="87"/>
      <c r="BK447" s="87"/>
      <c r="BL447" s="87"/>
      <c r="BM447" s="87"/>
      <c r="BN447" s="87"/>
      <c r="BO447" s="87"/>
      <c r="BP447" s="87"/>
      <c r="BQ447" s="87"/>
      <c r="BR447" s="87"/>
      <c r="BS447" s="87"/>
      <c r="BT447" s="87"/>
      <c r="BU447" s="87"/>
      <c r="BV447" s="87"/>
      <c r="BW447" s="87"/>
      <c r="BX447" s="87"/>
      <c r="BY447" s="87"/>
      <c r="BZ447" s="87"/>
      <c r="CA447" s="87"/>
      <c r="CB447" s="87"/>
      <c r="CC447" s="87"/>
      <c r="CD447" s="87"/>
      <c r="CE447" s="87"/>
      <c r="CF447" s="87"/>
      <c r="CG447" s="87"/>
      <c r="CH447" s="87"/>
      <c r="CI447" s="87"/>
      <c r="CJ447" s="87"/>
      <c r="CK447" s="87"/>
      <c r="CL447" s="87"/>
      <c r="CM447" s="87"/>
      <c r="CN447" s="87"/>
    </row>
    <row r="448" spans="1:92" ht="18">
      <c r="A448" s="74"/>
      <c r="B448" s="75"/>
      <c r="C448" s="75"/>
      <c r="D448" s="75"/>
      <c r="E448" s="75"/>
      <c r="F448" s="75"/>
      <c r="G448" s="75"/>
      <c r="H448" s="76"/>
      <c r="I448" s="69"/>
      <c r="J448" s="69"/>
      <c r="K448" s="69"/>
      <c r="L448" s="69"/>
      <c r="M448" s="69"/>
      <c r="N448" s="69"/>
      <c r="O448" s="69"/>
      <c r="P448" s="69"/>
      <c r="Q448" s="69"/>
      <c r="R448" s="69"/>
      <c r="S448" s="69"/>
      <c r="T448" s="69"/>
      <c r="U448" s="69"/>
      <c r="V448" s="69"/>
      <c r="W448" s="69"/>
      <c r="X448" s="69"/>
      <c r="Y448" s="69"/>
      <c r="Z448" s="69"/>
      <c r="AA448" s="69"/>
      <c r="AB448" s="69"/>
      <c r="AC448" s="69"/>
      <c r="AD448" s="69"/>
      <c r="AE448" s="87"/>
      <c r="AF448" s="87"/>
      <c r="AG448" s="87"/>
      <c r="AH448" s="87"/>
      <c r="AI448" s="87"/>
      <c r="AJ448" s="87"/>
      <c r="AK448" s="87"/>
      <c r="AL448" s="87"/>
      <c r="AM448" s="87"/>
      <c r="AN448" s="87"/>
      <c r="AO448" s="87"/>
      <c r="AP448" s="87"/>
      <c r="AQ448" s="87"/>
      <c r="AR448" s="87"/>
      <c r="AS448" s="87"/>
      <c r="AT448" s="87"/>
      <c r="AU448" s="87"/>
      <c r="AV448" s="87"/>
      <c r="AW448" s="87"/>
      <c r="AX448" s="87"/>
      <c r="AY448" s="87"/>
      <c r="AZ448" s="87"/>
      <c r="BA448" s="87"/>
      <c r="BB448" s="87"/>
      <c r="BC448" s="87"/>
      <c r="BD448" s="87"/>
      <c r="BE448" s="87"/>
      <c r="BF448" s="87"/>
      <c r="BG448" s="87"/>
      <c r="BH448" s="87"/>
      <c r="BI448" s="87"/>
      <c r="BJ448" s="87"/>
      <c r="BK448" s="87"/>
      <c r="BL448" s="87"/>
      <c r="BM448" s="87"/>
      <c r="BN448" s="87"/>
      <c r="BO448" s="87"/>
      <c r="BP448" s="87"/>
      <c r="BQ448" s="87"/>
      <c r="BR448" s="87"/>
      <c r="BS448" s="87"/>
      <c r="BT448" s="87"/>
      <c r="BU448" s="87"/>
      <c r="BV448" s="87"/>
      <c r="BW448" s="87"/>
      <c r="BX448" s="87"/>
      <c r="BY448" s="87"/>
      <c r="BZ448" s="87"/>
      <c r="CA448" s="87"/>
      <c r="CB448" s="87"/>
      <c r="CC448" s="87"/>
      <c r="CD448" s="87"/>
      <c r="CE448" s="87"/>
      <c r="CF448" s="87"/>
      <c r="CG448" s="87"/>
      <c r="CH448" s="87"/>
      <c r="CI448" s="87"/>
      <c r="CJ448" s="87"/>
      <c r="CK448" s="87"/>
      <c r="CL448" s="87"/>
      <c r="CM448" s="87"/>
      <c r="CN448" s="87"/>
    </row>
    <row r="449" spans="1:92" ht="82.5" customHeight="1">
      <c r="A449" s="235" t="s">
        <v>51</v>
      </c>
      <c r="B449" s="236"/>
      <c r="C449" s="236"/>
      <c r="D449" s="236"/>
      <c r="E449" s="236"/>
      <c r="F449" s="236"/>
      <c r="G449" s="236"/>
      <c r="H449" s="236"/>
      <c r="I449" s="236"/>
      <c r="J449" s="236"/>
      <c r="K449" s="236"/>
      <c r="L449" s="236"/>
      <c r="M449" s="236"/>
      <c r="N449" s="236"/>
      <c r="O449" s="236"/>
      <c r="P449" s="236"/>
      <c r="Q449" s="236"/>
      <c r="R449" s="236"/>
      <c r="S449" s="236"/>
      <c r="T449" s="236"/>
      <c r="U449" s="236"/>
      <c r="V449" s="236"/>
      <c r="W449" s="236"/>
      <c r="X449" s="237"/>
      <c r="Y449" s="69"/>
      <c r="Z449" s="69"/>
      <c r="AA449" s="69"/>
      <c r="AB449" s="69"/>
      <c r="AC449" s="69"/>
      <c r="AD449" s="69"/>
      <c r="AE449" s="87"/>
      <c r="AF449" s="87"/>
      <c r="AG449" s="87"/>
      <c r="AH449" s="87"/>
      <c r="AI449" s="87"/>
      <c r="AJ449" s="87"/>
      <c r="AK449" s="87"/>
      <c r="AL449" s="87"/>
      <c r="AM449" s="87"/>
      <c r="AN449" s="87"/>
      <c r="AO449" s="87"/>
      <c r="AP449" s="87"/>
      <c r="AQ449" s="87"/>
      <c r="AR449" s="87"/>
      <c r="AS449" s="87"/>
      <c r="AT449" s="87"/>
      <c r="AU449" s="87"/>
      <c r="AV449" s="87"/>
      <c r="AW449" s="87"/>
      <c r="AX449" s="87"/>
      <c r="AY449" s="87"/>
      <c r="AZ449" s="87"/>
      <c r="BA449" s="87"/>
      <c r="BB449" s="87"/>
      <c r="BC449" s="87"/>
      <c r="BD449" s="87"/>
      <c r="BE449" s="87"/>
      <c r="BF449" s="87"/>
      <c r="BG449" s="87"/>
      <c r="BH449" s="87"/>
      <c r="BI449" s="87"/>
      <c r="BJ449" s="87"/>
      <c r="BK449" s="87"/>
      <c r="BL449" s="87"/>
      <c r="BM449" s="87"/>
      <c r="BN449" s="87"/>
      <c r="BO449" s="87"/>
      <c r="BP449" s="87"/>
      <c r="BQ449" s="87"/>
      <c r="BR449" s="87"/>
      <c r="BS449" s="87"/>
      <c r="BT449" s="87"/>
      <c r="BU449" s="87"/>
      <c r="BV449" s="87"/>
      <c r="BW449" s="87"/>
      <c r="BX449" s="87"/>
      <c r="BY449" s="87"/>
      <c r="BZ449" s="87"/>
      <c r="CA449" s="87"/>
      <c r="CB449" s="87"/>
      <c r="CC449" s="87"/>
      <c r="CD449" s="87"/>
      <c r="CE449" s="87"/>
      <c r="CF449" s="87"/>
      <c r="CG449" s="87"/>
      <c r="CH449" s="87"/>
      <c r="CI449" s="87"/>
      <c r="CJ449" s="87"/>
      <c r="CK449" s="87"/>
      <c r="CL449" s="87"/>
      <c r="CM449" s="87"/>
      <c r="CN449" s="87"/>
    </row>
    <row r="450" spans="1:92" ht="18">
      <c r="A450" s="80"/>
      <c r="B450" s="81"/>
      <c r="C450" s="81"/>
      <c r="D450" s="81"/>
      <c r="E450" s="81"/>
      <c r="F450" s="81"/>
      <c r="G450" s="81"/>
      <c r="H450" s="81"/>
      <c r="I450" s="81"/>
      <c r="J450" s="81"/>
      <c r="K450" s="81"/>
      <c r="L450" s="81"/>
      <c r="M450" s="81"/>
      <c r="N450" s="81"/>
      <c r="O450" s="81"/>
      <c r="P450" s="81"/>
      <c r="Q450" s="81"/>
      <c r="R450" s="81"/>
      <c r="S450" s="81"/>
      <c r="T450" s="81"/>
      <c r="U450" s="81"/>
      <c r="V450" s="81"/>
      <c r="W450" s="81"/>
      <c r="X450" s="82"/>
      <c r="Y450" s="69"/>
      <c r="Z450" s="69"/>
      <c r="AA450" s="69"/>
      <c r="AB450" s="69"/>
      <c r="AC450" s="69"/>
      <c r="AD450" s="69"/>
      <c r="AE450" s="87"/>
      <c r="AF450" s="87"/>
      <c r="AG450" s="87"/>
      <c r="AH450" s="87"/>
      <c r="AI450" s="87"/>
      <c r="AJ450" s="87"/>
      <c r="AK450" s="87"/>
      <c r="AL450" s="87"/>
      <c r="AM450" s="87"/>
      <c r="AN450" s="87"/>
      <c r="AO450" s="87"/>
      <c r="AP450" s="87"/>
      <c r="AQ450" s="87"/>
      <c r="AR450" s="87"/>
      <c r="AS450" s="87"/>
      <c r="AT450" s="87"/>
      <c r="AU450" s="87"/>
      <c r="AV450" s="87"/>
      <c r="AW450" s="87"/>
      <c r="AX450" s="87"/>
      <c r="AY450" s="87"/>
      <c r="AZ450" s="87"/>
      <c r="BA450" s="87"/>
      <c r="BB450" s="87"/>
      <c r="BC450" s="87"/>
      <c r="BD450" s="87"/>
      <c r="BE450" s="87"/>
      <c r="BF450" s="87"/>
      <c r="BG450" s="87"/>
      <c r="BH450" s="87"/>
      <c r="BI450" s="87"/>
      <c r="BJ450" s="87"/>
      <c r="BK450" s="87"/>
      <c r="BL450" s="87"/>
      <c r="BM450" s="87"/>
      <c r="BN450" s="87"/>
      <c r="BO450" s="87"/>
      <c r="BP450" s="87"/>
      <c r="BQ450" s="87"/>
      <c r="BR450" s="87"/>
      <c r="BS450" s="87"/>
      <c r="BT450" s="87"/>
      <c r="BU450" s="87"/>
      <c r="BV450" s="87"/>
      <c r="BW450" s="87"/>
      <c r="BX450" s="87"/>
      <c r="BY450" s="87"/>
      <c r="BZ450" s="87"/>
      <c r="CA450" s="87"/>
      <c r="CB450" s="87"/>
      <c r="CC450" s="87"/>
      <c r="CD450" s="87"/>
      <c r="CE450" s="87"/>
      <c r="CF450" s="87"/>
      <c r="CG450" s="87"/>
      <c r="CH450" s="87"/>
      <c r="CI450" s="87"/>
      <c r="CJ450" s="87"/>
      <c r="CK450" s="87"/>
      <c r="CL450" s="87"/>
      <c r="CM450" s="87"/>
      <c r="CN450" s="87"/>
    </row>
    <row r="451" spans="1:92" ht="18">
      <c r="A451" s="228" t="s">
        <v>218</v>
      </c>
      <c r="B451" s="229"/>
      <c r="C451" s="229"/>
      <c r="D451" s="229"/>
      <c r="E451" s="229"/>
      <c r="F451" s="229"/>
      <c r="G451" s="229"/>
      <c r="H451" s="229"/>
      <c r="I451" s="230"/>
      <c r="J451" s="230"/>
      <c r="K451" s="230"/>
      <c r="L451" s="230"/>
      <c r="M451" s="230"/>
      <c r="N451" s="230"/>
      <c r="O451" s="230"/>
      <c r="P451" s="230"/>
      <c r="Q451" s="230"/>
      <c r="R451" s="230"/>
      <c r="S451" s="230"/>
      <c r="T451" s="230"/>
      <c r="U451" s="230"/>
      <c r="V451" s="230"/>
      <c r="W451" s="230"/>
      <c r="X451" s="231"/>
      <c r="Y451" s="69"/>
      <c r="Z451" s="69">
        <v>0</v>
      </c>
      <c r="AA451" s="69"/>
      <c r="AB451" s="69">
        <v>0</v>
      </c>
      <c r="AC451" s="69"/>
      <c r="AD451" s="69">
        <v>-1178</v>
      </c>
      <c r="AE451" s="87"/>
      <c r="AF451" s="87"/>
      <c r="AG451" s="87"/>
      <c r="AH451" s="87"/>
      <c r="AI451" s="87"/>
      <c r="AJ451" s="87"/>
      <c r="AK451" s="87"/>
      <c r="AL451" s="87"/>
      <c r="AM451" s="87"/>
      <c r="AN451" s="87"/>
      <c r="AO451" s="87"/>
      <c r="AP451" s="87"/>
      <c r="AQ451" s="87"/>
      <c r="AR451" s="87"/>
      <c r="AS451" s="87"/>
      <c r="AT451" s="87"/>
      <c r="AU451" s="87"/>
      <c r="AV451" s="87"/>
      <c r="AW451" s="87"/>
      <c r="AX451" s="87"/>
      <c r="AY451" s="87"/>
      <c r="AZ451" s="87"/>
      <c r="BA451" s="87"/>
      <c r="BB451" s="87"/>
      <c r="BC451" s="87"/>
      <c r="BD451" s="87"/>
      <c r="BE451" s="87"/>
      <c r="BF451" s="87"/>
      <c r="BG451" s="87"/>
      <c r="BH451" s="87"/>
      <c r="BI451" s="87"/>
      <c r="BJ451" s="87"/>
      <c r="BK451" s="87"/>
      <c r="BL451" s="87"/>
      <c r="BM451" s="87"/>
      <c r="BN451" s="87"/>
      <c r="BO451" s="87"/>
      <c r="BP451" s="87"/>
      <c r="BQ451" s="87"/>
      <c r="BR451" s="87"/>
      <c r="BS451" s="87"/>
      <c r="BT451" s="87"/>
      <c r="BU451" s="87"/>
      <c r="BV451" s="87"/>
      <c r="BW451" s="87"/>
      <c r="BX451" s="87"/>
      <c r="BY451" s="87"/>
      <c r="BZ451" s="87"/>
      <c r="CA451" s="87"/>
      <c r="CB451" s="87"/>
      <c r="CC451" s="87"/>
      <c r="CD451" s="87"/>
      <c r="CE451" s="87"/>
      <c r="CF451" s="87"/>
      <c r="CG451" s="87"/>
      <c r="CH451" s="87"/>
      <c r="CI451" s="87"/>
      <c r="CJ451" s="87"/>
      <c r="CK451" s="87"/>
      <c r="CL451" s="87"/>
      <c r="CM451" s="87"/>
      <c r="CN451" s="87"/>
    </row>
    <row r="452" spans="1:92" ht="18">
      <c r="A452" s="69"/>
      <c r="B452" s="35"/>
      <c r="C452" s="35"/>
      <c r="D452" s="35"/>
      <c r="E452" s="35"/>
      <c r="F452" s="35"/>
      <c r="G452" s="35"/>
      <c r="H452" s="35"/>
      <c r="I452" s="69"/>
      <c r="J452" s="69"/>
      <c r="K452" s="69"/>
      <c r="L452" s="69"/>
      <c r="M452" s="69"/>
      <c r="N452" s="69"/>
      <c r="O452" s="69"/>
      <c r="P452" s="69"/>
      <c r="Q452" s="69"/>
      <c r="R452" s="69"/>
      <c r="S452" s="69"/>
      <c r="T452" s="69"/>
      <c r="U452" s="69"/>
      <c r="V452" s="69"/>
      <c r="W452" s="69"/>
      <c r="X452" s="69"/>
      <c r="Y452" s="69"/>
      <c r="Z452" s="69"/>
      <c r="AA452" s="69"/>
      <c r="AB452" s="69"/>
      <c r="AC452" s="69"/>
      <c r="AD452" s="69"/>
      <c r="AE452" s="87"/>
      <c r="AF452" s="87"/>
      <c r="AG452" s="87"/>
      <c r="AH452" s="87"/>
      <c r="AI452" s="87"/>
      <c r="AJ452" s="87"/>
      <c r="AK452" s="87"/>
      <c r="AL452" s="87"/>
      <c r="AM452" s="87"/>
      <c r="AN452" s="87"/>
      <c r="AO452" s="87"/>
      <c r="AP452" s="87"/>
      <c r="AQ452" s="87"/>
      <c r="AR452" s="87"/>
      <c r="AS452" s="87"/>
      <c r="AT452" s="87"/>
      <c r="AU452" s="87"/>
      <c r="AV452" s="87"/>
      <c r="AW452" s="87"/>
      <c r="AX452" s="87"/>
      <c r="AY452" s="87"/>
      <c r="AZ452" s="87"/>
      <c r="BA452" s="87"/>
      <c r="BB452" s="87"/>
      <c r="BC452" s="87"/>
      <c r="BD452" s="87"/>
      <c r="BE452" s="87"/>
      <c r="BF452" s="87"/>
      <c r="BG452" s="87"/>
      <c r="BH452" s="87"/>
      <c r="BI452" s="87"/>
      <c r="BJ452" s="87"/>
      <c r="BK452" s="87"/>
      <c r="BL452" s="87"/>
      <c r="BM452" s="87"/>
      <c r="BN452" s="87"/>
      <c r="BO452" s="87"/>
      <c r="BP452" s="87"/>
      <c r="BQ452" s="87"/>
      <c r="BR452" s="87"/>
      <c r="BS452" s="87"/>
      <c r="BT452" s="87"/>
      <c r="BU452" s="87"/>
      <c r="BV452" s="87"/>
      <c r="BW452" s="87"/>
      <c r="BX452" s="87"/>
      <c r="BY452" s="87"/>
      <c r="BZ452" s="87"/>
      <c r="CA452" s="87"/>
      <c r="CB452" s="87"/>
      <c r="CC452" s="87"/>
      <c r="CD452" s="87"/>
      <c r="CE452" s="87"/>
      <c r="CF452" s="87"/>
      <c r="CG452" s="87"/>
      <c r="CH452" s="87"/>
      <c r="CI452" s="87"/>
      <c r="CJ452" s="87"/>
      <c r="CK452" s="87"/>
      <c r="CL452" s="87"/>
      <c r="CM452" s="87"/>
      <c r="CN452" s="87"/>
    </row>
    <row r="453" spans="1:92" ht="75" customHeight="1">
      <c r="A453" s="235" t="s">
        <v>55</v>
      </c>
      <c r="B453" s="236"/>
      <c r="C453" s="236"/>
      <c r="D453" s="236"/>
      <c r="E453" s="236"/>
      <c r="F453" s="236"/>
      <c r="G453" s="236"/>
      <c r="H453" s="236"/>
      <c r="I453" s="236"/>
      <c r="J453" s="236"/>
      <c r="K453" s="236"/>
      <c r="L453" s="236"/>
      <c r="M453" s="236"/>
      <c r="N453" s="236"/>
      <c r="O453" s="236"/>
      <c r="P453" s="236"/>
      <c r="Q453" s="236"/>
      <c r="R453" s="236"/>
      <c r="S453" s="236"/>
      <c r="T453" s="236"/>
      <c r="U453" s="236"/>
      <c r="V453" s="236"/>
      <c r="W453" s="236"/>
      <c r="X453" s="237"/>
      <c r="Y453" s="69"/>
      <c r="Z453" s="69"/>
      <c r="AA453" s="69"/>
      <c r="AB453" s="69"/>
      <c r="AC453" s="69"/>
      <c r="AD453" s="69"/>
      <c r="AE453" s="87"/>
      <c r="AF453" s="87"/>
      <c r="AG453" s="87"/>
      <c r="AH453" s="87"/>
      <c r="AI453" s="87"/>
      <c r="AJ453" s="87"/>
      <c r="AK453" s="87"/>
      <c r="AL453" s="87"/>
      <c r="AM453" s="87"/>
      <c r="AN453" s="87"/>
      <c r="AO453" s="87"/>
      <c r="AP453" s="87"/>
      <c r="AQ453" s="87"/>
      <c r="AR453" s="87"/>
      <c r="AS453" s="87"/>
      <c r="AT453" s="87"/>
      <c r="AU453" s="87"/>
      <c r="AV453" s="87"/>
      <c r="AW453" s="87"/>
      <c r="AX453" s="87"/>
      <c r="AY453" s="87"/>
      <c r="AZ453" s="87"/>
      <c r="BA453" s="87"/>
      <c r="BB453" s="87"/>
      <c r="BC453" s="87"/>
      <c r="BD453" s="87"/>
      <c r="BE453" s="87"/>
      <c r="BF453" s="87"/>
      <c r="BG453" s="87"/>
      <c r="BH453" s="87"/>
      <c r="BI453" s="87"/>
      <c r="BJ453" s="87"/>
      <c r="BK453" s="87"/>
      <c r="BL453" s="87"/>
      <c r="BM453" s="87"/>
      <c r="BN453" s="87"/>
      <c r="BO453" s="87"/>
      <c r="BP453" s="87"/>
      <c r="BQ453" s="87"/>
      <c r="BR453" s="87"/>
      <c r="BS453" s="87"/>
      <c r="BT453" s="87"/>
      <c r="BU453" s="87"/>
      <c r="BV453" s="87"/>
      <c r="BW453" s="87"/>
      <c r="BX453" s="87"/>
      <c r="BY453" s="87"/>
      <c r="BZ453" s="87"/>
      <c r="CA453" s="87"/>
      <c r="CB453" s="87"/>
      <c r="CC453" s="87"/>
      <c r="CD453" s="87"/>
      <c r="CE453" s="87"/>
      <c r="CF453" s="87"/>
      <c r="CG453" s="87"/>
      <c r="CH453" s="87"/>
      <c r="CI453" s="87"/>
      <c r="CJ453" s="87"/>
      <c r="CK453" s="87"/>
      <c r="CL453" s="87"/>
      <c r="CM453" s="87"/>
      <c r="CN453" s="87"/>
    </row>
    <row r="454" spans="1:92" ht="18">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87"/>
      <c r="AF454" s="87"/>
      <c r="AG454" s="87"/>
      <c r="AH454" s="87"/>
      <c r="AI454" s="87"/>
      <c r="AJ454" s="87"/>
      <c r="AK454" s="87"/>
      <c r="AL454" s="87"/>
      <c r="AM454" s="87"/>
      <c r="AN454" s="87"/>
      <c r="AO454" s="87"/>
      <c r="AP454" s="87"/>
      <c r="AQ454" s="87"/>
      <c r="AR454" s="87"/>
      <c r="AS454" s="87"/>
      <c r="AT454" s="87"/>
      <c r="AU454" s="87"/>
      <c r="AV454" s="87"/>
      <c r="AW454" s="87"/>
      <c r="AX454" s="87"/>
      <c r="AY454" s="87"/>
      <c r="AZ454" s="87"/>
      <c r="BA454" s="87"/>
      <c r="BB454" s="87"/>
      <c r="BC454" s="87"/>
      <c r="BD454" s="87"/>
      <c r="BE454" s="87"/>
      <c r="BF454" s="87"/>
      <c r="BG454" s="87"/>
      <c r="BH454" s="87"/>
      <c r="BI454" s="87"/>
      <c r="BJ454" s="87"/>
      <c r="BK454" s="87"/>
      <c r="BL454" s="87"/>
      <c r="BM454" s="87"/>
      <c r="BN454" s="87"/>
      <c r="BO454" s="87"/>
      <c r="BP454" s="87"/>
      <c r="BQ454" s="87"/>
      <c r="BR454" s="87"/>
      <c r="BS454" s="87"/>
      <c r="BT454" s="87"/>
      <c r="BU454" s="87"/>
      <c r="BV454" s="87"/>
      <c r="BW454" s="87"/>
      <c r="BX454" s="87"/>
      <c r="BY454" s="87"/>
      <c r="BZ454" s="87"/>
      <c r="CA454" s="87"/>
      <c r="CB454" s="87"/>
      <c r="CC454" s="87"/>
      <c r="CD454" s="87"/>
      <c r="CE454" s="87"/>
      <c r="CF454" s="87"/>
      <c r="CG454" s="87"/>
      <c r="CH454" s="87"/>
      <c r="CI454" s="87"/>
      <c r="CJ454" s="87"/>
      <c r="CK454" s="87"/>
      <c r="CL454" s="87"/>
      <c r="CM454" s="87"/>
      <c r="CN454" s="87"/>
    </row>
    <row r="455" spans="1:92" ht="18">
      <c r="A455" s="232" t="s">
        <v>219</v>
      </c>
      <c r="B455" s="233"/>
      <c r="C455" s="233"/>
      <c r="D455" s="233"/>
      <c r="E455" s="233"/>
      <c r="F455" s="233"/>
      <c r="G455" s="233"/>
      <c r="H455" s="234"/>
      <c r="I455" s="93"/>
      <c r="J455" s="93"/>
      <c r="K455" s="93"/>
      <c r="L455" s="93"/>
      <c r="M455" s="93"/>
      <c r="N455" s="93"/>
      <c r="O455" s="93"/>
      <c r="P455" s="93"/>
      <c r="Q455" s="93"/>
      <c r="R455" s="93"/>
      <c r="S455" s="93"/>
      <c r="T455" s="93"/>
      <c r="U455" s="93"/>
      <c r="V455" s="93"/>
      <c r="W455" s="93"/>
      <c r="X455" s="93"/>
      <c r="Y455" s="69"/>
      <c r="Z455" s="69">
        <v>0</v>
      </c>
      <c r="AA455" s="69"/>
      <c r="AB455" s="69">
        <v>0</v>
      </c>
      <c r="AC455" s="69"/>
      <c r="AD455" s="69">
        <v>360</v>
      </c>
      <c r="AE455" s="87"/>
      <c r="AF455" s="87"/>
      <c r="AG455" s="87"/>
      <c r="AH455" s="87"/>
      <c r="AI455" s="87"/>
      <c r="AJ455" s="87"/>
      <c r="AK455" s="87"/>
      <c r="AL455" s="87"/>
      <c r="AM455" s="87"/>
      <c r="AN455" s="87"/>
      <c r="AO455" s="87"/>
      <c r="AP455" s="87"/>
      <c r="AQ455" s="87"/>
      <c r="AR455" s="87"/>
      <c r="AS455" s="87"/>
      <c r="AT455" s="87"/>
      <c r="AU455" s="87"/>
      <c r="AV455" s="87"/>
      <c r="AW455" s="87"/>
      <c r="AX455" s="87"/>
      <c r="AY455" s="87"/>
      <c r="AZ455" s="87"/>
      <c r="BA455" s="87"/>
      <c r="BB455" s="87"/>
      <c r="BC455" s="87"/>
      <c r="BD455" s="87"/>
      <c r="BE455" s="87"/>
      <c r="BF455" s="87"/>
      <c r="BG455" s="87"/>
      <c r="BH455" s="87"/>
      <c r="BI455" s="87"/>
      <c r="BJ455" s="87"/>
      <c r="BK455" s="87"/>
      <c r="BL455" s="87"/>
      <c r="BM455" s="87"/>
      <c r="BN455" s="87"/>
      <c r="BO455" s="87"/>
      <c r="BP455" s="87"/>
      <c r="BQ455" s="87"/>
      <c r="BR455" s="87"/>
      <c r="BS455" s="87"/>
      <c r="BT455" s="87"/>
      <c r="BU455" s="87"/>
      <c r="BV455" s="87"/>
      <c r="BW455" s="87"/>
      <c r="BX455" s="87"/>
      <c r="BY455" s="87"/>
      <c r="BZ455" s="87"/>
      <c r="CA455" s="87"/>
      <c r="CB455" s="87"/>
      <c r="CC455" s="87"/>
      <c r="CD455" s="87"/>
      <c r="CE455" s="87"/>
      <c r="CF455" s="87"/>
      <c r="CG455" s="87"/>
      <c r="CH455" s="87"/>
      <c r="CI455" s="87"/>
      <c r="CJ455" s="87"/>
      <c r="CK455" s="87"/>
      <c r="CL455" s="87"/>
      <c r="CM455" s="87"/>
      <c r="CN455" s="87"/>
    </row>
    <row r="456" spans="1:92" ht="18">
      <c r="A456" s="69"/>
      <c r="B456" s="35"/>
      <c r="C456" s="35"/>
      <c r="D456" s="35"/>
      <c r="E456" s="35"/>
      <c r="F456" s="35"/>
      <c r="G456" s="35"/>
      <c r="H456" s="35"/>
      <c r="I456" s="69"/>
      <c r="J456" s="69"/>
      <c r="K456" s="69"/>
      <c r="L456" s="69"/>
      <c r="M456" s="69"/>
      <c r="N456" s="69"/>
      <c r="O456" s="69"/>
      <c r="P456" s="69"/>
      <c r="Q456" s="69"/>
      <c r="R456" s="69"/>
      <c r="S456" s="69"/>
      <c r="T456" s="69"/>
      <c r="U456" s="69"/>
      <c r="V456" s="69"/>
      <c r="W456" s="69"/>
      <c r="X456" s="69"/>
      <c r="Y456" s="69"/>
      <c r="Z456" s="87"/>
      <c r="AA456" s="87"/>
      <c r="AB456" s="87"/>
      <c r="AC456" s="87"/>
      <c r="AD456" s="87"/>
      <c r="AE456" s="87"/>
      <c r="AF456" s="87"/>
      <c r="AG456" s="87"/>
      <c r="AH456" s="87"/>
      <c r="AI456" s="87"/>
      <c r="AJ456" s="87"/>
      <c r="AK456" s="87"/>
      <c r="AL456" s="87"/>
      <c r="AM456" s="87"/>
      <c r="AN456" s="87"/>
      <c r="AO456" s="87"/>
      <c r="AP456" s="87"/>
      <c r="AQ456" s="87"/>
      <c r="AR456" s="87"/>
      <c r="AS456" s="87"/>
      <c r="AT456" s="87"/>
      <c r="AU456" s="87"/>
      <c r="AV456" s="87"/>
      <c r="AW456" s="87"/>
      <c r="AX456" s="87"/>
      <c r="AY456" s="87"/>
      <c r="AZ456" s="87"/>
      <c r="BA456" s="87"/>
      <c r="BB456" s="87"/>
      <c r="BC456" s="87"/>
      <c r="BD456" s="87"/>
      <c r="BE456" s="87"/>
      <c r="BF456" s="87"/>
      <c r="BG456" s="87"/>
      <c r="BH456" s="87"/>
      <c r="BI456" s="87"/>
      <c r="BJ456" s="87"/>
      <c r="BK456" s="87"/>
      <c r="BL456" s="87"/>
      <c r="BM456" s="87"/>
      <c r="BN456" s="87"/>
      <c r="BO456" s="87"/>
      <c r="BP456" s="87"/>
      <c r="BQ456" s="87"/>
      <c r="BR456" s="87"/>
      <c r="BS456" s="87"/>
      <c r="BT456" s="87"/>
      <c r="BU456" s="87"/>
      <c r="BV456" s="87"/>
      <c r="BW456" s="87"/>
      <c r="BX456" s="87"/>
      <c r="BY456" s="87"/>
      <c r="BZ456" s="87"/>
      <c r="CA456" s="87"/>
      <c r="CB456" s="87"/>
      <c r="CC456" s="87"/>
      <c r="CD456" s="87"/>
      <c r="CE456" s="87"/>
      <c r="CF456" s="87"/>
      <c r="CG456" s="87"/>
      <c r="CH456" s="87"/>
      <c r="CI456" s="87"/>
      <c r="CJ456" s="87"/>
      <c r="CK456" s="87"/>
      <c r="CL456" s="87"/>
      <c r="CM456" s="87"/>
      <c r="CN456" s="87"/>
    </row>
    <row r="457" spans="1:92" ht="79.5" customHeight="1">
      <c r="A457" s="235" t="s">
        <v>221</v>
      </c>
      <c r="B457" s="236"/>
      <c r="C457" s="236"/>
      <c r="D457" s="236"/>
      <c r="E457" s="236"/>
      <c r="F457" s="236"/>
      <c r="G457" s="236"/>
      <c r="H457" s="236"/>
      <c r="I457" s="236"/>
      <c r="J457" s="236"/>
      <c r="K457" s="236"/>
      <c r="L457" s="236"/>
      <c r="M457" s="236"/>
      <c r="N457" s="236"/>
      <c r="O457" s="236"/>
      <c r="P457" s="236"/>
      <c r="Q457" s="236"/>
      <c r="R457" s="236"/>
      <c r="S457" s="236"/>
      <c r="T457" s="236"/>
      <c r="U457" s="236"/>
      <c r="V457" s="236"/>
      <c r="W457" s="236"/>
      <c r="X457" s="237"/>
      <c r="Y457" s="69"/>
      <c r="Z457" s="69"/>
      <c r="AA457" s="69"/>
      <c r="AB457" s="69"/>
      <c r="AC457" s="69"/>
      <c r="AD457" s="69"/>
      <c r="AE457" s="87"/>
      <c r="AF457" s="87"/>
      <c r="AG457" s="87"/>
      <c r="AH457" s="87"/>
      <c r="AI457" s="87"/>
      <c r="AJ457" s="87"/>
      <c r="AK457" s="87"/>
      <c r="AL457" s="87"/>
      <c r="AM457" s="87"/>
      <c r="AN457" s="87"/>
      <c r="AO457" s="87"/>
      <c r="AP457" s="87"/>
      <c r="AQ457" s="87"/>
      <c r="AR457" s="87"/>
      <c r="AS457" s="87"/>
      <c r="AT457" s="87"/>
      <c r="AU457" s="87"/>
      <c r="AV457" s="87"/>
      <c r="AW457" s="87"/>
      <c r="AX457" s="87"/>
      <c r="AY457" s="87"/>
      <c r="AZ457" s="87"/>
      <c r="BA457" s="87"/>
      <c r="BB457" s="87"/>
      <c r="BC457" s="87"/>
      <c r="BD457" s="87"/>
      <c r="BE457" s="87"/>
      <c r="BF457" s="87"/>
      <c r="BG457" s="87"/>
      <c r="BH457" s="87"/>
      <c r="BI457" s="87"/>
      <c r="BJ457" s="87"/>
      <c r="BK457" s="87"/>
      <c r="BL457" s="87"/>
      <c r="BM457" s="87"/>
      <c r="BN457" s="87"/>
      <c r="BO457" s="87"/>
      <c r="BP457" s="87"/>
      <c r="BQ457" s="87"/>
      <c r="BR457" s="87"/>
      <c r="BS457" s="87"/>
      <c r="BT457" s="87"/>
      <c r="BU457" s="87"/>
      <c r="BV457" s="87"/>
      <c r="BW457" s="87"/>
      <c r="BX457" s="87"/>
      <c r="BY457" s="87"/>
      <c r="BZ457" s="87"/>
      <c r="CA457" s="87"/>
      <c r="CB457" s="87"/>
      <c r="CC457" s="87"/>
      <c r="CD457" s="87"/>
      <c r="CE457" s="87"/>
      <c r="CF457" s="87"/>
      <c r="CG457" s="87"/>
      <c r="CH457" s="87"/>
      <c r="CI457" s="87"/>
      <c r="CJ457" s="87"/>
      <c r="CK457" s="87"/>
      <c r="CL457" s="87"/>
      <c r="CM457" s="87"/>
      <c r="CN457" s="87"/>
    </row>
    <row r="458" spans="1:92" ht="18">
      <c r="A458" s="242"/>
      <c r="B458" s="243"/>
      <c r="C458" s="243"/>
      <c r="D458" s="243"/>
      <c r="E458" s="243"/>
      <c r="F458" s="243"/>
      <c r="G458" s="243"/>
      <c r="H458" s="243"/>
      <c r="I458" s="243"/>
      <c r="J458" s="243"/>
      <c r="K458" s="243"/>
      <c r="L458" s="243"/>
      <c r="M458" s="243"/>
      <c r="N458" s="243"/>
      <c r="O458" s="243"/>
      <c r="P458" s="243"/>
      <c r="Q458" s="243"/>
      <c r="R458" s="243"/>
      <c r="S458" s="243"/>
      <c r="T458" s="243"/>
      <c r="U458" s="243"/>
      <c r="V458" s="243"/>
      <c r="W458" s="243"/>
      <c r="X458" s="243"/>
      <c r="Y458" s="244"/>
      <c r="Z458" s="69"/>
      <c r="AA458" s="69"/>
      <c r="AB458" s="69"/>
      <c r="AC458" s="69"/>
      <c r="AD458" s="69"/>
      <c r="AE458" s="87"/>
      <c r="AF458" s="87"/>
      <c r="AG458" s="87"/>
      <c r="AH458" s="87"/>
      <c r="AI458" s="87"/>
      <c r="AJ458" s="87"/>
      <c r="AK458" s="87"/>
      <c r="AL458" s="87"/>
      <c r="AM458" s="87"/>
      <c r="AN458" s="87"/>
      <c r="AO458" s="87"/>
      <c r="AP458" s="87"/>
      <c r="AQ458" s="87"/>
      <c r="AR458" s="87"/>
      <c r="AS458" s="87"/>
      <c r="AT458" s="87"/>
      <c r="AU458" s="87"/>
      <c r="AV458" s="87"/>
      <c r="AW458" s="87"/>
      <c r="AX458" s="87"/>
      <c r="AY458" s="87"/>
      <c r="AZ458" s="87"/>
      <c r="BA458" s="87"/>
      <c r="BB458" s="87"/>
      <c r="BC458" s="87"/>
      <c r="BD458" s="87"/>
      <c r="BE458" s="87"/>
      <c r="BF458" s="87"/>
      <c r="BG458" s="87"/>
      <c r="BH458" s="87"/>
      <c r="BI458" s="87"/>
      <c r="BJ458" s="87"/>
      <c r="BK458" s="87"/>
      <c r="BL458" s="87"/>
      <c r="BM458" s="87"/>
      <c r="BN458" s="87"/>
      <c r="BO458" s="87"/>
      <c r="BP458" s="87"/>
      <c r="BQ458" s="87"/>
      <c r="BR458" s="87"/>
      <c r="BS458" s="87"/>
      <c r="BT458" s="87"/>
      <c r="BU458" s="87"/>
      <c r="BV458" s="87"/>
      <c r="BW458" s="87"/>
      <c r="BX458" s="87"/>
      <c r="BY458" s="87"/>
      <c r="BZ458" s="87"/>
      <c r="CA458" s="87"/>
      <c r="CB458" s="87"/>
      <c r="CC458" s="87"/>
      <c r="CD458" s="87"/>
      <c r="CE458" s="87"/>
      <c r="CF458" s="87"/>
      <c r="CG458" s="87"/>
      <c r="CH458" s="87"/>
      <c r="CI458" s="87"/>
      <c r="CJ458" s="87"/>
      <c r="CK458" s="87"/>
      <c r="CL458" s="87"/>
      <c r="CM458" s="87"/>
      <c r="CN458" s="87"/>
    </row>
    <row r="459" spans="1:92" ht="18">
      <c r="A459" s="232" t="s">
        <v>220</v>
      </c>
      <c r="B459" s="233"/>
      <c r="C459" s="233"/>
      <c r="D459" s="233"/>
      <c r="E459" s="233"/>
      <c r="F459" s="233"/>
      <c r="G459" s="233"/>
      <c r="H459" s="234"/>
      <c r="I459" s="93"/>
      <c r="J459" s="93"/>
      <c r="K459" s="93"/>
      <c r="L459" s="93"/>
      <c r="M459" s="93"/>
      <c r="N459" s="93"/>
      <c r="O459" s="93"/>
      <c r="P459" s="93"/>
      <c r="Q459" s="93"/>
      <c r="R459" s="93"/>
      <c r="S459" s="93"/>
      <c r="T459" s="93"/>
      <c r="U459" s="93"/>
      <c r="V459" s="93"/>
      <c r="W459" s="93"/>
      <c r="X459" s="93"/>
      <c r="Y459" s="69"/>
      <c r="Z459" s="69">
        <v>0</v>
      </c>
      <c r="AA459" s="69"/>
      <c r="AB459" s="69">
        <v>0</v>
      </c>
      <c r="AC459" s="69"/>
      <c r="AD459" s="69">
        <v>-1896</v>
      </c>
      <c r="AE459" s="87"/>
      <c r="AF459" s="87"/>
      <c r="AG459" s="87"/>
      <c r="AH459" s="87"/>
      <c r="AI459" s="87"/>
      <c r="AJ459" s="87"/>
      <c r="AK459" s="87"/>
      <c r="AL459" s="87"/>
      <c r="AM459" s="87"/>
      <c r="AN459" s="87"/>
      <c r="AO459" s="87"/>
      <c r="AP459" s="87"/>
      <c r="AQ459" s="87"/>
      <c r="AR459" s="87"/>
      <c r="AS459" s="87"/>
      <c r="AT459" s="87"/>
      <c r="AU459" s="87"/>
      <c r="AV459" s="87"/>
      <c r="AW459" s="87"/>
      <c r="AX459" s="87"/>
      <c r="AY459" s="87"/>
      <c r="AZ459" s="87"/>
      <c r="BA459" s="87"/>
      <c r="BB459" s="87"/>
      <c r="BC459" s="87"/>
      <c r="BD459" s="87"/>
      <c r="BE459" s="87"/>
      <c r="BF459" s="87"/>
      <c r="BG459" s="87"/>
      <c r="BH459" s="87"/>
      <c r="BI459" s="87"/>
      <c r="BJ459" s="87"/>
      <c r="BK459" s="87"/>
      <c r="BL459" s="87"/>
      <c r="BM459" s="87"/>
      <c r="BN459" s="87"/>
      <c r="BO459" s="87"/>
      <c r="BP459" s="87"/>
      <c r="BQ459" s="87"/>
      <c r="BR459" s="87"/>
      <c r="BS459" s="87"/>
      <c r="BT459" s="87"/>
      <c r="BU459" s="87"/>
      <c r="BV459" s="87"/>
      <c r="BW459" s="87"/>
      <c r="BX459" s="87"/>
      <c r="BY459" s="87"/>
      <c r="BZ459" s="87"/>
      <c r="CA459" s="87"/>
      <c r="CB459" s="87"/>
      <c r="CC459" s="87"/>
      <c r="CD459" s="87"/>
      <c r="CE459" s="87"/>
      <c r="CF459" s="87"/>
      <c r="CG459" s="87"/>
      <c r="CH459" s="87"/>
      <c r="CI459" s="87"/>
      <c r="CJ459" s="87"/>
      <c r="CK459" s="87"/>
      <c r="CL459" s="87"/>
      <c r="CM459" s="87"/>
      <c r="CN459" s="87"/>
    </row>
    <row r="460" spans="1:92" ht="18">
      <c r="A460" s="69"/>
      <c r="B460" s="35"/>
      <c r="C460" s="35"/>
      <c r="D460" s="35"/>
      <c r="E460" s="35"/>
      <c r="F460" s="35"/>
      <c r="G460" s="35"/>
      <c r="H460" s="35"/>
      <c r="I460" s="69"/>
      <c r="J460" s="69"/>
      <c r="K460" s="69"/>
      <c r="L460" s="69"/>
      <c r="M460" s="69"/>
      <c r="N460" s="69"/>
      <c r="O460" s="69"/>
      <c r="P460" s="69"/>
      <c r="Q460" s="69"/>
      <c r="R460" s="69"/>
      <c r="S460" s="69"/>
      <c r="T460" s="69"/>
      <c r="U460" s="69"/>
      <c r="V460" s="69"/>
      <c r="W460" s="69"/>
      <c r="X460" s="69"/>
      <c r="Y460" s="69"/>
      <c r="Z460" s="72"/>
      <c r="AA460" s="69"/>
      <c r="AB460" s="69"/>
      <c r="AC460" s="69"/>
      <c r="AD460" s="69"/>
      <c r="AE460" s="87"/>
      <c r="AF460" s="87"/>
      <c r="AG460" s="87"/>
      <c r="AH460" s="87"/>
      <c r="AI460" s="87"/>
      <c r="AJ460" s="87"/>
      <c r="AK460" s="87"/>
      <c r="AL460" s="87"/>
      <c r="AM460" s="87"/>
      <c r="AN460" s="87"/>
      <c r="AO460" s="87"/>
      <c r="AP460" s="87"/>
      <c r="AQ460" s="87"/>
      <c r="AR460" s="87"/>
      <c r="AS460" s="87"/>
      <c r="AT460" s="87"/>
      <c r="AU460" s="87"/>
      <c r="AV460" s="87"/>
      <c r="AW460" s="87"/>
      <c r="AX460" s="87"/>
      <c r="AY460" s="87"/>
      <c r="AZ460" s="87"/>
      <c r="BA460" s="87"/>
      <c r="BB460" s="87"/>
      <c r="BC460" s="87"/>
      <c r="BD460" s="87"/>
      <c r="BE460" s="87"/>
      <c r="BF460" s="87"/>
      <c r="BG460" s="87"/>
      <c r="BH460" s="87"/>
      <c r="BI460" s="87"/>
      <c r="BJ460" s="87"/>
      <c r="BK460" s="87"/>
      <c r="BL460" s="87"/>
      <c r="BM460" s="87"/>
      <c r="BN460" s="87"/>
      <c r="BO460" s="87"/>
      <c r="BP460" s="87"/>
      <c r="BQ460" s="87"/>
      <c r="BR460" s="87"/>
      <c r="BS460" s="87"/>
      <c r="BT460" s="87"/>
      <c r="BU460" s="87"/>
      <c r="BV460" s="87"/>
      <c r="BW460" s="87"/>
      <c r="BX460" s="87"/>
      <c r="BY460" s="87"/>
      <c r="BZ460" s="87"/>
      <c r="CA460" s="87"/>
      <c r="CB460" s="87"/>
      <c r="CC460" s="87"/>
      <c r="CD460" s="87"/>
      <c r="CE460" s="87"/>
      <c r="CF460" s="87"/>
      <c r="CG460" s="87"/>
      <c r="CH460" s="87"/>
      <c r="CI460" s="87"/>
      <c r="CJ460" s="87"/>
      <c r="CK460" s="87"/>
      <c r="CL460" s="87"/>
      <c r="CM460" s="87"/>
      <c r="CN460" s="87"/>
    </row>
    <row r="461" spans="1:92" ht="18">
      <c r="A461" s="235" t="s">
        <v>191</v>
      </c>
      <c r="B461" s="236"/>
      <c r="C461" s="236"/>
      <c r="D461" s="236"/>
      <c r="E461" s="236"/>
      <c r="F461" s="236"/>
      <c r="G461" s="236"/>
      <c r="H461" s="236"/>
      <c r="I461" s="236"/>
      <c r="J461" s="236"/>
      <c r="K461" s="236"/>
      <c r="L461" s="236"/>
      <c r="M461" s="236"/>
      <c r="N461" s="236"/>
      <c r="O461" s="236"/>
      <c r="P461" s="236"/>
      <c r="Q461" s="236"/>
      <c r="R461" s="236"/>
      <c r="S461" s="236"/>
      <c r="T461" s="236"/>
      <c r="U461" s="236"/>
      <c r="V461" s="236"/>
      <c r="W461" s="236"/>
      <c r="X461" s="237"/>
      <c r="Y461" s="69"/>
      <c r="Z461" s="69"/>
      <c r="AA461" s="69"/>
      <c r="AB461" s="69"/>
      <c r="AC461" s="69"/>
      <c r="AD461" s="69"/>
      <c r="AE461" s="87"/>
      <c r="AF461" s="87"/>
      <c r="AG461" s="87"/>
      <c r="AH461" s="87"/>
      <c r="AI461" s="87"/>
      <c r="AJ461" s="87"/>
      <c r="AK461" s="87"/>
      <c r="AL461" s="87"/>
      <c r="AM461" s="87"/>
      <c r="AN461" s="87"/>
      <c r="AO461" s="87"/>
      <c r="AP461" s="87"/>
      <c r="AQ461" s="87"/>
      <c r="AR461" s="87"/>
      <c r="AS461" s="87"/>
      <c r="AT461" s="87"/>
      <c r="AU461" s="87"/>
      <c r="AV461" s="87"/>
      <c r="AW461" s="87"/>
      <c r="AX461" s="87"/>
      <c r="AY461" s="87"/>
      <c r="AZ461" s="87"/>
      <c r="BA461" s="87"/>
      <c r="BB461" s="87"/>
      <c r="BC461" s="87"/>
      <c r="BD461" s="87"/>
      <c r="BE461" s="87"/>
      <c r="BF461" s="87"/>
      <c r="BG461" s="87"/>
      <c r="BH461" s="87"/>
      <c r="BI461" s="87"/>
      <c r="BJ461" s="87"/>
      <c r="BK461" s="87"/>
      <c r="BL461" s="87"/>
      <c r="BM461" s="87"/>
      <c r="BN461" s="87"/>
      <c r="BO461" s="87"/>
      <c r="BP461" s="87"/>
      <c r="BQ461" s="87"/>
      <c r="BR461" s="87"/>
      <c r="BS461" s="87"/>
      <c r="BT461" s="87"/>
      <c r="BU461" s="87"/>
      <c r="BV461" s="87"/>
      <c r="BW461" s="87"/>
      <c r="BX461" s="87"/>
      <c r="BY461" s="87"/>
      <c r="BZ461" s="87"/>
      <c r="CA461" s="87"/>
      <c r="CB461" s="87"/>
      <c r="CC461" s="87"/>
      <c r="CD461" s="87"/>
      <c r="CE461" s="87"/>
      <c r="CF461" s="87"/>
      <c r="CG461" s="87"/>
      <c r="CH461" s="87"/>
      <c r="CI461" s="87"/>
      <c r="CJ461" s="87"/>
      <c r="CK461" s="87"/>
      <c r="CL461" s="87"/>
      <c r="CM461" s="87"/>
      <c r="CN461" s="87"/>
    </row>
    <row r="462" spans="1:92" ht="18">
      <c r="A462" s="235"/>
      <c r="B462" s="236"/>
      <c r="C462" s="236"/>
      <c r="D462" s="236"/>
      <c r="E462" s="236"/>
      <c r="F462" s="236"/>
      <c r="G462" s="236"/>
      <c r="H462" s="236"/>
      <c r="I462" s="236"/>
      <c r="J462" s="236"/>
      <c r="K462" s="236"/>
      <c r="L462" s="236"/>
      <c r="M462" s="236"/>
      <c r="N462" s="236"/>
      <c r="O462" s="236"/>
      <c r="P462" s="236"/>
      <c r="Q462" s="236"/>
      <c r="R462" s="236"/>
      <c r="S462" s="236"/>
      <c r="T462" s="236"/>
      <c r="U462" s="236"/>
      <c r="V462" s="236"/>
      <c r="W462" s="236"/>
      <c r="X462" s="237"/>
      <c r="Y462" s="69"/>
      <c r="Z462" s="69"/>
      <c r="AA462" s="69"/>
      <c r="AB462" s="69"/>
      <c r="AC462" s="69"/>
      <c r="AD462" s="69"/>
      <c r="AE462" s="87"/>
      <c r="AF462" s="87"/>
      <c r="AG462" s="87"/>
      <c r="AH462" s="87"/>
      <c r="AI462" s="87"/>
      <c r="AJ462" s="87"/>
      <c r="AK462" s="87"/>
      <c r="AL462" s="87"/>
      <c r="AM462" s="87"/>
      <c r="AN462" s="87"/>
      <c r="AO462" s="87"/>
      <c r="AP462" s="87"/>
      <c r="AQ462" s="87"/>
      <c r="AR462" s="87"/>
      <c r="AS462" s="87"/>
      <c r="AT462" s="87"/>
      <c r="AU462" s="87"/>
      <c r="AV462" s="87"/>
      <c r="AW462" s="87"/>
      <c r="AX462" s="87"/>
      <c r="AY462" s="87"/>
      <c r="AZ462" s="87"/>
      <c r="BA462" s="87"/>
      <c r="BB462" s="87"/>
      <c r="BC462" s="87"/>
      <c r="BD462" s="87"/>
      <c r="BE462" s="87"/>
      <c r="BF462" s="87"/>
      <c r="BG462" s="87"/>
      <c r="BH462" s="87"/>
      <c r="BI462" s="87"/>
      <c r="BJ462" s="87"/>
      <c r="BK462" s="87"/>
      <c r="BL462" s="87"/>
      <c r="BM462" s="87"/>
      <c r="BN462" s="87"/>
      <c r="BO462" s="87"/>
      <c r="BP462" s="87"/>
      <c r="BQ462" s="87"/>
      <c r="BR462" s="87"/>
      <c r="BS462" s="87"/>
      <c r="BT462" s="87"/>
      <c r="BU462" s="87"/>
      <c r="BV462" s="87"/>
      <c r="BW462" s="87"/>
      <c r="BX462" s="87"/>
      <c r="BY462" s="87"/>
      <c r="BZ462" s="87"/>
      <c r="CA462" s="87"/>
      <c r="CB462" s="87"/>
      <c r="CC462" s="87"/>
      <c r="CD462" s="87"/>
      <c r="CE462" s="87"/>
      <c r="CF462" s="87"/>
      <c r="CG462" s="87"/>
      <c r="CH462" s="87"/>
      <c r="CI462" s="87"/>
      <c r="CJ462" s="87"/>
      <c r="CK462" s="87"/>
      <c r="CL462" s="87"/>
      <c r="CM462" s="87"/>
      <c r="CN462" s="87"/>
    </row>
    <row r="463" spans="1:92" ht="18">
      <c r="A463" s="238" t="s">
        <v>134</v>
      </c>
      <c r="B463" s="239"/>
      <c r="C463" s="239"/>
      <c r="D463" s="239"/>
      <c r="E463" s="239"/>
      <c r="F463" s="239"/>
      <c r="G463" s="239"/>
      <c r="H463" s="239"/>
      <c r="I463" s="239"/>
      <c r="J463" s="239"/>
      <c r="K463" s="239"/>
      <c r="L463" s="239"/>
      <c r="M463" s="239"/>
      <c r="N463" s="239"/>
      <c r="O463" s="239"/>
      <c r="P463" s="239"/>
      <c r="Q463" s="240"/>
      <c r="R463" s="240"/>
      <c r="S463" s="240"/>
      <c r="T463" s="240"/>
      <c r="U463" s="240"/>
      <c r="V463" s="240"/>
      <c r="W463" s="240"/>
      <c r="X463" s="240"/>
      <c r="Y463" s="241"/>
      <c r="Z463" s="69">
        <f>SUM(Z413:Z459)</f>
        <v>0</v>
      </c>
      <c r="AA463" s="69"/>
      <c r="AB463" s="69">
        <f>SUM(AB413:AB459)</f>
        <v>0</v>
      </c>
      <c r="AC463" s="69"/>
      <c r="AD463" s="69">
        <f>SUM(AD413:AD459)</f>
        <v>-8028</v>
      </c>
      <c r="AE463" s="87"/>
      <c r="AF463" s="87"/>
      <c r="AG463" s="87"/>
      <c r="AH463" s="87"/>
      <c r="AI463" s="87"/>
      <c r="AJ463" s="87"/>
      <c r="AK463" s="87"/>
      <c r="AL463" s="87"/>
      <c r="AM463" s="87"/>
      <c r="AN463" s="87"/>
      <c r="AO463" s="87"/>
      <c r="AP463" s="87"/>
      <c r="AQ463" s="87"/>
      <c r="AR463" s="87"/>
      <c r="AS463" s="87"/>
      <c r="AT463" s="87"/>
      <c r="AU463" s="87"/>
      <c r="AV463" s="87"/>
      <c r="AW463" s="87"/>
      <c r="AX463" s="87"/>
      <c r="AY463" s="87"/>
      <c r="AZ463" s="87"/>
      <c r="BA463" s="87"/>
      <c r="BB463" s="87"/>
      <c r="BC463" s="87"/>
      <c r="BD463" s="87"/>
      <c r="BE463" s="87"/>
      <c r="BF463" s="87"/>
      <c r="BG463" s="87"/>
      <c r="BH463" s="87"/>
      <c r="BI463" s="87"/>
      <c r="BJ463" s="87"/>
      <c r="BK463" s="87"/>
      <c r="BL463" s="87"/>
      <c r="BM463" s="87"/>
      <c r="BN463" s="87"/>
      <c r="BO463" s="87"/>
      <c r="BP463" s="87"/>
      <c r="BQ463" s="87"/>
      <c r="BR463" s="87"/>
      <c r="BS463" s="87"/>
      <c r="BT463" s="87"/>
      <c r="BU463" s="87"/>
      <c r="BV463" s="87"/>
      <c r="BW463" s="87"/>
      <c r="BX463" s="87"/>
      <c r="BY463" s="87"/>
      <c r="BZ463" s="87"/>
      <c r="CA463" s="87"/>
      <c r="CB463" s="87"/>
      <c r="CC463" s="87"/>
      <c r="CD463" s="87"/>
      <c r="CE463" s="87"/>
      <c r="CF463" s="87"/>
      <c r="CG463" s="87"/>
      <c r="CH463" s="87"/>
      <c r="CI463" s="87"/>
      <c r="CJ463" s="87"/>
      <c r="CK463" s="87"/>
      <c r="CL463" s="87"/>
      <c r="CM463" s="87"/>
      <c r="CN463" s="87"/>
    </row>
    <row r="464" spans="1:92" ht="18">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87"/>
      <c r="AF464" s="87"/>
      <c r="AG464" s="87"/>
      <c r="AH464" s="87"/>
      <c r="AI464" s="87"/>
      <c r="AJ464" s="87"/>
      <c r="AK464" s="87"/>
      <c r="AL464" s="87"/>
      <c r="AM464" s="87"/>
      <c r="AN464" s="87"/>
      <c r="AO464" s="87"/>
      <c r="AP464" s="87"/>
      <c r="AQ464" s="87"/>
      <c r="AR464" s="87"/>
      <c r="AS464" s="87"/>
      <c r="AT464" s="87"/>
      <c r="AU464" s="87"/>
      <c r="AV464" s="87"/>
      <c r="AW464" s="87"/>
      <c r="AX464" s="87"/>
      <c r="AY464" s="87"/>
      <c r="AZ464" s="87"/>
      <c r="BA464" s="87"/>
      <c r="BB464" s="87"/>
      <c r="BC464" s="87"/>
      <c r="BD464" s="87"/>
      <c r="BE464" s="87"/>
      <c r="BF464" s="87"/>
      <c r="BG464" s="87"/>
      <c r="BH464" s="87"/>
      <c r="BI464" s="87"/>
      <c r="BJ464" s="87"/>
      <c r="BK464" s="87"/>
      <c r="BL464" s="87"/>
      <c r="BM464" s="87"/>
      <c r="BN464" s="87"/>
      <c r="BO464" s="87"/>
      <c r="BP464" s="87"/>
      <c r="BQ464" s="87"/>
      <c r="BR464" s="87"/>
      <c r="BS464" s="87"/>
      <c r="BT464" s="87"/>
      <c r="BU464" s="87"/>
      <c r="BV464" s="87"/>
      <c r="BW464" s="87"/>
      <c r="BX464" s="87"/>
      <c r="BY464" s="87"/>
      <c r="BZ464" s="87"/>
      <c r="CA464" s="87"/>
      <c r="CB464" s="87"/>
      <c r="CC464" s="87"/>
      <c r="CD464" s="87"/>
      <c r="CE464" s="87"/>
      <c r="CF464" s="87"/>
      <c r="CG464" s="87"/>
      <c r="CH464" s="87"/>
      <c r="CI464" s="87"/>
      <c r="CJ464" s="87"/>
      <c r="CK464" s="87"/>
      <c r="CL464" s="87"/>
      <c r="CM464" s="87"/>
      <c r="CN464" s="87"/>
    </row>
    <row r="465" spans="1:92" ht="15">
      <c r="A465" s="8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87"/>
      <c r="AE465" s="87"/>
      <c r="AF465" s="87"/>
      <c r="AG465" s="87"/>
      <c r="AH465" s="87"/>
      <c r="AI465" s="87"/>
      <c r="AJ465" s="87"/>
      <c r="AK465" s="87"/>
      <c r="AL465" s="87"/>
      <c r="AM465" s="87"/>
      <c r="AN465" s="87"/>
      <c r="AO465" s="87"/>
      <c r="AP465" s="87"/>
      <c r="AQ465" s="87"/>
      <c r="AR465" s="87"/>
      <c r="AS465" s="87"/>
      <c r="AT465" s="87"/>
      <c r="AU465" s="87"/>
      <c r="AV465" s="87"/>
      <c r="AW465" s="87"/>
      <c r="AX465" s="87"/>
      <c r="AY465" s="87"/>
      <c r="AZ465" s="87"/>
      <c r="BA465" s="87"/>
      <c r="BB465" s="87"/>
      <c r="BC465" s="87"/>
      <c r="BD465" s="87"/>
      <c r="BE465" s="87"/>
      <c r="BF465" s="87"/>
      <c r="BG465" s="87"/>
      <c r="BH465" s="87"/>
      <c r="BI465" s="87"/>
      <c r="BJ465" s="87"/>
      <c r="BK465" s="87"/>
      <c r="BL465" s="87"/>
      <c r="BM465" s="87"/>
      <c r="BN465" s="87"/>
      <c r="BO465" s="87"/>
      <c r="BP465" s="87"/>
      <c r="BQ465" s="87"/>
      <c r="BR465" s="87"/>
      <c r="BS465" s="87"/>
      <c r="BT465" s="87"/>
      <c r="BU465" s="87"/>
      <c r="BV465" s="87"/>
      <c r="BW465" s="87"/>
      <c r="BX465" s="87"/>
      <c r="BY465" s="87"/>
      <c r="BZ465" s="87"/>
      <c r="CA465" s="87"/>
      <c r="CB465" s="87"/>
      <c r="CC465" s="87"/>
      <c r="CD465" s="87"/>
      <c r="CE465" s="87"/>
      <c r="CF465" s="87"/>
      <c r="CG465" s="87"/>
      <c r="CH465" s="87"/>
      <c r="CI465" s="87"/>
      <c r="CJ465" s="87"/>
      <c r="CK465" s="87"/>
      <c r="CL465" s="87"/>
      <c r="CM465" s="87"/>
      <c r="CN465" s="87"/>
    </row>
    <row r="466" spans="1:92" ht="18">
      <c r="A466" s="73" t="s">
        <v>122</v>
      </c>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f>SUM(Z109,Z267,Z291,Z321,Z367,Z392,Z463)</f>
        <v>0</v>
      </c>
      <c r="AA466" s="87"/>
      <c r="AB466" s="87">
        <f>SUM(AB109,AB267,AB291,AB321,AB367,AB392,AB463)</f>
        <v>0</v>
      </c>
      <c r="AC466" s="87"/>
      <c r="AD466" s="87">
        <f>SUM(AD109,AD267,AD291,AD321,AD367,AD392,AD463)</f>
        <v>-516435</v>
      </c>
      <c r="AE466" s="87"/>
      <c r="AF466" s="87"/>
      <c r="AG466" s="87"/>
      <c r="AH466" s="87"/>
      <c r="AI466" s="87"/>
      <c r="AJ466" s="87"/>
      <c r="AK466" s="87"/>
      <c r="AL466" s="87"/>
      <c r="AM466" s="87"/>
      <c r="AN466" s="87"/>
      <c r="AO466" s="87"/>
      <c r="AP466" s="87"/>
      <c r="AQ466" s="87"/>
      <c r="AR466" s="87"/>
      <c r="AS466" s="87"/>
      <c r="AT466" s="87"/>
      <c r="AU466" s="87"/>
      <c r="AV466" s="87"/>
      <c r="AW466" s="87"/>
      <c r="AX466" s="87"/>
      <c r="AY466" s="87"/>
      <c r="AZ466" s="87"/>
      <c r="BA466" s="87"/>
      <c r="BB466" s="87"/>
      <c r="BC466" s="87"/>
      <c r="BD466" s="87"/>
      <c r="BE466" s="87"/>
      <c r="BF466" s="87"/>
      <c r="BG466" s="87"/>
      <c r="BH466" s="87"/>
      <c r="BI466" s="87"/>
      <c r="BJ466" s="87"/>
      <c r="BK466" s="87"/>
      <c r="BL466" s="87"/>
      <c r="BM466" s="87"/>
      <c r="BN466" s="87"/>
      <c r="BO466" s="87"/>
      <c r="BP466" s="87"/>
      <c r="BQ466" s="87"/>
      <c r="BR466" s="87"/>
      <c r="BS466" s="87"/>
      <c r="BT466" s="87"/>
      <c r="BU466" s="87"/>
      <c r="BV466" s="87"/>
      <c r="BW466" s="87"/>
      <c r="BX466" s="87"/>
      <c r="BY466" s="87"/>
      <c r="BZ466" s="87"/>
      <c r="CA466" s="87"/>
      <c r="CB466" s="87"/>
      <c r="CC466" s="87"/>
      <c r="CD466" s="87"/>
      <c r="CE466" s="87"/>
      <c r="CF466" s="87"/>
      <c r="CG466" s="87"/>
      <c r="CH466" s="87"/>
      <c r="CI466" s="87"/>
      <c r="CJ466" s="87"/>
      <c r="CK466" s="87"/>
      <c r="CL466" s="87"/>
      <c r="CM466" s="87"/>
      <c r="CN466" s="87"/>
    </row>
    <row r="467" spans="1:92" ht="18">
      <c r="A467" s="77"/>
      <c r="B467" s="77"/>
      <c r="C467" s="77"/>
      <c r="D467" s="77"/>
      <c r="E467" s="77"/>
      <c r="F467" s="77"/>
      <c r="G467" s="77"/>
      <c r="H467" s="77"/>
      <c r="I467" s="77"/>
      <c r="J467" s="77"/>
      <c r="K467" s="87"/>
      <c r="L467" s="87"/>
      <c r="M467" s="87"/>
      <c r="N467" s="87"/>
      <c r="O467" s="87"/>
      <c r="P467" s="87"/>
      <c r="Q467" s="87"/>
      <c r="R467" s="87"/>
      <c r="S467" s="87"/>
      <c r="T467" s="87"/>
      <c r="U467" s="87"/>
      <c r="V467" s="87"/>
      <c r="W467" s="87"/>
      <c r="X467" s="87"/>
      <c r="Y467" s="87"/>
      <c r="Z467" s="87"/>
      <c r="AA467" s="87"/>
      <c r="AB467" s="87"/>
      <c r="AC467" s="87"/>
      <c r="AD467" s="87"/>
      <c r="AE467" s="87"/>
      <c r="AF467" s="87"/>
      <c r="AG467" s="87"/>
      <c r="AH467" s="87"/>
      <c r="AI467" s="87"/>
      <c r="AJ467" s="87"/>
      <c r="AK467" s="87"/>
      <c r="AL467" s="87"/>
      <c r="AM467" s="87"/>
      <c r="AN467" s="87"/>
      <c r="AO467" s="87"/>
      <c r="AP467" s="87"/>
      <c r="AQ467" s="87"/>
      <c r="AR467" s="87"/>
      <c r="AS467" s="87"/>
      <c r="AT467" s="87"/>
      <c r="AU467" s="87"/>
      <c r="AV467" s="87"/>
      <c r="AW467" s="87"/>
      <c r="AX467" s="87"/>
      <c r="AY467" s="87"/>
      <c r="AZ467" s="87"/>
      <c r="BA467" s="87"/>
      <c r="BB467" s="87"/>
      <c r="BC467" s="87"/>
      <c r="BD467" s="87"/>
      <c r="BE467" s="87"/>
      <c r="BF467" s="87"/>
      <c r="BG467" s="87"/>
      <c r="BH467" s="87"/>
      <c r="BI467" s="87"/>
      <c r="BJ467" s="87"/>
      <c r="BK467" s="87"/>
      <c r="BL467" s="87"/>
      <c r="BM467" s="87"/>
      <c r="BN467" s="87"/>
      <c r="BO467" s="87"/>
      <c r="BP467" s="87"/>
      <c r="BQ467" s="87"/>
      <c r="BR467" s="87"/>
      <c r="BS467" s="87"/>
      <c r="BT467" s="87"/>
      <c r="BU467" s="87"/>
      <c r="BV467" s="87"/>
      <c r="BW467" s="87"/>
      <c r="BX467" s="87"/>
      <c r="BY467" s="87"/>
      <c r="BZ467" s="87"/>
      <c r="CA467" s="87"/>
      <c r="CB467" s="87"/>
      <c r="CC467" s="87"/>
      <c r="CD467" s="87"/>
      <c r="CE467" s="87"/>
      <c r="CF467" s="87"/>
      <c r="CG467" s="87"/>
      <c r="CH467" s="87"/>
      <c r="CI467" s="87"/>
      <c r="CJ467" s="87"/>
      <c r="CK467" s="87"/>
      <c r="CL467" s="87"/>
      <c r="CM467" s="87"/>
      <c r="CN467" s="87"/>
    </row>
    <row r="468" spans="1:92" ht="18">
      <c r="A468" s="77"/>
      <c r="B468" s="77"/>
      <c r="C468" s="77"/>
      <c r="D468" s="77"/>
      <c r="E468" s="77"/>
      <c r="F468" s="77"/>
      <c r="G468" s="77"/>
      <c r="H468" s="77"/>
      <c r="I468" s="77"/>
      <c r="J468" s="77"/>
      <c r="K468" s="87"/>
      <c r="L468" s="87"/>
      <c r="M468" s="87"/>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c r="AK468" s="87"/>
      <c r="AL468" s="87"/>
      <c r="AM468" s="87"/>
      <c r="AN468" s="87"/>
      <c r="AO468" s="87"/>
      <c r="AP468" s="87"/>
      <c r="AQ468" s="87"/>
      <c r="AR468" s="87"/>
      <c r="AS468" s="87"/>
      <c r="AT468" s="87"/>
      <c r="AU468" s="87"/>
      <c r="AV468" s="87"/>
      <c r="AW468" s="87"/>
      <c r="AX468" s="87"/>
      <c r="AY468" s="87"/>
      <c r="AZ468" s="87"/>
      <c r="BA468" s="87"/>
      <c r="BB468" s="87"/>
      <c r="BC468" s="87"/>
      <c r="BD468" s="87"/>
      <c r="BE468" s="87"/>
      <c r="BF468" s="87"/>
      <c r="BG468" s="87"/>
      <c r="BH468" s="87"/>
      <c r="BI468" s="87"/>
      <c r="BJ468" s="87"/>
      <c r="BK468" s="87"/>
      <c r="BL468" s="87"/>
      <c r="BM468" s="87"/>
      <c r="BN468" s="87"/>
      <c r="BO468" s="87"/>
      <c r="BP468" s="87"/>
      <c r="BQ468" s="87"/>
      <c r="BR468" s="87"/>
      <c r="BS468" s="87"/>
      <c r="BT468" s="87"/>
      <c r="BU468" s="87"/>
      <c r="BV468" s="87"/>
      <c r="BW468" s="87"/>
      <c r="BX468" s="87"/>
      <c r="BY468" s="87"/>
      <c r="BZ468" s="87"/>
      <c r="CA468" s="87"/>
      <c r="CB468" s="87"/>
      <c r="CC468" s="87"/>
      <c r="CD468" s="87"/>
      <c r="CE468" s="87"/>
      <c r="CF468" s="87"/>
      <c r="CG468" s="87"/>
      <c r="CH468" s="87"/>
      <c r="CI468" s="87"/>
      <c r="CJ468" s="87"/>
      <c r="CK468" s="87"/>
      <c r="CL468" s="87"/>
      <c r="CM468" s="87"/>
      <c r="CN468" s="87"/>
    </row>
    <row r="469" spans="1:92" ht="18">
      <c r="A469" s="136" t="s">
        <v>56</v>
      </c>
      <c r="B469" s="77"/>
      <c r="C469" s="77"/>
      <c r="D469" s="77"/>
      <c r="E469" s="77"/>
      <c r="F469" s="77"/>
      <c r="G469" s="77"/>
      <c r="H469" s="77"/>
      <c r="I469" s="77"/>
      <c r="J469" s="77"/>
      <c r="K469" s="87"/>
      <c r="L469" s="87"/>
      <c r="M469" s="87"/>
      <c r="N469" s="87"/>
      <c r="O469" s="87"/>
      <c r="P469" s="87"/>
      <c r="Q469" s="87"/>
      <c r="R469" s="87"/>
      <c r="S469" s="87"/>
      <c r="T469" s="87"/>
      <c r="U469" s="87"/>
      <c r="V469" s="87"/>
      <c r="W469" s="87"/>
      <c r="X469" s="87"/>
      <c r="Y469" s="87"/>
      <c r="Z469" s="87"/>
      <c r="AA469" s="87"/>
      <c r="AB469" s="87"/>
      <c r="AC469" s="87"/>
      <c r="AD469" s="137" t="s">
        <v>58</v>
      </c>
      <c r="AE469" s="87"/>
      <c r="AF469" s="87"/>
      <c r="AG469" s="87"/>
      <c r="AH469" s="87"/>
      <c r="AI469" s="87"/>
      <c r="AJ469" s="87"/>
      <c r="AK469" s="87"/>
      <c r="AL469" s="87"/>
      <c r="AM469" s="87"/>
      <c r="AN469" s="87"/>
      <c r="AO469" s="87"/>
      <c r="AP469" s="87"/>
      <c r="AQ469" s="87"/>
      <c r="AR469" s="87"/>
      <c r="AS469" s="87"/>
      <c r="AT469" s="87"/>
      <c r="AU469" s="87"/>
      <c r="AV469" s="87"/>
      <c r="AW469" s="87"/>
      <c r="AX469" s="87"/>
      <c r="AY469" s="87"/>
      <c r="AZ469" s="87"/>
      <c r="BA469" s="87"/>
      <c r="BB469" s="87"/>
      <c r="BC469" s="87"/>
      <c r="BD469" s="87"/>
      <c r="BE469" s="87"/>
      <c r="BF469" s="87"/>
      <c r="BG469" s="87"/>
      <c r="BH469" s="87"/>
      <c r="BI469" s="87"/>
      <c r="BJ469" s="87"/>
      <c r="BK469" s="87"/>
      <c r="BL469" s="87"/>
      <c r="BM469" s="87"/>
      <c r="BN469" s="87"/>
      <c r="BO469" s="87"/>
      <c r="BP469" s="87"/>
      <c r="BQ469" s="87"/>
      <c r="BR469" s="87"/>
      <c r="BS469" s="87"/>
      <c r="BT469" s="87"/>
      <c r="BU469" s="87"/>
      <c r="BV469" s="87"/>
      <c r="BW469" s="87"/>
      <c r="BX469" s="87"/>
      <c r="BY469" s="87"/>
      <c r="BZ469" s="87"/>
      <c r="CA469" s="87"/>
      <c r="CB469" s="87"/>
      <c r="CC469" s="87"/>
      <c r="CD469" s="87"/>
      <c r="CE469" s="87"/>
      <c r="CF469" s="87"/>
      <c r="CG469" s="87"/>
      <c r="CH469" s="87"/>
      <c r="CI469" s="87"/>
      <c r="CJ469" s="87"/>
      <c r="CK469" s="87"/>
      <c r="CL469" s="87"/>
      <c r="CM469" s="87"/>
      <c r="CN469" s="87"/>
    </row>
    <row r="470" spans="1:92" ht="18">
      <c r="A470" s="77"/>
      <c r="B470" s="77"/>
      <c r="C470" s="77"/>
      <c r="D470" s="77"/>
      <c r="E470" s="77"/>
      <c r="F470" s="77"/>
      <c r="G470" s="77"/>
      <c r="H470" s="77"/>
      <c r="I470" s="77"/>
      <c r="J470" s="77"/>
      <c r="K470" s="87"/>
      <c r="L470" s="87"/>
      <c r="M470" s="87"/>
      <c r="N470" s="87"/>
      <c r="O470" s="87"/>
      <c r="P470" s="87"/>
      <c r="Q470" s="87"/>
      <c r="R470" s="87"/>
      <c r="S470" s="87"/>
      <c r="T470" s="87"/>
      <c r="U470" s="87"/>
      <c r="V470" s="87"/>
      <c r="W470" s="87"/>
      <c r="X470" s="87"/>
      <c r="Y470" s="87"/>
      <c r="Z470" s="87"/>
      <c r="AA470" s="87"/>
      <c r="AB470" s="87"/>
      <c r="AC470" s="87"/>
      <c r="AD470" s="87"/>
      <c r="AE470" s="87"/>
      <c r="AF470" s="87"/>
      <c r="AG470" s="87"/>
      <c r="AH470" s="87"/>
      <c r="AI470" s="87"/>
      <c r="AJ470" s="87"/>
      <c r="AK470" s="87"/>
      <c r="AL470" s="87"/>
      <c r="AM470" s="87"/>
      <c r="AN470" s="87"/>
      <c r="AO470" s="87"/>
      <c r="AP470" s="87"/>
      <c r="AQ470" s="87"/>
      <c r="AR470" s="87"/>
      <c r="AS470" s="87"/>
      <c r="AT470" s="87"/>
      <c r="AU470" s="87"/>
      <c r="AV470" s="87"/>
      <c r="AW470" s="87"/>
      <c r="AX470" s="87"/>
      <c r="AY470" s="87"/>
      <c r="AZ470" s="87"/>
      <c r="BA470" s="87"/>
      <c r="BB470" s="87"/>
      <c r="BC470" s="87"/>
      <c r="BD470" s="87"/>
      <c r="BE470" s="87"/>
      <c r="BF470" s="87"/>
      <c r="BG470" s="87"/>
      <c r="BH470" s="87"/>
      <c r="BI470" s="87"/>
      <c r="BJ470" s="87"/>
      <c r="BK470" s="87"/>
      <c r="BL470" s="87"/>
      <c r="BM470" s="87"/>
      <c r="BN470" s="87"/>
      <c r="BO470" s="87"/>
      <c r="BP470" s="87"/>
      <c r="BQ470" s="87"/>
      <c r="BR470" s="87"/>
      <c r="BS470" s="87"/>
      <c r="BT470" s="87"/>
      <c r="BU470" s="87"/>
      <c r="BV470" s="87"/>
      <c r="BW470" s="87"/>
      <c r="BX470" s="87"/>
      <c r="BY470" s="87"/>
      <c r="BZ470" s="87"/>
      <c r="CA470" s="87"/>
      <c r="CB470" s="87"/>
      <c r="CC470" s="87"/>
      <c r="CD470" s="87"/>
      <c r="CE470" s="87"/>
      <c r="CF470" s="87"/>
      <c r="CG470" s="87"/>
      <c r="CH470" s="87"/>
      <c r="CI470" s="87"/>
      <c r="CJ470" s="87"/>
      <c r="CK470" s="87"/>
      <c r="CL470" s="87"/>
      <c r="CM470" s="87"/>
      <c r="CN470" s="87"/>
    </row>
    <row r="471" spans="1:92" ht="18">
      <c r="A471" s="77" t="s">
        <v>57</v>
      </c>
      <c r="B471" s="77"/>
      <c r="C471" s="77"/>
      <c r="D471" s="77"/>
      <c r="E471" s="77"/>
      <c r="F471" s="77"/>
      <c r="G471" s="77"/>
      <c r="H471" s="77"/>
      <c r="I471" s="77"/>
      <c r="J471" s="77"/>
      <c r="K471" s="87"/>
      <c r="L471" s="87"/>
      <c r="M471" s="87"/>
      <c r="N471" s="87"/>
      <c r="O471" s="87"/>
      <c r="P471" s="87"/>
      <c r="Q471" s="87"/>
      <c r="R471" s="87"/>
      <c r="S471" s="87"/>
      <c r="T471" s="87"/>
      <c r="U471" s="87"/>
      <c r="V471" s="87"/>
      <c r="W471" s="87"/>
      <c r="X471" s="87"/>
      <c r="Y471" s="87"/>
      <c r="Z471" s="87"/>
      <c r="AA471" s="87"/>
      <c r="AB471" s="87"/>
      <c r="AC471" s="87"/>
      <c r="AD471" s="87"/>
      <c r="AE471" s="87"/>
      <c r="AF471" s="87"/>
      <c r="AG471" s="87"/>
      <c r="AH471" s="87"/>
      <c r="AI471" s="87"/>
      <c r="AJ471" s="87"/>
      <c r="AK471" s="87"/>
      <c r="AL471" s="87"/>
      <c r="AM471" s="87"/>
      <c r="AN471" s="87"/>
      <c r="AO471" s="87"/>
      <c r="AP471" s="87"/>
      <c r="AQ471" s="87"/>
      <c r="AR471" s="87"/>
      <c r="AS471" s="87"/>
      <c r="AT471" s="87"/>
      <c r="AU471" s="87"/>
      <c r="AV471" s="87"/>
      <c r="AW471" s="87"/>
      <c r="AX471" s="87"/>
      <c r="AY471" s="87"/>
      <c r="AZ471" s="87"/>
      <c r="BA471" s="87"/>
      <c r="BB471" s="87"/>
      <c r="BC471" s="87"/>
      <c r="BD471" s="87"/>
      <c r="BE471" s="87"/>
      <c r="BF471" s="87"/>
      <c r="BG471" s="87"/>
      <c r="BH471" s="87"/>
      <c r="BI471" s="87"/>
      <c r="BJ471" s="87"/>
      <c r="BK471" s="87"/>
      <c r="BL471" s="87"/>
      <c r="BM471" s="87"/>
      <c r="BN471" s="87"/>
      <c r="BO471" s="87"/>
      <c r="BP471" s="87"/>
      <c r="BQ471" s="87"/>
      <c r="BR471" s="87"/>
      <c r="BS471" s="87"/>
      <c r="BT471" s="87"/>
      <c r="BU471" s="87"/>
      <c r="BV471" s="87"/>
      <c r="BW471" s="87"/>
      <c r="BX471" s="87"/>
      <c r="BY471" s="87"/>
      <c r="BZ471" s="87"/>
      <c r="CA471" s="87"/>
      <c r="CB471" s="87"/>
      <c r="CC471" s="87"/>
      <c r="CD471" s="87"/>
      <c r="CE471" s="87"/>
      <c r="CF471" s="87"/>
      <c r="CG471" s="87"/>
      <c r="CH471" s="87"/>
      <c r="CI471" s="87"/>
      <c r="CJ471" s="87"/>
      <c r="CK471" s="87"/>
      <c r="CL471" s="87"/>
      <c r="CM471" s="87"/>
      <c r="CN471" s="87"/>
    </row>
    <row r="472" spans="1:92" ht="18">
      <c r="A472" s="77"/>
      <c r="B472" s="77"/>
      <c r="C472" s="77"/>
      <c r="D472" s="77"/>
      <c r="E472" s="77"/>
      <c r="F472" s="77"/>
      <c r="G472" s="77"/>
      <c r="H472" s="77"/>
      <c r="I472" s="77"/>
      <c r="J472" s="77"/>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7"/>
      <c r="AL472" s="87"/>
      <c r="AM472" s="87"/>
      <c r="AN472" s="87"/>
      <c r="AO472" s="87"/>
      <c r="AP472" s="87"/>
      <c r="AQ472" s="87"/>
      <c r="AR472" s="87"/>
      <c r="AS472" s="87"/>
      <c r="AT472" s="87"/>
      <c r="AU472" s="87"/>
      <c r="AV472" s="87"/>
      <c r="AW472" s="87"/>
      <c r="AX472" s="87"/>
      <c r="AY472" s="87"/>
      <c r="AZ472" s="87"/>
      <c r="BA472" s="87"/>
      <c r="BB472" s="87"/>
      <c r="BC472" s="87"/>
      <c r="BD472" s="87"/>
      <c r="BE472" s="87"/>
      <c r="BF472" s="87"/>
      <c r="BG472" s="87"/>
      <c r="BH472" s="87"/>
      <c r="BI472" s="87"/>
      <c r="BJ472" s="87"/>
      <c r="BK472" s="87"/>
      <c r="BL472" s="87"/>
      <c r="BM472" s="87"/>
      <c r="BN472" s="87"/>
      <c r="BO472" s="87"/>
      <c r="BP472" s="87"/>
      <c r="BQ472" s="87"/>
      <c r="BR472" s="87"/>
      <c r="BS472" s="87"/>
      <c r="BT472" s="87"/>
      <c r="BU472" s="87"/>
      <c r="BV472" s="87"/>
      <c r="BW472" s="87"/>
      <c r="BX472" s="87"/>
      <c r="BY472" s="87"/>
      <c r="BZ472" s="87"/>
      <c r="CA472" s="87"/>
      <c r="CB472" s="87"/>
      <c r="CC472" s="87"/>
      <c r="CD472" s="87"/>
      <c r="CE472" s="87"/>
      <c r="CF472" s="87"/>
      <c r="CG472" s="87"/>
      <c r="CH472" s="87"/>
      <c r="CI472" s="87"/>
      <c r="CJ472" s="87"/>
      <c r="CK472" s="87"/>
      <c r="CL472" s="87"/>
      <c r="CM472" s="87"/>
      <c r="CN472" s="87"/>
    </row>
    <row r="473" spans="1:92" ht="18">
      <c r="A473" s="77"/>
      <c r="B473" s="77"/>
      <c r="C473" s="77"/>
      <c r="D473" s="77"/>
      <c r="E473" s="77"/>
      <c r="F473" s="77"/>
      <c r="G473" s="77"/>
      <c r="H473" s="77"/>
      <c r="I473" s="77"/>
      <c r="J473" s="77"/>
      <c r="K473" s="87"/>
      <c r="L473" s="87"/>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87"/>
      <c r="AL473" s="87"/>
      <c r="AM473" s="87"/>
      <c r="AN473" s="87"/>
      <c r="AO473" s="87"/>
      <c r="AP473" s="87"/>
      <c r="AQ473" s="87"/>
      <c r="AR473" s="87"/>
      <c r="AS473" s="87"/>
      <c r="AT473" s="87"/>
      <c r="AU473" s="87"/>
      <c r="AV473" s="87"/>
      <c r="AW473" s="87"/>
      <c r="AX473" s="87"/>
      <c r="AY473" s="87"/>
      <c r="AZ473" s="87"/>
      <c r="BA473" s="87"/>
      <c r="BB473" s="87"/>
      <c r="BC473" s="87"/>
      <c r="BD473" s="87"/>
      <c r="BE473" s="87"/>
      <c r="BF473" s="87"/>
      <c r="BG473" s="87"/>
      <c r="BH473" s="87"/>
      <c r="BI473" s="87"/>
      <c r="BJ473" s="87"/>
      <c r="BK473" s="87"/>
      <c r="BL473" s="87"/>
      <c r="BM473" s="87"/>
      <c r="BN473" s="87"/>
      <c r="BO473" s="87"/>
      <c r="BP473" s="87"/>
      <c r="BQ473" s="87"/>
      <c r="BR473" s="87"/>
      <c r="BS473" s="87"/>
      <c r="BT473" s="87"/>
      <c r="BU473" s="87"/>
      <c r="BV473" s="87"/>
      <c r="BW473" s="87"/>
      <c r="BX473" s="87"/>
      <c r="BY473" s="87"/>
      <c r="BZ473" s="87"/>
      <c r="CA473" s="87"/>
      <c r="CB473" s="87"/>
      <c r="CC473" s="87"/>
      <c r="CD473" s="87"/>
      <c r="CE473" s="87"/>
      <c r="CF473" s="87"/>
      <c r="CG473" s="87"/>
      <c r="CH473" s="87"/>
      <c r="CI473" s="87"/>
      <c r="CJ473" s="87"/>
      <c r="CK473" s="87"/>
      <c r="CL473" s="87"/>
      <c r="CM473" s="87"/>
      <c r="CN473" s="87"/>
    </row>
    <row r="474" spans="1:92" ht="18">
      <c r="A474" s="77"/>
      <c r="B474" s="77"/>
      <c r="C474" s="77"/>
      <c r="D474" s="77"/>
      <c r="E474" s="77"/>
      <c r="F474" s="77"/>
      <c r="G474" s="77"/>
      <c r="H474" s="77"/>
      <c r="I474" s="77"/>
      <c r="J474" s="77"/>
      <c r="K474" s="87"/>
      <c r="L474" s="87"/>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c r="AK474" s="87"/>
      <c r="AL474" s="87"/>
      <c r="AM474" s="87"/>
      <c r="AN474" s="87"/>
      <c r="AO474" s="87"/>
      <c r="AP474" s="87"/>
      <c r="AQ474" s="87"/>
      <c r="AR474" s="87"/>
      <c r="AS474" s="87"/>
      <c r="AT474" s="87"/>
      <c r="AU474" s="87"/>
      <c r="AV474" s="87"/>
      <c r="AW474" s="87"/>
      <c r="AX474" s="87"/>
      <c r="AY474" s="87"/>
      <c r="AZ474" s="87"/>
      <c r="BA474" s="87"/>
      <c r="BB474" s="87"/>
      <c r="BC474" s="87"/>
      <c r="BD474" s="87"/>
      <c r="BE474" s="87"/>
      <c r="BF474" s="87"/>
      <c r="BG474" s="87"/>
      <c r="BH474" s="87"/>
      <c r="BI474" s="87"/>
      <c r="BJ474" s="87"/>
      <c r="BK474" s="87"/>
      <c r="BL474" s="87"/>
      <c r="BM474" s="87"/>
      <c r="BN474" s="87"/>
      <c r="BO474" s="87"/>
      <c r="BP474" s="87"/>
      <c r="BQ474" s="87"/>
      <c r="BR474" s="87"/>
      <c r="BS474" s="87"/>
      <c r="BT474" s="87"/>
      <c r="BU474" s="87"/>
      <c r="BV474" s="87"/>
      <c r="BW474" s="87"/>
      <c r="BX474" s="87"/>
      <c r="BY474" s="87"/>
      <c r="BZ474" s="87"/>
      <c r="CA474" s="87"/>
      <c r="CB474" s="87"/>
      <c r="CC474" s="87"/>
      <c r="CD474" s="87"/>
      <c r="CE474" s="87"/>
      <c r="CF474" s="87"/>
      <c r="CG474" s="87"/>
      <c r="CH474" s="87"/>
      <c r="CI474" s="87"/>
      <c r="CJ474" s="87"/>
      <c r="CK474" s="87"/>
      <c r="CL474" s="87"/>
      <c r="CM474" s="87"/>
      <c r="CN474" s="87"/>
    </row>
    <row r="475" spans="1:92" ht="18">
      <c r="A475" s="77"/>
      <c r="B475" s="77"/>
      <c r="C475" s="77"/>
      <c r="D475" s="77"/>
      <c r="E475" s="77"/>
      <c r="F475" s="77"/>
      <c r="G475" s="77"/>
      <c r="H475" s="77"/>
      <c r="I475" s="77"/>
      <c r="J475" s="77"/>
      <c r="K475" s="87"/>
      <c r="L475" s="87"/>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87"/>
      <c r="AL475" s="87"/>
      <c r="AM475" s="87"/>
      <c r="AN475" s="87"/>
      <c r="AO475" s="87"/>
      <c r="AP475" s="87"/>
      <c r="AQ475" s="87"/>
      <c r="AR475" s="87"/>
      <c r="AS475" s="87"/>
      <c r="AT475" s="87"/>
      <c r="AU475" s="87"/>
      <c r="AV475" s="87"/>
      <c r="AW475" s="87"/>
      <c r="AX475" s="87"/>
      <c r="AY475" s="87"/>
      <c r="AZ475" s="87"/>
      <c r="BA475" s="87"/>
      <c r="BB475" s="87"/>
      <c r="BC475" s="87"/>
      <c r="BD475" s="87"/>
      <c r="BE475" s="87"/>
      <c r="BF475" s="87"/>
      <c r="BG475" s="87"/>
      <c r="BH475" s="87"/>
      <c r="BI475" s="87"/>
      <c r="BJ475" s="87"/>
      <c r="BK475" s="87"/>
      <c r="BL475" s="87"/>
      <c r="BM475" s="87"/>
      <c r="BN475" s="87"/>
      <c r="BO475" s="87"/>
      <c r="BP475" s="87"/>
      <c r="BQ475" s="87"/>
      <c r="BR475" s="87"/>
      <c r="BS475" s="87"/>
      <c r="BT475" s="87"/>
      <c r="BU475" s="87"/>
      <c r="BV475" s="87"/>
      <c r="BW475" s="87"/>
      <c r="BX475" s="87"/>
      <c r="BY475" s="87"/>
      <c r="BZ475" s="87"/>
      <c r="CA475" s="87"/>
      <c r="CB475" s="87"/>
      <c r="CC475" s="87"/>
      <c r="CD475" s="87"/>
      <c r="CE475" s="87"/>
      <c r="CF475" s="87"/>
      <c r="CG475" s="87"/>
      <c r="CH475" s="87"/>
      <c r="CI475" s="87"/>
      <c r="CJ475" s="87"/>
      <c r="CK475" s="87"/>
      <c r="CL475" s="87"/>
      <c r="CM475" s="87"/>
      <c r="CN475" s="87"/>
    </row>
    <row r="476" spans="1:92" ht="18">
      <c r="A476" s="77"/>
      <c r="B476" s="77"/>
      <c r="C476" s="77"/>
      <c r="D476" s="77"/>
      <c r="E476" s="77"/>
      <c r="F476" s="77"/>
      <c r="G476" s="77"/>
      <c r="H476" s="77"/>
      <c r="I476" s="77"/>
      <c r="J476" s="77"/>
      <c r="K476" s="87"/>
      <c r="L476" s="87"/>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87"/>
      <c r="AL476" s="87"/>
      <c r="AM476" s="87"/>
      <c r="AN476" s="87"/>
      <c r="AO476" s="87"/>
      <c r="AP476" s="87"/>
      <c r="AQ476" s="87"/>
      <c r="AR476" s="87"/>
      <c r="AS476" s="87"/>
      <c r="AT476" s="87"/>
      <c r="AU476" s="87"/>
      <c r="AV476" s="87"/>
      <c r="AW476" s="87"/>
      <c r="AX476" s="87"/>
      <c r="AY476" s="87"/>
      <c r="AZ476" s="87"/>
      <c r="BA476" s="87"/>
      <c r="BB476" s="87"/>
      <c r="BC476" s="87"/>
      <c r="BD476" s="87"/>
      <c r="BE476" s="87"/>
      <c r="BF476" s="87"/>
      <c r="BG476" s="87"/>
      <c r="BH476" s="87"/>
      <c r="BI476" s="87"/>
      <c r="BJ476" s="87"/>
      <c r="BK476" s="87"/>
      <c r="BL476" s="87"/>
      <c r="BM476" s="87"/>
      <c r="BN476" s="87"/>
      <c r="BO476" s="87"/>
      <c r="BP476" s="87"/>
      <c r="BQ476" s="87"/>
      <c r="BR476" s="87"/>
      <c r="BS476" s="87"/>
      <c r="BT476" s="87"/>
      <c r="BU476" s="87"/>
      <c r="BV476" s="87"/>
      <c r="BW476" s="87"/>
      <c r="BX476" s="87"/>
      <c r="BY476" s="87"/>
      <c r="BZ476" s="87"/>
      <c r="CA476" s="87"/>
      <c r="CB476" s="87"/>
      <c r="CC476" s="87"/>
      <c r="CD476" s="87"/>
      <c r="CE476" s="87"/>
      <c r="CF476" s="87"/>
      <c r="CG476" s="87"/>
      <c r="CH476" s="87"/>
      <c r="CI476" s="87"/>
      <c r="CJ476" s="87"/>
      <c r="CK476" s="87"/>
      <c r="CL476" s="87"/>
      <c r="CM476" s="87"/>
      <c r="CN476" s="87"/>
    </row>
    <row r="477" spans="1:92" ht="15">
      <c r="A477" s="87"/>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87"/>
      <c r="AL477" s="87"/>
      <c r="AM477" s="87"/>
      <c r="AN477" s="87"/>
      <c r="AO477" s="87"/>
      <c r="AP477" s="87"/>
      <c r="AQ477" s="87"/>
      <c r="AR477" s="87"/>
      <c r="AS477" s="87"/>
      <c r="AT477" s="87"/>
      <c r="AU477" s="87"/>
      <c r="AV477" s="87"/>
      <c r="AW477" s="87"/>
      <c r="AX477" s="87"/>
      <c r="AY477" s="87"/>
      <c r="AZ477" s="87"/>
      <c r="BA477" s="87"/>
      <c r="BB477" s="87"/>
      <c r="BC477" s="87"/>
      <c r="BD477" s="87"/>
      <c r="BE477" s="87"/>
      <c r="BF477" s="87"/>
      <c r="BG477" s="87"/>
      <c r="BH477" s="87"/>
      <c r="BI477" s="87"/>
      <c r="BJ477" s="87"/>
      <c r="BK477" s="87"/>
      <c r="BL477" s="87"/>
      <c r="BM477" s="87"/>
      <c r="BN477" s="87"/>
      <c r="BO477" s="87"/>
      <c r="BP477" s="87"/>
      <c r="BQ477" s="87"/>
      <c r="BR477" s="87"/>
      <c r="BS477" s="87"/>
      <c r="BT477" s="87"/>
      <c r="BU477" s="87"/>
      <c r="BV477" s="87"/>
      <c r="BW477" s="87"/>
      <c r="BX477" s="87"/>
      <c r="BY477" s="87"/>
      <c r="BZ477" s="87"/>
      <c r="CA477" s="87"/>
      <c r="CB477" s="87"/>
      <c r="CC477" s="87"/>
      <c r="CD477" s="87"/>
      <c r="CE477" s="87"/>
      <c r="CF477" s="87"/>
      <c r="CG477" s="87"/>
      <c r="CH477" s="87"/>
      <c r="CI477" s="87"/>
      <c r="CJ477" s="87"/>
      <c r="CK477" s="87"/>
      <c r="CL477" s="87"/>
      <c r="CM477" s="87"/>
      <c r="CN477" s="87"/>
    </row>
    <row r="478" spans="1:92" ht="15">
      <c r="A478" s="87"/>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c r="AK478" s="87"/>
      <c r="AL478" s="87"/>
      <c r="AM478" s="87"/>
      <c r="AN478" s="87"/>
      <c r="AO478" s="87"/>
      <c r="AP478" s="87"/>
      <c r="AQ478" s="87"/>
      <c r="AR478" s="87"/>
      <c r="AS478" s="87"/>
      <c r="AT478" s="87"/>
      <c r="AU478" s="87"/>
      <c r="AV478" s="87"/>
      <c r="AW478" s="87"/>
      <c r="AX478" s="87"/>
      <c r="AY478" s="87"/>
      <c r="AZ478" s="87"/>
      <c r="BA478" s="87"/>
      <c r="BB478" s="87"/>
      <c r="BC478" s="87"/>
      <c r="BD478" s="87"/>
      <c r="BE478" s="87"/>
      <c r="BF478" s="87"/>
      <c r="BG478" s="87"/>
      <c r="BH478" s="87"/>
      <c r="BI478" s="87"/>
      <c r="BJ478" s="87"/>
      <c r="BK478" s="87"/>
      <c r="BL478" s="87"/>
      <c r="BM478" s="87"/>
      <c r="BN478" s="87"/>
      <c r="BO478" s="87"/>
      <c r="BP478" s="87"/>
      <c r="BQ478" s="87"/>
      <c r="BR478" s="87"/>
      <c r="BS478" s="87"/>
      <c r="BT478" s="87"/>
      <c r="BU478" s="87"/>
      <c r="BV478" s="87"/>
      <c r="BW478" s="87"/>
      <c r="BX478" s="87"/>
      <c r="BY478" s="87"/>
      <c r="BZ478" s="87"/>
      <c r="CA478" s="87"/>
      <c r="CB478" s="87"/>
      <c r="CC478" s="87"/>
      <c r="CD478" s="87"/>
      <c r="CE478" s="87"/>
      <c r="CF478" s="87"/>
      <c r="CG478" s="87"/>
      <c r="CH478" s="87"/>
      <c r="CI478" s="87"/>
      <c r="CJ478" s="87"/>
      <c r="CK478" s="87"/>
      <c r="CL478" s="87"/>
      <c r="CM478" s="87"/>
      <c r="CN478" s="87"/>
    </row>
    <row r="479" spans="1:92" ht="15">
      <c r="A479" s="87"/>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87"/>
      <c r="AL479" s="87"/>
      <c r="AM479" s="87"/>
      <c r="AN479" s="87"/>
      <c r="AO479" s="87"/>
      <c r="AP479" s="87"/>
      <c r="AQ479" s="87"/>
      <c r="AR479" s="87"/>
      <c r="AS479" s="87"/>
      <c r="AT479" s="87"/>
      <c r="AU479" s="87"/>
      <c r="AV479" s="87"/>
      <c r="AW479" s="87"/>
      <c r="AX479" s="87"/>
      <c r="AY479" s="87"/>
      <c r="AZ479" s="87"/>
      <c r="BA479" s="87"/>
      <c r="BB479" s="87"/>
      <c r="BC479" s="87"/>
      <c r="BD479" s="87"/>
      <c r="BE479" s="87"/>
      <c r="BF479" s="87"/>
      <c r="BG479" s="87"/>
      <c r="BH479" s="87"/>
      <c r="BI479" s="87"/>
      <c r="BJ479" s="87"/>
      <c r="BK479" s="87"/>
      <c r="BL479" s="87"/>
      <c r="BM479" s="87"/>
      <c r="BN479" s="87"/>
      <c r="BO479" s="87"/>
      <c r="BP479" s="87"/>
      <c r="BQ479" s="87"/>
      <c r="BR479" s="87"/>
      <c r="BS479" s="87"/>
      <c r="BT479" s="87"/>
      <c r="BU479" s="87"/>
      <c r="BV479" s="87"/>
      <c r="BW479" s="87"/>
      <c r="BX479" s="87"/>
      <c r="BY479" s="87"/>
      <c r="BZ479" s="87"/>
      <c r="CA479" s="87"/>
      <c r="CB479" s="87"/>
      <c r="CC479" s="87"/>
      <c r="CD479" s="87"/>
      <c r="CE479" s="87"/>
      <c r="CF479" s="87"/>
      <c r="CG479" s="87"/>
      <c r="CH479" s="87"/>
      <c r="CI479" s="87"/>
      <c r="CJ479" s="87"/>
      <c r="CK479" s="87"/>
      <c r="CL479" s="87"/>
      <c r="CM479" s="87"/>
      <c r="CN479" s="87"/>
    </row>
    <row r="480" spans="1:92" ht="15">
      <c r="A480" s="8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87"/>
      <c r="AL480" s="87"/>
      <c r="AM480" s="87"/>
      <c r="AN480" s="87"/>
      <c r="AO480" s="87"/>
      <c r="AP480" s="87"/>
      <c r="AQ480" s="87"/>
      <c r="AR480" s="87"/>
      <c r="AS480" s="87"/>
      <c r="AT480" s="87"/>
      <c r="AU480" s="87"/>
      <c r="AV480" s="87"/>
      <c r="AW480" s="87"/>
      <c r="AX480" s="87"/>
      <c r="AY480" s="87"/>
      <c r="AZ480" s="87"/>
      <c r="BA480" s="87"/>
      <c r="BB480" s="87"/>
      <c r="BC480" s="87"/>
      <c r="BD480" s="87"/>
      <c r="BE480" s="87"/>
      <c r="BF480" s="87"/>
      <c r="BG480" s="87"/>
      <c r="BH480" s="87"/>
      <c r="BI480" s="87"/>
      <c r="BJ480" s="87"/>
      <c r="BK480" s="87"/>
      <c r="BL480" s="87"/>
      <c r="BM480" s="87"/>
      <c r="BN480" s="87"/>
      <c r="BO480" s="87"/>
      <c r="BP480" s="87"/>
      <c r="BQ480" s="87"/>
      <c r="BR480" s="87"/>
      <c r="BS480" s="87"/>
      <c r="BT480" s="87"/>
      <c r="BU480" s="87"/>
      <c r="BV480" s="87"/>
      <c r="BW480" s="87"/>
      <c r="BX480" s="87"/>
      <c r="BY480" s="87"/>
      <c r="BZ480" s="87"/>
      <c r="CA480" s="87"/>
      <c r="CB480" s="87"/>
      <c r="CC480" s="87"/>
      <c r="CD480" s="87"/>
      <c r="CE480" s="87"/>
      <c r="CF480" s="87"/>
      <c r="CG480" s="87"/>
      <c r="CH480" s="87"/>
      <c r="CI480" s="87"/>
      <c r="CJ480" s="87"/>
      <c r="CK480" s="87"/>
      <c r="CL480" s="87"/>
      <c r="CM480" s="87"/>
      <c r="CN480" s="87"/>
    </row>
    <row r="481" spans="1:92" ht="15">
      <c r="A481" s="8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87"/>
      <c r="AN481" s="87"/>
      <c r="AO481" s="87"/>
      <c r="AP481" s="87"/>
      <c r="AQ481" s="87"/>
      <c r="AR481" s="87"/>
      <c r="AS481" s="87"/>
      <c r="AT481" s="87"/>
      <c r="AU481" s="87"/>
      <c r="AV481" s="87"/>
      <c r="AW481" s="87"/>
      <c r="AX481" s="87"/>
      <c r="AY481" s="87"/>
      <c r="AZ481" s="87"/>
      <c r="BA481" s="87"/>
      <c r="BB481" s="87"/>
      <c r="BC481" s="87"/>
      <c r="BD481" s="87"/>
      <c r="BE481" s="87"/>
      <c r="BF481" s="87"/>
      <c r="BG481" s="87"/>
      <c r="BH481" s="87"/>
      <c r="BI481" s="87"/>
      <c r="BJ481" s="87"/>
      <c r="BK481" s="87"/>
      <c r="BL481" s="87"/>
      <c r="BM481" s="87"/>
      <c r="BN481" s="87"/>
      <c r="BO481" s="87"/>
      <c r="BP481" s="87"/>
      <c r="BQ481" s="87"/>
      <c r="BR481" s="87"/>
      <c r="BS481" s="87"/>
      <c r="BT481" s="87"/>
      <c r="BU481" s="87"/>
      <c r="BV481" s="87"/>
      <c r="BW481" s="87"/>
      <c r="BX481" s="87"/>
      <c r="BY481" s="87"/>
      <c r="BZ481" s="87"/>
      <c r="CA481" s="87"/>
      <c r="CB481" s="87"/>
      <c r="CC481" s="87"/>
      <c r="CD481" s="87"/>
      <c r="CE481" s="87"/>
      <c r="CF481" s="87"/>
      <c r="CG481" s="87"/>
      <c r="CH481" s="87"/>
      <c r="CI481" s="87"/>
      <c r="CJ481" s="87"/>
      <c r="CK481" s="87"/>
      <c r="CL481" s="87"/>
      <c r="CM481" s="87"/>
      <c r="CN481" s="87"/>
    </row>
    <row r="482" spans="1:92" ht="15">
      <c r="A482" s="87"/>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87"/>
      <c r="AY482" s="87"/>
      <c r="AZ482" s="87"/>
      <c r="BA482" s="87"/>
      <c r="BB482" s="87"/>
      <c r="BC482" s="87"/>
      <c r="BD482" s="87"/>
      <c r="BE482" s="87"/>
      <c r="BF482" s="87"/>
      <c r="BG482" s="87"/>
      <c r="BH482" s="87"/>
      <c r="BI482" s="87"/>
      <c r="BJ482" s="87"/>
      <c r="BK482" s="87"/>
      <c r="BL482" s="87"/>
      <c r="BM482" s="87"/>
      <c r="BN482" s="87"/>
      <c r="BO482" s="87"/>
      <c r="BP482" s="87"/>
      <c r="BQ482" s="87"/>
      <c r="BR482" s="87"/>
      <c r="BS482" s="87"/>
      <c r="BT482" s="87"/>
      <c r="BU482" s="87"/>
      <c r="BV482" s="87"/>
      <c r="BW482" s="87"/>
      <c r="BX482" s="87"/>
      <c r="BY482" s="87"/>
      <c r="BZ482" s="87"/>
      <c r="CA482" s="87"/>
      <c r="CB482" s="87"/>
      <c r="CC482" s="87"/>
      <c r="CD482" s="87"/>
      <c r="CE482" s="87"/>
      <c r="CF482" s="87"/>
      <c r="CG482" s="87"/>
      <c r="CH482" s="87"/>
      <c r="CI482" s="87"/>
      <c r="CJ482" s="87"/>
      <c r="CK482" s="87"/>
      <c r="CL482" s="87"/>
      <c r="CM482" s="87"/>
      <c r="CN482" s="87"/>
    </row>
    <row r="483" spans="1:92" ht="15">
      <c r="A483" s="87"/>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7"/>
      <c r="AL483" s="87"/>
      <c r="AM483" s="87"/>
      <c r="AN483" s="87"/>
      <c r="AO483" s="87"/>
      <c r="AP483" s="87"/>
      <c r="AQ483" s="87"/>
      <c r="AR483" s="87"/>
      <c r="AS483" s="87"/>
      <c r="AT483" s="87"/>
      <c r="AU483" s="87"/>
      <c r="AV483" s="87"/>
      <c r="AW483" s="87"/>
      <c r="AX483" s="87"/>
      <c r="AY483" s="87"/>
      <c r="AZ483" s="87"/>
      <c r="BA483" s="87"/>
      <c r="BB483" s="87"/>
      <c r="BC483" s="87"/>
      <c r="BD483" s="87"/>
      <c r="BE483" s="87"/>
      <c r="BF483" s="87"/>
      <c r="BG483" s="87"/>
      <c r="BH483" s="87"/>
      <c r="BI483" s="87"/>
      <c r="BJ483" s="87"/>
      <c r="BK483" s="87"/>
      <c r="BL483" s="87"/>
      <c r="BM483" s="87"/>
      <c r="BN483" s="87"/>
      <c r="BO483" s="87"/>
      <c r="BP483" s="87"/>
      <c r="BQ483" s="87"/>
      <c r="BR483" s="87"/>
      <c r="BS483" s="87"/>
      <c r="BT483" s="87"/>
      <c r="BU483" s="87"/>
      <c r="BV483" s="87"/>
      <c r="BW483" s="87"/>
      <c r="BX483" s="87"/>
      <c r="BY483" s="87"/>
      <c r="BZ483" s="87"/>
      <c r="CA483" s="87"/>
      <c r="CB483" s="87"/>
      <c r="CC483" s="87"/>
      <c r="CD483" s="87"/>
      <c r="CE483" s="87"/>
      <c r="CF483" s="87"/>
      <c r="CG483" s="87"/>
      <c r="CH483" s="87"/>
      <c r="CI483" s="87"/>
      <c r="CJ483" s="87"/>
      <c r="CK483" s="87"/>
      <c r="CL483" s="87"/>
      <c r="CM483" s="87"/>
      <c r="CN483" s="87"/>
    </row>
    <row r="484" spans="1:92" ht="15">
      <c r="A484" s="87"/>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7"/>
      <c r="AK484" s="87"/>
      <c r="AL484" s="87"/>
      <c r="AM484" s="87"/>
      <c r="AN484" s="87"/>
      <c r="AO484" s="87"/>
      <c r="AP484" s="87"/>
      <c r="AQ484" s="87"/>
      <c r="AR484" s="87"/>
      <c r="AS484" s="87"/>
      <c r="AT484" s="87"/>
      <c r="AU484" s="87"/>
      <c r="AV484" s="87"/>
      <c r="AW484" s="87"/>
      <c r="AX484" s="87"/>
      <c r="AY484" s="87"/>
      <c r="AZ484" s="87"/>
      <c r="BA484" s="87"/>
      <c r="BB484" s="87"/>
      <c r="BC484" s="87"/>
      <c r="BD484" s="87"/>
      <c r="BE484" s="87"/>
      <c r="BF484" s="87"/>
      <c r="BG484" s="87"/>
      <c r="BH484" s="87"/>
      <c r="BI484" s="87"/>
      <c r="BJ484" s="87"/>
      <c r="BK484" s="87"/>
      <c r="BL484" s="87"/>
      <c r="BM484" s="87"/>
      <c r="BN484" s="87"/>
      <c r="BO484" s="87"/>
      <c r="BP484" s="87"/>
      <c r="BQ484" s="87"/>
      <c r="BR484" s="87"/>
      <c r="BS484" s="87"/>
      <c r="BT484" s="87"/>
      <c r="BU484" s="87"/>
      <c r="BV484" s="87"/>
      <c r="BW484" s="87"/>
      <c r="BX484" s="87"/>
      <c r="BY484" s="87"/>
      <c r="BZ484" s="87"/>
      <c r="CA484" s="87"/>
      <c r="CB484" s="87"/>
      <c r="CC484" s="87"/>
      <c r="CD484" s="87"/>
      <c r="CE484" s="87"/>
      <c r="CF484" s="87"/>
      <c r="CG484" s="87"/>
      <c r="CH484" s="87"/>
      <c r="CI484" s="87"/>
      <c r="CJ484" s="87"/>
      <c r="CK484" s="87"/>
      <c r="CL484" s="87"/>
      <c r="CM484" s="87"/>
      <c r="CN484" s="87"/>
    </row>
    <row r="485" spans="1:92" ht="15">
      <c r="A485" s="87"/>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c r="AK485" s="87"/>
      <c r="AL485" s="87"/>
      <c r="AM485" s="87"/>
      <c r="AN485" s="87"/>
      <c r="AO485" s="87"/>
      <c r="AP485" s="87"/>
      <c r="AQ485" s="87"/>
      <c r="AR485" s="87"/>
      <c r="AS485" s="87"/>
      <c r="AT485" s="87"/>
      <c r="AU485" s="87"/>
      <c r="AV485" s="87"/>
      <c r="AW485" s="87"/>
      <c r="AX485" s="87"/>
      <c r="AY485" s="87"/>
      <c r="AZ485" s="87"/>
      <c r="BA485" s="87"/>
      <c r="BB485" s="87"/>
      <c r="BC485" s="87"/>
      <c r="BD485" s="87"/>
      <c r="BE485" s="87"/>
      <c r="BF485" s="87"/>
      <c r="BG485" s="87"/>
      <c r="BH485" s="87"/>
      <c r="BI485" s="87"/>
      <c r="BJ485" s="87"/>
      <c r="BK485" s="87"/>
      <c r="BL485" s="87"/>
      <c r="BM485" s="87"/>
      <c r="BN485" s="87"/>
      <c r="BO485" s="87"/>
      <c r="BP485" s="87"/>
      <c r="BQ485" s="87"/>
      <c r="BR485" s="87"/>
      <c r="BS485" s="87"/>
      <c r="BT485" s="87"/>
      <c r="BU485" s="87"/>
      <c r="BV485" s="87"/>
      <c r="BW485" s="87"/>
      <c r="BX485" s="87"/>
      <c r="BY485" s="87"/>
      <c r="BZ485" s="87"/>
      <c r="CA485" s="87"/>
      <c r="CB485" s="87"/>
      <c r="CC485" s="87"/>
      <c r="CD485" s="87"/>
      <c r="CE485" s="87"/>
      <c r="CF485" s="87"/>
      <c r="CG485" s="87"/>
      <c r="CH485" s="87"/>
      <c r="CI485" s="87"/>
      <c r="CJ485" s="87"/>
      <c r="CK485" s="87"/>
      <c r="CL485" s="87"/>
      <c r="CM485" s="87"/>
      <c r="CN485" s="87"/>
    </row>
    <row r="486" spans="1:92" ht="15">
      <c r="A486" s="87"/>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c r="AK486" s="87"/>
      <c r="AL486" s="87"/>
      <c r="AM486" s="87"/>
      <c r="AN486" s="87"/>
      <c r="AO486" s="87"/>
      <c r="AP486" s="87"/>
      <c r="AQ486" s="87"/>
      <c r="AR486" s="87"/>
      <c r="AS486" s="87"/>
      <c r="AT486" s="87"/>
      <c r="AU486" s="87"/>
      <c r="AV486" s="87"/>
      <c r="AW486" s="87"/>
      <c r="AX486" s="87"/>
      <c r="AY486" s="87"/>
      <c r="AZ486" s="87"/>
      <c r="BA486" s="87"/>
      <c r="BB486" s="87"/>
      <c r="BC486" s="87"/>
      <c r="BD486" s="87"/>
      <c r="BE486" s="87"/>
      <c r="BF486" s="87"/>
      <c r="BG486" s="87"/>
      <c r="BH486" s="87"/>
      <c r="BI486" s="87"/>
      <c r="BJ486" s="87"/>
      <c r="BK486" s="87"/>
      <c r="BL486" s="87"/>
      <c r="BM486" s="87"/>
      <c r="BN486" s="87"/>
      <c r="BO486" s="87"/>
      <c r="BP486" s="87"/>
      <c r="BQ486" s="87"/>
      <c r="BR486" s="87"/>
      <c r="BS486" s="87"/>
      <c r="BT486" s="87"/>
      <c r="BU486" s="87"/>
      <c r="BV486" s="87"/>
      <c r="BW486" s="87"/>
      <c r="BX486" s="87"/>
      <c r="BY486" s="87"/>
      <c r="BZ486" s="87"/>
      <c r="CA486" s="87"/>
      <c r="CB486" s="87"/>
      <c r="CC486" s="87"/>
      <c r="CD486" s="87"/>
      <c r="CE486" s="87"/>
      <c r="CF486" s="87"/>
      <c r="CG486" s="87"/>
      <c r="CH486" s="87"/>
      <c r="CI486" s="87"/>
      <c r="CJ486" s="87"/>
      <c r="CK486" s="87"/>
      <c r="CL486" s="87"/>
      <c r="CM486" s="87"/>
      <c r="CN486" s="87"/>
    </row>
    <row r="487" spans="1:92" ht="15">
      <c r="A487" s="87"/>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c r="AK487" s="87"/>
      <c r="AL487" s="87"/>
      <c r="AM487" s="87"/>
      <c r="AN487" s="87"/>
      <c r="AO487" s="87"/>
      <c r="AP487" s="87"/>
      <c r="AQ487" s="87"/>
      <c r="AR487" s="87"/>
      <c r="AS487" s="87"/>
      <c r="AT487" s="87"/>
      <c r="AU487" s="87"/>
      <c r="AV487" s="87"/>
      <c r="AW487" s="87"/>
      <c r="AX487" s="87"/>
      <c r="AY487" s="87"/>
      <c r="AZ487" s="87"/>
      <c r="BA487" s="87"/>
      <c r="BB487" s="87"/>
      <c r="BC487" s="87"/>
      <c r="BD487" s="87"/>
      <c r="BE487" s="87"/>
      <c r="BF487" s="87"/>
      <c r="BG487" s="87"/>
      <c r="BH487" s="87"/>
      <c r="BI487" s="87"/>
      <c r="BJ487" s="87"/>
      <c r="BK487" s="87"/>
      <c r="BL487" s="87"/>
      <c r="BM487" s="87"/>
      <c r="BN487" s="87"/>
      <c r="BO487" s="87"/>
      <c r="BP487" s="87"/>
      <c r="BQ487" s="87"/>
      <c r="BR487" s="87"/>
      <c r="BS487" s="87"/>
      <c r="BT487" s="87"/>
      <c r="BU487" s="87"/>
      <c r="BV487" s="87"/>
      <c r="BW487" s="87"/>
      <c r="BX487" s="87"/>
      <c r="BY487" s="87"/>
      <c r="BZ487" s="87"/>
      <c r="CA487" s="87"/>
      <c r="CB487" s="87"/>
      <c r="CC487" s="87"/>
      <c r="CD487" s="87"/>
      <c r="CE487" s="87"/>
      <c r="CF487" s="87"/>
      <c r="CG487" s="87"/>
      <c r="CH487" s="87"/>
      <c r="CI487" s="87"/>
      <c r="CJ487" s="87"/>
      <c r="CK487" s="87"/>
      <c r="CL487" s="87"/>
      <c r="CM487" s="87"/>
      <c r="CN487" s="87"/>
    </row>
    <row r="488" spans="1:92" ht="15">
      <c r="A488" s="87"/>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c r="AK488" s="87"/>
      <c r="AL488" s="87"/>
      <c r="AM488" s="87"/>
      <c r="AN488" s="87"/>
      <c r="AO488" s="87"/>
      <c r="AP488" s="87"/>
      <c r="AQ488" s="87"/>
      <c r="AR488" s="87"/>
      <c r="AS488" s="87"/>
      <c r="AT488" s="87"/>
      <c r="AU488" s="87"/>
      <c r="AV488" s="87"/>
      <c r="AW488" s="87"/>
      <c r="AX488" s="87"/>
      <c r="AY488" s="87"/>
      <c r="AZ488" s="87"/>
      <c r="BA488" s="87"/>
      <c r="BB488" s="87"/>
      <c r="BC488" s="87"/>
      <c r="BD488" s="87"/>
      <c r="BE488" s="87"/>
      <c r="BF488" s="87"/>
      <c r="BG488" s="87"/>
      <c r="BH488" s="87"/>
      <c r="BI488" s="87"/>
      <c r="BJ488" s="87"/>
      <c r="BK488" s="87"/>
      <c r="BL488" s="87"/>
      <c r="BM488" s="87"/>
      <c r="BN488" s="87"/>
      <c r="BO488" s="87"/>
      <c r="BP488" s="87"/>
      <c r="BQ488" s="87"/>
      <c r="BR488" s="87"/>
      <c r="BS488" s="87"/>
      <c r="BT488" s="87"/>
      <c r="BU488" s="87"/>
      <c r="BV488" s="87"/>
      <c r="BW488" s="87"/>
      <c r="BX488" s="87"/>
      <c r="BY488" s="87"/>
      <c r="BZ488" s="87"/>
      <c r="CA488" s="87"/>
      <c r="CB488" s="87"/>
      <c r="CC488" s="87"/>
      <c r="CD488" s="87"/>
      <c r="CE488" s="87"/>
      <c r="CF488" s="87"/>
      <c r="CG488" s="87"/>
      <c r="CH488" s="87"/>
      <c r="CI488" s="87"/>
      <c r="CJ488" s="87"/>
      <c r="CK488" s="87"/>
      <c r="CL488" s="87"/>
      <c r="CM488" s="87"/>
      <c r="CN488" s="87"/>
    </row>
    <row r="489" spans="1:92" ht="15">
      <c r="A489" s="87"/>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c r="AK489" s="87"/>
      <c r="AL489" s="87"/>
      <c r="AM489" s="87"/>
      <c r="AN489" s="87"/>
      <c r="AO489" s="87"/>
      <c r="AP489" s="87"/>
      <c r="AQ489" s="87"/>
      <c r="AR489" s="87"/>
      <c r="AS489" s="87"/>
      <c r="AT489" s="87"/>
      <c r="AU489" s="87"/>
      <c r="AV489" s="87"/>
      <c r="AW489" s="87"/>
      <c r="AX489" s="87"/>
      <c r="AY489" s="87"/>
      <c r="AZ489" s="87"/>
      <c r="BA489" s="87"/>
      <c r="BB489" s="87"/>
      <c r="BC489" s="87"/>
      <c r="BD489" s="87"/>
      <c r="BE489" s="87"/>
      <c r="BF489" s="87"/>
      <c r="BG489" s="87"/>
      <c r="BH489" s="87"/>
      <c r="BI489" s="87"/>
      <c r="BJ489" s="87"/>
      <c r="BK489" s="87"/>
      <c r="BL489" s="87"/>
      <c r="BM489" s="87"/>
      <c r="BN489" s="87"/>
      <c r="BO489" s="87"/>
      <c r="BP489" s="87"/>
      <c r="BQ489" s="87"/>
      <c r="BR489" s="87"/>
      <c r="BS489" s="87"/>
      <c r="BT489" s="87"/>
      <c r="BU489" s="87"/>
      <c r="BV489" s="87"/>
      <c r="BW489" s="87"/>
      <c r="BX489" s="87"/>
      <c r="BY489" s="87"/>
      <c r="BZ489" s="87"/>
      <c r="CA489" s="87"/>
      <c r="CB489" s="87"/>
      <c r="CC489" s="87"/>
      <c r="CD489" s="87"/>
      <c r="CE489" s="87"/>
      <c r="CF489" s="87"/>
      <c r="CG489" s="87"/>
      <c r="CH489" s="87"/>
      <c r="CI489" s="87"/>
      <c r="CJ489" s="87"/>
      <c r="CK489" s="87"/>
      <c r="CL489" s="87"/>
      <c r="CM489" s="87"/>
      <c r="CN489" s="87"/>
    </row>
    <row r="490" spans="1:92" ht="15">
      <c r="A490" s="87"/>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c r="AK490" s="87"/>
      <c r="AL490" s="87"/>
      <c r="AM490" s="87"/>
      <c r="AN490" s="87"/>
      <c r="AO490" s="87"/>
      <c r="AP490" s="87"/>
      <c r="AQ490" s="87"/>
      <c r="AR490" s="87"/>
      <c r="AS490" s="87"/>
      <c r="AT490" s="87"/>
      <c r="AU490" s="87"/>
      <c r="AV490" s="87"/>
      <c r="AW490" s="87"/>
      <c r="AX490" s="87"/>
      <c r="AY490" s="87"/>
      <c r="AZ490" s="87"/>
      <c r="BA490" s="87"/>
      <c r="BB490" s="87"/>
      <c r="BC490" s="87"/>
      <c r="BD490" s="87"/>
      <c r="BE490" s="87"/>
      <c r="BF490" s="87"/>
      <c r="BG490" s="87"/>
      <c r="BH490" s="87"/>
      <c r="BI490" s="87"/>
      <c r="BJ490" s="87"/>
      <c r="BK490" s="87"/>
      <c r="BL490" s="87"/>
      <c r="BM490" s="87"/>
      <c r="BN490" s="87"/>
      <c r="BO490" s="87"/>
      <c r="BP490" s="87"/>
      <c r="BQ490" s="87"/>
      <c r="BR490" s="87"/>
      <c r="BS490" s="87"/>
      <c r="BT490" s="87"/>
      <c r="BU490" s="87"/>
      <c r="BV490" s="87"/>
      <c r="BW490" s="87"/>
      <c r="BX490" s="87"/>
      <c r="BY490" s="87"/>
      <c r="BZ490" s="87"/>
      <c r="CA490" s="87"/>
      <c r="CB490" s="87"/>
      <c r="CC490" s="87"/>
      <c r="CD490" s="87"/>
      <c r="CE490" s="87"/>
      <c r="CF490" s="87"/>
      <c r="CG490" s="87"/>
      <c r="CH490" s="87"/>
      <c r="CI490" s="87"/>
      <c r="CJ490" s="87"/>
      <c r="CK490" s="87"/>
      <c r="CL490" s="87"/>
      <c r="CM490" s="87"/>
      <c r="CN490" s="87"/>
    </row>
    <row r="491" spans="1:92" ht="15">
      <c r="A491" s="87"/>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c r="AK491" s="87"/>
      <c r="AL491" s="87"/>
      <c r="AM491" s="87"/>
      <c r="AN491" s="87"/>
      <c r="AO491" s="87"/>
      <c r="AP491" s="87"/>
      <c r="AQ491" s="87"/>
      <c r="AR491" s="87"/>
      <c r="AS491" s="87"/>
      <c r="AT491" s="87"/>
      <c r="AU491" s="87"/>
      <c r="AV491" s="87"/>
      <c r="AW491" s="87"/>
      <c r="AX491" s="87"/>
      <c r="AY491" s="87"/>
      <c r="AZ491" s="87"/>
      <c r="BA491" s="87"/>
      <c r="BB491" s="87"/>
      <c r="BC491" s="87"/>
      <c r="BD491" s="87"/>
      <c r="BE491" s="87"/>
      <c r="BF491" s="87"/>
      <c r="BG491" s="87"/>
      <c r="BH491" s="87"/>
      <c r="BI491" s="87"/>
      <c r="BJ491" s="87"/>
      <c r="BK491" s="87"/>
      <c r="BL491" s="87"/>
      <c r="BM491" s="87"/>
      <c r="BN491" s="87"/>
      <c r="BO491" s="87"/>
      <c r="BP491" s="87"/>
      <c r="BQ491" s="87"/>
      <c r="BR491" s="87"/>
      <c r="BS491" s="87"/>
      <c r="BT491" s="87"/>
      <c r="BU491" s="87"/>
      <c r="BV491" s="87"/>
      <c r="BW491" s="87"/>
      <c r="BX491" s="87"/>
      <c r="BY491" s="87"/>
      <c r="BZ491" s="87"/>
      <c r="CA491" s="87"/>
      <c r="CB491" s="87"/>
      <c r="CC491" s="87"/>
      <c r="CD491" s="87"/>
      <c r="CE491" s="87"/>
      <c r="CF491" s="87"/>
      <c r="CG491" s="87"/>
      <c r="CH491" s="87"/>
      <c r="CI491" s="87"/>
      <c r="CJ491" s="87"/>
      <c r="CK491" s="87"/>
      <c r="CL491" s="87"/>
      <c r="CM491" s="87"/>
      <c r="CN491" s="87"/>
    </row>
    <row r="492" spans="1:92" ht="15">
      <c r="A492" s="87"/>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c r="AK492" s="87"/>
      <c r="AL492" s="87"/>
      <c r="AM492" s="87"/>
      <c r="AN492" s="87"/>
      <c r="AO492" s="87"/>
      <c r="AP492" s="87"/>
      <c r="AQ492" s="87"/>
      <c r="AR492" s="87"/>
      <c r="AS492" s="87"/>
      <c r="AT492" s="87"/>
      <c r="AU492" s="87"/>
      <c r="AV492" s="87"/>
      <c r="AW492" s="87"/>
      <c r="AX492" s="87"/>
      <c r="AY492" s="87"/>
      <c r="AZ492" s="87"/>
      <c r="BA492" s="87"/>
      <c r="BB492" s="87"/>
      <c r="BC492" s="87"/>
      <c r="BD492" s="87"/>
      <c r="BE492" s="87"/>
      <c r="BF492" s="87"/>
      <c r="BG492" s="87"/>
      <c r="BH492" s="87"/>
      <c r="BI492" s="87"/>
      <c r="BJ492" s="87"/>
      <c r="BK492" s="87"/>
      <c r="BL492" s="87"/>
      <c r="BM492" s="87"/>
      <c r="BN492" s="87"/>
      <c r="BO492" s="87"/>
      <c r="BP492" s="87"/>
      <c r="BQ492" s="87"/>
      <c r="BR492" s="87"/>
      <c r="BS492" s="87"/>
      <c r="BT492" s="87"/>
      <c r="BU492" s="87"/>
      <c r="BV492" s="87"/>
      <c r="BW492" s="87"/>
      <c r="BX492" s="87"/>
      <c r="BY492" s="87"/>
      <c r="BZ492" s="87"/>
      <c r="CA492" s="87"/>
      <c r="CB492" s="87"/>
      <c r="CC492" s="87"/>
      <c r="CD492" s="87"/>
      <c r="CE492" s="87"/>
      <c r="CF492" s="87"/>
      <c r="CG492" s="87"/>
      <c r="CH492" s="87"/>
      <c r="CI492" s="87"/>
      <c r="CJ492" s="87"/>
      <c r="CK492" s="87"/>
      <c r="CL492" s="87"/>
      <c r="CM492" s="87"/>
      <c r="CN492" s="87"/>
    </row>
    <row r="493" spans="1:92" ht="15">
      <c r="A493" s="87"/>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7"/>
      <c r="AL493" s="87"/>
      <c r="AM493" s="87"/>
      <c r="AN493" s="87"/>
      <c r="AO493" s="87"/>
      <c r="AP493" s="87"/>
      <c r="AQ493" s="87"/>
      <c r="AR493" s="87"/>
      <c r="AS493" s="87"/>
      <c r="AT493" s="87"/>
      <c r="AU493" s="87"/>
      <c r="AV493" s="87"/>
      <c r="AW493" s="87"/>
      <c r="AX493" s="87"/>
      <c r="AY493" s="87"/>
      <c r="AZ493" s="87"/>
      <c r="BA493" s="87"/>
      <c r="BB493" s="87"/>
      <c r="BC493" s="87"/>
      <c r="BD493" s="87"/>
      <c r="BE493" s="87"/>
      <c r="BF493" s="87"/>
      <c r="BG493" s="87"/>
      <c r="BH493" s="87"/>
      <c r="BI493" s="87"/>
      <c r="BJ493" s="87"/>
      <c r="BK493" s="87"/>
      <c r="BL493" s="87"/>
      <c r="BM493" s="87"/>
      <c r="BN493" s="87"/>
      <c r="BO493" s="87"/>
      <c r="BP493" s="87"/>
      <c r="BQ493" s="87"/>
      <c r="BR493" s="87"/>
      <c r="BS493" s="87"/>
      <c r="BT493" s="87"/>
      <c r="BU493" s="87"/>
      <c r="BV493" s="87"/>
      <c r="BW493" s="87"/>
      <c r="BX493" s="87"/>
      <c r="BY493" s="87"/>
      <c r="BZ493" s="87"/>
      <c r="CA493" s="87"/>
      <c r="CB493" s="87"/>
      <c r="CC493" s="87"/>
      <c r="CD493" s="87"/>
      <c r="CE493" s="87"/>
      <c r="CF493" s="87"/>
      <c r="CG493" s="87"/>
      <c r="CH493" s="87"/>
      <c r="CI493" s="87"/>
      <c r="CJ493" s="87"/>
      <c r="CK493" s="87"/>
      <c r="CL493" s="87"/>
      <c r="CM493" s="87"/>
      <c r="CN493" s="87"/>
    </row>
    <row r="494" spans="1:92" ht="15">
      <c r="A494" s="87"/>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c r="AK494" s="87"/>
      <c r="AL494" s="87"/>
      <c r="AM494" s="87"/>
      <c r="AN494" s="87"/>
      <c r="AO494" s="87"/>
      <c r="AP494" s="87"/>
      <c r="AQ494" s="87"/>
      <c r="AR494" s="87"/>
      <c r="AS494" s="87"/>
      <c r="AT494" s="87"/>
      <c r="AU494" s="87"/>
      <c r="AV494" s="87"/>
      <c r="AW494" s="87"/>
      <c r="AX494" s="87"/>
      <c r="AY494" s="87"/>
      <c r="AZ494" s="87"/>
      <c r="BA494" s="87"/>
      <c r="BB494" s="87"/>
      <c r="BC494" s="87"/>
      <c r="BD494" s="87"/>
      <c r="BE494" s="87"/>
      <c r="BF494" s="87"/>
      <c r="BG494" s="87"/>
      <c r="BH494" s="87"/>
      <c r="BI494" s="87"/>
      <c r="BJ494" s="87"/>
      <c r="BK494" s="87"/>
      <c r="BL494" s="87"/>
      <c r="BM494" s="87"/>
      <c r="BN494" s="87"/>
      <c r="BO494" s="87"/>
      <c r="BP494" s="87"/>
      <c r="BQ494" s="87"/>
      <c r="BR494" s="87"/>
      <c r="BS494" s="87"/>
      <c r="BT494" s="87"/>
      <c r="BU494" s="87"/>
      <c r="BV494" s="87"/>
      <c r="BW494" s="87"/>
      <c r="BX494" s="87"/>
      <c r="BY494" s="87"/>
      <c r="BZ494" s="87"/>
      <c r="CA494" s="87"/>
      <c r="CB494" s="87"/>
      <c r="CC494" s="87"/>
      <c r="CD494" s="87"/>
      <c r="CE494" s="87"/>
      <c r="CF494" s="87"/>
      <c r="CG494" s="87"/>
      <c r="CH494" s="87"/>
      <c r="CI494" s="87"/>
      <c r="CJ494" s="87"/>
      <c r="CK494" s="87"/>
      <c r="CL494" s="87"/>
      <c r="CM494" s="87"/>
      <c r="CN494" s="87"/>
    </row>
    <row r="495" spans="1:92" ht="15">
      <c r="A495" s="87"/>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c r="AK495" s="87"/>
      <c r="AL495" s="87"/>
      <c r="AM495" s="87"/>
      <c r="AN495" s="87"/>
      <c r="AO495" s="87"/>
      <c r="AP495" s="87"/>
      <c r="AQ495" s="87"/>
      <c r="AR495" s="87"/>
      <c r="AS495" s="87"/>
      <c r="AT495" s="87"/>
      <c r="AU495" s="87"/>
      <c r="AV495" s="87"/>
      <c r="AW495" s="87"/>
      <c r="AX495" s="87"/>
      <c r="AY495" s="87"/>
      <c r="AZ495" s="87"/>
      <c r="BA495" s="87"/>
      <c r="BB495" s="87"/>
      <c r="BC495" s="87"/>
      <c r="BD495" s="87"/>
      <c r="BE495" s="87"/>
      <c r="BF495" s="87"/>
      <c r="BG495" s="87"/>
      <c r="BH495" s="87"/>
      <c r="BI495" s="87"/>
      <c r="BJ495" s="87"/>
      <c r="BK495" s="87"/>
      <c r="BL495" s="87"/>
      <c r="BM495" s="87"/>
      <c r="BN495" s="87"/>
      <c r="BO495" s="87"/>
      <c r="BP495" s="87"/>
      <c r="BQ495" s="87"/>
      <c r="BR495" s="87"/>
      <c r="BS495" s="87"/>
      <c r="BT495" s="87"/>
      <c r="BU495" s="87"/>
      <c r="BV495" s="87"/>
      <c r="BW495" s="87"/>
      <c r="BX495" s="87"/>
      <c r="BY495" s="87"/>
      <c r="BZ495" s="87"/>
      <c r="CA495" s="87"/>
      <c r="CB495" s="87"/>
      <c r="CC495" s="87"/>
      <c r="CD495" s="87"/>
      <c r="CE495" s="87"/>
      <c r="CF495" s="87"/>
      <c r="CG495" s="87"/>
      <c r="CH495" s="87"/>
      <c r="CI495" s="87"/>
      <c r="CJ495" s="87"/>
      <c r="CK495" s="87"/>
      <c r="CL495" s="87"/>
      <c r="CM495" s="87"/>
      <c r="CN495" s="87"/>
    </row>
    <row r="496" spans="1:92" ht="15">
      <c r="A496" s="87"/>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7"/>
      <c r="AK496" s="87"/>
      <c r="AL496" s="87"/>
      <c r="AM496" s="87"/>
      <c r="AN496" s="87"/>
      <c r="AO496" s="87"/>
      <c r="AP496" s="87"/>
      <c r="AQ496" s="87"/>
      <c r="AR496" s="87"/>
      <c r="AS496" s="87"/>
      <c r="AT496" s="87"/>
      <c r="AU496" s="87"/>
      <c r="AV496" s="87"/>
      <c r="AW496" s="87"/>
      <c r="AX496" s="87"/>
      <c r="AY496" s="87"/>
      <c r="AZ496" s="87"/>
      <c r="BA496" s="87"/>
      <c r="BB496" s="87"/>
      <c r="BC496" s="87"/>
      <c r="BD496" s="87"/>
      <c r="BE496" s="87"/>
      <c r="BF496" s="87"/>
      <c r="BG496" s="87"/>
      <c r="BH496" s="87"/>
      <c r="BI496" s="87"/>
      <c r="BJ496" s="87"/>
      <c r="BK496" s="87"/>
      <c r="BL496" s="87"/>
      <c r="BM496" s="87"/>
      <c r="BN496" s="87"/>
      <c r="BO496" s="87"/>
      <c r="BP496" s="87"/>
      <c r="BQ496" s="87"/>
      <c r="BR496" s="87"/>
      <c r="BS496" s="87"/>
      <c r="BT496" s="87"/>
      <c r="BU496" s="87"/>
      <c r="BV496" s="87"/>
      <c r="BW496" s="87"/>
      <c r="BX496" s="87"/>
      <c r="BY496" s="87"/>
      <c r="BZ496" s="87"/>
      <c r="CA496" s="87"/>
      <c r="CB496" s="87"/>
      <c r="CC496" s="87"/>
      <c r="CD496" s="87"/>
      <c r="CE496" s="87"/>
      <c r="CF496" s="87"/>
      <c r="CG496" s="87"/>
      <c r="CH496" s="87"/>
      <c r="CI496" s="87"/>
      <c r="CJ496" s="87"/>
      <c r="CK496" s="87"/>
      <c r="CL496" s="87"/>
      <c r="CM496" s="87"/>
      <c r="CN496" s="87"/>
    </row>
    <row r="497" spans="1:92" ht="15">
      <c r="A497" s="87"/>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c r="AK497" s="87"/>
      <c r="AL497" s="87"/>
      <c r="AM497" s="87"/>
      <c r="AN497" s="87"/>
      <c r="AO497" s="87"/>
      <c r="AP497" s="87"/>
      <c r="AQ497" s="87"/>
      <c r="AR497" s="87"/>
      <c r="AS497" s="87"/>
      <c r="AT497" s="87"/>
      <c r="AU497" s="87"/>
      <c r="AV497" s="87"/>
      <c r="AW497" s="87"/>
      <c r="AX497" s="87"/>
      <c r="AY497" s="87"/>
      <c r="AZ497" s="87"/>
      <c r="BA497" s="87"/>
      <c r="BB497" s="87"/>
      <c r="BC497" s="87"/>
      <c r="BD497" s="87"/>
      <c r="BE497" s="87"/>
      <c r="BF497" s="87"/>
      <c r="BG497" s="87"/>
      <c r="BH497" s="87"/>
      <c r="BI497" s="87"/>
      <c r="BJ497" s="87"/>
      <c r="BK497" s="87"/>
      <c r="BL497" s="87"/>
      <c r="BM497" s="87"/>
      <c r="BN497" s="87"/>
      <c r="BO497" s="87"/>
      <c r="BP497" s="87"/>
      <c r="BQ497" s="87"/>
      <c r="BR497" s="87"/>
      <c r="BS497" s="87"/>
      <c r="BT497" s="87"/>
      <c r="BU497" s="87"/>
      <c r="BV497" s="87"/>
      <c r="BW497" s="87"/>
      <c r="BX497" s="87"/>
      <c r="BY497" s="87"/>
      <c r="BZ497" s="87"/>
      <c r="CA497" s="87"/>
      <c r="CB497" s="87"/>
      <c r="CC497" s="87"/>
      <c r="CD497" s="87"/>
      <c r="CE497" s="87"/>
      <c r="CF497" s="87"/>
      <c r="CG497" s="87"/>
      <c r="CH497" s="87"/>
      <c r="CI497" s="87"/>
      <c r="CJ497" s="87"/>
      <c r="CK497" s="87"/>
      <c r="CL497" s="87"/>
      <c r="CM497" s="87"/>
      <c r="CN497" s="87"/>
    </row>
    <row r="498" spans="1:92" ht="15">
      <c r="A498" s="87"/>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c r="AK498" s="87"/>
      <c r="AL498" s="87"/>
      <c r="AM498" s="87"/>
      <c r="AN498" s="87"/>
      <c r="AO498" s="87"/>
      <c r="AP498" s="87"/>
      <c r="AQ498" s="87"/>
      <c r="AR498" s="87"/>
      <c r="AS498" s="87"/>
      <c r="AT498" s="87"/>
      <c r="AU498" s="87"/>
      <c r="AV498" s="87"/>
      <c r="AW498" s="87"/>
      <c r="AX498" s="87"/>
      <c r="AY498" s="87"/>
      <c r="AZ498" s="87"/>
      <c r="BA498" s="87"/>
      <c r="BB498" s="87"/>
      <c r="BC498" s="87"/>
      <c r="BD498" s="87"/>
      <c r="BE498" s="87"/>
      <c r="BF498" s="87"/>
      <c r="BG498" s="87"/>
      <c r="BH498" s="87"/>
      <c r="BI498" s="87"/>
      <c r="BJ498" s="87"/>
      <c r="BK498" s="87"/>
      <c r="BL498" s="87"/>
      <c r="BM498" s="87"/>
      <c r="BN498" s="87"/>
      <c r="BO498" s="87"/>
      <c r="BP498" s="87"/>
      <c r="BQ498" s="87"/>
      <c r="BR498" s="87"/>
      <c r="BS498" s="87"/>
      <c r="BT498" s="87"/>
      <c r="BU498" s="87"/>
      <c r="BV498" s="87"/>
      <c r="BW498" s="87"/>
      <c r="BX498" s="87"/>
      <c r="BY498" s="87"/>
      <c r="BZ498" s="87"/>
      <c r="CA498" s="87"/>
      <c r="CB498" s="87"/>
      <c r="CC498" s="87"/>
      <c r="CD498" s="87"/>
      <c r="CE498" s="87"/>
      <c r="CF498" s="87"/>
      <c r="CG498" s="87"/>
      <c r="CH498" s="87"/>
      <c r="CI498" s="87"/>
      <c r="CJ498" s="87"/>
      <c r="CK498" s="87"/>
      <c r="CL498" s="87"/>
      <c r="CM498" s="87"/>
      <c r="CN498" s="87"/>
    </row>
    <row r="499" spans="1:92" ht="15">
      <c r="A499" s="87"/>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7"/>
      <c r="AC499" s="87"/>
      <c r="AD499" s="87"/>
      <c r="AE499" s="87"/>
      <c r="AF499" s="87"/>
      <c r="AG499" s="87"/>
      <c r="AH499" s="87"/>
      <c r="AI499" s="87"/>
      <c r="AJ499" s="87"/>
      <c r="AK499" s="87"/>
      <c r="AL499" s="87"/>
      <c r="AM499" s="87"/>
      <c r="AN499" s="87"/>
      <c r="AO499" s="87"/>
      <c r="AP499" s="87"/>
      <c r="AQ499" s="87"/>
      <c r="AR499" s="87"/>
      <c r="AS499" s="87"/>
      <c r="AT499" s="87"/>
      <c r="AU499" s="87"/>
      <c r="AV499" s="87"/>
      <c r="AW499" s="87"/>
      <c r="AX499" s="87"/>
      <c r="AY499" s="87"/>
      <c r="AZ499" s="87"/>
      <c r="BA499" s="87"/>
      <c r="BB499" s="87"/>
      <c r="BC499" s="87"/>
      <c r="BD499" s="87"/>
      <c r="BE499" s="87"/>
      <c r="BF499" s="87"/>
      <c r="BG499" s="87"/>
      <c r="BH499" s="87"/>
      <c r="BI499" s="87"/>
      <c r="BJ499" s="87"/>
      <c r="BK499" s="87"/>
      <c r="BL499" s="87"/>
      <c r="BM499" s="87"/>
      <c r="BN499" s="87"/>
      <c r="BO499" s="87"/>
      <c r="BP499" s="87"/>
      <c r="BQ499" s="87"/>
      <c r="BR499" s="87"/>
      <c r="BS499" s="87"/>
      <c r="BT499" s="87"/>
      <c r="BU499" s="87"/>
      <c r="BV499" s="87"/>
      <c r="BW499" s="87"/>
      <c r="BX499" s="87"/>
      <c r="BY499" s="87"/>
      <c r="BZ499" s="87"/>
      <c r="CA499" s="87"/>
      <c r="CB499" s="87"/>
      <c r="CC499" s="87"/>
      <c r="CD499" s="87"/>
      <c r="CE499" s="87"/>
      <c r="CF499" s="87"/>
      <c r="CG499" s="87"/>
      <c r="CH499" s="87"/>
      <c r="CI499" s="87"/>
      <c r="CJ499" s="87"/>
      <c r="CK499" s="87"/>
      <c r="CL499" s="87"/>
      <c r="CM499" s="87"/>
      <c r="CN499" s="87"/>
    </row>
    <row r="500" spans="1:92" ht="15">
      <c r="A500" s="87"/>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c r="AK500" s="87"/>
      <c r="AL500" s="87"/>
      <c r="AM500" s="87"/>
      <c r="AN500" s="87"/>
      <c r="AO500" s="87"/>
      <c r="AP500" s="87"/>
      <c r="AQ500" s="87"/>
      <c r="AR500" s="87"/>
      <c r="AS500" s="87"/>
      <c r="AT500" s="87"/>
      <c r="AU500" s="87"/>
      <c r="AV500" s="87"/>
      <c r="AW500" s="87"/>
      <c r="AX500" s="87"/>
      <c r="AY500" s="87"/>
      <c r="AZ500" s="87"/>
      <c r="BA500" s="87"/>
      <c r="BB500" s="87"/>
      <c r="BC500" s="87"/>
      <c r="BD500" s="87"/>
      <c r="BE500" s="87"/>
      <c r="BF500" s="87"/>
      <c r="BG500" s="87"/>
      <c r="BH500" s="87"/>
      <c r="BI500" s="87"/>
      <c r="BJ500" s="87"/>
      <c r="BK500" s="87"/>
      <c r="BL500" s="87"/>
      <c r="BM500" s="87"/>
      <c r="BN500" s="87"/>
      <c r="BO500" s="87"/>
      <c r="BP500" s="87"/>
      <c r="BQ500" s="87"/>
      <c r="BR500" s="87"/>
      <c r="BS500" s="87"/>
      <c r="BT500" s="87"/>
      <c r="BU500" s="87"/>
      <c r="BV500" s="87"/>
      <c r="BW500" s="87"/>
      <c r="BX500" s="87"/>
      <c r="BY500" s="87"/>
      <c r="BZ500" s="87"/>
      <c r="CA500" s="87"/>
      <c r="CB500" s="87"/>
      <c r="CC500" s="87"/>
      <c r="CD500" s="87"/>
      <c r="CE500" s="87"/>
      <c r="CF500" s="87"/>
      <c r="CG500" s="87"/>
      <c r="CH500" s="87"/>
      <c r="CI500" s="87"/>
      <c r="CJ500" s="87"/>
      <c r="CK500" s="87"/>
      <c r="CL500" s="87"/>
      <c r="CM500" s="87"/>
      <c r="CN500" s="87"/>
    </row>
    <row r="501" spans="1:92" ht="15">
      <c r="A501" s="87"/>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c r="AK501" s="87"/>
      <c r="AL501" s="87"/>
      <c r="AM501" s="87"/>
      <c r="AN501" s="87"/>
      <c r="AO501" s="87"/>
      <c r="AP501" s="87"/>
      <c r="AQ501" s="87"/>
      <c r="AR501" s="87"/>
      <c r="AS501" s="87"/>
      <c r="AT501" s="87"/>
      <c r="AU501" s="87"/>
      <c r="AV501" s="87"/>
      <c r="AW501" s="87"/>
      <c r="AX501" s="87"/>
      <c r="AY501" s="87"/>
      <c r="AZ501" s="87"/>
      <c r="BA501" s="87"/>
      <c r="BB501" s="87"/>
      <c r="BC501" s="87"/>
      <c r="BD501" s="87"/>
      <c r="BE501" s="87"/>
      <c r="BF501" s="87"/>
      <c r="BG501" s="87"/>
      <c r="BH501" s="87"/>
      <c r="BI501" s="87"/>
      <c r="BJ501" s="87"/>
      <c r="BK501" s="87"/>
      <c r="BL501" s="87"/>
      <c r="BM501" s="87"/>
      <c r="BN501" s="87"/>
      <c r="BO501" s="87"/>
      <c r="BP501" s="87"/>
      <c r="BQ501" s="87"/>
      <c r="BR501" s="87"/>
      <c r="BS501" s="87"/>
      <c r="BT501" s="87"/>
      <c r="BU501" s="87"/>
      <c r="BV501" s="87"/>
      <c r="BW501" s="87"/>
      <c r="BX501" s="87"/>
      <c r="BY501" s="87"/>
      <c r="BZ501" s="87"/>
      <c r="CA501" s="87"/>
      <c r="CB501" s="87"/>
      <c r="CC501" s="87"/>
      <c r="CD501" s="87"/>
      <c r="CE501" s="87"/>
      <c r="CF501" s="87"/>
      <c r="CG501" s="87"/>
      <c r="CH501" s="87"/>
      <c r="CI501" s="87"/>
      <c r="CJ501" s="87"/>
      <c r="CK501" s="87"/>
      <c r="CL501" s="87"/>
      <c r="CM501" s="87"/>
      <c r="CN501" s="87"/>
    </row>
    <row r="502" spans="1:92" ht="15">
      <c r="A502" s="87"/>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7"/>
      <c r="AC502" s="87"/>
      <c r="AD502" s="87"/>
      <c r="AE502" s="87"/>
      <c r="AF502" s="87"/>
      <c r="AG502" s="87"/>
      <c r="AH502" s="87"/>
      <c r="AI502" s="87"/>
      <c r="AJ502" s="87"/>
      <c r="AK502" s="87"/>
      <c r="AL502" s="87"/>
      <c r="AM502" s="87"/>
      <c r="AN502" s="87"/>
      <c r="AO502" s="87"/>
      <c r="AP502" s="87"/>
      <c r="AQ502" s="87"/>
      <c r="AR502" s="87"/>
      <c r="AS502" s="87"/>
      <c r="AT502" s="87"/>
      <c r="AU502" s="87"/>
      <c r="AV502" s="87"/>
      <c r="AW502" s="87"/>
      <c r="AX502" s="87"/>
      <c r="AY502" s="87"/>
      <c r="AZ502" s="87"/>
      <c r="BA502" s="87"/>
      <c r="BB502" s="87"/>
      <c r="BC502" s="87"/>
      <c r="BD502" s="87"/>
      <c r="BE502" s="87"/>
      <c r="BF502" s="87"/>
      <c r="BG502" s="87"/>
      <c r="BH502" s="87"/>
      <c r="BI502" s="87"/>
      <c r="BJ502" s="87"/>
      <c r="BK502" s="87"/>
      <c r="BL502" s="87"/>
      <c r="BM502" s="87"/>
      <c r="BN502" s="87"/>
      <c r="BO502" s="87"/>
      <c r="BP502" s="87"/>
      <c r="BQ502" s="87"/>
      <c r="BR502" s="87"/>
      <c r="BS502" s="87"/>
      <c r="BT502" s="87"/>
      <c r="BU502" s="87"/>
      <c r="BV502" s="87"/>
      <c r="BW502" s="87"/>
      <c r="BX502" s="87"/>
      <c r="BY502" s="87"/>
      <c r="BZ502" s="87"/>
      <c r="CA502" s="87"/>
      <c r="CB502" s="87"/>
      <c r="CC502" s="87"/>
      <c r="CD502" s="87"/>
      <c r="CE502" s="87"/>
      <c r="CF502" s="87"/>
      <c r="CG502" s="87"/>
      <c r="CH502" s="87"/>
      <c r="CI502" s="87"/>
      <c r="CJ502" s="87"/>
      <c r="CK502" s="87"/>
      <c r="CL502" s="87"/>
      <c r="CM502" s="87"/>
      <c r="CN502" s="87"/>
    </row>
    <row r="503" spans="1:92" ht="15">
      <c r="A503" s="87"/>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7"/>
      <c r="AK503" s="87"/>
      <c r="AL503" s="87"/>
      <c r="AM503" s="87"/>
      <c r="AN503" s="87"/>
      <c r="AO503" s="87"/>
      <c r="AP503" s="87"/>
      <c r="AQ503" s="87"/>
      <c r="AR503" s="87"/>
      <c r="AS503" s="87"/>
      <c r="AT503" s="87"/>
      <c r="AU503" s="87"/>
      <c r="AV503" s="87"/>
      <c r="AW503" s="87"/>
      <c r="AX503" s="87"/>
      <c r="AY503" s="87"/>
      <c r="AZ503" s="87"/>
      <c r="BA503" s="87"/>
      <c r="BB503" s="87"/>
      <c r="BC503" s="87"/>
      <c r="BD503" s="87"/>
      <c r="BE503" s="87"/>
      <c r="BF503" s="87"/>
      <c r="BG503" s="87"/>
      <c r="BH503" s="87"/>
      <c r="BI503" s="87"/>
      <c r="BJ503" s="87"/>
      <c r="BK503" s="87"/>
      <c r="BL503" s="87"/>
      <c r="BM503" s="87"/>
      <c r="BN503" s="87"/>
      <c r="BO503" s="87"/>
      <c r="BP503" s="87"/>
      <c r="BQ503" s="87"/>
      <c r="BR503" s="87"/>
      <c r="BS503" s="87"/>
      <c r="BT503" s="87"/>
      <c r="BU503" s="87"/>
      <c r="BV503" s="87"/>
      <c r="BW503" s="87"/>
      <c r="BX503" s="87"/>
      <c r="BY503" s="87"/>
      <c r="BZ503" s="87"/>
      <c r="CA503" s="87"/>
      <c r="CB503" s="87"/>
      <c r="CC503" s="87"/>
      <c r="CD503" s="87"/>
      <c r="CE503" s="87"/>
      <c r="CF503" s="87"/>
      <c r="CG503" s="87"/>
      <c r="CH503" s="87"/>
      <c r="CI503" s="87"/>
      <c r="CJ503" s="87"/>
      <c r="CK503" s="87"/>
      <c r="CL503" s="87"/>
      <c r="CM503" s="87"/>
      <c r="CN503" s="87"/>
    </row>
    <row r="504" spans="1:92" ht="15">
      <c r="A504" s="87"/>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c r="AA504" s="87"/>
      <c r="AB504" s="87"/>
      <c r="AC504" s="87"/>
      <c r="AD504" s="87"/>
      <c r="AE504" s="87"/>
      <c r="AF504" s="87"/>
      <c r="AG504" s="87"/>
      <c r="AH504" s="87"/>
      <c r="AI504" s="87"/>
      <c r="AJ504" s="87"/>
      <c r="AK504" s="87"/>
      <c r="AL504" s="87"/>
      <c r="AM504" s="87"/>
      <c r="AN504" s="87"/>
      <c r="AO504" s="87"/>
      <c r="AP504" s="87"/>
      <c r="AQ504" s="87"/>
      <c r="AR504" s="87"/>
      <c r="AS504" s="87"/>
      <c r="AT504" s="87"/>
      <c r="AU504" s="87"/>
      <c r="AV504" s="87"/>
      <c r="AW504" s="87"/>
      <c r="AX504" s="87"/>
      <c r="AY504" s="87"/>
      <c r="AZ504" s="87"/>
      <c r="BA504" s="87"/>
      <c r="BB504" s="87"/>
      <c r="BC504" s="87"/>
      <c r="BD504" s="87"/>
      <c r="BE504" s="87"/>
      <c r="BF504" s="87"/>
      <c r="BG504" s="87"/>
      <c r="BH504" s="87"/>
      <c r="BI504" s="87"/>
      <c r="BJ504" s="87"/>
      <c r="BK504" s="87"/>
      <c r="BL504" s="87"/>
      <c r="BM504" s="87"/>
      <c r="BN504" s="87"/>
      <c r="BO504" s="87"/>
      <c r="BP504" s="87"/>
      <c r="BQ504" s="87"/>
      <c r="BR504" s="87"/>
      <c r="BS504" s="87"/>
      <c r="BT504" s="87"/>
      <c r="BU504" s="87"/>
      <c r="BV504" s="87"/>
      <c r="BW504" s="87"/>
      <c r="BX504" s="87"/>
      <c r="BY504" s="87"/>
      <c r="BZ504" s="87"/>
      <c r="CA504" s="87"/>
      <c r="CB504" s="87"/>
      <c r="CC504" s="87"/>
      <c r="CD504" s="87"/>
      <c r="CE504" s="87"/>
      <c r="CF504" s="87"/>
      <c r="CG504" s="87"/>
      <c r="CH504" s="87"/>
      <c r="CI504" s="87"/>
      <c r="CJ504" s="87"/>
      <c r="CK504" s="87"/>
      <c r="CL504" s="87"/>
      <c r="CM504" s="87"/>
      <c r="CN504" s="87"/>
    </row>
    <row r="505" spans="1:92" ht="15">
      <c r="A505" s="8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7"/>
      <c r="AC505" s="87"/>
      <c r="AD505" s="87"/>
      <c r="AE505" s="87"/>
      <c r="AF505" s="87"/>
      <c r="AG505" s="87"/>
      <c r="AH505" s="87"/>
      <c r="AI505" s="87"/>
      <c r="AJ505" s="87"/>
      <c r="AK505" s="87"/>
      <c r="AL505" s="87"/>
      <c r="AM505" s="87"/>
      <c r="AN505" s="87"/>
      <c r="AO505" s="87"/>
      <c r="AP505" s="87"/>
      <c r="AQ505" s="87"/>
      <c r="AR505" s="87"/>
      <c r="AS505" s="87"/>
      <c r="AT505" s="87"/>
      <c r="AU505" s="87"/>
      <c r="AV505" s="87"/>
      <c r="AW505" s="87"/>
      <c r="AX505" s="87"/>
      <c r="AY505" s="87"/>
      <c r="AZ505" s="87"/>
      <c r="BA505" s="87"/>
      <c r="BB505" s="87"/>
      <c r="BC505" s="87"/>
      <c r="BD505" s="87"/>
      <c r="BE505" s="87"/>
      <c r="BF505" s="87"/>
      <c r="BG505" s="87"/>
      <c r="BH505" s="87"/>
      <c r="BI505" s="87"/>
      <c r="BJ505" s="87"/>
      <c r="BK505" s="87"/>
      <c r="BL505" s="87"/>
      <c r="BM505" s="87"/>
      <c r="BN505" s="87"/>
      <c r="BO505" s="87"/>
      <c r="BP505" s="87"/>
      <c r="BQ505" s="87"/>
      <c r="BR505" s="87"/>
      <c r="BS505" s="87"/>
      <c r="BT505" s="87"/>
      <c r="BU505" s="87"/>
      <c r="BV505" s="87"/>
      <c r="BW505" s="87"/>
      <c r="BX505" s="87"/>
      <c r="BY505" s="87"/>
      <c r="BZ505" s="87"/>
      <c r="CA505" s="87"/>
      <c r="CB505" s="87"/>
      <c r="CC505" s="87"/>
      <c r="CD505" s="87"/>
      <c r="CE505" s="87"/>
      <c r="CF505" s="87"/>
      <c r="CG505" s="87"/>
      <c r="CH505" s="87"/>
      <c r="CI505" s="87"/>
      <c r="CJ505" s="87"/>
      <c r="CK505" s="87"/>
      <c r="CL505" s="87"/>
      <c r="CM505" s="87"/>
      <c r="CN505" s="87"/>
    </row>
    <row r="506" spans="1:92" ht="15">
      <c r="A506" s="87"/>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87"/>
      <c r="AE506" s="87"/>
      <c r="AF506" s="87"/>
      <c r="AG506" s="87"/>
      <c r="AH506" s="87"/>
      <c r="AI506" s="87"/>
      <c r="AJ506" s="87"/>
      <c r="AK506" s="87"/>
      <c r="AL506" s="87"/>
      <c r="AM506" s="87"/>
      <c r="AN506" s="87"/>
      <c r="AO506" s="87"/>
      <c r="AP506" s="87"/>
      <c r="AQ506" s="87"/>
      <c r="AR506" s="87"/>
      <c r="AS506" s="87"/>
      <c r="AT506" s="87"/>
      <c r="AU506" s="87"/>
      <c r="AV506" s="87"/>
      <c r="AW506" s="87"/>
      <c r="AX506" s="87"/>
      <c r="AY506" s="87"/>
      <c r="AZ506" s="87"/>
      <c r="BA506" s="87"/>
      <c r="BB506" s="87"/>
      <c r="BC506" s="87"/>
      <c r="BD506" s="87"/>
      <c r="BE506" s="87"/>
      <c r="BF506" s="87"/>
      <c r="BG506" s="87"/>
      <c r="BH506" s="87"/>
      <c r="BI506" s="87"/>
      <c r="BJ506" s="87"/>
      <c r="BK506" s="87"/>
      <c r="BL506" s="87"/>
      <c r="BM506" s="87"/>
      <c r="BN506" s="87"/>
      <c r="BO506" s="87"/>
      <c r="BP506" s="87"/>
      <c r="BQ506" s="87"/>
      <c r="BR506" s="87"/>
      <c r="BS506" s="87"/>
      <c r="BT506" s="87"/>
      <c r="BU506" s="87"/>
      <c r="BV506" s="87"/>
      <c r="BW506" s="87"/>
      <c r="BX506" s="87"/>
      <c r="BY506" s="87"/>
      <c r="BZ506" s="87"/>
      <c r="CA506" s="87"/>
      <c r="CB506" s="87"/>
      <c r="CC506" s="87"/>
      <c r="CD506" s="87"/>
      <c r="CE506" s="87"/>
      <c r="CF506" s="87"/>
      <c r="CG506" s="87"/>
      <c r="CH506" s="87"/>
      <c r="CI506" s="87"/>
      <c r="CJ506" s="87"/>
      <c r="CK506" s="87"/>
      <c r="CL506" s="87"/>
      <c r="CM506" s="87"/>
      <c r="CN506" s="87"/>
    </row>
    <row r="507" spans="1:92" ht="15">
      <c r="A507" s="87"/>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7"/>
      <c r="AK507" s="87"/>
      <c r="AL507" s="87"/>
      <c r="AM507" s="87"/>
      <c r="AN507" s="87"/>
      <c r="AO507" s="87"/>
      <c r="AP507" s="87"/>
      <c r="AQ507" s="87"/>
      <c r="AR507" s="87"/>
      <c r="AS507" s="87"/>
      <c r="AT507" s="87"/>
      <c r="AU507" s="87"/>
      <c r="AV507" s="87"/>
      <c r="AW507" s="87"/>
      <c r="AX507" s="87"/>
      <c r="AY507" s="87"/>
      <c r="AZ507" s="87"/>
      <c r="BA507" s="87"/>
      <c r="BB507" s="87"/>
      <c r="BC507" s="87"/>
      <c r="BD507" s="87"/>
      <c r="BE507" s="87"/>
      <c r="BF507" s="87"/>
      <c r="BG507" s="87"/>
      <c r="BH507" s="87"/>
      <c r="BI507" s="87"/>
      <c r="BJ507" s="87"/>
      <c r="BK507" s="87"/>
      <c r="BL507" s="87"/>
      <c r="BM507" s="87"/>
      <c r="BN507" s="87"/>
      <c r="BO507" s="87"/>
      <c r="BP507" s="87"/>
      <c r="BQ507" s="87"/>
      <c r="BR507" s="87"/>
      <c r="BS507" s="87"/>
      <c r="BT507" s="87"/>
      <c r="BU507" s="87"/>
      <c r="BV507" s="87"/>
      <c r="BW507" s="87"/>
      <c r="BX507" s="87"/>
      <c r="BY507" s="87"/>
      <c r="BZ507" s="87"/>
      <c r="CA507" s="87"/>
      <c r="CB507" s="87"/>
      <c r="CC507" s="87"/>
      <c r="CD507" s="87"/>
      <c r="CE507" s="87"/>
      <c r="CF507" s="87"/>
      <c r="CG507" s="87"/>
      <c r="CH507" s="87"/>
      <c r="CI507" s="87"/>
      <c r="CJ507" s="87"/>
      <c r="CK507" s="87"/>
      <c r="CL507" s="87"/>
      <c r="CM507" s="87"/>
      <c r="CN507" s="87"/>
    </row>
    <row r="508" spans="1:92" ht="15">
      <c r="A508" s="87"/>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7"/>
      <c r="AC508" s="87"/>
      <c r="AD508" s="87"/>
      <c r="AE508" s="87"/>
      <c r="AF508" s="87"/>
      <c r="AG508" s="87"/>
      <c r="AH508" s="87"/>
      <c r="AI508" s="87"/>
      <c r="AJ508" s="87"/>
      <c r="AK508" s="87"/>
      <c r="AL508" s="87"/>
      <c r="AM508" s="87"/>
      <c r="AN508" s="87"/>
      <c r="AO508" s="87"/>
      <c r="AP508" s="87"/>
      <c r="AQ508" s="87"/>
      <c r="AR508" s="87"/>
      <c r="AS508" s="87"/>
      <c r="AT508" s="87"/>
      <c r="AU508" s="87"/>
      <c r="AV508" s="87"/>
      <c r="AW508" s="87"/>
      <c r="AX508" s="87"/>
      <c r="AY508" s="87"/>
      <c r="AZ508" s="87"/>
      <c r="BA508" s="87"/>
      <c r="BB508" s="87"/>
      <c r="BC508" s="87"/>
      <c r="BD508" s="87"/>
      <c r="BE508" s="87"/>
      <c r="BF508" s="87"/>
      <c r="BG508" s="87"/>
      <c r="BH508" s="87"/>
      <c r="BI508" s="87"/>
      <c r="BJ508" s="87"/>
      <c r="BK508" s="87"/>
      <c r="BL508" s="87"/>
      <c r="BM508" s="87"/>
      <c r="BN508" s="87"/>
      <c r="BO508" s="87"/>
      <c r="BP508" s="87"/>
      <c r="BQ508" s="87"/>
      <c r="BR508" s="87"/>
      <c r="BS508" s="87"/>
      <c r="BT508" s="87"/>
      <c r="BU508" s="87"/>
      <c r="BV508" s="87"/>
      <c r="BW508" s="87"/>
      <c r="BX508" s="87"/>
      <c r="BY508" s="87"/>
      <c r="BZ508" s="87"/>
      <c r="CA508" s="87"/>
      <c r="CB508" s="87"/>
      <c r="CC508" s="87"/>
      <c r="CD508" s="87"/>
      <c r="CE508" s="87"/>
      <c r="CF508" s="87"/>
      <c r="CG508" s="87"/>
      <c r="CH508" s="87"/>
      <c r="CI508" s="87"/>
      <c r="CJ508" s="87"/>
      <c r="CK508" s="87"/>
      <c r="CL508" s="87"/>
      <c r="CM508" s="87"/>
      <c r="CN508" s="87"/>
    </row>
    <row r="509" spans="1:92" ht="15">
      <c r="A509" s="87"/>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7"/>
      <c r="AK509" s="87"/>
      <c r="AL509" s="87"/>
      <c r="AM509" s="87"/>
      <c r="AN509" s="87"/>
      <c r="AO509" s="87"/>
      <c r="AP509" s="87"/>
      <c r="AQ509" s="87"/>
      <c r="AR509" s="87"/>
      <c r="AS509" s="87"/>
      <c r="AT509" s="87"/>
      <c r="AU509" s="87"/>
      <c r="AV509" s="87"/>
      <c r="AW509" s="87"/>
      <c r="AX509" s="87"/>
      <c r="AY509" s="87"/>
      <c r="AZ509" s="87"/>
      <c r="BA509" s="87"/>
      <c r="BB509" s="87"/>
      <c r="BC509" s="87"/>
      <c r="BD509" s="87"/>
      <c r="BE509" s="87"/>
      <c r="BF509" s="87"/>
      <c r="BG509" s="87"/>
      <c r="BH509" s="87"/>
      <c r="BI509" s="87"/>
      <c r="BJ509" s="87"/>
      <c r="BK509" s="87"/>
      <c r="BL509" s="87"/>
      <c r="BM509" s="87"/>
      <c r="BN509" s="87"/>
      <c r="BO509" s="87"/>
      <c r="BP509" s="87"/>
      <c r="BQ509" s="87"/>
      <c r="BR509" s="87"/>
      <c r="BS509" s="87"/>
      <c r="BT509" s="87"/>
      <c r="BU509" s="87"/>
      <c r="BV509" s="87"/>
      <c r="BW509" s="87"/>
      <c r="BX509" s="87"/>
      <c r="BY509" s="87"/>
      <c r="BZ509" s="87"/>
      <c r="CA509" s="87"/>
      <c r="CB509" s="87"/>
      <c r="CC509" s="87"/>
      <c r="CD509" s="87"/>
      <c r="CE509" s="87"/>
      <c r="CF509" s="87"/>
      <c r="CG509" s="87"/>
      <c r="CH509" s="87"/>
      <c r="CI509" s="87"/>
      <c r="CJ509" s="87"/>
      <c r="CK509" s="87"/>
      <c r="CL509" s="87"/>
      <c r="CM509" s="87"/>
      <c r="CN509" s="87"/>
    </row>
    <row r="510" spans="1:92" ht="15">
      <c r="A510" s="87"/>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7"/>
      <c r="AK510" s="87"/>
      <c r="AL510" s="87"/>
      <c r="AM510" s="87"/>
      <c r="AN510" s="87"/>
      <c r="AO510" s="87"/>
      <c r="AP510" s="87"/>
      <c r="AQ510" s="87"/>
      <c r="AR510" s="87"/>
      <c r="AS510" s="87"/>
      <c r="AT510" s="87"/>
      <c r="AU510" s="87"/>
      <c r="AV510" s="87"/>
      <c r="AW510" s="87"/>
      <c r="AX510" s="87"/>
      <c r="AY510" s="87"/>
      <c r="AZ510" s="87"/>
      <c r="BA510" s="87"/>
      <c r="BB510" s="87"/>
      <c r="BC510" s="87"/>
      <c r="BD510" s="87"/>
      <c r="BE510" s="87"/>
      <c r="BF510" s="87"/>
      <c r="BG510" s="87"/>
      <c r="BH510" s="87"/>
      <c r="BI510" s="87"/>
      <c r="BJ510" s="87"/>
      <c r="BK510" s="87"/>
      <c r="BL510" s="87"/>
      <c r="BM510" s="87"/>
      <c r="BN510" s="87"/>
      <c r="BO510" s="87"/>
      <c r="BP510" s="87"/>
      <c r="BQ510" s="87"/>
      <c r="BR510" s="87"/>
      <c r="BS510" s="87"/>
      <c r="BT510" s="87"/>
      <c r="BU510" s="87"/>
      <c r="BV510" s="87"/>
      <c r="BW510" s="87"/>
      <c r="BX510" s="87"/>
      <c r="BY510" s="87"/>
      <c r="BZ510" s="87"/>
      <c r="CA510" s="87"/>
      <c r="CB510" s="87"/>
      <c r="CC510" s="87"/>
      <c r="CD510" s="87"/>
      <c r="CE510" s="87"/>
      <c r="CF510" s="87"/>
      <c r="CG510" s="87"/>
      <c r="CH510" s="87"/>
      <c r="CI510" s="87"/>
      <c r="CJ510" s="87"/>
      <c r="CK510" s="87"/>
      <c r="CL510" s="87"/>
      <c r="CM510" s="87"/>
      <c r="CN510" s="87"/>
    </row>
    <row r="511" spans="1:92" ht="15">
      <c r="A511" s="87"/>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c r="AE511" s="87"/>
      <c r="AF511" s="87"/>
      <c r="AG511" s="87"/>
      <c r="AH511" s="87"/>
      <c r="AI511" s="87"/>
      <c r="AJ511" s="87"/>
      <c r="AK511" s="87"/>
      <c r="AL511" s="87"/>
      <c r="AM511" s="87"/>
      <c r="AN511" s="87"/>
      <c r="AO511" s="87"/>
      <c r="AP511" s="87"/>
      <c r="AQ511" s="87"/>
      <c r="AR511" s="87"/>
      <c r="AS511" s="87"/>
      <c r="AT511" s="87"/>
      <c r="AU511" s="87"/>
      <c r="AV511" s="87"/>
      <c r="AW511" s="87"/>
      <c r="AX511" s="87"/>
      <c r="AY511" s="87"/>
      <c r="AZ511" s="87"/>
      <c r="BA511" s="87"/>
      <c r="BB511" s="87"/>
      <c r="BC511" s="87"/>
      <c r="BD511" s="87"/>
      <c r="BE511" s="87"/>
      <c r="BF511" s="87"/>
      <c r="BG511" s="87"/>
      <c r="BH511" s="87"/>
      <c r="BI511" s="87"/>
      <c r="BJ511" s="87"/>
      <c r="BK511" s="87"/>
      <c r="BL511" s="87"/>
      <c r="BM511" s="87"/>
      <c r="BN511" s="87"/>
      <c r="BO511" s="87"/>
      <c r="BP511" s="87"/>
      <c r="BQ511" s="87"/>
      <c r="BR511" s="87"/>
      <c r="BS511" s="87"/>
      <c r="BT511" s="87"/>
      <c r="BU511" s="87"/>
      <c r="BV511" s="87"/>
      <c r="BW511" s="87"/>
      <c r="BX511" s="87"/>
      <c r="BY511" s="87"/>
      <c r="BZ511" s="87"/>
      <c r="CA511" s="87"/>
      <c r="CB511" s="87"/>
      <c r="CC511" s="87"/>
      <c r="CD511" s="87"/>
      <c r="CE511" s="87"/>
      <c r="CF511" s="87"/>
      <c r="CG511" s="87"/>
      <c r="CH511" s="87"/>
      <c r="CI511" s="87"/>
      <c r="CJ511" s="87"/>
      <c r="CK511" s="87"/>
      <c r="CL511" s="87"/>
      <c r="CM511" s="87"/>
      <c r="CN511" s="87"/>
    </row>
    <row r="512" spans="1:92" ht="15">
      <c r="A512" s="87"/>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7"/>
      <c r="AK512" s="87"/>
      <c r="AL512" s="87"/>
      <c r="AM512" s="87"/>
      <c r="AN512" s="87"/>
      <c r="AO512" s="87"/>
      <c r="AP512" s="87"/>
      <c r="AQ512" s="87"/>
      <c r="AR512" s="87"/>
      <c r="AS512" s="87"/>
      <c r="AT512" s="87"/>
      <c r="AU512" s="87"/>
      <c r="AV512" s="87"/>
      <c r="AW512" s="87"/>
      <c r="AX512" s="87"/>
      <c r="AY512" s="87"/>
      <c r="AZ512" s="87"/>
      <c r="BA512" s="87"/>
      <c r="BB512" s="87"/>
      <c r="BC512" s="87"/>
      <c r="BD512" s="87"/>
      <c r="BE512" s="87"/>
      <c r="BF512" s="87"/>
      <c r="BG512" s="87"/>
      <c r="BH512" s="87"/>
      <c r="BI512" s="87"/>
      <c r="BJ512" s="87"/>
      <c r="BK512" s="87"/>
      <c r="BL512" s="87"/>
      <c r="BM512" s="87"/>
      <c r="BN512" s="87"/>
      <c r="BO512" s="87"/>
      <c r="BP512" s="87"/>
      <c r="BQ512" s="87"/>
      <c r="BR512" s="87"/>
      <c r="BS512" s="87"/>
      <c r="BT512" s="87"/>
      <c r="BU512" s="87"/>
      <c r="BV512" s="87"/>
      <c r="BW512" s="87"/>
      <c r="BX512" s="87"/>
      <c r="BY512" s="87"/>
      <c r="BZ512" s="87"/>
      <c r="CA512" s="87"/>
      <c r="CB512" s="87"/>
      <c r="CC512" s="87"/>
      <c r="CD512" s="87"/>
      <c r="CE512" s="87"/>
      <c r="CF512" s="87"/>
      <c r="CG512" s="87"/>
      <c r="CH512" s="87"/>
      <c r="CI512" s="87"/>
      <c r="CJ512" s="87"/>
      <c r="CK512" s="87"/>
      <c r="CL512" s="87"/>
      <c r="CM512" s="87"/>
      <c r="CN512" s="87"/>
    </row>
    <row r="513" spans="1:92" ht="15">
      <c r="A513" s="87"/>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7"/>
      <c r="AK513" s="87"/>
      <c r="AL513" s="87"/>
      <c r="AM513" s="87"/>
      <c r="AN513" s="87"/>
      <c r="AO513" s="87"/>
      <c r="AP513" s="87"/>
      <c r="AQ513" s="87"/>
      <c r="AR513" s="87"/>
      <c r="AS513" s="87"/>
      <c r="AT513" s="87"/>
      <c r="AU513" s="87"/>
      <c r="AV513" s="87"/>
      <c r="AW513" s="87"/>
      <c r="AX513" s="87"/>
      <c r="AY513" s="87"/>
      <c r="AZ513" s="87"/>
      <c r="BA513" s="87"/>
      <c r="BB513" s="87"/>
      <c r="BC513" s="87"/>
      <c r="BD513" s="87"/>
      <c r="BE513" s="87"/>
      <c r="BF513" s="87"/>
      <c r="BG513" s="87"/>
      <c r="BH513" s="87"/>
      <c r="BI513" s="87"/>
      <c r="BJ513" s="87"/>
      <c r="BK513" s="87"/>
      <c r="BL513" s="87"/>
      <c r="BM513" s="87"/>
      <c r="BN513" s="87"/>
      <c r="BO513" s="87"/>
      <c r="BP513" s="87"/>
      <c r="BQ513" s="87"/>
      <c r="BR513" s="87"/>
      <c r="BS513" s="87"/>
      <c r="BT513" s="87"/>
      <c r="BU513" s="87"/>
      <c r="BV513" s="87"/>
      <c r="BW513" s="87"/>
      <c r="BX513" s="87"/>
      <c r="BY513" s="87"/>
      <c r="BZ513" s="87"/>
      <c r="CA513" s="87"/>
      <c r="CB513" s="87"/>
      <c r="CC513" s="87"/>
      <c r="CD513" s="87"/>
      <c r="CE513" s="87"/>
      <c r="CF513" s="87"/>
      <c r="CG513" s="87"/>
      <c r="CH513" s="87"/>
      <c r="CI513" s="87"/>
      <c r="CJ513" s="87"/>
      <c r="CK513" s="87"/>
      <c r="CL513" s="87"/>
      <c r="CM513" s="87"/>
      <c r="CN513" s="87"/>
    </row>
    <row r="514" spans="1:92" ht="15">
      <c r="A514" s="87"/>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c r="AK514" s="87"/>
      <c r="AL514" s="87"/>
      <c r="AM514" s="87"/>
      <c r="AN514" s="87"/>
      <c r="AO514" s="87"/>
      <c r="AP514" s="87"/>
      <c r="AQ514" s="87"/>
      <c r="AR514" s="87"/>
      <c r="AS514" s="87"/>
      <c r="AT514" s="87"/>
      <c r="AU514" s="87"/>
      <c r="AV514" s="87"/>
      <c r="AW514" s="87"/>
      <c r="AX514" s="87"/>
      <c r="AY514" s="87"/>
      <c r="AZ514" s="87"/>
      <c r="BA514" s="87"/>
      <c r="BB514" s="87"/>
      <c r="BC514" s="87"/>
      <c r="BD514" s="87"/>
      <c r="BE514" s="87"/>
      <c r="BF514" s="87"/>
      <c r="BG514" s="87"/>
      <c r="BH514" s="87"/>
      <c r="BI514" s="87"/>
      <c r="BJ514" s="87"/>
      <c r="BK514" s="87"/>
      <c r="BL514" s="87"/>
      <c r="BM514" s="87"/>
      <c r="BN514" s="87"/>
      <c r="BO514" s="87"/>
      <c r="BP514" s="87"/>
      <c r="BQ514" s="87"/>
      <c r="BR514" s="87"/>
      <c r="BS514" s="87"/>
      <c r="BT514" s="87"/>
      <c r="BU514" s="87"/>
      <c r="BV514" s="87"/>
      <c r="BW514" s="87"/>
      <c r="BX514" s="87"/>
      <c r="BY514" s="87"/>
      <c r="BZ514" s="87"/>
      <c r="CA514" s="87"/>
      <c r="CB514" s="87"/>
      <c r="CC514" s="87"/>
      <c r="CD514" s="87"/>
      <c r="CE514" s="87"/>
      <c r="CF514" s="87"/>
      <c r="CG514" s="87"/>
      <c r="CH514" s="87"/>
      <c r="CI514" s="87"/>
      <c r="CJ514" s="87"/>
      <c r="CK514" s="87"/>
      <c r="CL514" s="87"/>
      <c r="CM514" s="87"/>
      <c r="CN514" s="87"/>
    </row>
    <row r="515" spans="1:92" ht="15">
      <c r="A515" s="87"/>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7"/>
      <c r="AK515" s="87"/>
      <c r="AL515" s="87"/>
      <c r="AM515" s="87"/>
      <c r="AN515" s="87"/>
      <c r="AO515" s="87"/>
      <c r="AP515" s="87"/>
      <c r="AQ515" s="87"/>
      <c r="AR515" s="87"/>
      <c r="AS515" s="87"/>
      <c r="AT515" s="87"/>
      <c r="AU515" s="87"/>
      <c r="AV515" s="87"/>
      <c r="AW515" s="87"/>
      <c r="AX515" s="87"/>
      <c r="AY515" s="87"/>
      <c r="AZ515" s="87"/>
      <c r="BA515" s="87"/>
      <c r="BB515" s="87"/>
      <c r="BC515" s="87"/>
      <c r="BD515" s="87"/>
      <c r="BE515" s="87"/>
      <c r="BF515" s="87"/>
      <c r="BG515" s="87"/>
      <c r="BH515" s="87"/>
      <c r="BI515" s="87"/>
      <c r="BJ515" s="87"/>
      <c r="BK515" s="87"/>
      <c r="BL515" s="87"/>
      <c r="BM515" s="87"/>
      <c r="BN515" s="87"/>
      <c r="BO515" s="87"/>
      <c r="BP515" s="87"/>
      <c r="BQ515" s="87"/>
      <c r="BR515" s="87"/>
      <c r="BS515" s="87"/>
      <c r="BT515" s="87"/>
      <c r="BU515" s="87"/>
      <c r="BV515" s="87"/>
      <c r="BW515" s="87"/>
      <c r="BX515" s="87"/>
      <c r="BY515" s="87"/>
      <c r="BZ515" s="87"/>
      <c r="CA515" s="87"/>
      <c r="CB515" s="87"/>
      <c r="CC515" s="87"/>
      <c r="CD515" s="87"/>
      <c r="CE515" s="87"/>
      <c r="CF515" s="87"/>
      <c r="CG515" s="87"/>
      <c r="CH515" s="87"/>
      <c r="CI515" s="87"/>
      <c r="CJ515" s="87"/>
      <c r="CK515" s="87"/>
      <c r="CL515" s="87"/>
      <c r="CM515" s="87"/>
      <c r="CN515" s="87"/>
    </row>
    <row r="516" spans="1:92" ht="15">
      <c r="A516" s="87"/>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c r="AO516" s="87"/>
      <c r="AP516" s="87"/>
      <c r="AQ516" s="87"/>
      <c r="AR516" s="87"/>
      <c r="AS516" s="87"/>
      <c r="AT516" s="87"/>
      <c r="AU516" s="87"/>
      <c r="AV516" s="87"/>
      <c r="AW516" s="87"/>
      <c r="AX516" s="87"/>
      <c r="AY516" s="87"/>
      <c r="AZ516" s="87"/>
      <c r="BA516" s="87"/>
      <c r="BB516" s="87"/>
      <c r="BC516" s="87"/>
      <c r="BD516" s="87"/>
      <c r="BE516" s="87"/>
      <c r="BF516" s="87"/>
      <c r="BG516" s="87"/>
      <c r="BH516" s="87"/>
      <c r="BI516" s="87"/>
      <c r="BJ516" s="87"/>
      <c r="BK516" s="87"/>
      <c r="BL516" s="87"/>
      <c r="BM516" s="87"/>
      <c r="BN516" s="87"/>
      <c r="BO516" s="87"/>
      <c r="BP516" s="87"/>
      <c r="BQ516" s="87"/>
      <c r="BR516" s="87"/>
      <c r="BS516" s="87"/>
      <c r="BT516" s="87"/>
      <c r="BU516" s="87"/>
      <c r="BV516" s="87"/>
      <c r="BW516" s="87"/>
      <c r="BX516" s="87"/>
      <c r="BY516" s="87"/>
      <c r="BZ516" s="87"/>
      <c r="CA516" s="87"/>
      <c r="CB516" s="87"/>
      <c r="CC516" s="87"/>
      <c r="CD516" s="87"/>
      <c r="CE516" s="87"/>
      <c r="CF516" s="87"/>
      <c r="CG516" s="87"/>
      <c r="CH516" s="87"/>
      <c r="CI516" s="87"/>
      <c r="CJ516" s="87"/>
      <c r="CK516" s="87"/>
      <c r="CL516" s="87"/>
      <c r="CM516" s="87"/>
      <c r="CN516" s="87"/>
    </row>
    <row r="517" spans="1:92" ht="15">
      <c r="A517" s="87"/>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7"/>
      <c r="AY517" s="87"/>
      <c r="AZ517" s="87"/>
      <c r="BA517" s="87"/>
      <c r="BB517" s="87"/>
      <c r="BC517" s="87"/>
      <c r="BD517" s="87"/>
      <c r="BE517" s="87"/>
      <c r="BF517" s="87"/>
      <c r="BG517" s="87"/>
      <c r="BH517" s="87"/>
      <c r="BI517" s="87"/>
      <c r="BJ517" s="87"/>
      <c r="BK517" s="87"/>
      <c r="BL517" s="87"/>
      <c r="BM517" s="87"/>
      <c r="BN517" s="87"/>
      <c r="BO517" s="87"/>
      <c r="BP517" s="87"/>
      <c r="BQ517" s="87"/>
      <c r="BR517" s="87"/>
      <c r="BS517" s="87"/>
      <c r="BT517" s="87"/>
      <c r="BU517" s="87"/>
      <c r="BV517" s="87"/>
      <c r="BW517" s="87"/>
      <c r="BX517" s="87"/>
      <c r="BY517" s="87"/>
      <c r="BZ517" s="87"/>
      <c r="CA517" s="87"/>
      <c r="CB517" s="87"/>
      <c r="CC517" s="87"/>
      <c r="CD517" s="87"/>
      <c r="CE517" s="87"/>
      <c r="CF517" s="87"/>
      <c r="CG517" s="87"/>
      <c r="CH517" s="87"/>
      <c r="CI517" s="87"/>
      <c r="CJ517" s="87"/>
      <c r="CK517" s="87"/>
      <c r="CL517" s="87"/>
      <c r="CM517" s="87"/>
      <c r="CN517" s="87"/>
    </row>
    <row r="518" spans="1:92" ht="15">
      <c r="A518" s="87"/>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7"/>
      <c r="AK518" s="87"/>
      <c r="AL518" s="87"/>
      <c r="AM518" s="87"/>
      <c r="AN518" s="87"/>
      <c r="AO518" s="87"/>
      <c r="AP518" s="87"/>
      <c r="AQ518" s="87"/>
      <c r="AR518" s="87"/>
      <c r="AS518" s="87"/>
      <c r="AT518" s="87"/>
      <c r="AU518" s="87"/>
      <c r="AV518" s="87"/>
      <c r="AW518" s="87"/>
      <c r="AX518" s="87"/>
      <c r="AY518" s="87"/>
      <c r="AZ518" s="87"/>
      <c r="BA518" s="87"/>
      <c r="BB518" s="87"/>
      <c r="BC518" s="87"/>
      <c r="BD518" s="87"/>
      <c r="BE518" s="87"/>
      <c r="BF518" s="87"/>
      <c r="BG518" s="87"/>
      <c r="BH518" s="87"/>
      <c r="BI518" s="87"/>
      <c r="BJ518" s="87"/>
      <c r="BK518" s="87"/>
      <c r="BL518" s="87"/>
      <c r="BM518" s="87"/>
      <c r="BN518" s="87"/>
      <c r="BO518" s="87"/>
      <c r="BP518" s="87"/>
      <c r="BQ518" s="87"/>
      <c r="BR518" s="87"/>
      <c r="BS518" s="87"/>
      <c r="BT518" s="87"/>
      <c r="BU518" s="87"/>
      <c r="BV518" s="87"/>
      <c r="BW518" s="87"/>
      <c r="BX518" s="87"/>
      <c r="BY518" s="87"/>
      <c r="BZ518" s="87"/>
      <c r="CA518" s="87"/>
      <c r="CB518" s="87"/>
      <c r="CC518" s="87"/>
      <c r="CD518" s="87"/>
      <c r="CE518" s="87"/>
      <c r="CF518" s="87"/>
      <c r="CG518" s="87"/>
      <c r="CH518" s="87"/>
      <c r="CI518" s="87"/>
      <c r="CJ518" s="87"/>
      <c r="CK518" s="87"/>
      <c r="CL518" s="87"/>
      <c r="CM518" s="87"/>
      <c r="CN518" s="87"/>
    </row>
    <row r="519" spans="1:92" ht="15">
      <c r="A519" s="87"/>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c r="AE519" s="87"/>
      <c r="AF519" s="87"/>
      <c r="AG519" s="87"/>
      <c r="AH519" s="87"/>
      <c r="AI519" s="87"/>
      <c r="AJ519" s="87"/>
      <c r="AK519" s="87"/>
      <c r="AL519" s="87"/>
      <c r="AM519" s="87"/>
      <c r="AN519" s="87"/>
      <c r="AO519" s="87"/>
      <c r="AP519" s="87"/>
      <c r="AQ519" s="87"/>
      <c r="AR519" s="87"/>
      <c r="AS519" s="87"/>
      <c r="AT519" s="87"/>
      <c r="AU519" s="87"/>
      <c r="AV519" s="87"/>
      <c r="AW519" s="87"/>
      <c r="AX519" s="87"/>
      <c r="AY519" s="87"/>
      <c r="AZ519" s="87"/>
      <c r="BA519" s="87"/>
      <c r="BB519" s="87"/>
      <c r="BC519" s="87"/>
      <c r="BD519" s="87"/>
      <c r="BE519" s="87"/>
      <c r="BF519" s="87"/>
      <c r="BG519" s="87"/>
      <c r="BH519" s="87"/>
      <c r="BI519" s="87"/>
      <c r="BJ519" s="87"/>
      <c r="BK519" s="87"/>
      <c r="BL519" s="87"/>
      <c r="BM519" s="87"/>
      <c r="BN519" s="87"/>
      <c r="BO519" s="87"/>
      <c r="BP519" s="87"/>
      <c r="BQ519" s="87"/>
      <c r="BR519" s="87"/>
      <c r="BS519" s="87"/>
      <c r="BT519" s="87"/>
      <c r="BU519" s="87"/>
      <c r="BV519" s="87"/>
      <c r="BW519" s="87"/>
      <c r="BX519" s="87"/>
      <c r="BY519" s="87"/>
      <c r="BZ519" s="87"/>
      <c r="CA519" s="87"/>
      <c r="CB519" s="87"/>
      <c r="CC519" s="87"/>
      <c r="CD519" s="87"/>
      <c r="CE519" s="87"/>
      <c r="CF519" s="87"/>
      <c r="CG519" s="87"/>
      <c r="CH519" s="87"/>
      <c r="CI519" s="87"/>
      <c r="CJ519" s="87"/>
      <c r="CK519" s="87"/>
      <c r="CL519" s="87"/>
      <c r="CM519" s="87"/>
      <c r="CN519" s="87"/>
    </row>
    <row r="520" spans="1:92" ht="15">
      <c r="A520" s="87"/>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7"/>
      <c r="AC520" s="87"/>
      <c r="AD520" s="87"/>
      <c r="AE520" s="87"/>
      <c r="AF520" s="87"/>
      <c r="AG520" s="87"/>
      <c r="AH520" s="87"/>
      <c r="AI520" s="87"/>
      <c r="AJ520" s="87"/>
      <c r="AK520" s="87"/>
      <c r="AL520" s="87"/>
      <c r="AM520" s="87"/>
      <c r="AN520" s="87"/>
      <c r="AO520" s="87"/>
      <c r="AP520" s="87"/>
      <c r="AQ520" s="87"/>
      <c r="AR520" s="87"/>
      <c r="AS520" s="87"/>
      <c r="AT520" s="87"/>
      <c r="AU520" s="87"/>
      <c r="AV520" s="87"/>
      <c r="AW520" s="87"/>
      <c r="AX520" s="87"/>
      <c r="AY520" s="87"/>
      <c r="AZ520" s="87"/>
      <c r="BA520" s="87"/>
      <c r="BB520" s="87"/>
      <c r="BC520" s="87"/>
      <c r="BD520" s="87"/>
      <c r="BE520" s="87"/>
      <c r="BF520" s="87"/>
      <c r="BG520" s="87"/>
      <c r="BH520" s="87"/>
      <c r="BI520" s="87"/>
      <c r="BJ520" s="87"/>
      <c r="BK520" s="87"/>
      <c r="BL520" s="87"/>
      <c r="BM520" s="87"/>
      <c r="BN520" s="87"/>
      <c r="BO520" s="87"/>
      <c r="BP520" s="87"/>
      <c r="BQ520" s="87"/>
      <c r="BR520" s="87"/>
      <c r="BS520" s="87"/>
      <c r="BT520" s="87"/>
      <c r="BU520" s="87"/>
      <c r="BV520" s="87"/>
      <c r="BW520" s="87"/>
      <c r="BX520" s="87"/>
      <c r="BY520" s="87"/>
      <c r="BZ520" s="87"/>
      <c r="CA520" s="87"/>
      <c r="CB520" s="87"/>
      <c r="CC520" s="87"/>
      <c r="CD520" s="87"/>
      <c r="CE520" s="87"/>
      <c r="CF520" s="87"/>
      <c r="CG520" s="87"/>
      <c r="CH520" s="87"/>
      <c r="CI520" s="87"/>
      <c r="CJ520" s="87"/>
      <c r="CK520" s="87"/>
      <c r="CL520" s="87"/>
      <c r="CM520" s="87"/>
      <c r="CN520" s="87"/>
    </row>
    <row r="521" spans="1:92" ht="15">
      <c r="A521" s="87"/>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87"/>
      <c r="AL521" s="87"/>
      <c r="AM521" s="87"/>
      <c r="AN521" s="87"/>
      <c r="AO521" s="87"/>
      <c r="AP521" s="87"/>
      <c r="AQ521" s="87"/>
      <c r="AR521" s="87"/>
      <c r="AS521" s="87"/>
      <c r="AT521" s="87"/>
      <c r="AU521" s="87"/>
      <c r="AV521" s="87"/>
      <c r="AW521" s="87"/>
      <c r="AX521" s="87"/>
      <c r="AY521" s="87"/>
      <c r="AZ521" s="87"/>
      <c r="BA521" s="87"/>
      <c r="BB521" s="87"/>
      <c r="BC521" s="87"/>
      <c r="BD521" s="87"/>
      <c r="BE521" s="87"/>
      <c r="BF521" s="87"/>
      <c r="BG521" s="87"/>
      <c r="BH521" s="87"/>
      <c r="BI521" s="87"/>
      <c r="BJ521" s="87"/>
      <c r="BK521" s="87"/>
      <c r="BL521" s="87"/>
      <c r="BM521" s="87"/>
      <c r="BN521" s="87"/>
      <c r="BO521" s="87"/>
      <c r="BP521" s="87"/>
      <c r="BQ521" s="87"/>
      <c r="BR521" s="87"/>
      <c r="BS521" s="87"/>
      <c r="BT521" s="87"/>
      <c r="BU521" s="87"/>
      <c r="BV521" s="87"/>
      <c r="BW521" s="87"/>
      <c r="BX521" s="87"/>
      <c r="BY521" s="87"/>
      <c r="BZ521" s="87"/>
      <c r="CA521" s="87"/>
      <c r="CB521" s="87"/>
      <c r="CC521" s="87"/>
      <c r="CD521" s="87"/>
      <c r="CE521" s="87"/>
      <c r="CF521" s="87"/>
      <c r="CG521" s="87"/>
      <c r="CH521" s="87"/>
      <c r="CI521" s="87"/>
      <c r="CJ521" s="87"/>
      <c r="CK521" s="87"/>
      <c r="CL521" s="87"/>
      <c r="CM521" s="87"/>
      <c r="CN521" s="87"/>
    </row>
    <row r="522" spans="1:92" ht="15">
      <c r="A522" s="87"/>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7"/>
      <c r="AC522" s="87"/>
      <c r="AD522" s="87"/>
      <c r="AE522" s="87"/>
      <c r="AF522" s="87"/>
      <c r="AG522" s="87"/>
      <c r="AH522" s="87"/>
      <c r="AI522" s="87"/>
      <c r="AJ522" s="87"/>
      <c r="AK522" s="87"/>
      <c r="AL522" s="87"/>
      <c r="AM522" s="87"/>
      <c r="AN522" s="87"/>
      <c r="AO522" s="87"/>
      <c r="AP522" s="87"/>
      <c r="AQ522" s="87"/>
      <c r="AR522" s="87"/>
      <c r="AS522" s="87"/>
      <c r="AT522" s="87"/>
      <c r="AU522" s="87"/>
      <c r="AV522" s="87"/>
      <c r="AW522" s="87"/>
      <c r="AX522" s="87"/>
      <c r="AY522" s="87"/>
      <c r="AZ522" s="87"/>
      <c r="BA522" s="87"/>
      <c r="BB522" s="87"/>
      <c r="BC522" s="87"/>
      <c r="BD522" s="87"/>
      <c r="BE522" s="87"/>
      <c r="BF522" s="87"/>
      <c r="BG522" s="87"/>
      <c r="BH522" s="87"/>
      <c r="BI522" s="87"/>
      <c r="BJ522" s="87"/>
      <c r="BK522" s="87"/>
      <c r="BL522" s="87"/>
      <c r="BM522" s="87"/>
      <c r="BN522" s="87"/>
      <c r="BO522" s="87"/>
      <c r="BP522" s="87"/>
      <c r="BQ522" s="87"/>
      <c r="BR522" s="87"/>
      <c r="BS522" s="87"/>
      <c r="BT522" s="87"/>
      <c r="BU522" s="87"/>
      <c r="BV522" s="87"/>
      <c r="BW522" s="87"/>
      <c r="BX522" s="87"/>
      <c r="BY522" s="87"/>
      <c r="BZ522" s="87"/>
      <c r="CA522" s="87"/>
      <c r="CB522" s="87"/>
      <c r="CC522" s="87"/>
      <c r="CD522" s="87"/>
      <c r="CE522" s="87"/>
      <c r="CF522" s="87"/>
      <c r="CG522" s="87"/>
      <c r="CH522" s="87"/>
      <c r="CI522" s="87"/>
      <c r="CJ522" s="87"/>
      <c r="CK522" s="87"/>
      <c r="CL522" s="87"/>
      <c r="CM522" s="87"/>
      <c r="CN522" s="87"/>
    </row>
    <row r="523" spans="1:92" ht="15">
      <c r="A523" s="87"/>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7"/>
      <c r="AK523" s="87"/>
      <c r="AL523" s="87"/>
      <c r="AM523" s="87"/>
      <c r="AN523" s="87"/>
      <c r="AO523" s="87"/>
      <c r="AP523" s="87"/>
      <c r="AQ523" s="87"/>
      <c r="AR523" s="87"/>
      <c r="AS523" s="87"/>
      <c r="AT523" s="87"/>
      <c r="AU523" s="87"/>
      <c r="AV523" s="87"/>
      <c r="AW523" s="87"/>
      <c r="AX523" s="87"/>
      <c r="AY523" s="87"/>
      <c r="AZ523" s="87"/>
      <c r="BA523" s="87"/>
      <c r="BB523" s="87"/>
      <c r="BC523" s="87"/>
      <c r="BD523" s="87"/>
      <c r="BE523" s="87"/>
      <c r="BF523" s="87"/>
      <c r="BG523" s="87"/>
      <c r="BH523" s="87"/>
      <c r="BI523" s="87"/>
      <c r="BJ523" s="87"/>
      <c r="BK523" s="87"/>
      <c r="BL523" s="87"/>
      <c r="BM523" s="87"/>
      <c r="BN523" s="87"/>
      <c r="BO523" s="87"/>
      <c r="BP523" s="87"/>
      <c r="BQ523" s="87"/>
      <c r="BR523" s="87"/>
      <c r="BS523" s="87"/>
      <c r="BT523" s="87"/>
      <c r="BU523" s="87"/>
      <c r="BV523" s="87"/>
      <c r="BW523" s="87"/>
      <c r="BX523" s="87"/>
      <c r="BY523" s="87"/>
      <c r="BZ523" s="87"/>
      <c r="CA523" s="87"/>
      <c r="CB523" s="87"/>
      <c r="CC523" s="87"/>
      <c r="CD523" s="87"/>
      <c r="CE523" s="87"/>
      <c r="CF523" s="87"/>
      <c r="CG523" s="87"/>
      <c r="CH523" s="87"/>
      <c r="CI523" s="87"/>
      <c r="CJ523" s="87"/>
      <c r="CK523" s="87"/>
      <c r="CL523" s="87"/>
      <c r="CM523" s="87"/>
      <c r="CN523" s="87"/>
    </row>
    <row r="524" spans="1:92" ht="15">
      <c r="A524" s="87"/>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c r="AK524" s="87"/>
      <c r="AL524" s="87"/>
      <c r="AM524" s="87"/>
      <c r="AN524" s="87"/>
      <c r="AO524" s="87"/>
      <c r="AP524" s="87"/>
      <c r="AQ524" s="87"/>
      <c r="AR524" s="87"/>
      <c r="AS524" s="87"/>
      <c r="AT524" s="87"/>
      <c r="AU524" s="87"/>
      <c r="AV524" s="87"/>
      <c r="AW524" s="87"/>
      <c r="AX524" s="87"/>
      <c r="AY524" s="87"/>
      <c r="AZ524" s="87"/>
      <c r="BA524" s="87"/>
      <c r="BB524" s="87"/>
      <c r="BC524" s="87"/>
      <c r="BD524" s="87"/>
      <c r="BE524" s="87"/>
      <c r="BF524" s="87"/>
      <c r="BG524" s="87"/>
      <c r="BH524" s="87"/>
      <c r="BI524" s="87"/>
      <c r="BJ524" s="87"/>
      <c r="BK524" s="87"/>
      <c r="BL524" s="87"/>
      <c r="BM524" s="87"/>
      <c r="BN524" s="87"/>
      <c r="BO524" s="87"/>
      <c r="BP524" s="87"/>
      <c r="BQ524" s="87"/>
      <c r="BR524" s="87"/>
      <c r="BS524" s="87"/>
      <c r="BT524" s="87"/>
      <c r="BU524" s="87"/>
      <c r="BV524" s="87"/>
      <c r="BW524" s="87"/>
      <c r="BX524" s="87"/>
      <c r="BY524" s="87"/>
      <c r="BZ524" s="87"/>
      <c r="CA524" s="87"/>
      <c r="CB524" s="87"/>
      <c r="CC524" s="87"/>
      <c r="CD524" s="87"/>
      <c r="CE524" s="87"/>
      <c r="CF524" s="87"/>
      <c r="CG524" s="87"/>
      <c r="CH524" s="87"/>
      <c r="CI524" s="87"/>
      <c r="CJ524" s="87"/>
      <c r="CK524" s="87"/>
      <c r="CL524" s="87"/>
      <c r="CM524" s="87"/>
      <c r="CN524" s="87"/>
    </row>
    <row r="525" spans="1:92" ht="15">
      <c r="A525" s="87"/>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87"/>
      <c r="AE525" s="87"/>
      <c r="AF525" s="87"/>
      <c r="AG525" s="87"/>
      <c r="AH525" s="87"/>
      <c r="AI525" s="87"/>
      <c r="AJ525" s="87"/>
      <c r="AK525" s="87"/>
      <c r="AL525" s="87"/>
      <c r="AM525" s="87"/>
      <c r="AN525" s="87"/>
      <c r="AO525" s="87"/>
      <c r="AP525" s="87"/>
      <c r="AQ525" s="87"/>
      <c r="AR525" s="87"/>
      <c r="AS525" s="87"/>
      <c r="AT525" s="87"/>
      <c r="AU525" s="87"/>
      <c r="AV525" s="87"/>
      <c r="AW525" s="87"/>
      <c r="AX525" s="87"/>
      <c r="AY525" s="87"/>
      <c r="AZ525" s="87"/>
      <c r="BA525" s="87"/>
      <c r="BB525" s="87"/>
      <c r="BC525" s="87"/>
      <c r="BD525" s="87"/>
      <c r="BE525" s="87"/>
      <c r="BF525" s="87"/>
      <c r="BG525" s="87"/>
      <c r="BH525" s="87"/>
      <c r="BI525" s="87"/>
      <c r="BJ525" s="87"/>
      <c r="BK525" s="87"/>
      <c r="BL525" s="87"/>
      <c r="BM525" s="87"/>
      <c r="BN525" s="87"/>
      <c r="BO525" s="87"/>
      <c r="BP525" s="87"/>
      <c r="BQ525" s="87"/>
      <c r="BR525" s="87"/>
      <c r="BS525" s="87"/>
      <c r="BT525" s="87"/>
      <c r="BU525" s="87"/>
      <c r="BV525" s="87"/>
      <c r="BW525" s="87"/>
      <c r="BX525" s="87"/>
      <c r="BY525" s="87"/>
      <c r="BZ525" s="87"/>
      <c r="CA525" s="87"/>
      <c r="CB525" s="87"/>
      <c r="CC525" s="87"/>
      <c r="CD525" s="87"/>
      <c r="CE525" s="87"/>
      <c r="CF525" s="87"/>
      <c r="CG525" s="87"/>
      <c r="CH525" s="87"/>
      <c r="CI525" s="87"/>
      <c r="CJ525" s="87"/>
      <c r="CK525" s="87"/>
      <c r="CL525" s="87"/>
      <c r="CM525" s="87"/>
      <c r="CN525" s="87"/>
    </row>
    <row r="526" spans="1:92" ht="15">
      <c r="A526" s="87"/>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c r="AK526" s="87"/>
      <c r="AL526" s="87"/>
      <c r="AM526" s="87"/>
      <c r="AN526" s="87"/>
      <c r="AO526" s="87"/>
      <c r="AP526" s="87"/>
      <c r="AQ526" s="87"/>
      <c r="AR526" s="87"/>
      <c r="AS526" s="87"/>
      <c r="AT526" s="87"/>
      <c r="AU526" s="87"/>
      <c r="AV526" s="87"/>
      <c r="AW526" s="87"/>
      <c r="AX526" s="87"/>
      <c r="AY526" s="87"/>
      <c r="AZ526" s="87"/>
      <c r="BA526" s="87"/>
      <c r="BB526" s="87"/>
      <c r="BC526" s="87"/>
      <c r="BD526" s="87"/>
      <c r="BE526" s="87"/>
      <c r="BF526" s="87"/>
      <c r="BG526" s="87"/>
      <c r="BH526" s="87"/>
      <c r="BI526" s="87"/>
      <c r="BJ526" s="87"/>
      <c r="BK526" s="87"/>
      <c r="BL526" s="87"/>
      <c r="BM526" s="87"/>
      <c r="BN526" s="87"/>
      <c r="BO526" s="87"/>
      <c r="BP526" s="87"/>
      <c r="BQ526" s="87"/>
      <c r="BR526" s="87"/>
      <c r="BS526" s="87"/>
      <c r="BT526" s="87"/>
      <c r="BU526" s="87"/>
      <c r="BV526" s="87"/>
      <c r="BW526" s="87"/>
      <c r="BX526" s="87"/>
      <c r="BY526" s="87"/>
      <c r="BZ526" s="87"/>
      <c r="CA526" s="87"/>
      <c r="CB526" s="87"/>
      <c r="CC526" s="87"/>
      <c r="CD526" s="87"/>
      <c r="CE526" s="87"/>
      <c r="CF526" s="87"/>
      <c r="CG526" s="87"/>
      <c r="CH526" s="87"/>
      <c r="CI526" s="87"/>
      <c r="CJ526" s="87"/>
      <c r="CK526" s="87"/>
      <c r="CL526" s="87"/>
      <c r="CM526" s="87"/>
      <c r="CN526" s="87"/>
    </row>
    <row r="527" spans="1:92" ht="15">
      <c r="A527" s="87"/>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7"/>
      <c r="AK527" s="87"/>
      <c r="AL527" s="87"/>
      <c r="AM527" s="87"/>
      <c r="AN527" s="87"/>
      <c r="AO527" s="87"/>
      <c r="AP527" s="87"/>
      <c r="AQ527" s="87"/>
      <c r="AR527" s="87"/>
      <c r="AS527" s="87"/>
      <c r="AT527" s="87"/>
      <c r="AU527" s="87"/>
      <c r="AV527" s="87"/>
      <c r="AW527" s="87"/>
      <c r="AX527" s="87"/>
      <c r="AY527" s="87"/>
      <c r="AZ527" s="87"/>
      <c r="BA527" s="87"/>
      <c r="BB527" s="87"/>
      <c r="BC527" s="87"/>
      <c r="BD527" s="87"/>
      <c r="BE527" s="87"/>
      <c r="BF527" s="87"/>
      <c r="BG527" s="87"/>
      <c r="BH527" s="87"/>
      <c r="BI527" s="87"/>
      <c r="BJ527" s="87"/>
      <c r="BK527" s="87"/>
      <c r="BL527" s="87"/>
      <c r="BM527" s="87"/>
      <c r="BN527" s="87"/>
      <c r="BO527" s="87"/>
      <c r="BP527" s="87"/>
      <c r="BQ527" s="87"/>
      <c r="BR527" s="87"/>
      <c r="BS527" s="87"/>
      <c r="BT527" s="87"/>
      <c r="BU527" s="87"/>
      <c r="BV527" s="87"/>
      <c r="BW527" s="87"/>
      <c r="BX527" s="87"/>
      <c r="BY527" s="87"/>
      <c r="BZ527" s="87"/>
      <c r="CA527" s="87"/>
      <c r="CB527" s="87"/>
      <c r="CC527" s="87"/>
      <c r="CD527" s="87"/>
      <c r="CE527" s="87"/>
      <c r="CF527" s="87"/>
      <c r="CG527" s="87"/>
      <c r="CH527" s="87"/>
      <c r="CI527" s="87"/>
      <c r="CJ527" s="87"/>
      <c r="CK527" s="87"/>
      <c r="CL527" s="87"/>
      <c r="CM527" s="87"/>
      <c r="CN527" s="87"/>
    </row>
    <row r="528" spans="1:92" ht="15">
      <c r="A528" s="87"/>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c r="AA528" s="87"/>
      <c r="AB528" s="87"/>
      <c r="AC528" s="87"/>
      <c r="AD528" s="87"/>
      <c r="AE528" s="87"/>
      <c r="AF528" s="87"/>
      <c r="AG528" s="87"/>
      <c r="AH528" s="87"/>
      <c r="AI528" s="87"/>
      <c r="AJ528" s="87"/>
      <c r="AK528" s="87"/>
      <c r="AL528" s="87"/>
      <c r="AM528" s="87"/>
      <c r="AN528" s="87"/>
      <c r="AO528" s="87"/>
      <c r="AP528" s="87"/>
      <c r="AQ528" s="87"/>
      <c r="AR528" s="87"/>
      <c r="AS528" s="87"/>
      <c r="AT528" s="87"/>
      <c r="AU528" s="87"/>
      <c r="AV528" s="87"/>
      <c r="AW528" s="87"/>
      <c r="AX528" s="87"/>
      <c r="AY528" s="87"/>
      <c r="AZ528" s="87"/>
      <c r="BA528" s="87"/>
      <c r="BB528" s="87"/>
      <c r="BC528" s="87"/>
      <c r="BD528" s="87"/>
      <c r="BE528" s="87"/>
      <c r="BF528" s="87"/>
      <c r="BG528" s="87"/>
      <c r="BH528" s="87"/>
      <c r="BI528" s="87"/>
      <c r="BJ528" s="87"/>
      <c r="BK528" s="87"/>
      <c r="BL528" s="87"/>
      <c r="BM528" s="87"/>
      <c r="BN528" s="87"/>
      <c r="BO528" s="87"/>
      <c r="BP528" s="87"/>
      <c r="BQ528" s="87"/>
      <c r="BR528" s="87"/>
      <c r="BS528" s="87"/>
      <c r="BT528" s="87"/>
      <c r="BU528" s="87"/>
      <c r="BV528" s="87"/>
      <c r="BW528" s="87"/>
      <c r="BX528" s="87"/>
      <c r="BY528" s="87"/>
      <c r="BZ528" s="87"/>
      <c r="CA528" s="87"/>
      <c r="CB528" s="87"/>
      <c r="CC528" s="87"/>
      <c r="CD528" s="87"/>
      <c r="CE528" s="87"/>
      <c r="CF528" s="87"/>
      <c r="CG528" s="87"/>
      <c r="CH528" s="87"/>
      <c r="CI528" s="87"/>
      <c r="CJ528" s="87"/>
      <c r="CK528" s="87"/>
      <c r="CL528" s="87"/>
      <c r="CM528" s="87"/>
      <c r="CN528" s="87"/>
    </row>
    <row r="529" spans="1:92" ht="15">
      <c r="A529" s="87"/>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c r="AA529" s="87"/>
      <c r="AB529" s="87"/>
      <c r="AC529" s="87"/>
      <c r="AD529" s="87"/>
      <c r="AE529" s="87"/>
      <c r="AF529" s="87"/>
      <c r="AG529" s="87"/>
      <c r="AH529" s="87"/>
      <c r="AI529" s="87"/>
      <c r="AJ529" s="87"/>
      <c r="AK529" s="87"/>
      <c r="AL529" s="87"/>
      <c r="AM529" s="87"/>
      <c r="AN529" s="87"/>
      <c r="AO529" s="87"/>
      <c r="AP529" s="87"/>
      <c r="AQ529" s="87"/>
      <c r="AR529" s="87"/>
      <c r="AS529" s="87"/>
      <c r="AT529" s="87"/>
      <c r="AU529" s="87"/>
      <c r="AV529" s="87"/>
      <c r="AW529" s="87"/>
      <c r="AX529" s="87"/>
      <c r="AY529" s="87"/>
      <c r="AZ529" s="87"/>
      <c r="BA529" s="87"/>
      <c r="BB529" s="87"/>
      <c r="BC529" s="87"/>
      <c r="BD529" s="87"/>
      <c r="BE529" s="87"/>
      <c r="BF529" s="87"/>
      <c r="BG529" s="87"/>
      <c r="BH529" s="87"/>
      <c r="BI529" s="87"/>
      <c r="BJ529" s="87"/>
      <c r="BK529" s="87"/>
      <c r="BL529" s="87"/>
      <c r="BM529" s="87"/>
      <c r="BN529" s="87"/>
      <c r="BO529" s="87"/>
      <c r="BP529" s="87"/>
      <c r="BQ529" s="87"/>
      <c r="BR529" s="87"/>
      <c r="BS529" s="87"/>
      <c r="BT529" s="87"/>
      <c r="BU529" s="87"/>
      <c r="BV529" s="87"/>
      <c r="BW529" s="87"/>
      <c r="BX529" s="87"/>
      <c r="BY529" s="87"/>
      <c r="BZ529" s="87"/>
      <c r="CA529" s="87"/>
      <c r="CB529" s="87"/>
      <c r="CC529" s="87"/>
      <c r="CD529" s="87"/>
      <c r="CE529" s="87"/>
      <c r="CF529" s="87"/>
      <c r="CG529" s="87"/>
      <c r="CH529" s="87"/>
      <c r="CI529" s="87"/>
      <c r="CJ529" s="87"/>
      <c r="CK529" s="87"/>
      <c r="CL529" s="87"/>
      <c r="CM529" s="87"/>
      <c r="CN529" s="87"/>
    </row>
    <row r="530" spans="1:92" ht="15">
      <c r="A530" s="87"/>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7"/>
      <c r="AC530" s="87"/>
      <c r="AD530" s="87"/>
      <c r="AE530" s="87"/>
      <c r="AF530" s="87"/>
      <c r="AG530" s="87"/>
      <c r="AH530" s="87"/>
      <c r="AI530" s="87"/>
      <c r="AJ530" s="87"/>
      <c r="AK530" s="87"/>
      <c r="AL530" s="87"/>
      <c r="AM530" s="87"/>
      <c r="AN530" s="87"/>
      <c r="AO530" s="87"/>
      <c r="AP530" s="87"/>
      <c r="AQ530" s="87"/>
      <c r="AR530" s="87"/>
      <c r="AS530" s="87"/>
      <c r="AT530" s="87"/>
      <c r="AU530" s="87"/>
      <c r="AV530" s="87"/>
      <c r="AW530" s="87"/>
      <c r="AX530" s="87"/>
      <c r="AY530" s="87"/>
      <c r="AZ530" s="87"/>
      <c r="BA530" s="87"/>
      <c r="BB530" s="87"/>
      <c r="BC530" s="87"/>
      <c r="BD530" s="87"/>
      <c r="BE530" s="87"/>
      <c r="BF530" s="87"/>
      <c r="BG530" s="87"/>
      <c r="BH530" s="87"/>
      <c r="BI530" s="87"/>
      <c r="BJ530" s="87"/>
      <c r="BK530" s="87"/>
      <c r="BL530" s="87"/>
      <c r="BM530" s="87"/>
      <c r="BN530" s="87"/>
      <c r="BO530" s="87"/>
      <c r="BP530" s="87"/>
      <c r="BQ530" s="87"/>
      <c r="BR530" s="87"/>
      <c r="BS530" s="87"/>
      <c r="BT530" s="87"/>
      <c r="BU530" s="87"/>
      <c r="BV530" s="87"/>
      <c r="BW530" s="87"/>
      <c r="BX530" s="87"/>
      <c r="BY530" s="87"/>
      <c r="BZ530" s="87"/>
      <c r="CA530" s="87"/>
      <c r="CB530" s="87"/>
      <c r="CC530" s="87"/>
      <c r="CD530" s="87"/>
      <c r="CE530" s="87"/>
      <c r="CF530" s="87"/>
      <c r="CG530" s="87"/>
      <c r="CH530" s="87"/>
      <c r="CI530" s="87"/>
      <c r="CJ530" s="87"/>
      <c r="CK530" s="87"/>
      <c r="CL530" s="87"/>
      <c r="CM530" s="87"/>
      <c r="CN530" s="87"/>
    </row>
    <row r="531" spans="1:92" ht="15">
      <c r="A531" s="87"/>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7"/>
      <c r="AK531" s="87"/>
      <c r="AL531" s="87"/>
      <c r="AM531" s="87"/>
      <c r="AN531" s="87"/>
      <c r="AO531" s="87"/>
      <c r="AP531" s="87"/>
      <c r="AQ531" s="87"/>
      <c r="AR531" s="87"/>
      <c r="AS531" s="87"/>
      <c r="AT531" s="87"/>
      <c r="AU531" s="87"/>
      <c r="AV531" s="87"/>
      <c r="AW531" s="87"/>
      <c r="AX531" s="87"/>
      <c r="AY531" s="87"/>
      <c r="AZ531" s="87"/>
      <c r="BA531" s="87"/>
      <c r="BB531" s="87"/>
      <c r="BC531" s="87"/>
      <c r="BD531" s="87"/>
      <c r="BE531" s="87"/>
      <c r="BF531" s="87"/>
      <c r="BG531" s="87"/>
      <c r="BH531" s="87"/>
      <c r="BI531" s="87"/>
      <c r="BJ531" s="87"/>
      <c r="BK531" s="87"/>
      <c r="BL531" s="87"/>
      <c r="BM531" s="87"/>
      <c r="BN531" s="87"/>
      <c r="BO531" s="87"/>
      <c r="BP531" s="87"/>
      <c r="BQ531" s="87"/>
      <c r="BR531" s="87"/>
      <c r="BS531" s="87"/>
      <c r="BT531" s="87"/>
      <c r="BU531" s="87"/>
      <c r="BV531" s="87"/>
      <c r="BW531" s="87"/>
      <c r="BX531" s="87"/>
      <c r="BY531" s="87"/>
      <c r="BZ531" s="87"/>
      <c r="CA531" s="87"/>
      <c r="CB531" s="87"/>
      <c r="CC531" s="87"/>
      <c r="CD531" s="87"/>
      <c r="CE531" s="87"/>
      <c r="CF531" s="87"/>
      <c r="CG531" s="87"/>
      <c r="CH531" s="87"/>
      <c r="CI531" s="87"/>
      <c r="CJ531" s="87"/>
      <c r="CK531" s="87"/>
      <c r="CL531" s="87"/>
      <c r="CM531" s="87"/>
      <c r="CN531" s="87"/>
    </row>
    <row r="532" spans="1:92" ht="15">
      <c r="A532" s="87"/>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c r="AA532" s="87"/>
      <c r="AB532" s="87"/>
      <c r="AC532" s="87"/>
      <c r="AD532" s="87"/>
      <c r="AE532" s="87"/>
      <c r="AF532" s="87"/>
      <c r="AG532" s="87"/>
      <c r="AH532" s="87"/>
      <c r="AI532" s="87"/>
      <c r="AJ532" s="87"/>
      <c r="AK532" s="87"/>
      <c r="AL532" s="87"/>
      <c r="AM532" s="87"/>
      <c r="AN532" s="87"/>
      <c r="AO532" s="87"/>
      <c r="AP532" s="87"/>
      <c r="AQ532" s="87"/>
      <c r="AR532" s="87"/>
      <c r="AS532" s="87"/>
      <c r="AT532" s="87"/>
      <c r="AU532" s="87"/>
      <c r="AV532" s="87"/>
      <c r="AW532" s="87"/>
      <c r="AX532" s="87"/>
      <c r="AY532" s="87"/>
      <c r="AZ532" s="87"/>
      <c r="BA532" s="87"/>
      <c r="BB532" s="87"/>
      <c r="BC532" s="87"/>
      <c r="BD532" s="87"/>
      <c r="BE532" s="87"/>
      <c r="BF532" s="87"/>
      <c r="BG532" s="87"/>
      <c r="BH532" s="87"/>
      <c r="BI532" s="87"/>
      <c r="BJ532" s="87"/>
      <c r="BK532" s="87"/>
      <c r="BL532" s="87"/>
      <c r="BM532" s="87"/>
      <c r="BN532" s="87"/>
      <c r="BO532" s="87"/>
      <c r="BP532" s="87"/>
      <c r="BQ532" s="87"/>
      <c r="BR532" s="87"/>
      <c r="BS532" s="87"/>
      <c r="BT532" s="87"/>
      <c r="BU532" s="87"/>
      <c r="BV532" s="87"/>
      <c r="BW532" s="87"/>
      <c r="BX532" s="87"/>
      <c r="BY532" s="87"/>
      <c r="BZ532" s="87"/>
      <c r="CA532" s="87"/>
      <c r="CB532" s="87"/>
      <c r="CC532" s="87"/>
      <c r="CD532" s="87"/>
      <c r="CE532" s="87"/>
      <c r="CF532" s="87"/>
      <c r="CG532" s="87"/>
      <c r="CH532" s="87"/>
      <c r="CI532" s="87"/>
      <c r="CJ532" s="87"/>
      <c r="CK532" s="87"/>
      <c r="CL532" s="87"/>
      <c r="CM532" s="87"/>
      <c r="CN532" s="87"/>
    </row>
    <row r="533" spans="1:92" ht="15">
      <c r="A533" s="87"/>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c r="AA533" s="87"/>
      <c r="AB533" s="87"/>
      <c r="AC533" s="87"/>
      <c r="AD533" s="87"/>
      <c r="AE533" s="87"/>
      <c r="AF533" s="87"/>
      <c r="AG533" s="87"/>
      <c r="AH533" s="87"/>
      <c r="AI533" s="87"/>
      <c r="AJ533" s="87"/>
      <c r="AK533" s="87"/>
      <c r="AL533" s="87"/>
      <c r="AM533" s="87"/>
      <c r="AN533" s="87"/>
      <c r="AO533" s="87"/>
      <c r="AP533" s="87"/>
      <c r="AQ533" s="87"/>
      <c r="AR533" s="87"/>
      <c r="AS533" s="87"/>
      <c r="AT533" s="87"/>
      <c r="AU533" s="87"/>
      <c r="AV533" s="87"/>
      <c r="AW533" s="87"/>
      <c r="AX533" s="87"/>
      <c r="AY533" s="87"/>
      <c r="AZ533" s="87"/>
      <c r="BA533" s="87"/>
      <c r="BB533" s="87"/>
      <c r="BC533" s="87"/>
      <c r="BD533" s="87"/>
      <c r="BE533" s="87"/>
      <c r="BF533" s="87"/>
      <c r="BG533" s="87"/>
      <c r="BH533" s="87"/>
      <c r="BI533" s="87"/>
      <c r="BJ533" s="87"/>
      <c r="BK533" s="87"/>
      <c r="BL533" s="87"/>
      <c r="BM533" s="87"/>
      <c r="BN533" s="87"/>
      <c r="BO533" s="87"/>
      <c r="BP533" s="87"/>
      <c r="BQ533" s="87"/>
      <c r="BR533" s="87"/>
      <c r="BS533" s="87"/>
      <c r="BT533" s="87"/>
      <c r="BU533" s="87"/>
      <c r="BV533" s="87"/>
      <c r="BW533" s="87"/>
      <c r="BX533" s="87"/>
      <c r="BY533" s="87"/>
      <c r="BZ533" s="87"/>
      <c r="CA533" s="87"/>
      <c r="CB533" s="87"/>
      <c r="CC533" s="87"/>
      <c r="CD533" s="87"/>
      <c r="CE533" s="87"/>
      <c r="CF533" s="87"/>
      <c r="CG533" s="87"/>
      <c r="CH533" s="87"/>
      <c r="CI533" s="87"/>
      <c r="CJ533" s="87"/>
      <c r="CK533" s="87"/>
      <c r="CL533" s="87"/>
      <c r="CM533" s="87"/>
      <c r="CN533" s="87"/>
    </row>
    <row r="534" spans="1:92" ht="15">
      <c r="A534" s="87"/>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c r="AA534" s="87"/>
      <c r="AB534" s="87"/>
      <c r="AC534" s="87"/>
      <c r="AD534" s="87"/>
      <c r="AE534" s="87"/>
      <c r="AF534" s="87"/>
      <c r="AG534" s="87"/>
      <c r="AH534" s="87"/>
      <c r="AI534" s="87"/>
      <c r="AJ534" s="87"/>
      <c r="AK534" s="87"/>
      <c r="AL534" s="87"/>
      <c r="AM534" s="87"/>
      <c r="AN534" s="87"/>
      <c r="AO534" s="87"/>
      <c r="AP534" s="87"/>
      <c r="AQ534" s="87"/>
      <c r="AR534" s="87"/>
      <c r="AS534" s="87"/>
      <c r="AT534" s="87"/>
      <c r="AU534" s="87"/>
      <c r="AV534" s="87"/>
      <c r="AW534" s="87"/>
      <c r="AX534" s="87"/>
      <c r="AY534" s="87"/>
      <c r="AZ534" s="87"/>
      <c r="BA534" s="87"/>
      <c r="BB534" s="87"/>
      <c r="BC534" s="87"/>
      <c r="BD534" s="87"/>
      <c r="BE534" s="87"/>
      <c r="BF534" s="87"/>
      <c r="BG534" s="87"/>
      <c r="BH534" s="87"/>
      <c r="BI534" s="87"/>
      <c r="BJ534" s="87"/>
      <c r="BK534" s="87"/>
      <c r="BL534" s="87"/>
      <c r="BM534" s="87"/>
      <c r="BN534" s="87"/>
      <c r="BO534" s="87"/>
      <c r="BP534" s="87"/>
      <c r="BQ534" s="87"/>
      <c r="BR534" s="87"/>
      <c r="BS534" s="87"/>
      <c r="BT534" s="87"/>
      <c r="BU534" s="87"/>
      <c r="BV534" s="87"/>
      <c r="BW534" s="87"/>
      <c r="BX534" s="87"/>
      <c r="BY534" s="87"/>
      <c r="BZ534" s="87"/>
      <c r="CA534" s="87"/>
      <c r="CB534" s="87"/>
      <c r="CC534" s="87"/>
      <c r="CD534" s="87"/>
      <c r="CE534" s="87"/>
      <c r="CF534" s="87"/>
      <c r="CG534" s="87"/>
      <c r="CH534" s="87"/>
      <c r="CI534" s="87"/>
      <c r="CJ534" s="87"/>
      <c r="CK534" s="87"/>
      <c r="CL534" s="87"/>
      <c r="CM534" s="87"/>
      <c r="CN534" s="87"/>
    </row>
    <row r="535" spans="1:92" ht="15">
      <c r="A535" s="87"/>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c r="AA535" s="87"/>
      <c r="AB535" s="87"/>
      <c r="AC535" s="87"/>
      <c r="AD535" s="87"/>
      <c r="AE535" s="87"/>
      <c r="AF535" s="87"/>
      <c r="AG535" s="87"/>
      <c r="AH535" s="87"/>
      <c r="AI535" s="87"/>
      <c r="AJ535" s="87"/>
      <c r="AK535" s="87"/>
      <c r="AL535" s="87"/>
      <c r="AM535" s="87"/>
      <c r="AN535" s="87"/>
      <c r="AO535" s="87"/>
      <c r="AP535" s="87"/>
      <c r="AQ535" s="87"/>
      <c r="AR535" s="87"/>
      <c r="AS535" s="87"/>
      <c r="AT535" s="87"/>
      <c r="AU535" s="87"/>
      <c r="AV535" s="87"/>
      <c r="AW535" s="87"/>
      <c r="AX535" s="87"/>
      <c r="AY535" s="87"/>
      <c r="AZ535" s="87"/>
      <c r="BA535" s="87"/>
      <c r="BB535" s="87"/>
      <c r="BC535" s="87"/>
      <c r="BD535" s="87"/>
      <c r="BE535" s="87"/>
      <c r="BF535" s="87"/>
      <c r="BG535" s="87"/>
      <c r="BH535" s="87"/>
      <c r="BI535" s="87"/>
      <c r="BJ535" s="87"/>
      <c r="BK535" s="87"/>
      <c r="BL535" s="87"/>
      <c r="BM535" s="87"/>
      <c r="BN535" s="87"/>
      <c r="BO535" s="87"/>
      <c r="BP535" s="87"/>
      <c r="BQ535" s="87"/>
      <c r="BR535" s="87"/>
      <c r="BS535" s="87"/>
      <c r="BT535" s="87"/>
      <c r="BU535" s="87"/>
      <c r="BV535" s="87"/>
      <c r="BW535" s="87"/>
      <c r="BX535" s="87"/>
      <c r="BY535" s="87"/>
      <c r="BZ535" s="87"/>
      <c r="CA535" s="87"/>
      <c r="CB535" s="87"/>
      <c r="CC535" s="87"/>
      <c r="CD535" s="87"/>
      <c r="CE535" s="87"/>
      <c r="CF535" s="87"/>
      <c r="CG535" s="87"/>
      <c r="CH535" s="87"/>
      <c r="CI535" s="87"/>
      <c r="CJ535" s="87"/>
      <c r="CK535" s="87"/>
      <c r="CL535" s="87"/>
      <c r="CM535" s="87"/>
      <c r="CN535" s="87"/>
    </row>
    <row r="536" spans="1:92" ht="15">
      <c r="A536" s="87"/>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87"/>
      <c r="AY536" s="87"/>
      <c r="AZ536" s="87"/>
      <c r="BA536" s="87"/>
      <c r="BB536" s="87"/>
      <c r="BC536" s="87"/>
      <c r="BD536" s="87"/>
      <c r="BE536" s="87"/>
      <c r="BF536" s="87"/>
      <c r="BG536" s="87"/>
      <c r="BH536" s="87"/>
      <c r="BI536" s="87"/>
      <c r="BJ536" s="87"/>
      <c r="BK536" s="87"/>
      <c r="BL536" s="87"/>
      <c r="BM536" s="87"/>
      <c r="BN536" s="87"/>
      <c r="BO536" s="87"/>
      <c r="BP536" s="87"/>
      <c r="BQ536" s="87"/>
      <c r="BR536" s="87"/>
      <c r="BS536" s="87"/>
      <c r="BT536" s="87"/>
      <c r="BU536" s="87"/>
      <c r="BV536" s="87"/>
      <c r="BW536" s="87"/>
      <c r="BX536" s="87"/>
      <c r="BY536" s="87"/>
      <c r="BZ536" s="87"/>
      <c r="CA536" s="87"/>
      <c r="CB536" s="87"/>
      <c r="CC536" s="87"/>
      <c r="CD536" s="87"/>
      <c r="CE536" s="87"/>
      <c r="CF536" s="87"/>
      <c r="CG536" s="87"/>
      <c r="CH536" s="87"/>
      <c r="CI536" s="87"/>
      <c r="CJ536" s="87"/>
      <c r="CK536" s="87"/>
      <c r="CL536" s="87"/>
      <c r="CM536" s="87"/>
      <c r="CN536" s="87"/>
    </row>
    <row r="537" spans="1:92" ht="15">
      <c r="A537" s="87"/>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c r="AA537" s="87"/>
      <c r="AB537" s="87"/>
      <c r="AC537" s="87"/>
      <c r="AD537" s="87"/>
      <c r="AE537" s="87"/>
      <c r="AF537" s="87"/>
      <c r="AG537" s="87"/>
      <c r="AH537" s="87"/>
      <c r="AI537" s="87"/>
      <c r="AJ537" s="87"/>
      <c r="AK537" s="87"/>
      <c r="AL537" s="87"/>
      <c r="AM537" s="87"/>
      <c r="AN537" s="87"/>
      <c r="AO537" s="87"/>
      <c r="AP537" s="87"/>
      <c r="AQ537" s="87"/>
      <c r="AR537" s="87"/>
      <c r="AS537" s="87"/>
      <c r="AT537" s="87"/>
      <c r="AU537" s="87"/>
      <c r="AV537" s="87"/>
      <c r="AW537" s="87"/>
      <c r="AX537" s="87"/>
      <c r="AY537" s="87"/>
      <c r="AZ537" s="87"/>
      <c r="BA537" s="87"/>
      <c r="BB537" s="87"/>
      <c r="BC537" s="87"/>
      <c r="BD537" s="87"/>
      <c r="BE537" s="87"/>
      <c r="BF537" s="87"/>
      <c r="BG537" s="87"/>
      <c r="BH537" s="87"/>
      <c r="BI537" s="87"/>
      <c r="BJ537" s="87"/>
      <c r="BK537" s="87"/>
      <c r="BL537" s="87"/>
      <c r="BM537" s="87"/>
      <c r="BN537" s="87"/>
      <c r="BO537" s="87"/>
      <c r="BP537" s="87"/>
      <c r="BQ537" s="87"/>
      <c r="BR537" s="87"/>
      <c r="BS537" s="87"/>
      <c r="BT537" s="87"/>
      <c r="BU537" s="87"/>
      <c r="BV537" s="87"/>
      <c r="BW537" s="87"/>
      <c r="BX537" s="87"/>
      <c r="BY537" s="87"/>
      <c r="BZ537" s="87"/>
      <c r="CA537" s="87"/>
      <c r="CB537" s="87"/>
      <c r="CC537" s="87"/>
      <c r="CD537" s="87"/>
      <c r="CE537" s="87"/>
      <c r="CF537" s="87"/>
      <c r="CG537" s="87"/>
      <c r="CH537" s="87"/>
      <c r="CI537" s="87"/>
      <c r="CJ537" s="87"/>
      <c r="CK537" s="87"/>
      <c r="CL537" s="87"/>
      <c r="CM537" s="87"/>
      <c r="CN537" s="87"/>
    </row>
    <row r="538" spans="1:92" ht="15">
      <c r="A538" s="87"/>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c r="AA538" s="87"/>
      <c r="AB538" s="87"/>
      <c r="AC538" s="87"/>
      <c r="AD538" s="87"/>
      <c r="AE538" s="87"/>
      <c r="AF538" s="87"/>
      <c r="AG538" s="87"/>
      <c r="AH538" s="87"/>
      <c r="AI538" s="87"/>
      <c r="AJ538" s="87"/>
      <c r="AK538" s="87"/>
      <c r="AL538" s="87"/>
      <c r="AM538" s="87"/>
      <c r="AN538" s="87"/>
      <c r="AO538" s="87"/>
      <c r="AP538" s="87"/>
      <c r="AQ538" s="87"/>
      <c r="AR538" s="87"/>
      <c r="AS538" s="87"/>
      <c r="AT538" s="87"/>
      <c r="AU538" s="87"/>
      <c r="AV538" s="87"/>
      <c r="AW538" s="87"/>
      <c r="AX538" s="87"/>
      <c r="AY538" s="87"/>
      <c r="AZ538" s="87"/>
      <c r="BA538" s="87"/>
      <c r="BB538" s="87"/>
      <c r="BC538" s="87"/>
      <c r="BD538" s="87"/>
      <c r="BE538" s="87"/>
      <c r="BF538" s="87"/>
      <c r="BG538" s="87"/>
      <c r="BH538" s="87"/>
      <c r="BI538" s="87"/>
      <c r="BJ538" s="87"/>
      <c r="BK538" s="87"/>
      <c r="BL538" s="87"/>
      <c r="BM538" s="87"/>
      <c r="BN538" s="87"/>
      <c r="BO538" s="87"/>
      <c r="BP538" s="87"/>
      <c r="BQ538" s="87"/>
      <c r="BR538" s="87"/>
      <c r="BS538" s="87"/>
      <c r="BT538" s="87"/>
      <c r="BU538" s="87"/>
      <c r="BV538" s="87"/>
      <c r="BW538" s="87"/>
      <c r="BX538" s="87"/>
      <c r="BY538" s="87"/>
      <c r="BZ538" s="87"/>
      <c r="CA538" s="87"/>
      <c r="CB538" s="87"/>
      <c r="CC538" s="87"/>
      <c r="CD538" s="87"/>
      <c r="CE538" s="87"/>
      <c r="CF538" s="87"/>
      <c r="CG538" s="87"/>
      <c r="CH538" s="87"/>
      <c r="CI538" s="87"/>
      <c r="CJ538" s="87"/>
      <c r="CK538" s="87"/>
      <c r="CL538" s="87"/>
      <c r="CM538" s="87"/>
      <c r="CN538" s="87"/>
    </row>
    <row r="539" spans="1:92" ht="15">
      <c r="A539" s="87"/>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c r="AA539" s="87"/>
      <c r="AB539" s="87"/>
      <c r="AC539" s="87"/>
      <c r="AD539" s="87"/>
      <c r="AE539" s="87"/>
      <c r="AF539" s="87"/>
      <c r="AG539" s="87"/>
      <c r="AH539" s="87"/>
      <c r="AI539" s="87"/>
      <c r="AJ539" s="87"/>
      <c r="AK539" s="87"/>
      <c r="AL539" s="87"/>
      <c r="AM539" s="87"/>
      <c r="AN539" s="87"/>
      <c r="AO539" s="87"/>
      <c r="AP539" s="87"/>
      <c r="AQ539" s="87"/>
      <c r="AR539" s="87"/>
      <c r="AS539" s="87"/>
      <c r="AT539" s="87"/>
      <c r="AU539" s="87"/>
      <c r="AV539" s="87"/>
      <c r="AW539" s="87"/>
      <c r="AX539" s="87"/>
      <c r="AY539" s="87"/>
      <c r="AZ539" s="87"/>
      <c r="BA539" s="87"/>
      <c r="BB539" s="87"/>
      <c r="BC539" s="87"/>
      <c r="BD539" s="87"/>
      <c r="BE539" s="87"/>
      <c r="BF539" s="87"/>
      <c r="BG539" s="87"/>
      <c r="BH539" s="87"/>
      <c r="BI539" s="87"/>
      <c r="BJ539" s="87"/>
      <c r="BK539" s="87"/>
      <c r="BL539" s="87"/>
      <c r="BM539" s="87"/>
      <c r="BN539" s="87"/>
      <c r="BO539" s="87"/>
      <c r="BP539" s="87"/>
      <c r="BQ539" s="87"/>
      <c r="BR539" s="87"/>
      <c r="BS539" s="87"/>
      <c r="BT539" s="87"/>
      <c r="BU539" s="87"/>
      <c r="BV539" s="87"/>
      <c r="BW539" s="87"/>
      <c r="BX539" s="87"/>
      <c r="BY539" s="87"/>
      <c r="BZ539" s="87"/>
      <c r="CA539" s="87"/>
      <c r="CB539" s="87"/>
      <c r="CC539" s="87"/>
      <c r="CD539" s="87"/>
      <c r="CE539" s="87"/>
      <c r="CF539" s="87"/>
      <c r="CG539" s="87"/>
      <c r="CH539" s="87"/>
      <c r="CI539" s="87"/>
      <c r="CJ539" s="87"/>
      <c r="CK539" s="87"/>
      <c r="CL539" s="87"/>
      <c r="CM539" s="87"/>
      <c r="CN539" s="87"/>
    </row>
    <row r="540" spans="1:92" ht="15">
      <c r="A540" s="87"/>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c r="AA540" s="87"/>
      <c r="AB540" s="87"/>
      <c r="AC540" s="87"/>
      <c r="AD540" s="87"/>
      <c r="AE540" s="87"/>
      <c r="AF540" s="87"/>
      <c r="AG540" s="87"/>
      <c r="AH540" s="87"/>
      <c r="AI540" s="87"/>
      <c r="AJ540" s="87"/>
      <c r="AK540" s="87"/>
      <c r="AL540" s="87"/>
      <c r="AM540" s="87"/>
      <c r="AN540" s="87"/>
      <c r="AO540" s="87"/>
      <c r="AP540" s="87"/>
      <c r="AQ540" s="87"/>
      <c r="AR540" s="87"/>
      <c r="AS540" s="87"/>
      <c r="AT540" s="87"/>
      <c r="AU540" s="87"/>
      <c r="AV540" s="87"/>
      <c r="AW540" s="87"/>
      <c r="AX540" s="87"/>
      <c r="AY540" s="87"/>
      <c r="AZ540" s="87"/>
      <c r="BA540" s="87"/>
      <c r="BB540" s="87"/>
      <c r="BC540" s="87"/>
      <c r="BD540" s="87"/>
      <c r="BE540" s="87"/>
      <c r="BF540" s="87"/>
      <c r="BG540" s="87"/>
      <c r="BH540" s="87"/>
      <c r="BI540" s="87"/>
      <c r="BJ540" s="87"/>
      <c r="BK540" s="87"/>
      <c r="BL540" s="87"/>
      <c r="BM540" s="87"/>
      <c r="BN540" s="87"/>
      <c r="BO540" s="87"/>
      <c r="BP540" s="87"/>
      <c r="BQ540" s="87"/>
      <c r="BR540" s="87"/>
      <c r="BS540" s="87"/>
      <c r="BT540" s="87"/>
      <c r="BU540" s="87"/>
      <c r="BV540" s="87"/>
      <c r="BW540" s="87"/>
      <c r="BX540" s="87"/>
      <c r="BY540" s="87"/>
      <c r="BZ540" s="87"/>
      <c r="CA540" s="87"/>
      <c r="CB540" s="87"/>
      <c r="CC540" s="87"/>
      <c r="CD540" s="87"/>
      <c r="CE540" s="87"/>
      <c r="CF540" s="87"/>
      <c r="CG540" s="87"/>
      <c r="CH540" s="87"/>
      <c r="CI540" s="87"/>
      <c r="CJ540" s="87"/>
      <c r="CK540" s="87"/>
      <c r="CL540" s="87"/>
      <c r="CM540" s="87"/>
      <c r="CN540" s="87"/>
    </row>
    <row r="541" spans="1:92" ht="15">
      <c r="A541" s="87"/>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c r="AA541" s="87"/>
      <c r="AB541" s="87"/>
      <c r="AC541" s="87"/>
      <c r="AD541" s="87"/>
      <c r="AE541" s="87"/>
      <c r="AF541" s="87"/>
      <c r="AG541" s="87"/>
      <c r="AH541" s="87"/>
      <c r="AI541" s="87"/>
      <c r="AJ541" s="87"/>
      <c r="AK541" s="87"/>
      <c r="AL541" s="87"/>
      <c r="AM541" s="87"/>
      <c r="AN541" s="87"/>
      <c r="AO541" s="87"/>
      <c r="AP541" s="87"/>
      <c r="AQ541" s="87"/>
      <c r="AR541" s="87"/>
      <c r="AS541" s="87"/>
      <c r="AT541" s="87"/>
      <c r="AU541" s="87"/>
      <c r="AV541" s="87"/>
      <c r="AW541" s="87"/>
      <c r="AX541" s="87"/>
      <c r="AY541" s="87"/>
      <c r="AZ541" s="87"/>
      <c r="BA541" s="87"/>
      <c r="BB541" s="87"/>
      <c r="BC541" s="87"/>
      <c r="BD541" s="87"/>
      <c r="BE541" s="87"/>
      <c r="BF541" s="87"/>
      <c r="BG541" s="87"/>
      <c r="BH541" s="87"/>
      <c r="BI541" s="87"/>
      <c r="BJ541" s="87"/>
      <c r="BK541" s="87"/>
      <c r="BL541" s="87"/>
      <c r="BM541" s="87"/>
      <c r="BN541" s="87"/>
      <c r="BO541" s="87"/>
      <c r="BP541" s="87"/>
      <c r="BQ541" s="87"/>
      <c r="BR541" s="87"/>
      <c r="BS541" s="87"/>
      <c r="BT541" s="87"/>
      <c r="BU541" s="87"/>
      <c r="BV541" s="87"/>
      <c r="BW541" s="87"/>
      <c r="BX541" s="87"/>
      <c r="BY541" s="87"/>
      <c r="BZ541" s="87"/>
      <c r="CA541" s="87"/>
      <c r="CB541" s="87"/>
      <c r="CC541" s="87"/>
      <c r="CD541" s="87"/>
      <c r="CE541" s="87"/>
      <c r="CF541" s="87"/>
      <c r="CG541" s="87"/>
      <c r="CH541" s="87"/>
      <c r="CI541" s="87"/>
      <c r="CJ541" s="87"/>
      <c r="CK541" s="87"/>
      <c r="CL541" s="87"/>
      <c r="CM541" s="87"/>
      <c r="CN541" s="87"/>
    </row>
    <row r="542" spans="1:92" ht="15">
      <c r="A542" s="87"/>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c r="AA542" s="87"/>
      <c r="AB542" s="87"/>
      <c r="AC542" s="87"/>
      <c r="AD542" s="87"/>
      <c r="AE542" s="87"/>
      <c r="AF542" s="87"/>
      <c r="AG542" s="87"/>
      <c r="AH542" s="87"/>
      <c r="AI542" s="87"/>
      <c r="AJ542" s="87"/>
      <c r="AK542" s="87"/>
      <c r="AL542" s="87"/>
      <c r="AM542" s="87"/>
      <c r="AN542" s="87"/>
      <c r="AO542" s="87"/>
      <c r="AP542" s="87"/>
      <c r="AQ542" s="87"/>
      <c r="AR542" s="87"/>
      <c r="AS542" s="87"/>
      <c r="AT542" s="87"/>
      <c r="AU542" s="87"/>
      <c r="AV542" s="87"/>
      <c r="AW542" s="87"/>
      <c r="AX542" s="87"/>
      <c r="AY542" s="87"/>
      <c r="AZ542" s="87"/>
      <c r="BA542" s="87"/>
      <c r="BB542" s="87"/>
      <c r="BC542" s="87"/>
      <c r="BD542" s="87"/>
      <c r="BE542" s="87"/>
      <c r="BF542" s="87"/>
      <c r="BG542" s="87"/>
      <c r="BH542" s="87"/>
      <c r="BI542" s="87"/>
      <c r="BJ542" s="87"/>
      <c r="BK542" s="87"/>
      <c r="BL542" s="87"/>
      <c r="BM542" s="87"/>
      <c r="BN542" s="87"/>
      <c r="BO542" s="87"/>
      <c r="BP542" s="87"/>
      <c r="BQ542" s="87"/>
      <c r="BR542" s="87"/>
      <c r="BS542" s="87"/>
      <c r="BT542" s="87"/>
      <c r="BU542" s="87"/>
      <c r="BV542" s="87"/>
      <c r="BW542" s="87"/>
      <c r="BX542" s="87"/>
      <c r="BY542" s="87"/>
      <c r="BZ542" s="87"/>
      <c r="CA542" s="87"/>
      <c r="CB542" s="87"/>
      <c r="CC542" s="87"/>
      <c r="CD542" s="87"/>
      <c r="CE542" s="87"/>
      <c r="CF542" s="87"/>
      <c r="CG542" s="87"/>
      <c r="CH542" s="87"/>
      <c r="CI542" s="87"/>
      <c r="CJ542" s="87"/>
      <c r="CK542" s="87"/>
      <c r="CL542" s="87"/>
      <c r="CM542" s="87"/>
      <c r="CN542" s="87"/>
    </row>
    <row r="543" spans="1:92" ht="15">
      <c r="A543" s="87"/>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c r="AA543" s="87"/>
      <c r="AB543" s="87"/>
      <c r="AC543" s="87"/>
      <c r="AD543" s="87"/>
      <c r="AE543" s="87"/>
      <c r="AF543" s="87"/>
      <c r="AG543" s="87"/>
      <c r="AH543" s="87"/>
      <c r="AI543" s="87"/>
      <c r="AJ543" s="87"/>
      <c r="AK543" s="87"/>
      <c r="AL543" s="87"/>
      <c r="AM543" s="87"/>
      <c r="AN543" s="87"/>
      <c r="AO543" s="87"/>
      <c r="AP543" s="87"/>
      <c r="AQ543" s="87"/>
      <c r="AR543" s="87"/>
      <c r="AS543" s="87"/>
      <c r="AT543" s="87"/>
      <c r="AU543" s="87"/>
      <c r="AV543" s="87"/>
      <c r="AW543" s="87"/>
      <c r="AX543" s="87"/>
      <c r="AY543" s="87"/>
      <c r="AZ543" s="87"/>
      <c r="BA543" s="87"/>
      <c r="BB543" s="87"/>
      <c r="BC543" s="87"/>
      <c r="BD543" s="87"/>
      <c r="BE543" s="87"/>
      <c r="BF543" s="87"/>
      <c r="BG543" s="87"/>
      <c r="BH543" s="87"/>
      <c r="BI543" s="87"/>
      <c r="BJ543" s="87"/>
      <c r="BK543" s="87"/>
      <c r="BL543" s="87"/>
      <c r="BM543" s="87"/>
      <c r="BN543" s="87"/>
      <c r="BO543" s="87"/>
      <c r="BP543" s="87"/>
      <c r="BQ543" s="87"/>
      <c r="BR543" s="87"/>
      <c r="BS543" s="87"/>
      <c r="BT543" s="87"/>
      <c r="BU543" s="87"/>
      <c r="BV543" s="87"/>
      <c r="BW543" s="87"/>
      <c r="BX543" s="87"/>
      <c r="BY543" s="87"/>
      <c r="BZ543" s="87"/>
      <c r="CA543" s="87"/>
      <c r="CB543" s="87"/>
      <c r="CC543" s="87"/>
      <c r="CD543" s="87"/>
      <c r="CE543" s="87"/>
      <c r="CF543" s="87"/>
      <c r="CG543" s="87"/>
      <c r="CH543" s="87"/>
      <c r="CI543" s="87"/>
      <c r="CJ543" s="87"/>
      <c r="CK543" s="87"/>
      <c r="CL543" s="87"/>
      <c r="CM543" s="87"/>
      <c r="CN543" s="87"/>
    </row>
    <row r="544" spans="1:92" ht="15">
      <c r="A544" s="87"/>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c r="AA544" s="87"/>
      <c r="AB544" s="87"/>
      <c r="AC544" s="87"/>
      <c r="AD544" s="87"/>
      <c r="AE544" s="87"/>
      <c r="AF544" s="87"/>
      <c r="AG544" s="87"/>
      <c r="AH544" s="87"/>
      <c r="AI544" s="87"/>
      <c r="AJ544" s="87"/>
      <c r="AK544" s="87"/>
      <c r="AL544" s="87"/>
      <c r="AM544" s="87"/>
      <c r="AN544" s="87"/>
      <c r="AO544" s="87"/>
      <c r="AP544" s="87"/>
      <c r="AQ544" s="87"/>
      <c r="AR544" s="87"/>
      <c r="AS544" s="87"/>
      <c r="AT544" s="87"/>
      <c r="AU544" s="87"/>
      <c r="AV544" s="87"/>
      <c r="AW544" s="87"/>
      <c r="AX544" s="87"/>
      <c r="AY544" s="87"/>
      <c r="AZ544" s="87"/>
      <c r="BA544" s="87"/>
      <c r="BB544" s="87"/>
      <c r="BC544" s="87"/>
      <c r="BD544" s="87"/>
      <c r="BE544" s="87"/>
      <c r="BF544" s="87"/>
      <c r="BG544" s="87"/>
      <c r="BH544" s="87"/>
      <c r="BI544" s="87"/>
      <c r="BJ544" s="87"/>
      <c r="BK544" s="87"/>
      <c r="BL544" s="87"/>
      <c r="BM544" s="87"/>
      <c r="BN544" s="87"/>
      <c r="BO544" s="87"/>
      <c r="BP544" s="87"/>
      <c r="BQ544" s="87"/>
      <c r="BR544" s="87"/>
      <c r="BS544" s="87"/>
      <c r="BT544" s="87"/>
      <c r="BU544" s="87"/>
      <c r="BV544" s="87"/>
      <c r="BW544" s="87"/>
      <c r="BX544" s="87"/>
      <c r="BY544" s="87"/>
      <c r="BZ544" s="87"/>
      <c r="CA544" s="87"/>
      <c r="CB544" s="87"/>
      <c r="CC544" s="87"/>
      <c r="CD544" s="87"/>
      <c r="CE544" s="87"/>
      <c r="CF544" s="87"/>
      <c r="CG544" s="87"/>
      <c r="CH544" s="87"/>
      <c r="CI544" s="87"/>
      <c r="CJ544" s="87"/>
      <c r="CK544" s="87"/>
      <c r="CL544" s="87"/>
      <c r="CM544" s="87"/>
      <c r="CN544" s="87"/>
    </row>
    <row r="545" spans="1:92" ht="15">
      <c r="A545" s="87"/>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c r="AA545" s="87"/>
      <c r="AB545" s="87"/>
      <c r="AC545" s="87"/>
      <c r="AD545" s="87"/>
      <c r="AE545" s="87"/>
      <c r="AF545" s="87"/>
      <c r="AG545" s="87"/>
      <c r="AH545" s="87"/>
      <c r="AI545" s="87"/>
      <c r="AJ545" s="87"/>
      <c r="AK545" s="87"/>
      <c r="AL545" s="87"/>
      <c r="AM545" s="87"/>
      <c r="AN545" s="87"/>
      <c r="AO545" s="87"/>
      <c r="AP545" s="87"/>
      <c r="AQ545" s="87"/>
      <c r="AR545" s="87"/>
      <c r="AS545" s="87"/>
      <c r="AT545" s="87"/>
      <c r="AU545" s="87"/>
      <c r="AV545" s="87"/>
      <c r="AW545" s="87"/>
      <c r="AX545" s="87"/>
      <c r="AY545" s="87"/>
      <c r="AZ545" s="87"/>
      <c r="BA545" s="87"/>
      <c r="BB545" s="87"/>
      <c r="BC545" s="87"/>
      <c r="BD545" s="87"/>
      <c r="BE545" s="87"/>
      <c r="BF545" s="87"/>
      <c r="BG545" s="87"/>
      <c r="BH545" s="87"/>
      <c r="BI545" s="87"/>
      <c r="BJ545" s="87"/>
      <c r="BK545" s="87"/>
      <c r="BL545" s="87"/>
      <c r="BM545" s="87"/>
      <c r="BN545" s="87"/>
      <c r="BO545" s="87"/>
      <c r="BP545" s="87"/>
      <c r="BQ545" s="87"/>
      <c r="BR545" s="87"/>
      <c r="BS545" s="87"/>
      <c r="BT545" s="87"/>
      <c r="BU545" s="87"/>
      <c r="BV545" s="87"/>
      <c r="BW545" s="87"/>
      <c r="BX545" s="87"/>
      <c r="BY545" s="87"/>
      <c r="BZ545" s="87"/>
      <c r="CA545" s="87"/>
      <c r="CB545" s="87"/>
      <c r="CC545" s="87"/>
      <c r="CD545" s="87"/>
      <c r="CE545" s="87"/>
      <c r="CF545" s="87"/>
      <c r="CG545" s="87"/>
      <c r="CH545" s="87"/>
      <c r="CI545" s="87"/>
      <c r="CJ545" s="87"/>
      <c r="CK545" s="87"/>
      <c r="CL545" s="87"/>
      <c r="CM545" s="87"/>
      <c r="CN545" s="87"/>
    </row>
    <row r="546" spans="1:92" ht="15">
      <c r="A546" s="87"/>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c r="AA546" s="87"/>
      <c r="AB546" s="87"/>
      <c r="AC546" s="87"/>
      <c r="AD546" s="87"/>
      <c r="AE546" s="87"/>
      <c r="AF546" s="87"/>
      <c r="AG546" s="87"/>
      <c r="AH546" s="87"/>
      <c r="AI546" s="87"/>
      <c r="AJ546" s="87"/>
      <c r="AK546" s="87"/>
      <c r="AL546" s="87"/>
      <c r="AM546" s="87"/>
      <c r="AN546" s="87"/>
      <c r="AO546" s="87"/>
      <c r="AP546" s="87"/>
      <c r="AQ546" s="87"/>
      <c r="AR546" s="87"/>
      <c r="AS546" s="87"/>
      <c r="AT546" s="87"/>
      <c r="AU546" s="87"/>
      <c r="AV546" s="87"/>
      <c r="AW546" s="87"/>
      <c r="AX546" s="87"/>
      <c r="AY546" s="87"/>
      <c r="AZ546" s="87"/>
      <c r="BA546" s="87"/>
      <c r="BB546" s="87"/>
      <c r="BC546" s="87"/>
      <c r="BD546" s="87"/>
      <c r="BE546" s="87"/>
      <c r="BF546" s="87"/>
      <c r="BG546" s="87"/>
      <c r="BH546" s="87"/>
      <c r="BI546" s="87"/>
      <c r="BJ546" s="87"/>
      <c r="BK546" s="87"/>
      <c r="BL546" s="87"/>
      <c r="BM546" s="87"/>
      <c r="BN546" s="87"/>
      <c r="BO546" s="87"/>
      <c r="BP546" s="87"/>
      <c r="BQ546" s="87"/>
      <c r="BR546" s="87"/>
      <c r="BS546" s="87"/>
      <c r="BT546" s="87"/>
      <c r="BU546" s="87"/>
      <c r="BV546" s="87"/>
      <c r="BW546" s="87"/>
      <c r="BX546" s="87"/>
      <c r="BY546" s="87"/>
      <c r="BZ546" s="87"/>
      <c r="CA546" s="87"/>
      <c r="CB546" s="87"/>
      <c r="CC546" s="87"/>
      <c r="CD546" s="87"/>
      <c r="CE546" s="87"/>
      <c r="CF546" s="87"/>
      <c r="CG546" s="87"/>
      <c r="CH546" s="87"/>
      <c r="CI546" s="87"/>
      <c r="CJ546" s="87"/>
      <c r="CK546" s="87"/>
      <c r="CL546" s="87"/>
      <c r="CM546" s="87"/>
      <c r="CN546" s="87"/>
    </row>
    <row r="547" spans="1:92" ht="15">
      <c r="A547" s="87"/>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c r="AA547" s="87"/>
      <c r="AB547" s="87"/>
      <c r="AC547" s="87"/>
      <c r="AD547" s="87"/>
      <c r="AE547" s="87"/>
      <c r="AF547" s="87"/>
      <c r="AG547" s="87"/>
      <c r="AH547" s="87"/>
      <c r="AI547" s="87"/>
      <c r="AJ547" s="87"/>
      <c r="AK547" s="87"/>
      <c r="AL547" s="87"/>
      <c r="AM547" s="87"/>
      <c r="AN547" s="87"/>
      <c r="AO547" s="87"/>
      <c r="AP547" s="87"/>
      <c r="AQ547" s="87"/>
      <c r="AR547" s="87"/>
      <c r="AS547" s="87"/>
      <c r="AT547" s="87"/>
      <c r="AU547" s="87"/>
      <c r="AV547" s="87"/>
      <c r="AW547" s="87"/>
      <c r="AX547" s="87"/>
      <c r="AY547" s="87"/>
      <c r="AZ547" s="87"/>
      <c r="BA547" s="87"/>
      <c r="BB547" s="87"/>
      <c r="BC547" s="87"/>
      <c r="BD547" s="87"/>
      <c r="BE547" s="87"/>
      <c r="BF547" s="87"/>
      <c r="BG547" s="87"/>
      <c r="BH547" s="87"/>
      <c r="BI547" s="87"/>
      <c r="BJ547" s="87"/>
      <c r="BK547" s="87"/>
      <c r="BL547" s="87"/>
      <c r="BM547" s="87"/>
      <c r="BN547" s="87"/>
      <c r="BO547" s="87"/>
      <c r="BP547" s="87"/>
      <c r="BQ547" s="87"/>
      <c r="BR547" s="87"/>
      <c r="BS547" s="87"/>
      <c r="BT547" s="87"/>
      <c r="BU547" s="87"/>
      <c r="BV547" s="87"/>
      <c r="BW547" s="87"/>
      <c r="BX547" s="87"/>
      <c r="BY547" s="87"/>
      <c r="BZ547" s="87"/>
      <c r="CA547" s="87"/>
      <c r="CB547" s="87"/>
      <c r="CC547" s="87"/>
      <c r="CD547" s="87"/>
      <c r="CE547" s="87"/>
      <c r="CF547" s="87"/>
      <c r="CG547" s="87"/>
      <c r="CH547" s="87"/>
      <c r="CI547" s="87"/>
      <c r="CJ547" s="87"/>
      <c r="CK547" s="87"/>
      <c r="CL547" s="87"/>
      <c r="CM547" s="87"/>
      <c r="CN547" s="87"/>
    </row>
    <row r="548" spans="1:92" ht="15">
      <c r="A548" s="87"/>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c r="AA548" s="87"/>
      <c r="AB548" s="87"/>
      <c r="AC548" s="87"/>
      <c r="AD548" s="87"/>
      <c r="AE548" s="87"/>
      <c r="AF548" s="87"/>
      <c r="AG548" s="87"/>
      <c r="AH548" s="87"/>
      <c r="AI548" s="87"/>
      <c r="AJ548" s="87"/>
      <c r="AK548" s="87"/>
      <c r="AL548" s="87"/>
      <c r="AM548" s="87"/>
      <c r="AN548" s="87"/>
      <c r="AO548" s="87"/>
      <c r="AP548" s="87"/>
      <c r="AQ548" s="87"/>
      <c r="AR548" s="87"/>
      <c r="AS548" s="87"/>
      <c r="AT548" s="87"/>
      <c r="AU548" s="87"/>
      <c r="AV548" s="87"/>
      <c r="AW548" s="87"/>
      <c r="AX548" s="87"/>
      <c r="AY548" s="87"/>
      <c r="AZ548" s="87"/>
      <c r="BA548" s="87"/>
      <c r="BB548" s="87"/>
      <c r="BC548" s="87"/>
      <c r="BD548" s="87"/>
      <c r="BE548" s="87"/>
      <c r="BF548" s="87"/>
      <c r="BG548" s="87"/>
      <c r="BH548" s="87"/>
      <c r="BI548" s="87"/>
      <c r="BJ548" s="87"/>
      <c r="BK548" s="87"/>
      <c r="BL548" s="87"/>
      <c r="BM548" s="87"/>
      <c r="BN548" s="87"/>
      <c r="BO548" s="87"/>
      <c r="BP548" s="87"/>
      <c r="BQ548" s="87"/>
      <c r="BR548" s="87"/>
      <c r="BS548" s="87"/>
      <c r="BT548" s="87"/>
      <c r="BU548" s="87"/>
      <c r="BV548" s="87"/>
      <c r="BW548" s="87"/>
      <c r="BX548" s="87"/>
      <c r="BY548" s="87"/>
      <c r="BZ548" s="87"/>
      <c r="CA548" s="87"/>
      <c r="CB548" s="87"/>
      <c r="CC548" s="87"/>
      <c r="CD548" s="87"/>
      <c r="CE548" s="87"/>
      <c r="CF548" s="87"/>
      <c r="CG548" s="87"/>
      <c r="CH548" s="87"/>
      <c r="CI548" s="87"/>
      <c r="CJ548" s="87"/>
      <c r="CK548" s="87"/>
      <c r="CL548" s="87"/>
      <c r="CM548" s="87"/>
      <c r="CN548" s="87"/>
    </row>
    <row r="549" spans="1:92" ht="15">
      <c r="A549" s="87"/>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c r="AA549" s="87"/>
      <c r="AB549" s="87"/>
      <c r="AC549" s="87"/>
      <c r="AD549" s="87"/>
      <c r="AE549" s="87"/>
      <c r="AF549" s="87"/>
      <c r="AG549" s="87"/>
      <c r="AH549" s="87"/>
      <c r="AI549" s="87"/>
      <c r="AJ549" s="87"/>
      <c r="AK549" s="87"/>
      <c r="AL549" s="87"/>
      <c r="AM549" s="87"/>
      <c r="AN549" s="87"/>
      <c r="AO549" s="87"/>
      <c r="AP549" s="87"/>
      <c r="AQ549" s="87"/>
      <c r="AR549" s="87"/>
      <c r="AS549" s="87"/>
      <c r="AT549" s="87"/>
      <c r="AU549" s="87"/>
      <c r="AV549" s="87"/>
      <c r="AW549" s="87"/>
      <c r="AX549" s="87"/>
      <c r="AY549" s="87"/>
      <c r="AZ549" s="87"/>
      <c r="BA549" s="87"/>
      <c r="BB549" s="87"/>
      <c r="BC549" s="87"/>
      <c r="BD549" s="87"/>
      <c r="BE549" s="87"/>
      <c r="BF549" s="87"/>
      <c r="BG549" s="87"/>
      <c r="BH549" s="87"/>
      <c r="BI549" s="87"/>
      <c r="BJ549" s="87"/>
      <c r="BK549" s="87"/>
      <c r="BL549" s="87"/>
      <c r="BM549" s="87"/>
      <c r="BN549" s="87"/>
      <c r="BO549" s="87"/>
      <c r="BP549" s="87"/>
      <c r="BQ549" s="87"/>
      <c r="BR549" s="87"/>
      <c r="BS549" s="87"/>
      <c r="BT549" s="87"/>
      <c r="BU549" s="87"/>
      <c r="BV549" s="87"/>
      <c r="BW549" s="87"/>
      <c r="BX549" s="87"/>
      <c r="BY549" s="87"/>
      <c r="BZ549" s="87"/>
      <c r="CA549" s="87"/>
      <c r="CB549" s="87"/>
      <c r="CC549" s="87"/>
      <c r="CD549" s="87"/>
      <c r="CE549" s="87"/>
      <c r="CF549" s="87"/>
      <c r="CG549" s="87"/>
      <c r="CH549" s="87"/>
      <c r="CI549" s="87"/>
      <c r="CJ549" s="87"/>
      <c r="CK549" s="87"/>
      <c r="CL549" s="87"/>
      <c r="CM549" s="87"/>
      <c r="CN549" s="87"/>
    </row>
    <row r="550" spans="1:92" ht="15">
      <c r="A550" s="87"/>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c r="AA550" s="87"/>
      <c r="AB550" s="87"/>
      <c r="AC550" s="87"/>
      <c r="AD550" s="87"/>
      <c r="AE550" s="87"/>
      <c r="AF550" s="87"/>
      <c r="AG550" s="87"/>
      <c r="AH550" s="87"/>
      <c r="AI550" s="87"/>
      <c r="AJ550" s="87"/>
      <c r="AK550" s="87"/>
      <c r="AL550" s="87"/>
      <c r="AM550" s="87"/>
      <c r="AN550" s="87"/>
      <c r="AO550" s="87"/>
      <c r="AP550" s="87"/>
      <c r="AQ550" s="87"/>
      <c r="AR550" s="87"/>
      <c r="AS550" s="87"/>
      <c r="AT550" s="87"/>
      <c r="AU550" s="87"/>
      <c r="AV550" s="87"/>
      <c r="AW550" s="87"/>
      <c r="AX550" s="87"/>
      <c r="AY550" s="87"/>
      <c r="AZ550" s="87"/>
      <c r="BA550" s="87"/>
      <c r="BB550" s="87"/>
      <c r="BC550" s="87"/>
      <c r="BD550" s="87"/>
      <c r="BE550" s="87"/>
      <c r="BF550" s="87"/>
      <c r="BG550" s="87"/>
      <c r="BH550" s="87"/>
      <c r="BI550" s="87"/>
      <c r="BJ550" s="87"/>
      <c r="BK550" s="87"/>
      <c r="BL550" s="87"/>
      <c r="BM550" s="87"/>
      <c r="BN550" s="87"/>
      <c r="BO550" s="87"/>
      <c r="BP550" s="87"/>
      <c r="BQ550" s="87"/>
      <c r="BR550" s="87"/>
      <c r="BS550" s="87"/>
      <c r="BT550" s="87"/>
      <c r="BU550" s="87"/>
      <c r="BV550" s="87"/>
      <c r="BW550" s="87"/>
      <c r="BX550" s="87"/>
      <c r="BY550" s="87"/>
      <c r="BZ550" s="87"/>
      <c r="CA550" s="87"/>
      <c r="CB550" s="87"/>
      <c r="CC550" s="87"/>
      <c r="CD550" s="87"/>
      <c r="CE550" s="87"/>
      <c r="CF550" s="87"/>
      <c r="CG550" s="87"/>
      <c r="CH550" s="87"/>
      <c r="CI550" s="87"/>
      <c r="CJ550" s="87"/>
      <c r="CK550" s="87"/>
      <c r="CL550" s="87"/>
      <c r="CM550" s="87"/>
      <c r="CN550" s="87"/>
    </row>
    <row r="551" spans="1:92" ht="15">
      <c r="A551" s="87"/>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c r="AA551" s="87"/>
      <c r="AB551" s="87"/>
      <c r="AC551" s="87"/>
      <c r="AD551" s="87"/>
      <c r="AE551" s="87"/>
      <c r="AF551" s="87"/>
      <c r="AG551" s="87"/>
      <c r="AH551" s="87"/>
      <c r="AI551" s="87"/>
      <c r="AJ551" s="87"/>
      <c r="AK551" s="87"/>
      <c r="AL551" s="87"/>
      <c r="AM551" s="87"/>
      <c r="AN551" s="87"/>
      <c r="AO551" s="87"/>
      <c r="AP551" s="87"/>
      <c r="AQ551" s="87"/>
      <c r="AR551" s="87"/>
      <c r="AS551" s="87"/>
      <c r="AT551" s="87"/>
      <c r="AU551" s="87"/>
      <c r="AV551" s="87"/>
      <c r="AW551" s="87"/>
      <c r="AX551" s="87"/>
      <c r="AY551" s="87"/>
      <c r="AZ551" s="87"/>
      <c r="BA551" s="87"/>
      <c r="BB551" s="87"/>
      <c r="BC551" s="87"/>
      <c r="BD551" s="87"/>
      <c r="BE551" s="87"/>
      <c r="BF551" s="87"/>
      <c r="BG551" s="87"/>
      <c r="BH551" s="87"/>
      <c r="BI551" s="87"/>
      <c r="BJ551" s="87"/>
      <c r="BK551" s="87"/>
      <c r="BL551" s="87"/>
      <c r="BM551" s="87"/>
      <c r="BN551" s="87"/>
      <c r="BO551" s="87"/>
      <c r="BP551" s="87"/>
      <c r="BQ551" s="87"/>
      <c r="BR551" s="87"/>
      <c r="BS551" s="87"/>
      <c r="BT551" s="87"/>
      <c r="BU551" s="87"/>
      <c r="BV551" s="87"/>
      <c r="BW551" s="87"/>
      <c r="BX551" s="87"/>
      <c r="BY551" s="87"/>
      <c r="BZ551" s="87"/>
      <c r="CA551" s="87"/>
      <c r="CB551" s="87"/>
      <c r="CC551" s="87"/>
      <c r="CD551" s="87"/>
      <c r="CE551" s="87"/>
      <c r="CF551" s="87"/>
      <c r="CG551" s="87"/>
      <c r="CH551" s="87"/>
      <c r="CI551" s="87"/>
      <c r="CJ551" s="87"/>
      <c r="CK551" s="87"/>
      <c r="CL551" s="87"/>
      <c r="CM551" s="87"/>
      <c r="CN551" s="87"/>
    </row>
    <row r="552" spans="1:92" ht="15">
      <c r="A552" s="87"/>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c r="AA552" s="87"/>
      <c r="AB552" s="87"/>
      <c r="AC552" s="87"/>
      <c r="AD552" s="87"/>
      <c r="AE552" s="87"/>
      <c r="AF552" s="87"/>
      <c r="AG552" s="87"/>
      <c r="AH552" s="87"/>
      <c r="AI552" s="87"/>
      <c r="AJ552" s="87"/>
      <c r="AK552" s="87"/>
      <c r="AL552" s="87"/>
      <c r="AM552" s="87"/>
      <c r="AN552" s="87"/>
      <c r="AO552" s="87"/>
      <c r="AP552" s="87"/>
      <c r="AQ552" s="87"/>
      <c r="AR552" s="87"/>
      <c r="AS552" s="87"/>
      <c r="AT552" s="87"/>
      <c r="AU552" s="87"/>
      <c r="AV552" s="87"/>
      <c r="AW552" s="87"/>
      <c r="AX552" s="87"/>
      <c r="AY552" s="87"/>
      <c r="AZ552" s="87"/>
      <c r="BA552" s="87"/>
      <c r="BB552" s="87"/>
      <c r="BC552" s="87"/>
      <c r="BD552" s="87"/>
      <c r="BE552" s="87"/>
      <c r="BF552" s="87"/>
      <c r="BG552" s="87"/>
      <c r="BH552" s="87"/>
      <c r="BI552" s="87"/>
      <c r="BJ552" s="87"/>
      <c r="BK552" s="87"/>
      <c r="BL552" s="87"/>
      <c r="BM552" s="87"/>
      <c r="BN552" s="87"/>
      <c r="BO552" s="87"/>
      <c r="BP552" s="87"/>
      <c r="BQ552" s="87"/>
      <c r="BR552" s="87"/>
      <c r="BS552" s="87"/>
      <c r="BT552" s="87"/>
      <c r="BU552" s="87"/>
      <c r="BV552" s="87"/>
      <c r="BW552" s="87"/>
      <c r="BX552" s="87"/>
      <c r="BY552" s="87"/>
      <c r="BZ552" s="87"/>
      <c r="CA552" s="87"/>
      <c r="CB552" s="87"/>
      <c r="CC552" s="87"/>
      <c r="CD552" s="87"/>
      <c r="CE552" s="87"/>
      <c r="CF552" s="87"/>
      <c r="CG552" s="87"/>
      <c r="CH552" s="87"/>
      <c r="CI552" s="87"/>
      <c r="CJ552" s="87"/>
      <c r="CK552" s="87"/>
      <c r="CL552" s="87"/>
      <c r="CM552" s="87"/>
      <c r="CN552" s="87"/>
    </row>
    <row r="553" spans="1:92" ht="15">
      <c r="A553" s="87"/>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c r="AA553" s="87"/>
      <c r="AB553" s="87"/>
      <c r="AC553" s="87"/>
      <c r="AD553" s="87"/>
      <c r="AE553" s="87"/>
      <c r="AF553" s="87"/>
      <c r="AG553" s="87"/>
      <c r="AH553" s="87"/>
      <c r="AI553" s="87"/>
      <c r="AJ553" s="87"/>
      <c r="AK553" s="87"/>
      <c r="AL553" s="87"/>
      <c r="AM553" s="87"/>
      <c r="AN553" s="87"/>
      <c r="AO553" s="87"/>
      <c r="AP553" s="87"/>
      <c r="AQ553" s="87"/>
      <c r="AR553" s="87"/>
      <c r="AS553" s="87"/>
      <c r="AT553" s="87"/>
      <c r="AU553" s="87"/>
      <c r="AV553" s="87"/>
      <c r="AW553" s="87"/>
      <c r="AX553" s="87"/>
      <c r="AY553" s="87"/>
      <c r="AZ553" s="87"/>
      <c r="BA553" s="87"/>
      <c r="BB553" s="87"/>
      <c r="BC553" s="87"/>
      <c r="BD553" s="87"/>
      <c r="BE553" s="87"/>
      <c r="BF553" s="87"/>
      <c r="BG553" s="87"/>
      <c r="BH553" s="87"/>
      <c r="BI553" s="87"/>
      <c r="BJ553" s="87"/>
      <c r="BK553" s="87"/>
      <c r="BL553" s="87"/>
      <c r="BM553" s="87"/>
      <c r="BN553" s="87"/>
      <c r="BO553" s="87"/>
      <c r="BP553" s="87"/>
      <c r="BQ553" s="87"/>
      <c r="BR553" s="87"/>
      <c r="BS553" s="87"/>
      <c r="BT553" s="87"/>
      <c r="BU553" s="87"/>
      <c r="BV553" s="87"/>
      <c r="BW553" s="87"/>
      <c r="BX553" s="87"/>
      <c r="BY553" s="87"/>
      <c r="BZ553" s="87"/>
      <c r="CA553" s="87"/>
      <c r="CB553" s="87"/>
      <c r="CC553" s="87"/>
      <c r="CD553" s="87"/>
      <c r="CE553" s="87"/>
      <c r="CF553" s="87"/>
      <c r="CG553" s="87"/>
      <c r="CH553" s="87"/>
      <c r="CI553" s="87"/>
      <c r="CJ553" s="87"/>
      <c r="CK553" s="87"/>
      <c r="CL553" s="87"/>
      <c r="CM553" s="87"/>
      <c r="CN553" s="87"/>
    </row>
  </sheetData>
  <mergeCells count="120">
    <mergeCell ref="A392:P392"/>
    <mergeCell ref="A394:Y394"/>
    <mergeCell ref="A396:P396"/>
    <mergeCell ref="A398:X398"/>
    <mergeCell ref="A385:X385"/>
    <mergeCell ref="A389:X389"/>
    <mergeCell ref="A365:X365"/>
    <mergeCell ref="A375:H375"/>
    <mergeCell ref="A381:X381"/>
    <mergeCell ref="A367:P367"/>
    <mergeCell ref="A383:X383"/>
    <mergeCell ref="A387:X387"/>
    <mergeCell ref="A353:X353"/>
    <mergeCell ref="A357:X357"/>
    <mergeCell ref="A361:X361"/>
    <mergeCell ref="A351:X351"/>
    <mergeCell ref="A345:X345"/>
    <mergeCell ref="A349:X349"/>
    <mergeCell ref="A343:X343"/>
    <mergeCell ref="A347:X347"/>
    <mergeCell ref="A325:P325"/>
    <mergeCell ref="A327:X327"/>
    <mergeCell ref="A337:H337"/>
    <mergeCell ref="A341:X341"/>
    <mergeCell ref="A317:H317"/>
    <mergeCell ref="A319:X319"/>
    <mergeCell ref="A321:P321"/>
    <mergeCell ref="A323:Y323"/>
    <mergeCell ref="A307:H307"/>
    <mergeCell ref="A311:X311"/>
    <mergeCell ref="A313:H313"/>
    <mergeCell ref="A315:X315"/>
    <mergeCell ref="A291:P291"/>
    <mergeCell ref="A293:Y293"/>
    <mergeCell ref="A295:P295"/>
    <mergeCell ref="A297:X297"/>
    <mergeCell ref="A287:H287"/>
    <mergeCell ref="A289:X289"/>
    <mergeCell ref="A281:X281"/>
    <mergeCell ref="A285:X285"/>
    <mergeCell ref="A283:X283"/>
    <mergeCell ref="A257:X257"/>
    <mergeCell ref="A259:P259"/>
    <mergeCell ref="A261:X261"/>
    <mergeCell ref="A275:H275"/>
    <mergeCell ref="A263:P263"/>
    <mergeCell ref="A265:X265"/>
    <mergeCell ref="A269:AE269"/>
    <mergeCell ref="A249:X249"/>
    <mergeCell ref="A251:P251"/>
    <mergeCell ref="A253:X253"/>
    <mergeCell ref="A255:P255"/>
    <mergeCell ref="A241:Y241"/>
    <mergeCell ref="A243:P243"/>
    <mergeCell ref="A245:X245"/>
    <mergeCell ref="A247:P247"/>
    <mergeCell ref="A233:H233"/>
    <mergeCell ref="A237:X237"/>
    <mergeCell ref="A239:P239"/>
    <mergeCell ref="A235:X235"/>
    <mergeCell ref="A164:AE164"/>
    <mergeCell ref="A150:X150"/>
    <mergeCell ref="A169:X169"/>
    <mergeCell ref="A158:X158"/>
    <mergeCell ref="A134:X134"/>
    <mergeCell ref="A154:X154"/>
    <mergeCell ref="A146:X146"/>
    <mergeCell ref="A148:X148"/>
    <mergeCell ref="A126:X126"/>
    <mergeCell ref="A130:Y130"/>
    <mergeCell ref="A128:P128"/>
    <mergeCell ref="A132:P132"/>
    <mergeCell ref="B90:AD96"/>
    <mergeCell ref="A119:H119"/>
    <mergeCell ref="A124:H124"/>
    <mergeCell ref="A107:X107"/>
    <mergeCell ref="A105:H105"/>
    <mergeCell ref="A99:AE99"/>
    <mergeCell ref="A102:AD102"/>
    <mergeCell ref="A103:AD103"/>
    <mergeCell ref="A205:X205"/>
    <mergeCell ref="A177:X177"/>
    <mergeCell ref="A181:X181"/>
    <mergeCell ref="A173:X173"/>
    <mergeCell ref="A188:AE188"/>
    <mergeCell ref="A193:X193"/>
    <mergeCell ref="A197:X197"/>
    <mergeCell ref="A201:X201"/>
    <mergeCell ref="A224:X224"/>
    <mergeCell ref="A216:X216"/>
    <mergeCell ref="A212:H212"/>
    <mergeCell ref="A214:H214"/>
    <mergeCell ref="A218:P218"/>
    <mergeCell ref="A220:Y220"/>
    <mergeCell ref="A222:P222"/>
    <mergeCell ref="A409:H409"/>
    <mergeCell ref="A415:X415"/>
    <mergeCell ref="A417:H417"/>
    <mergeCell ref="A419:X419"/>
    <mergeCell ref="A423:X423"/>
    <mergeCell ref="A428:Y428"/>
    <mergeCell ref="A441:H441"/>
    <mergeCell ref="A421:X421"/>
    <mergeCell ref="A425:X425"/>
    <mergeCell ref="A432:X432"/>
    <mergeCell ref="A427:X427"/>
    <mergeCell ref="A429:H429"/>
    <mergeCell ref="A431:X431"/>
    <mergeCell ref="A445:X445"/>
    <mergeCell ref="A447:H447"/>
    <mergeCell ref="A449:X449"/>
    <mergeCell ref="A451:X451"/>
    <mergeCell ref="A453:X453"/>
    <mergeCell ref="A455:H455"/>
    <mergeCell ref="A457:X457"/>
    <mergeCell ref="A458:Y458"/>
    <mergeCell ref="A459:H459"/>
    <mergeCell ref="A461:X461"/>
    <mergeCell ref="A462:X462"/>
    <mergeCell ref="A463:Y463"/>
  </mergeCells>
  <printOptions/>
  <pageMargins left="0.75" right="0.75" top="1" bottom="1" header="0.5" footer="0.5"/>
  <pageSetup horizontalDpi="600" verticalDpi="600" orientation="landscape" scale="46" r:id="rId1"/>
  <rowBreaks count="13" manualBreakCount="13">
    <brk id="55" max="30" man="1"/>
    <brk id="99" max="30" man="1"/>
    <brk id="137" max="30" man="1"/>
    <brk id="161" max="30" man="1"/>
    <brk id="185" max="30" man="1"/>
    <brk id="207" max="30" man="1"/>
    <brk id="229" max="30" man="1"/>
    <brk id="269" max="255" man="1"/>
    <brk id="301" max="30" man="1"/>
    <brk id="330" max="255" man="1"/>
    <brk id="369" max="30" man="1"/>
    <brk id="401" max="255" man="1"/>
    <brk id="435" max="255" man="1"/>
  </rowBreaks>
</worksheet>
</file>

<file path=xl/worksheets/sheet2.xml><?xml version="1.0" encoding="utf-8"?>
<worksheet xmlns="http://schemas.openxmlformats.org/spreadsheetml/2006/main" xmlns:r="http://schemas.openxmlformats.org/officeDocument/2006/relationships">
  <dimension ref="A2:AN101"/>
  <sheetViews>
    <sheetView zoomScale="50" zoomScaleNormal="50" workbookViewId="0" topLeftCell="A1">
      <selection activeCell="A5" sqref="A5"/>
    </sheetView>
  </sheetViews>
  <sheetFormatPr defaultColWidth="9.140625" defaultRowHeight="12.75"/>
  <cols>
    <col min="1" max="1" width="3.00390625" style="36" customWidth="1"/>
    <col min="2" max="5" width="9.140625" style="36" customWidth="1"/>
    <col min="6" max="6" width="11.140625" style="36" customWidth="1"/>
    <col min="7" max="8" width="3.140625" style="36" customWidth="1"/>
    <col min="9" max="9" width="2.140625" style="36" customWidth="1"/>
    <col min="10" max="10" width="13.57421875" style="36" customWidth="1"/>
    <col min="11" max="11" width="2.140625" style="36" customWidth="1"/>
    <col min="12" max="12" width="14.00390625" style="36" customWidth="1"/>
    <col min="13" max="13" width="2.00390625" style="36" customWidth="1"/>
    <col min="14" max="14" width="8.00390625" style="36" customWidth="1"/>
    <col min="15" max="15" width="2.8515625" style="36" customWidth="1"/>
    <col min="16" max="16" width="6.7109375" style="36" customWidth="1"/>
    <col min="17" max="17" width="2.7109375" style="36" customWidth="1"/>
    <col min="18" max="18" width="12.8515625" style="36" customWidth="1"/>
    <col min="19" max="19" width="44.57421875" style="36" hidden="1" customWidth="1"/>
    <col min="20" max="20" width="10.8515625" style="36" customWidth="1"/>
    <col min="21" max="21" width="2.28125" style="36" customWidth="1"/>
    <col min="22" max="22" width="14.00390625" style="36" customWidth="1"/>
    <col min="23" max="23" width="2.00390625" style="36" customWidth="1"/>
    <col min="24" max="24" width="10.140625" style="36" customWidth="1"/>
    <col min="25" max="25" width="2.28125" style="36" customWidth="1"/>
    <col min="26" max="26" width="10.140625" style="36" customWidth="1"/>
    <col min="27" max="27" width="2.421875" style="36" customWidth="1"/>
    <col min="28" max="28" width="14.00390625" style="36" customWidth="1"/>
    <col min="29" max="29" width="2.421875" style="36" customWidth="1"/>
    <col min="30" max="30" width="8.57421875" style="36" customWidth="1"/>
    <col min="31" max="31" width="2.57421875" style="36" customWidth="1"/>
    <col min="32" max="32" width="8.57421875" style="36" customWidth="1"/>
    <col min="33" max="33" width="2.7109375" style="36" customWidth="1"/>
    <col min="34" max="34" width="11.7109375" style="36" customWidth="1"/>
    <col min="35" max="35" width="2.28125" style="36" customWidth="1"/>
    <col min="36" max="36" width="12.8515625" style="36" customWidth="1"/>
    <col min="37" max="37" width="2.57421875" style="36" customWidth="1"/>
    <col min="38" max="38" width="13.421875" style="36" customWidth="1"/>
    <col min="39" max="39" width="2.28125" style="36" customWidth="1"/>
    <col min="40" max="40" width="14.00390625" style="36" customWidth="1"/>
    <col min="41" max="16384" width="9.140625" style="36" customWidth="1"/>
  </cols>
  <sheetData>
    <row r="2" spans="1:40" ht="18">
      <c r="A2" s="38"/>
      <c r="B2" s="39"/>
      <c r="C2" s="39"/>
      <c r="D2" s="39"/>
      <c r="E2" s="39"/>
      <c r="F2" s="39"/>
      <c r="G2" s="39"/>
      <c r="H2" s="39"/>
      <c r="I2" s="40"/>
      <c r="J2" s="40"/>
      <c r="K2" s="40"/>
      <c r="L2" s="40"/>
      <c r="M2" s="40"/>
      <c r="N2" s="40"/>
      <c r="O2" s="40"/>
      <c r="P2" s="40"/>
      <c r="Q2" s="40"/>
      <c r="R2" s="40"/>
      <c r="S2" s="40"/>
      <c r="T2" s="40"/>
      <c r="U2" s="40"/>
      <c r="V2" s="40"/>
      <c r="W2" s="40"/>
      <c r="X2" s="40"/>
      <c r="Y2" s="40"/>
      <c r="Z2" s="40"/>
      <c r="AA2" s="40"/>
      <c r="AB2" s="40"/>
      <c r="AC2" s="41"/>
      <c r="AD2" s="41"/>
      <c r="AE2" s="41"/>
      <c r="AF2" s="41"/>
      <c r="AG2" s="41"/>
      <c r="AH2" s="41"/>
      <c r="AI2" s="41"/>
      <c r="AJ2" s="41"/>
      <c r="AK2" s="41"/>
      <c r="AL2" s="41"/>
      <c r="AM2" s="41"/>
      <c r="AN2" s="41"/>
    </row>
    <row r="3" spans="1:40" ht="18">
      <c r="A3" s="287" t="s">
        <v>110</v>
      </c>
      <c r="B3" s="288"/>
      <c r="C3" s="288"/>
      <c r="D3" s="288"/>
      <c r="E3" s="288"/>
      <c r="F3" s="288"/>
      <c r="G3" s="288"/>
      <c r="H3" s="288"/>
      <c r="I3" s="288"/>
      <c r="J3" s="288"/>
      <c r="K3" s="288"/>
      <c r="L3" s="288"/>
      <c r="M3" s="288"/>
      <c r="N3" s="288"/>
      <c r="O3" s="288"/>
      <c r="P3" s="288"/>
      <c r="Q3" s="288"/>
      <c r="R3" s="288"/>
      <c r="S3" s="288"/>
      <c r="T3" s="288"/>
      <c r="U3" s="288"/>
      <c r="V3" s="288"/>
      <c r="W3" s="288"/>
      <c r="X3" s="288"/>
      <c r="Y3" s="288"/>
      <c r="Z3" s="289"/>
      <c r="AA3" s="40"/>
      <c r="AB3" s="40"/>
      <c r="AC3" s="41"/>
      <c r="AD3" s="41"/>
      <c r="AE3" s="41"/>
      <c r="AF3" s="41"/>
      <c r="AG3" s="41"/>
      <c r="AH3" s="41"/>
      <c r="AI3" s="41"/>
      <c r="AJ3" s="41"/>
      <c r="AK3" s="41"/>
      <c r="AL3" s="41"/>
      <c r="AM3" s="41"/>
      <c r="AN3" s="41"/>
    </row>
    <row r="4" spans="1:40" ht="18">
      <c r="A4" s="290" t="s">
        <v>230</v>
      </c>
      <c r="B4" s="288"/>
      <c r="C4" s="288"/>
      <c r="D4" s="288"/>
      <c r="E4" s="288"/>
      <c r="F4" s="288"/>
      <c r="G4" s="288"/>
      <c r="H4" s="288"/>
      <c r="I4" s="288"/>
      <c r="J4" s="288"/>
      <c r="K4" s="288"/>
      <c r="L4" s="288"/>
      <c r="M4" s="288"/>
      <c r="N4" s="288"/>
      <c r="O4" s="288"/>
      <c r="P4" s="288"/>
      <c r="Q4" s="288"/>
      <c r="R4" s="288"/>
      <c r="S4" s="288"/>
      <c r="T4" s="288"/>
      <c r="U4" s="288"/>
      <c r="V4" s="288"/>
      <c r="W4" s="288"/>
      <c r="X4" s="288"/>
      <c r="Y4" s="288"/>
      <c r="Z4" s="289"/>
      <c r="AA4" s="40"/>
      <c r="AB4" s="40"/>
      <c r="AC4" s="41"/>
      <c r="AD4" s="41"/>
      <c r="AE4" s="41"/>
      <c r="AF4" s="41"/>
      <c r="AG4" s="41"/>
      <c r="AH4" s="41"/>
      <c r="AI4" s="41"/>
      <c r="AJ4" s="41"/>
      <c r="AK4" s="41"/>
      <c r="AL4" s="41"/>
      <c r="AM4" s="41"/>
      <c r="AN4" s="41"/>
    </row>
    <row r="5" spans="1:40" ht="18">
      <c r="A5" s="39"/>
      <c r="B5" s="39"/>
      <c r="C5" s="39"/>
      <c r="D5" s="39"/>
      <c r="E5" s="39"/>
      <c r="F5" s="39"/>
      <c r="G5" s="39"/>
      <c r="H5" s="39"/>
      <c r="I5" s="40"/>
      <c r="J5" s="40"/>
      <c r="K5" s="40"/>
      <c r="L5" s="40"/>
      <c r="M5" s="40"/>
      <c r="N5" s="40"/>
      <c r="O5" s="40"/>
      <c r="P5" s="40"/>
      <c r="Q5" s="40"/>
      <c r="R5" s="40"/>
      <c r="S5" s="40"/>
      <c r="T5" s="40"/>
      <c r="U5" s="40"/>
      <c r="V5" s="40"/>
      <c r="W5" s="40"/>
      <c r="X5" s="40"/>
      <c r="Y5" s="40"/>
      <c r="Z5" s="40"/>
      <c r="AA5" s="40"/>
      <c r="AB5" s="40"/>
      <c r="AC5" s="41"/>
      <c r="AD5" s="41"/>
      <c r="AE5" s="41"/>
      <c r="AF5" s="41"/>
      <c r="AG5" s="41"/>
      <c r="AH5" s="41"/>
      <c r="AI5" s="41"/>
      <c r="AJ5" s="41"/>
      <c r="AK5" s="41"/>
      <c r="AL5" s="41"/>
      <c r="AM5" s="41"/>
      <c r="AN5" s="41"/>
    </row>
    <row r="6" spans="1:40" ht="18">
      <c r="A6" s="2"/>
      <c r="B6" s="2"/>
      <c r="C6" s="2"/>
      <c r="D6" s="2"/>
      <c r="E6" s="2"/>
      <c r="F6" s="2"/>
      <c r="G6" s="2"/>
      <c r="H6" s="2"/>
      <c r="I6" s="1"/>
      <c r="J6" s="1"/>
      <c r="K6" s="1"/>
      <c r="L6" s="1"/>
      <c r="M6" s="1"/>
      <c r="N6" s="1"/>
      <c r="O6" s="1"/>
      <c r="P6" s="1"/>
      <c r="Q6" s="1"/>
      <c r="R6" s="1"/>
      <c r="S6" s="1"/>
      <c r="T6" s="1"/>
      <c r="U6" s="1"/>
      <c r="V6" s="1"/>
      <c r="W6" s="1"/>
      <c r="X6" s="1"/>
      <c r="Y6" s="1"/>
      <c r="Z6" s="1"/>
      <c r="AA6" s="1"/>
      <c r="AB6" s="1"/>
      <c r="AC6" s="42"/>
      <c r="AD6" s="42"/>
      <c r="AE6" s="42"/>
      <c r="AF6" s="42"/>
      <c r="AG6" s="42"/>
      <c r="AH6" s="42"/>
      <c r="AI6" s="42"/>
      <c r="AJ6" s="42"/>
      <c r="AK6" s="42"/>
      <c r="AL6" s="42"/>
      <c r="AM6" s="42"/>
      <c r="AN6" s="42"/>
    </row>
    <row r="7" spans="2:30" ht="12.75">
      <c r="B7" s="44" t="s">
        <v>63</v>
      </c>
      <c r="C7"/>
      <c r="D7"/>
      <c r="E7"/>
      <c r="F7" s="45"/>
      <c r="G7" s="45"/>
      <c r="J7" s="34"/>
      <c r="K7" s="34"/>
      <c r="L7" s="34"/>
      <c r="M7" s="34"/>
      <c r="N7" s="34"/>
      <c r="O7" s="34"/>
      <c r="P7" s="34"/>
      <c r="Q7" s="34"/>
      <c r="R7" s="34"/>
      <c r="S7" s="34"/>
      <c r="T7" s="34"/>
      <c r="U7" s="34"/>
      <c r="V7" s="34"/>
      <c r="W7" s="34"/>
      <c r="X7" s="34"/>
      <c r="Y7" s="34"/>
      <c r="Z7" s="34"/>
      <c r="AA7" s="34"/>
      <c r="AB7" s="34"/>
      <c r="AC7" s="34"/>
      <c r="AD7" s="34"/>
    </row>
    <row r="8" spans="2:7" ht="12.75">
      <c r="B8" s="44"/>
      <c r="C8"/>
      <c r="D8"/>
      <c r="E8"/>
      <c r="F8" s="45"/>
      <c r="G8" s="45"/>
    </row>
    <row r="9" spans="2:7" ht="12.75">
      <c r="B9" s="59" t="s">
        <v>107</v>
      </c>
      <c r="C9"/>
      <c r="D9"/>
      <c r="E9"/>
      <c r="F9" s="45"/>
      <c r="G9" s="45"/>
    </row>
    <row r="10" spans="2:7" ht="12.75">
      <c r="B10" s="45" t="s">
        <v>64</v>
      </c>
      <c r="C10"/>
      <c r="D10"/>
      <c r="E10"/>
      <c r="F10" s="45"/>
      <c r="G10" s="45"/>
    </row>
    <row r="11" spans="2:7" ht="12.75">
      <c r="B11" s="45" t="s">
        <v>65</v>
      </c>
      <c r="C11"/>
      <c r="D11"/>
      <c r="E11"/>
      <c r="F11" s="45"/>
      <c r="G11" s="45"/>
    </row>
    <row r="12" spans="2:7" ht="12.75">
      <c r="B12" s="45" t="s">
        <v>66</v>
      </c>
      <c r="C12"/>
      <c r="D12"/>
      <c r="E12"/>
      <c r="F12" s="45"/>
      <c r="G12" s="45"/>
    </row>
    <row r="13" spans="2:7" ht="12.75">
      <c r="B13" s="44"/>
      <c r="C13"/>
      <c r="D13"/>
      <c r="E13"/>
      <c r="F13" s="45"/>
      <c r="G13" s="45"/>
    </row>
    <row r="14" spans="2:7" ht="12.75">
      <c r="B14" s="59" t="s">
        <v>108</v>
      </c>
      <c r="C14"/>
      <c r="D14"/>
      <c r="E14"/>
      <c r="F14" s="45"/>
      <c r="G14" s="45"/>
    </row>
    <row r="15" spans="2:7" ht="12.75">
      <c r="B15" s="59" t="s">
        <v>109</v>
      </c>
      <c r="C15"/>
      <c r="D15"/>
      <c r="E15"/>
      <c r="F15" s="45"/>
      <c r="G15" s="45"/>
    </row>
    <row r="16" spans="2:30" ht="12.75">
      <c r="B16" s="45" t="s">
        <v>67</v>
      </c>
      <c r="C16"/>
      <c r="D16"/>
      <c r="E16"/>
      <c r="F16" s="45"/>
      <c r="G16" s="45"/>
      <c r="R16"/>
      <c r="S16"/>
      <c r="T16"/>
      <c r="U16"/>
      <c r="V16"/>
      <c r="W16"/>
      <c r="X16"/>
      <c r="Y16"/>
      <c r="Z16"/>
      <c r="AA16"/>
      <c r="AB16"/>
      <c r="AC16"/>
      <c r="AD16"/>
    </row>
    <row r="17" spans="2:30" ht="12.75">
      <c r="B17" s="45" t="s">
        <v>68</v>
      </c>
      <c r="C17"/>
      <c r="D17"/>
      <c r="E17"/>
      <c r="F17" s="45"/>
      <c r="G17" s="45"/>
      <c r="P17"/>
      <c r="Q17"/>
      <c r="R17"/>
      <c r="S17"/>
      <c r="T17"/>
      <c r="U17"/>
      <c r="V17"/>
      <c r="W17"/>
      <c r="X17"/>
      <c r="Y17"/>
      <c r="Z17"/>
      <c r="AA17"/>
      <c r="AB17"/>
      <c r="AC17"/>
      <c r="AD17"/>
    </row>
    <row r="18" spans="2:30" ht="12.75">
      <c r="B18" s="45" t="s">
        <v>69</v>
      </c>
      <c r="C18"/>
      <c r="D18"/>
      <c r="E18"/>
      <c r="F18" s="45"/>
      <c r="G18" s="45"/>
      <c r="P18"/>
      <c r="Q18"/>
      <c r="R18"/>
      <c r="S18"/>
      <c r="T18"/>
      <c r="U18"/>
      <c r="V18"/>
      <c r="W18"/>
      <c r="X18"/>
      <c r="Y18"/>
      <c r="Z18"/>
      <c r="AA18"/>
      <c r="AB18"/>
      <c r="AC18"/>
      <c r="AD18"/>
    </row>
    <row r="19" spans="2:30" ht="12.75">
      <c r="B19"/>
      <c r="C19"/>
      <c r="D19"/>
      <c r="P19"/>
      <c r="Q19"/>
      <c r="R19"/>
      <c r="S19"/>
      <c r="T19"/>
      <c r="U19"/>
      <c r="V19"/>
      <c r="W19"/>
      <c r="X19"/>
      <c r="Y19"/>
      <c r="Z19"/>
      <c r="AA19"/>
      <c r="AB19"/>
      <c r="AC19"/>
      <c r="AD19"/>
    </row>
    <row r="20" spans="2:30" ht="12.75">
      <c r="B20"/>
      <c r="C20"/>
      <c r="D20"/>
      <c r="J20" s="36" t="s">
        <v>228</v>
      </c>
      <c r="R20" s="65" t="s">
        <v>70</v>
      </c>
      <c r="Y20"/>
      <c r="Z20"/>
      <c r="AA20"/>
      <c r="AB20"/>
      <c r="AC20"/>
      <c r="AD20"/>
    </row>
    <row r="21" spans="2:30" ht="12.75">
      <c r="B21"/>
      <c r="C21"/>
      <c r="D21"/>
      <c r="J21" s="46" t="s">
        <v>71</v>
      </c>
      <c r="K21"/>
      <c r="L21" s="46" t="s">
        <v>72</v>
      </c>
      <c r="M21"/>
      <c r="N21"/>
      <c r="O21"/>
      <c r="P21"/>
      <c r="Q21"/>
      <c r="R21" s="46" t="s">
        <v>71</v>
      </c>
      <c r="Y21"/>
      <c r="Z21"/>
      <c r="AA21"/>
      <c r="AB21"/>
      <c r="AC21"/>
      <c r="AD21"/>
    </row>
    <row r="22" spans="2:30" ht="12.75">
      <c r="B22"/>
      <c r="C22"/>
      <c r="D22"/>
      <c r="E22"/>
      <c r="J22" s="47" t="s">
        <v>73</v>
      </c>
      <c r="K22" s="48"/>
      <c r="L22" s="47" t="s">
        <v>74</v>
      </c>
      <c r="M22" s="48"/>
      <c r="N22" s="49" t="s">
        <v>23</v>
      </c>
      <c r="O22" s="49"/>
      <c r="P22" s="49" t="s">
        <v>238</v>
      </c>
      <c r="Q22" s="48"/>
      <c r="R22" s="47" t="s">
        <v>73</v>
      </c>
      <c r="Y22"/>
      <c r="Z22"/>
      <c r="AA22"/>
      <c r="AB22"/>
      <c r="AC22"/>
      <c r="AD22"/>
    </row>
    <row r="23" spans="2:30" ht="12.75">
      <c r="B23" s="50" t="s">
        <v>75</v>
      </c>
      <c r="C23"/>
      <c r="D23"/>
      <c r="E23"/>
      <c r="J23" s="51">
        <v>7000</v>
      </c>
      <c r="K23"/>
      <c r="L23" s="51">
        <f>SUM(J23-R23)</f>
        <v>0</v>
      </c>
      <c r="M23"/>
      <c r="N23">
        <v>0</v>
      </c>
      <c r="O23"/>
      <c r="P23">
        <v>0</v>
      </c>
      <c r="Q23"/>
      <c r="R23" s="51">
        <v>7000</v>
      </c>
      <c r="Y23"/>
      <c r="Z23"/>
      <c r="AA23"/>
      <c r="AB23"/>
      <c r="AC23"/>
      <c r="AD23"/>
    </row>
    <row r="24" spans="2:30" ht="12.75">
      <c r="B24"/>
      <c r="C24"/>
      <c r="D24"/>
      <c r="J24"/>
      <c r="K24"/>
      <c r="L24"/>
      <c r="M24"/>
      <c r="N24"/>
      <c r="O24"/>
      <c r="P24"/>
      <c r="Q24"/>
      <c r="R24"/>
      <c r="Y24"/>
      <c r="Z24"/>
      <c r="AA24"/>
      <c r="AB24"/>
      <c r="AC24"/>
      <c r="AD24"/>
    </row>
    <row r="25" spans="2:30" ht="12.75">
      <c r="B25" s="50" t="s">
        <v>76</v>
      </c>
      <c r="C25"/>
      <c r="D25"/>
      <c r="J25"/>
      <c r="K25"/>
      <c r="L25"/>
      <c r="M25"/>
      <c r="N25"/>
      <c r="O25"/>
      <c r="P25"/>
      <c r="Q25"/>
      <c r="R25"/>
      <c r="Y25"/>
      <c r="Z25"/>
      <c r="AA25"/>
      <c r="AB25"/>
      <c r="AC25"/>
      <c r="AD25"/>
    </row>
    <row r="26" spans="2:30" ht="12.75">
      <c r="B26" t="s">
        <v>77</v>
      </c>
      <c r="C26"/>
      <c r="D26"/>
      <c r="J26">
        <v>25123</v>
      </c>
      <c r="K26"/>
      <c r="L26">
        <f>SUM(J26-R26)</f>
        <v>173</v>
      </c>
      <c r="M26"/>
      <c r="N26">
        <v>2</v>
      </c>
      <c r="O26"/>
      <c r="P26">
        <v>2</v>
      </c>
      <c r="Q26"/>
      <c r="R26">
        <v>24950</v>
      </c>
      <c r="Y26"/>
      <c r="Z26"/>
      <c r="AA26"/>
      <c r="AB26"/>
      <c r="AC26"/>
      <c r="AD26"/>
    </row>
    <row r="27" spans="2:30" ht="12.75">
      <c r="B27" t="s">
        <v>78</v>
      </c>
      <c r="C27"/>
      <c r="D27"/>
      <c r="J27">
        <v>986</v>
      </c>
      <c r="K27"/>
      <c r="L27">
        <v>0</v>
      </c>
      <c r="M27"/>
      <c r="N27">
        <v>0</v>
      </c>
      <c r="O27"/>
      <c r="P27">
        <v>0</v>
      </c>
      <c r="Q27"/>
      <c r="R27">
        <v>986</v>
      </c>
      <c r="Y27"/>
      <c r="Z27"/>
      <c r="AA27"/>
      <c r="AB27"/>
      <c r="AC27"/>
      <c r="AD27"/>
    </row>
    <row r="28" spans="2:30" ht="12.75">
      <c r="B28" t="s">
        <v>79</v>
      </c>
      <c r="C28"/>
      <c r="D28"/>
      <c r="J28">
        <v>528000</v>
      </c>
      <c r="K28"/>
      <c r="L28">
        <f>SUM(J28-R28)</f>
        <v>19063</v>
      </c>
      <c r="M28"/>
      <c r="N28">
        <v>110</v>
      </c>
      <c r="O28"/>
      <c r="P28">
        <v>110</v>
      </c>
      <c r="Q28"/>
      <c r="R28">
        <v>508937</v>
      </c>
      <c r="Y28"/>
      <c r="Z28"/>
      <c r="AA28"/>
      <c r="AB28"/>
      <c r="AC28"/>
      <c r="AD28"/>
    </row>
    <row r="29" spans="2:30" ht="12.75">
      <c r="B29"/>
      <c r="C29" s="52" t="s">
        <v>80</v>
      </c>
      <c r="D29"/>
      <c r="J29" s="46" t="s">
        <v>81</v>
      </c>
      <c r="K29"/>
      <c r="L29" s="53" t="s">
        <v>81</v>
      </c>
      <c r="M29" s="46"/>
      <c r="N29" s="46"/>
      <c r="O29" s="46"/>
      <c r="P29" s="46"/>
      <c r="Q29" s="46"/>
      <c r="R29" s="46" t="s">
        <v>81</v>
      </c>
      <c r="Y29"/>
      <c r="Z29"/>
      <c r="AA29"/>
      <c r="AB29"/>
      <c r="AC29"/>
      <c r="AD29"/>
    </row>
    <row r="30" spans="2:30" ht="12.75">
      <c r="B30"/>
      <c r="C30" t="s">
        <v>82</v>
      </c>
      <c r="D30"/>
      <c r="J30" s="54" t="s">
        <v>83</v>
      </c>
      <c r="K30"/>
      <c r="L30" s="53" t="s">
        <v>83</v>
      </c>
      <c r="M30" s="46"/>
      <c r="N30" s="46"/>
      <c r="O30" s="46"/>
      <c r="P30" s="46"/>
      <c r="Q30" s="46"/>
      <c r="R30" s="46" t="s">
        <v>83</v>
      </c>
      <c r="Y30"/>
      <c r="Z30"/>
      <c r="AA30"/>
      <c r="AB30"/>
      <c r="AC30"/>
      <c r="AD30"/>
    </row>
    <row r="31" spans="2:30" ht="12.75">
      <c r="B31"/>
      <c r="C31" t="s">
        <v>84</v>
      </c>
      <c r="D31"/>
      <c r="J31" s="46" t="s">
        <v>85</v>
      </c>
      <c r="K31"/>
      <c r="L31" s="53" t="s">
        <v>85</v>
      </c>
      <c r="M31" s="46"/>
      <c r="N31" s="46"/>
      <c r="O31" s="46"/>
      <c r="P31" s="46"/>
      <c r="Q31" s="46"/>
      <c r="R31" s="46" t="s">
        <v>85</v>
      </c>
      <c r="Y31"/>
      <c r="Z31"/>
      <c r="AA31"/>
      <c r="AB31"/>
      <c r="AC31"/>
      <c r="AD31"/>
    </row>
    <row r="32" spans="2:30" ht="12.75">
      <c r="B32" t="s">
        <v>86</v>
      </c>
      <c r="C32"/>
      <c r="D32"/>
      <c r="E32" s="34"/>
      <c r="F32" s="34"/>
      <c r="G32" s="34"/>
      <c r="H32" s="34"/>
      <c r="I32" s="34"/>
      <c r="J32">
        <v>16000</v>
      </c>
      <c r="K32"/>
      <c r="L32">
        <f aca="true" t="shared" si="0" ref="L32:L45">SUM(J32-R32)</f>
        <v>619</v>
      </c>
      <c r="M32"/>
      <c r="N32">
        <v>2</v>
      </c>
      <c r="O32"/>
      <c r="P32">
        <v>2</v>
      </c>
      <c r="Q32"/>
      <c r="R32">
        <v>15381</v>
      </c>
      <c r="Y32"/>
      <c r="Z32"/>
      <c r="AA32"/>
      <c r="AB32"/>
      <c r="AC32"/>
      <c r="AD32"/>
    </row>
    <row r="33" spans="2:30" ht="12.75">
      <c r="B33" t="s">
        <v>92</v>
      </c>
      <c r="C33"/>
      <c r="D33"/>
      <c r="E33"/>
      <c r="F33"/>
      <c r="G33"/>
      <c r="H33"/>
      <c r="I33"/>
      <c r="J33">
        <v>33750</v>
      </c>
      <c r="K33"/>
      <c r="L33">
        <f t="shared" si="0"/>
        <v>0</v>
      </c>
      <c r="M33"/>
      <c r="N33">
        <v>0</v>
      </c>
      <c r="O33"/>
      <c r="P33">
        <v>0</v>
      </c>
      <c r="Q33"/>
      <c r="R33">
        <v>33750</v>
      </c>
      <c r="Y33"/>
      <c r="Z33"/>
      <c r="AA33"/>
      <c r="AB33"/>
      <c r="AC33"/>
      <c r="AD33"/>
    </row>
    <row r="34" spans="1:40" ht="18">
      <c r="A34" s="43"/>
      <c r="B34" t="s">
        <v>93</v>
      </c>
      <c r="C34"/>
      <c r="D34"/>
      <c r="E34"/>
      <c r="F34"/>
      <c r="G34"/>
      <c r="H34"/>
      <c r="I34"/>
      <c r="J34">
        <v>29656</v>
      </c>
      <c r="K34"/>
      <c r="L34">
        <f t="shared" si="0"/>
        <v>2077</v>
      </c>
      <c r="M34"/>
      <c r="N34">
        <v>12</v>
      </c>
      <c r="O34"/>
      <c r="P34">
        <v>12</v>
      </c>
      <c r="Q34"/>
      <c r="R34">
        <v>27579</v>
      </c>
      <c r="Y34"/>
      <c r="Z34"/>
      <c r="AA34"/>
      <c r="AB34"/>
      <c r="AC34"/>
      <c r="AD34"/>
      <c r="AE34" s="34"/>
      <c r="AF34" s="34"/>
      <c r="AG34" s="34"/>
      <c r="AH34" s="34"/>
      <c r="AI34" s="34"/>
      <c r="AJ34" s="34"/>
      <c r="AK34" s="34"/>
      <c r="AL34" s="34"/>
      <c r="AM34" s="34"/>
      <c r="AN34" s="34"/>
    </row>
    <row r="35" spans="2:30" ht="12.75">
      <c r="B35" t="s">
        <v>94</v>
      </c>
      <c r="C35"/>
      <c r="D35"/>
      <c r="E35"/>
      <c r="F35"/>
      <c r="G35"/>
      <c r="H35"/>
      <c r="I35"/>
      <c r="J35">
        <v>15000</v>
      </c>
      <c r="K35"/>
      <c r="L35">
        <f t="shared" si="0"/>
        <v>0</v>
      </c>
      <c r="M35"/>
      <c r="N35">
        <v>3</v>
      </c>
      <c r="O35"/>
      <c r="P35">
        <v>3</v>
      </c>
      <c r="Q35"/>
      <c r="R35">
        <f>14400+600</f>
        <v>15000</v>
      </c>
      <c r="Y35"/>
      <c r="Z35"/>
      <c r="AA35"/>
      <c r="AB35"/>
      <c r="AC35"/>
      <c r="AD35"/>
    </row>
    <row r="36" spans="2:30" ht="12.75">
      <c r="B36" t="s">
        <v>95</v>
      </c>
      <c r="C36"/>
      <c r="D36"/>
      <c r="E36"/>
      <c r="F36"/>
      <c r="G36"/>
      <c r="H36"/>
      <c r="I36"/>
      <c r="J36">
        <v>19815</v>
      </c>
      <c r="K36"/>
      <c r="L36">
        <f t="shared" si="0"/>
        <v>684</v>
      </c>
      <c r="M36"/>
      <c r="N36">
        <v>3</v>
      </c>
      <c r="O36"/>
      <c r="P36">
        <v>3</v>
      </c>
      <c r="Q36"/>
      <c r="R36">
        <v>19131</v>
      </c>
      <c r="Y36"/>
      <c r="Z36"/>
      <c r="AA36"/>
      <c r="AB36"/>
      <c r="AC36"/>
      <c r="AD36"/>
    </row>
    <row r="37" spans="2:30" ht="12.75">
      <c r="B37" t="s">
        <v>96</v>
      </c>
      <c r="C37"/>
      <c r="D37"/>
      <c r="E37"/>
      <c r="F37"/>
      <c r="G37"/>
      <c r="H37"/>
      <c r="I37"/>
      <c r="J37">
        <v>45000</v>
      </c>
      <c r="K37"/>
      <c r="L37">
        <f t="shared" si="0"/>
        <v>1040</v>
      </c>
      <c r="M37"/>
      <c r="N37">
        <v>6</v>
      </c>
      <c r="O37"/>
      <c r="P37">
        <v>6</v>
      </c>
      <c r="Q37"/>
      <c r="R37">
        <v>43960</v>
      </c>
      <c r="Y37"/>
      <c r="Z37"/>
      <c r="AA37"/>
      <c r="AB37"/>
      <c r="AC37"/>
      <c r="AD37"/>
    </row>
    <row r="38" spans="2:30" ht="12.75">
      <c r="B38" t="s">
        <v>97</v>
      </c>
      <c r="C38"/>
      <c r="D38"/>
      <c r="E38"/>
      <c r="F38"/>
      <c r="G38"/>
      <c r="H38"/>
      <c r="I38"/>
      <c r="J38">
        <v>49233</v>
      </c>
      <c r="K38"/>
      <c r="L38">
        <f t="shared" si="0"/>
        <v>4153</v>
      </c>
      <c r="M38"/>
      <c r="N38">
        <v>24</v>
      </c>
      <c r="O38"/>
      <c r="P38">
        <v>24</v>
      </c>
      <c r="Q38"/>
      <c r="R38">
        <v>45080</v>
      </c>
      <c r="Y38"/>
      <c r="Z38"/>
      <c r="AA38"/>
      <c r="AB38"/>
      <c r="AC38"/>
      <c r="AD38"/>
    </row>
    <row r="39" spans="2:30" ht="12.75">
      <c r="B39" t="s">
        <v>98</v>
      </c>
      <c r="C39"/>
      <c r="D39"/>
      <c r="E39"/>
      <c r="F39"/>
      <c r="G39"/>
      <c r="H39"/>
      <c r="I39"/>
      <c r="J39">
        <v>11000</v>
      </c>
      <c r="K39"/>
      <c r="L39">
        <f t="shared" si="0"/>
        <v>346</v>
      </c>
      <c r="M39"/>
      <c r="N39">
        <v>2</v>
      </c>
      <c r="O39"/>
      <c r="P39">
        <v>2</v>
      </c>
      <c r="Q39"/>
      <c r="R39">
        <v>10654</v>
      </c>
      <c r="Y39"/>
      <c r="Z39"/>
      <c r="AA39"/>
      <c r="AB39"/>
      <c r="AC39"/>
      <c r="AD39"/>
    </row>
    <row r="40" spans="2:30" ht="12.75">
      <c r="B40" s="52" t="s">
        <v>99</v>
      </c>
      <c r="C40"/>
      <c r="D40"/>
      <c r="E40"/>
      <c r="F40"/>
      <c r="G40"/>
      <c r="H40"/>
      <c r="I40"/>
      <c r="J40">
        <v>1000</v>
      </c>
      <c r="K40"/>
      <c r="L40">
        <f t="shared" si="0"/>
        <v>0</v>
      </c>
      <c r="M40"/>
      <c r="N40"/>
      <c r="O40"/>
      <c r="P40"/>
      <c r="Q40"/>
      <c r="R40">
        <v>1000</v>
      </c>
      <c r="Y40"/>
      <c r="Z40"/>
      <c r="AA40"/>
      <c r="AB40"/>
      <c r="AC40"/>
      <c r="AD40"/>
    </row>
    <row r="41" spans="2:30" ht="12.75">
      <c r="B41" t="s">
        <v>100</v>
      </c>
      <c r="C41"/>
      <c r="D41"/>
      <c r="E41"/>
      <c r="F41"/>
      <c r="G41"/>
      <c r="H41"/>
      <c r="I41"/>
      <c r="J41">
        <v>48377</v>
      </c>
      <c r="K41"/>
      <c r="L41">
        <f t="shared" si="0"/>
        <v>946</v>
      </c>
      <c r="M41"/>
      <c r="N41">
        <v>2</v>
      </c>
      <c r="O41"/>
      <c r="P41">
        <v>2</v>
      </c>
      <c r="Q41"/>
      <c r="R41">
        <f>48031-600</f>
        <v>47431</v>
      </c>
      <c r="Y41"/>
      <c r="Z41"/>
      <c r="AA41"/>
      <c r="AB41"/>
      <c r="AC41"/>
      <c r="AD41"/>
    </row>
    <row r="42" spans="2:30" ht="12.75">
      <c r="B42" t="s">
        <v>101</v>
      </c>
      <c r="C42"/>
      <c r="D42"/>
      <c r="E42"/>
      <c r="F42"/>
      <c r="G42"/>
      <c r="H42"/>
      <c r="I42"/>
      <c r="J42">
        <v>4934</v>
      </c>
      <c r="K42"/>
      <c r="L42">
        <f t="shared" si="0"/>
        <v>519</v>
      </c>
      <c r="M42"/>
      <c r="N42">
        <v>3</v>
      </c>
      <c r="O42"/>
      <c r="P42">
        <v>3</v>
      </c>
      <c r="Q42"/>
      <c r="R42">
        <v>4415</v>
      </c>
      <c r="Y42"/>
      <c r="Z42"/>
      <c r="AA42"/>
      <c r="AB42"/>
      <c r="AC42"/>
      <c r="AD42"/>
    </row>
    <row r="43" spans="2:30" ht="12.75">
      <c r="B43" t="s">
        <v>102</v>
      </c>
      <c r="C43"/>
      <c r="D43"/>
      <c r="E43"/>
      <c r="F43"/>
      <c r="G43"/>
      <c r="H43"/>
      <c r="I43"/>
      <c r="J43" s="55">
        <v>58265</v>
      </c>
      <c r="K43"/>
      <c r="L43" s="55">
        <f t="shared" si="0"/>
        <v>7096</v>
      </c>
      <c r="M43"/>
      <c r="N43" s="55">
        <v>41</v>
      </c>
      <c r="O43"/>
      <c r="P43" s="55">
        <v>41</v>
      </c>
      <c r="Q43"/>
      <c r="R43" s="55">
        <v>51169</v>
      </c>
      <c r="Y43"/>
      <c r="Z43"/>
      <c r="AA43"/>
      <c r="AB43"/>
      <c r="AC43"/>
      <c r="AD43"/>
    </row>
    <row r="44" spans="2:30" ht="12.75">
      <c r="B44" s="52" t="s">
        <v>103</v>
      </c>
      <c r="C44"/>
      <c r="D44"/>
      <c r="E44"/>
      <c r="F44"/>
      <c r="G44"/>
      <c r="H44"/>
      <c r="I44"/>
      <c r="J44" s="55">
        <v>4846</v>
      </c>
      <c r="K44"/>
      <c r="L44" s="55">
        <f t="shared" si="0"/>
        <v>346</v>
      </c>
      <c r="M44"/>
      <c r="N44" s="55">
        <v>5</v>
      </c>
      <c r="O44"/>
      <c r="P44" s="55">
        <v>5</v>
      </c>
      <c r="Q44"/>
      <c r="R44" s="55">
        <v>4500</v>
      </c>
      <c r="Y44"/>
      <c r="Z44"/>
      <c r="AA44"/>
      <c r="AB44"/>
      <c r="AC44"/>
      <c r="AD44"/>
    </row>
    <row r="45" spans="2:30" ht="12.75">
      <c r="B45" s="52" t="s">
        <v>104</v>
      </c>
      <c r="C45"/>
      <c r="D45"/>
      <c r="E45"/>
      <c r="F45"/>
      <c r="G45"/>
      <c r="H45"/>
      <c r="I45"/>
      <c r="J45" s="60">
        <v>8000</v>
      </c>
      <c r="K45" s="60"/>
      <c r="L45" s="60">
        <f t="shared" si="0"/>
        <v>346</v>
      </c>
      <c r="M45" s="60"/>
      <c r="N45" s="60">
        <v>1</v>
      </c>
      <c r="O45" s="60"/>
      <c r="P45" s="60">
        <v>1</v>
      </c>
      <c r="Q45" s="60"/>
      <c r="R45" s="60">
        <v>7654</v>
      </c>
      <c r="Y45"/>
      <c r="Z45"/>
      <c r="AA45"/>
      <c r="AB45"/>
      <c r="AC45"/>
      <c r="AD45"/>
    </row>
    <row r="46" spans="2:30" ht="12.75">
      <c r="B46"/>
      <c r="C46"/>
      <c r="D46" s="50" t="s">
        <v>228</v>
      </c>
      <c r="E46"/>
      <c r="F46"/>
      <c r="G46"/>
      <c r="H46"/>
      <c r="I46"/>
      <c r="J46">
        <f>SUM(J26:J45)</f>
        <v>898985</v>
      </c>
      <c r="K46"/>
      <c r="L46">
        <f aca="true" t="shared" si="1" ref="L46:R46">SUM(L26:L45)</f>
        <v>37408</v>
      </c>
      <c r="M46"/>
      <c r="N46">
        <f t="shared" si="1"/>
        <v>216</v>
      </c>
      <c r="O46"/>
      <c r="P46">
        <f t="shared" si="1"/>
        <v>216</v>
      </c>
      <c r="Q46"/>
      <c r="R46">
        <f t="shared" si="1"/>
        <v>861577</v>
      </c>
      <c r="Y46"/>
      <c r="Z46"/>
      <c r="AA46"/>
      <c r="AB46"/>
      <c r="AC46"/>
      <c r="AD46"/>
    </row>
    <row r="47" spans="2:30" ht="12.75">
      <c r="B47"/>
      <c r="C47"/>
      <c r="D47"/>
      <c r="E47"/>
      <c r="F47"/>
      <c r="G47"/>
      <c r="H47"/>
      <c r="I47"/>
      <c r="J47"/>
      <c r="K47"/>
      <c r="L47"/>
      <c r="M47"/>
      <c r="N47"/>
      <c r="O47"/>
      <c r="P47"/>
      <c r="Q47"/>
      <c r="R47"/>
      <c r="Y47"/>
      <c r="Z47"/>
      <c r="AA47"/>
      <c r="AB47"/>
      <c r="AC47"/>
      <c r="AD47"/>
    </row>
    <row r="48" spans="1:30" ht="15.75">
      <c r="A48" s="287"/>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9"/>
      <c r="AA48"/>
      <c r="AB48"/>
      <c r="AC48"/>
      <c r="AD48"/>
    </row>
    <row r="49" spans="1:30" ht="15">
      <c r="A49" s="290"/>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9"/>
      <c r="AA49"/>
      <c r="AB49"/>
      <c r="AC49"/>
      <c r="AD49"/>
    </row>
    <row r="50" spans="3:30" ht="12.75">
      <c r="C50"/>
      <c r="D50"/>
      <c r="E50"/>
      <c r="F50"/>
      <c r="G50"/>
      <c r="H50"/>
      <c r="I50"/>
      <c r="R50" s="65"/>
      <c r="Y50"/>
      <c r="Z50"/>
      <c r="AA50"/>
      <c r="AB50"/>
      <c r="AC50"/>
      <c r="AD50"/>
    </row>
    <row r="51" spans="2:30" ht="12.75">
      <c r="B51" s="50"/>
      <c r="C51"/>
      <c r="D51"/>
      <c r="E51"/>
      <c r="F51"/>
      <c r="G51"/>
      <c r="H51"/>
      <c r="I51"/>
      <c r="J51" s="46"/>
      <c r="K51"/>
      <c r="L51" s="46"/>
      <c r="M51"/>
      <c r="N51"/>
      <c r="O51"/>
      <c r="P51"/>
      <c r="Q51"/>
      <c r="R51" s="46"/>
      <c r="Y51"/>
      <c r="Z51"/>
      <c r="AA51"/>
      <c r="AB51"/>
      <c r="AC51"/>
      <c r="AD51"/>
    </row>
    <row r="52" spans="2:30" ht="12.75">
      <c r="B52" s="50"/>
      <c r="C52"/>
      <c r="D52"/>
      <c r="E52"/>
      <c r="F52"/>
      <c r="G52"/>
      <c r="H52"/>
      <c r="I52"/>
      <c r="J52" s="47"/>
      <c r="K52" s="48"/>
      <c r="L52" s="47"/>
      <c r="M52" s="48"/>
      <c r="N52" s="49"/>
      <c r="O52" s="49"/>
      <c r="P52" s="49"/>
      <c r="Q52" s="48"/>
      <c r="R52" s="47"/>
      <c r="Y52"/>
      <c r="Z52"/>
      <c r="AA52"/>
      <c r="AB52"/>
      <c r="AC52"/>
      <c r="AD52"/>
    </row>
    <row r="53" spans="2:30" ht="12.75">
      <c r="B53"/>
      <c r="C53"/>
      <c r="D53"/>
      <c r="E53"/>
      <c r="F53"/>
      <c r="G53"/>
      <c r="H53"/>
      <c r="I53"/>
      <c r="J53"/>
      <c r="K53"/>
      <c r="L53"/>
      <c r="M53"/>
      <c r="N53"/>
      <c r="O53"/>
      <c r="P53"/>
      <c r="Q53"/>
      <c r="R53"/>
      <c r="Y53"/>
      <c r="Z53"/>
      <c r="AA53"/>
      <c r="AB53"/>
      <c r="AC53"/>
      <c r="AD53"/>
    </row>
    <row r="54" spans="2:30" ht="12.75">
      <c r="B54"/>
      <c r="C54"/>
      <c r="D54"/>
      <c r="E54"/>
      <c r="F54"/>
      <c r="G54"/>
      <c r="H54"/>
      <c r="I54"/>
      <c r="J54"/>
      <c r="K54"/>
      <c r="L54"/>
      <c r="M54"/>
      <c r="N54"/>
      <c r="O54"/>
      <c r="P54"/>
      <c r="Q54"/>
      <c r="R54"/>
      <c r="Y54"/>
      <c r="Z54"/>
      <c r="AA54"/>
      <c r="AB54"/>
      <c r="AC54"/>
      <c r="AD54"/>
    </row>
    <row r="55" spans="2:30" ht="15">
      <c r="B55"/>
      <c r="C55"/>
      <c r="D55"/>
      <c r="E55"/>
      <c r="F55"/>
      <c r="G55"/>
      <c r="H55"/>
      <c r="I55"/>
      <c r="J55" s="48"/>
      <c r="K55"/>
      <c r="L55" s="48"/>
      <c r="M55" s="8"/>
      <c r="N55" s="60"/>
      <c r="O55" s="48"/>
      <c r="P55" s="48"/>
      <c r="Q55" s="48"/>
      <c r="R55" s="48"/>
      <c r="Y55"/>
      <c r="Z55"/>
      <c r="AA55"/>
      <c r="AB55"/>
      <c r="AC55"/>
      <c r="AD55"/>
    </row>
    <row r="56" spans="2:30" ht="12.75">
      <c r="B56"/>
      <c r="C56"/>
      <c r="D56" s="50"/>
      <c r="E56"/>
      <c r="F56"/>
      <c r="G56"/>
      <c r="H56"/>
      <c r="I56"/>
      <c r="J56"/>
      <c r="K56"/>
      <c r="L56"/>
      <c r="M56"/>
      <c r="N56"/>
      <c r="O56"/>
      <c r="P56"/>
      <c r="Q56"/>
      <c r="R56"/>
      <c r="Y56"/>
      <c r="Z56"/>
      <c r="AA56"/>
      <c r="AB56"/>
      <c r="AC56"/>
      <c r="AD56"/>
    </row>
    <row r="57" spans="2:30" ht="12.75">
      <c r="B57"/>
      <c r="C57"/>
      <c r="D57"/>
      <c r="E57"/>
      <c r="F57"/>
      <c r="G57"/>
      <c r="H57"/>
      <c r="I57"/>
      <c r="J57"/>
      <c r="K57"/>
      <c r="L57"/>
      <c r="M57"/>
      <c r="N57"/>
      <c r="O57"/>
      <c r="P57"/>
      <c r="Q57"/>
      <c r="R57"/>
      <c r="Y57"/>
      <c r="Z57"/>
      <c r="AA57"/>
      <c r="AB57"/>
      <c r="AC57"/>
      <c r="AD57"/>
    </row>
    <row r="58" spans="2:30" ht="12.75">
      <c r="B58" s="50"/>
      <c r="C58"/>
      <c r="D58"/>
      <c r="E58"/>
      <c r="F58"/>
      <c r="G58"/>
      <c r="H58"/>
      <c r="I58"/>
      <c r="J58"/>
      <c r="K58"/>
      <c r="L58"/>
      <c r="M58"/>
      <c r="N58"/>
      <c r="O58"/>
      <c r="P58"/>
      <c r="Q58"/>
      <c r="R58"/>
      <c r="Y58"/>
      <c r="Z58"/>
      <c r="AA58"/>
      <c r="AB58"/>
      <c r="AC58"/>
      <c r="AD58"/>
    </row>
    <row r="59" spans="2:30" ht="12.75">
      <c r="B59"/>
      <c r="C59"/>
      <c r="D59"/>
      <c r="E59"/>
      <c r="F59"/>
      <c r="G59"/>
      <c r="H59"/>
      <c r="I59"/>
      <c r="J59" s="51"/>
      <c r="K59"/>
      <c r="L59" s="51"/>
      <c r="M59"/>
      <c r="N59"/>
      <c r="O59"/>
      <c r="P59"/>
      <c r="Q59"/>
      <c r="R59" s="51"/>
      <c r="Y59"/>
      <c r="Z59"/>
      <c r="AA59"/>
      <c r="AB59"/>
      <c r="AC59"/>
      <c r="AD59"/>
    </row>
    <row r="60" spans="2:30" ht="12.75">
      <c r="B60"/>
      <c r="C60"/>
      <c r="D60"/>
      <c r="E60"/>
      <c r="F60"/>
      <c r="G60"/>
      <c r="H60"/>
      <c r="I60"/>
      <c r="J60" s="46"/>
      <c r="K60"/>
      <c r="L60" s="46"/>
      <c r="M60" s="46"/>
      <c r="N60" s="46"/>
      <c r="O60" s="46"/>
      <c r="P60" s="46"/>
      <c r="Q60" s="46"/>
      <c r="R60" s="46"/>
      <c r="Y60"/>
      <c r="Z60"/>
      <c r="AA60"/>
      <c r="AB60"/>
      <c r="AC60"/>
      <c r="AD60"/>
    </row>
    <row r="61" spans="2:30" ht="12.75">
      <c r="B61"/>
      <c r="C61"/>
      <c r="D61"/>
      <c r="E61"/>
      <c r="F61"/>
      <c r="G61"/>
      <c r="H61"/>
      <c r="I61"/>
      <c r="J61" s="46"/>
      <c r="K61"/>
      <c r="L61" s="46"/>
      <c r="M61" s="46"/>
      <c r="N61" s="46"/>
      <c r="O61" s="46"/>
      <c r="P61" s="46"/>
      <c r="Q61" s="46"/>
      <c r="R61" s="46"/>
      <c r="Y61"/>
      <c r="Z61"/>
      <c r="AA61"/>
      <c r="AB61"/>
      <c r="AC61"/>
      <c r="AD61"/>
    </row>
    <row r="62" spans="2:30" ht="12.75">
      <c r="B62"/>
      <c r="C62"/>
      <c r="D62"/>
      <c r="E62"/>
      <c r="F62"/>
      <c r="G62"/>
      <c r="H62"/>
      <c r="I62"/>
      <c r="J62" s="48"/>
      <c r="K62" s="48"/>
      <c r="L62" s="48"/>
      <c r="M62" s="48"/>
      <c r="N62" s="48"/>
      <c r="O62" s="48"/>
      <c r="P62" s="48"/>
      <c r="Q62" s="48"/>
      <c r="R62" s="48"/>
      <c r="Y62"/>
      <c r="Z62"/>
      <c r="AA62"/>
      <c r="AB62"/>
      <c r="AC62"/>
      <c r="AD62"/>
    </row>
    <row r="63" spans="2:30" ht="12.75">
      <c r="B63"/>
      <c r="C63"/>
      <c r="D63" s="50"/>
      <c r="E63"/>
      <c r="F63"/>
      <c r="G63"/>
      <c r="H63"/>
      <c r="I63"/>
      <c r="J63"/>
      <c r="K63"/>
      <c r="L63"/>
      <c r="M63"/>
      <c r="N63"/>
      <c r="O63"/>
      <c r="P63"/>
      <c r="Q63"/>
      <c r="R63"/>
      <c r="Y63"/>
      <c r="Z63"/>
      <c r="AA63"/>
      <c r="AB63"/>
      <c r="AC63"/>
      <c r="AD63"/>
    </row>
    <row r="64" spans="2:30" ht="12.75">
      <c r="B64"/>
      <c r="C64"/>
      <c r="D64" s="50"/>
      <c r="E64"/>
      <c r="F64"/>
      <c r="G64"/>
      <c r="H64"/>
      <c r="I64"/>
      <c r="J64"/>
      <c r="K64"/>
      <c r="L64"/>
      <c r="M64"/>
      <c r="N64"/>
      <c r="O64"/>
      <c r="P64"/>
      <c r="Q64"/>
      <c r="R64"/>
      <c r="Y64"/>
      <c r="Z64"/>
      <c r="AA64"/>
      <c r="AB64"/>
      <c r="AC64"/>
      <c r="AD64"/>
    </row>
    <row r="65" spans="2:30" ht="12.75">
      <c r="B65" s="50"/>
      <c r="C65"/>
      <c r="D65"/>
      <c r="E65"/>
      <c r="F65"/>
      <c r="G65"/>
      <c r="H65"/>
      <c r="I65"/>
      <c r="J65"/>
      <c r="K65"/>
      <c r="L65"/>
      <c r="M65"/>
      <c r="N65"/>
      <c r="O65"/>
      <c r="P65"/>
      <c r="Q65"/>
      <c r="R65"/>
      <c r="Y65"/>
      <c r="Z65"/>
      <c r="AA65"/>
      <c r="AB65"/>
      <c r="AC65"/>
      <c r="AD65"/>
    </row>
    <row r="66" spans="2:30" ht="12.75">
      <c r="B66"/>
      <c r="C66"/>
      <c r="D66"/>
      <c r="E66"/>
      <c r="F66"/>
      <c r="G66"/>
      <c r="H66"/>
      <c r="I66"/>
      <c r="J66"/>
      <c r="K66"/>
      <c r="L66"/>
      <c r="M66"/>
      <c r="N66"/>
      <c r="O66"/>
      <c r="P66"/>
      <c r="Q66"/>
      <c r="R66"/>
      <c r="Y66"/>
      <c r="Z66"/>
      <c r="AA66"/>
      <c r="AB66"/>
      <c r="AC66"/>
      <c r="AD66"/>
    </row>
    <row r="67" spans="2:30" ht="12.75">
      <c r="B67"/>
      <c r="C67"/>
      <c r="D67"/>
      <c r="E67"/>
      <c r="F67"/>
      <c r="G67"/>
      <c r="H67"/>
      <c r="I67"/>
      <c r="J67"/>
      <c r="K67"/>
      <c r="L67"/>
      <c r="M67"/>
      <c r="N67"/>
      <c r="O67"/>
      <c r="P67"/>
      <c r="Q67"/>
      <c r="R67"/>
      <c r="Y67"/>
      <c r="Z67"/>
      <c r="AA67"/>
      <c r="AB67"/>
      <c r="AC67"/>
      <c r="AD67"/>
    </row>
    <row r="68" spans="2:30" ht="12.75">
      <c r="B68"/>
      <c r="C68"/>
      <c r="D68"/>
      <c r="E68"/>
      <c r="F68"/>
      <c r="G68"/>
      <c r="H68"/>
      <c r="I68"/>
      <c r="J68" s="46"/>
      <c r="K68"/>
      <c r="M68"/>
      <c r="O68"/>
      <c r="Q68"/>
      <c r="R68" s="46"/>
      <c r="Y68"/>
      <c r="Z68"/>
      <c r="AA68"/>
      <c r="AB68"/>
      <c r="AC68"/>
      <c r="AD68"/>
    </row>
    <row r="69" spans="2:30" ht="12.75">
      <c r="B69"/>
      <c r="C69"/>
      <c r="D69"/>
      <c r="E69"/>
      <c r="F69"/>
      <c r="G69"/>
      <c r="H69"/>
      <c r="I69"/>
      <c r="J69"/>
      <c r="K69"/>
      <c r="L69"/>
      <c r="M69"/>
      <c r="N69"/>
      <c r="O69"/>
      <c r="P69"/>
      <c r="Q69"/>
      <c r="R69"/>
      <c r="Y69"/>
      <c r="Z69"/>
      <c r="AA69"/>
      <c r="AB69"/>
      <c r="AC69"/>
      <c r="AD69"/>
    </row>
    <row r="70" spans="2:30" ht="12.75">
      <c r="B70"/>
      <c r="C70"/>
      <c r="D70"/>
      <c r="E70"/>
      <c r="F70"/>
      <c r="G70"/>
      <c r="H70"/>
      <c r="I70"/>
      <c r="J70"/>
      <c r="K70"/>
      <c r="L70"/>
      <c r="M70"/>
      <c r="N70"/>
      <c r="O70"/>
      <c r="P70"/>
      <c r="Q70"/>
      <c r="R70"/>
      <c r="Y70"/>
      <c r="Z70"/>
      <c r="AA70"/>
      <c r="AB70"/>
      <c r="AC70"/>
      <c r="AD70"/>
    </row>
    <row r="71" spans="2:30" ht="12.75">
      <c r="B71"/>
      <c r="C71"/>
      <c r="D71"/>
      <c r="E71"/>
      <c r="F71"/>
      <c r="G71"/>
      <c r="H71"/>
      <c r="I71"/>
      <c r="J71"/>
      <c r="K71"/>
      <c r="L71"/>
      <c r="M71"/>
      <c r="N71"/>
      <c r="O71"/>
      <c r="P71"/>
      <c r="Q71"/>
      <c r="R71"/>
      <c r="Y71"/>
      <c r="Z71"/>
      <c r="AA71"/>
      <c r="AB71"/>
      <c r="AC71"/>
      <c r="AD71"/>
    </row>
    <row r="72" spans="2:30" ht="12.75">
      <c r="B72"/>
      <c r="C72"/>
      <c r="D72"/>
      <c r="E72"/>
      <c r="F72"/>
      <c r="G72"/>
      <c r="H72"/>
      <c r="I72"/>
      <c r="J72"/>
      <c r="K72"/>
      <c r="L72"/>
      <c r="M72"/>
      <c r="N72"/>
      <c r="O72"/>
      <c r="P72"/>
      <c r="Q72"/>
      <c r="R72"/>
      <c r="Y72"/>
      <c r="Z72"/>
      <c r="AA72"/>
      <c r="AB72"/>
      <c r="AC72"/>
      <c r="AD72"/>
    </row>
    <row r="73" spans="2:30" ht="12.75">
      <c r="B73"/>
      <c r="C73"/>
      <c r="D73"/>
      <c r="E73"/>
      <c r="F73"/>
      <c r="G73"/>
      <c r="H73"/>
      <c r="I73"/>
      <c r="J73" s="56"/>
      <c r="K73"/>
      <c r="M73"/>
      <c r="O73"/>
      <c r="Q73"/>
      <c r="R73" s="56"/>
      <c r="Y73"/>
      <c r="Z73"/>
      <c r="AA73"/>
      <c r="AB73"/>
      <c r="AC73"/>
      <c r="AD73"/>
    </row>
    <row r="74" spans="2:30" ht="12.75">
      <c r="B74"/>
      <c r="C74"/>
      <c r="D74"/>
      <c r="E74"/>
      <c r="F74"/>
      <c r="G74"/>
      <c r="H74"/>
      <c r="I74"/>
      <c r="J74" s="47"/>
      <c r="K74" s="48"/>
      <c r="L74" s="57"/>
      <c r="M74" s="48"/>
      <c r="N74" s="57"/>
      <c r="O74" s="48"/>
      <c r="P74" s="57"/>
      <c r="Q74" s="48"/>
      <c r="R74" s="47"/>
      <c r="Y74"/>
      <c r="Z74"/>
      <c r="AA74"/>
      <c r="AB74"/>
      <c r="AC74"/>
      <c r="AD74"/>
    </row>
    <row r="75" spans="2:30" ht="12.75">
      <c r="B75"/>
      <c r="C75"/>
      <c r="D75" s="50"/>
      <c r="E75"/>
      <c r="F75"/>
      <c r="G75"/>
      <c r="H75"/>
      <c r="I75"/>
      <c r="J75"/>
      <c r="K75"/>
      <c r="L75"/>
      <c r="M75"/>
      <c r="N75"/>
      <c r="O75"/>
      <c r="P75"/>
      <c r="Q75"/>
      <c r="R75"/>
      <c r="Y75"/>
      <c r="Z75"/>
      <c r="AA75"/>
      <c r="AB75"/>
      <c r="AC75"/>
      <c r="AD75"/>
    </row>
    <row r="76" spans="2:30" ht="12.75">
      <c r="B76"/>
      <c r="C76"/>
      <c r="D76"/>
      <c r="E76"/>
      <c r="F76"/>
      <c r="G76"/>
      <c r="H76"/>
      <c r="I76"/>
      <c r="J76"/>
      <c r="K76"/>
      <c r="L76"/>
      <c r="M76"/>
      <c r="N76"/>
      <c r="O76"/>
      <c r="P76"/>
      <c r="Q76"/>
      <c r="R76"/>
      <c r="Y76"/>
      <c r="Z76"/>
      <c r="AA76"/>
      <c r="AB76"/>
      <c r="AC76"/>
      <c r="AD76"/>
    </row>
    <row r="77" spans="2:30" ht="12.75">
      <c r="B77" s="50"/>
      <c r="C77"/>
      <c r="D77"/>
      <c r="E77"/>
      <c r="F77"/>
      <c r="G77"/>
      <c r="H77"/>
      <c r="I77"/>
      <c r="J77"/>
      <c r="K77"/>
      <c r="L77"/>
      <c r="M77"/>
      <c r="N77"/>
      <c r="O77"/>
      <c r="P77"/>
      <c r="Q77"/>
      <c r="R77"/>
      <c r="Y77"/>
      <c r="Z77"/>
      <c r="AA77"/>
      <c r="AB77"/>
      <c r="AC77"/>
      <c r="AD77"/>
    </row>
    <row r="78" spans="2:30" ht="12.75">
      <c r="B78"/>
      <c r="C78"/>
      <c r="D78"/>
      <c r="E78"/>
      <c r="F78"/>
      <c r="G78"/>
      <c r="H78"/>
      <c r="I78"/>
      <c r="J78"/>
      <c r="K78"/>
      <c r="L78"/>
      <c r="M78"/>
      <c r="N78"/>
      <c r="O78"/>
      <c r="P78"/>
      <c r="Q78"/>
      <c r="R78"/>
      <c r="Y78"/>
      <c r="Z78"/>
      <c r="AA78"/>
      <c r="AB78"/>
      <c r="AC78"/>
      <c r="AD78"/>
    </row>
    <row r="79" spans="2:30" ht="12.75">
      <c r="B79"/>
      <c r="C79"/>
      <c r="D79"/>
      <c r="E79"/>
      <c r="F79"/>
      <c r="G79"/>
      <c r="H79"/>
      <c r="I79"/>
      <c r="J79"/>
      <c r="K79"/>
      <c r="L79"/>
      <c r="M79"/>
      <c r="N79"/>
      <c r="O79"/>
      <c r="P79"/>
      <c r="Q79"/>
      <c r="R79"/>
      <c r="Y79"/>
      <c r="Z79"/>
      <c r="AA79"/>
      <c r="AB79"/>
      <c r="AC79"/>
      <c r="AD79"/>
    </row>
    <row r="80" spans="2:30" ht="12.75">
      <c r="B80"/>
      <c r="C80"/>
      <c r="D80"/>
      <c r="E80"/>
      <c r="F80"/>
      <c r="G80"/>
      <c r="H80"/>
      <c r="I80"/>
      <c r="J80" s="48"/>
      <c r="K80"/>
      <c r="L80" s="48"/>
      <c r="M80" s="48"/>
      <c r="N80" s="48"/>
      <c r="O80" s="48"/>
      <c r="P80" s="48"/>
      <c r="Q80" s="48"/>
      <c r="R80" s="48"/>
      <c r="Y80"/>
      <c r="Z80"/>
      <c r="AA80"/>
      <c r="AB80"/>
      <c r="AC80"/>
      <c r="AD80"/>
    </row>
    <row r="81" spans="2:30" ht="12.75">
      <c r="B81"/>
      <c r="C81"/>
      <c r="D81" s="50"/>
      <c r="E81"/>
      <c r="F81"/>
      <c r="G81"/>
      <c r="H81"/>
      <c r="I81"/>
      <c r="J81"/>
      <c r="K81"/>
      <c r="L81"/>
      <c r="M81"/>
      <c r="N81"/>
      <c r="O81"/>
      <c r="P81"/>
      <c r="Q81"/>
      <c r="R81"/>
      <c r="Y81"/>
      <c r="Z81"/>
      <c r="AA81"/>
      <c r="AB81"/>
      <c r="AC81"/>
      <c r="AD81"/>
    </row>
    <row r="82" spans="2:30" ht="12.75">
      <c r="B82"/>
      <c r="C82"/>
      <c r="D82" s="50"/>
      <c r="E82"/>
      <c r="F82"/>
      <c r="G82"/>
      <c r="H82"/>
      <c r="I82"/>
      <c r="J82"/>
      <c r="K82"/>
      <c r="L82"/>
      <c r="M82"/>
      <c r="N82"/>
      <c r="O82"/>
      <c r="P82"/>
      <c r="Q82"/>
      <c r="R82"/>
      <c r="Y82"/>
      <c r="Z82"/>
      <c r="AA82"/>
      <c r="AB82"/>
      <c r="AC82"/>
      <c r="AD82"/>
    </row>
    <row r="83" spans="2:30" ht="12.75">
      <c r="B83" s="50"/>
      <c r="C83"/>
      <c r="D83" s="50"/>
      <c r="E83"/>
      <c r="F83"/>
      <c r="G83"/>
      <c r="H83"/>
      <c r="I83"/>
      <c r="J83"/>
      <c r="K83"/>
      <c r="L83"/>
      <c r="M83"/>
      <c r="N83"/>
      <c r="O83"/>
      <c r="P83"/>
      <c r="Q83"/>
      <c r="R83"/>
      <c r="Y83"/>
      <c r="Z83"/>
      <c r="AA83"/>
      <c r="AB83"/>
      <c r="AC83"/>
      <c r="AD83"/>
    </row>
    <row r="84" spans="2:30" ht="12.75">
      <c r="B84"/>
      <c r="C84"/>
      <c r="D84"/>
      <c r="E84"/>
      <c r="F84"/>
      <c r="G84"/>
      <c r="H84"/>
      <c r="I84"/>
      <c r="J84"/>
      <c r="K84"/>
      <c r="L84"/>
      <c r="M84"/>
      <c r="N84"/>
      <c r="O84"/>
      <c r="P84"/>
      <c r="Q84"/>
      <c r="Y84"/>
      <c r="Z84"/>
      <c r="AA84"/>
      <c r="AB84"/>
      <c r="AC84"/>
      <c r="AD84"/>
    </row>
    <row r="85" spans="2:30" ht="12.75">
      <c r="B85"/>
      <c r="C85"/>
      <c r="D85"/>
      <c r="E85"/>
      <c r="F85"/>
      <c r="G85"/>
      <c r="H85"/>
      <c r="I85"/>
      <c r="J85"/>
      <c r="K85"/>
      <c r="L85"/>
      <c r="M85"/>
      <c r="N85"/>
      <c r="O85"/>
      <c r="P85"/>
      <c r="Q85"/>
      <c r="R85"/>
      <c r="Y85"/>
      <c r="Z85"/>
      <c r="AA85"/>
      <c r="AB85"/>
      <c r="AC85"/>
      <c r="AD85"/>
    </row>
    <row r="86" spans="2:30" ht="12.75">
      <c r="B86"/>
      <c r="C86"/>
      <c r="D86"/>
      <c r="E86"/>
      <c r="F86"/>
      <c r="G86"/>
      <c r="H86"/>
      <c r="I86"/>
      <c r="J86"/>
      <c r="K86"/>
      <c r="L86"/>
      <c r="M86"/>
      <c r="N86"/>
      <c r="O86"/>
      <c r="P86"/>
      <c r="Q86"/>
      <c r="R86"/>
      <c r="Y86"/>
      <c r="Z86"/>
      <c r="AA86"/>
      <c r="AB86"/>
      <c r="AC86"/>
      <c r="AD86"/>
    </row>
    <row r="87" spans="2:30" ht="12.75">
      <c r="B87"/>
      <c r="C87"/>
      <c r="D87"/>
      <c r="E87"/>
      <c r="F87"/>
      <c r="G87"/>
      <c r="H87"/>
      <c r="I87"/>
      <c r="J87"/>
      <c r="K87"/>
      <c r="L87"/>
      <c r="M87"/>
      <c r="N87"/>
      <c r="O87"/>
      <c r="P87"/>
      <c r="Q87"/>
      <c r="R87"/>
      <c r="Y87"/>
      <c r="Z87"/>
      <c r="AA87"/>
      <c r="AB87"/>
      <c r="AC87"/>
      <c r="AD87"/>
    </row>
    <row r="88" spans="2:30" ht="12.75">
      <c r="B88"/>
      <c r="C88"/>
      <c r="D88"/>
      <c r="E88"/>
      <c r="F88"/>
      <c r="G88"/>
      <c r="H88"/>
      <c r="I88"/>
      <c r="J88"/>
      <c r="K88"/>
      <c r="L88"/>
      <c r="M88"/>
      <c r="N88"/>
      <c r="O88"/>
      <c r="P88"/>
      <c r="Q88"/>
      <c r="R88"/>
      <c r="Y88"/>
      <c r="Z88"/>
      <c r="AA88"/>
      <c r="AB88"/>
      <c r="AC88"/>
      <c r="AD88"/>
    </row>
    <row r="89" spans="2:30" ht="12.75">
      <c r="B89"/>
      <c r="C89"/>
      <c r="D89"/>
      <c r="E89"/>
      <c r="F89"/>
      <c r="G89"/>
      <c r="H89"/>
      <c r="I89"/>
      <c r="J89"/>
      <c r="K89"/>
      <c r="L89"/>
      <c r="M89"/>
      <c r="N89"/>
      <c r="O89"/>
      <c r="P89"/>
      <c r="Q89"/>
      <c r="R89"/>
      <c r="Y89"/>
      <c r="Z89"/>
      <c r="AA89"/>
      <c r="AB89"/>
      <c r="AC89"/>
      <c r="AD89"/>
    </row>
    <row r="90" spans="2:30" ht="12.75">
      <c r="B90"/>
      <c r="C90"/>
      <c r="D90"/>
      <c r="E90"/>
      <c r="F90"/>
      <c r="G90"/>
      <c r="H90"/>
      <c r="I90"/>
      <c r="J90" s="60"/>
      <c r="K90" s="60"/>
      <c r="L90" s="60"/>
      <c r="M90" s="60"/>
      <c r="N90" s="60"/>
      <c r="O90" s="60"/>
      <c r="P90" s="60"/>
      <c r="Q90" s="60"/>
      <c r="R90" s="60"/>
      <c r="Y90"/>
      <c r="Z90"/>
      <c r="AA90"/>
      <c r="AB90"/>
      <c r="AC90"/>
      <c r="AD90"/>
    </row>
    <row r="91" spans="2:30" ht="12.75">
      <c r="B91"/>
      <c r="C91"/>
      <c r="D91"/>
      <c r="E91"/>
      <c r="F91"/>
      <c r="G91"/>
      <c r="H91"/>
      <c r="I91"/>
      <c r="J91"/>
      <c r="K91"/>
      <c r="L91"/>
      <c r="M91"/>
      <c r="N91"/>
      <c r="O91"/>
      <c r="P91"/>
      <c r="Q91"/>
      <c r="R91"/>
      <c r="Y91"/>
      <c r="Z91"/>
      <c r="AA91"/>
      <c r="AB91"/>
      <c r="AC91"/>
      <c r="AD91"/>
    </row>
    <row r="92" spans="2:30" ht="12.75">
      <c r="B92"/>
      <c r="C92"/>
      <c r="D92"/>
      <c r="E92"/>
      <c r="F92"/>
      <c r="G92"/>
      <c r="H92"/>
      <c r="I92"/>
      <c r="J92"/>
      <c r="K92"/>
      <c r="L92"/>
      <c r="M92"/>
      <c r="N92"/>
      <c r="O92"/>
      <c r="P92"/>
      <c r="Q92"/>
      <c r="R92"/>
      <c r="Y92"/>
      <c r="Z92"/>
      <c r="AA92"/>
      <c r="AB92"/>
      <c r="AC92"/>
      <c r="AD92"/>
    </row>
    <row r="93" spans="2:30" ht="12.75">
      <c r="B93"/>
      <c r="C93"/>
      <c r="D93" s="50"/>
      <c r="E93"/>
      <c r="F93"/>
      <c r="G93"/>
      <c r="H93"/>
      <c r="I93"/>
      <c r="J93"/>
      <c r="K93"/>
      <c r="L93"/>
      <c r="M93"/>
      <c r="N93"/>
      <c r="O93"/>
      <c r="P93"/>
      <c r="Q93"/>
      <c r="R93"/>
      <c r="Y93"/>
      <c r="Z93"/>
      <c r="AA93"/>
      <c r="AB93"/>
      <c r="AC93"/>
      <c r="AD93"/>
    </row>
    <row r="94" spans="2:30" ht="12.75">
      <c r="B94"/>
      <c r="C94"/>
      <c r="D94"/>
      <c r="E94"/>
      <c r="F94"/>
      <c r="G94"/>
      <c r="H94"/>
      <c r="I94"/>
      <c r="J94"/>
      <c r="K94"/>
      <c r="L94"/>
      <c r="M94"/>
      <c r="N94"/>
      <c r="O94"/>
      <c r="P94"/>
      <c r="Q94"/>
      <c r="R94"/>
      <c r="Y94"/>
      <c r="Z94"/>
      <c r="AA94"/>
      <c r="AB94"/>
      <c r="AC94"/>
      <c r="AD94"/>
    </row>
    <row r="95" spans="2:30" ht="12.75">
      <c r="B95"/>
      <c r="C95"/>
      <c r="D95" s="50"/>
      <c r="E95"/>
      <c r="F95"/>
      <c r="G95"/>
      <c r="H95"/>
      <c r="I95"/>
      <c r="J95" s="61"/>
      <c r="K95" s="61"/>
      <c r="L95" s="61"/>
      <c r="M95" s="61"/>
      <c r="N95" s="61"/>
      <c r="O95" s="61"/>
      <c r="P95" s="61"/>
      <c r="Q95" s="61"/>
      <c r="R95" s="61"/>
      <c r="Y95"/>
      <c r="Z95"/>
      <c r="AA95"/>
      <c r="AB95"/>
      <c r="AC95"/>
      <c r="AD95"/>
    </row>
    <row r="96" spans="2:30" ht="12.75">
      <c r="B96"/>
      <c r="C96"/>
      <c r="D96"/>
      <c r="E96"/>
      <c r="F96"/>
      <c r="G96"/>
      <c r="H96"/>
      <c r="I96"/>
      <c r="J96" s="61"/>
      <c r="K96" s="61"/>
      <c r="L96" s="61"/>
      <c r="M96" s="61"/>
      <c r="N96" s="61"/>
      <c r="O96" s="61"/>
      <c r="P96" s="61"/>
      <c r="Q96" s="61"/>
      <c r="R96" s="61"/>
      <c r="Y96"/>
      <c r="Z96"/>
      <c r="AA96"/>
      <c r="AB96"/>
      <c r="AC96"/>
      <c r="AD96"/>
    </row>
    <row r="97" spans="2:30" ht="12.75">
      <c r="B97" s="50"/>
      <c r="C97"/>
      <c r="D97"/>
      <c r="E97"/>
      <c r="F97"/>
      <c r="G97"/>
      <c r="H97"/>
      <c r="I97"/>
      <c r="J97" s="61"/>
      <c r="K97" s="61"/>
      <c r="L97" s="62"/>
      <c r="M97" s="61"/>
      <c r="N97" s="62"/>
      <c r="O97" s="61"/>
      <c r="P97" s="62"/>
      <c r="Q97" s="61"/>
      <c r="R97" s="61"/>
      <c r="Y97"/>
      <c r="Z97"/>
      <c r="AA97"/>
      <c r="AB97"/>
      <c r="AC97"/>
      <c r="AD97"/>
    </row>
    <row r="98" spans="2:30" ht="12.75">
      <c r="B98" s="50"/>
      <c r="C98"/>
      <c r="D98"/>
      <c r="E98"/>
      <c r="F98"/>
      <c r="G98"/>
      <c r="H98"/>
      <c r="I98"/>
      <c r="J98" s="61"/>
      <c r="K98" s="61"/>
      <c r="L98" s="61"/>
      <c r="M98" s="61"/>
      <c r="N98" s="61"/>
      <c r="O98" s="61"/>
      <c r="P98" s="61"/>
      <c r="Q98" s="61"/>
      <c r="R98" s="61"/>
      <c r="Y98"/>
      <c r="Z98"/>
      <c r="AA98"/>
      <c r="AB98"/>
      <c r="AC98"/>
      <c r="AD98"/>
    </row>
    <row r="99" spans="2:30" ht="12.75">
      <c r="B99" s="50"/>
      <c r="C99"/>
      <c r="D99"/>
      <c r="E99"/>
      <c r="F99"/>
      <c r="G99"/>
      <c r="H99"/>
      <c r="I99"/>
      <c r="J99" s="61"/>
      <c r="K99" s="61"/>
      <c r="L99" s="61"/>
      <c r="M99" s="61"/>
      <c r="N99" s="61"/>
      <c r="O99" s="61"/>
      <c r="P99" s="61"/>
      <c r="Q99" s="61"/>
      <c r="R99" s="61"/>
      <c r="Y99"/>
      <c r="Z99"/>
      <c r="AA99"/>
      <c r="AB99"/>
      <c r="AC99"/>
      <c r="AD99"/>
    </row>
    <row r="100" spans="2:30" ht="12.75">
      <c r="B100"/>
      <c r="C100"/>
      <c r="D100"/>
      <c r="E100"/>
      <c r="F100"/>
      <c r="G100"/>
      <c r="H100"/>
      <c r="I100"/>
      <c r="J100" s="61"/>
      <c r="K100" s="61"/>
      <c r="L100" s="61"/>
      <c r="M100" s="61"/>
      <c r="N100" s="61"/>
      <c r="O100" s="61"/>
      <c r="P100" s="61"/>
      <c r="Q100" s="61"/>
      <c r="R100" s="61"/>
      <c r="Y100"/>
      <c r="Z100"/>
      <c r="AA100"/>
      <c r="AB100"/>
      <c r="AC100"/>
      <c r="AD100"/>
    </row>
    <row r="101" spans="2:30" ht="15.75">
      <c r="B101" s="58"/>
      <c r="C101"/>
      <c r="D101"/>
      <c r="E101"/>
      <c r="F101"/>
      <c r="G101"/>
      <c r="H101"/>
      <c r="I101"/>
      <c r="J101" s="61"/>
      <c r="K101" s="61"/>
      <c r="L101" s="61"/>
      <c r="M101" s="61"/>
      <c r="N101" s="61"/>
      <c r="O101" s="61"/>
      <c r="P101" s="61"/>
      <c r="Q101" s="61"/>
      <c r="R101" s="61"/>
      <c r="Y101"/>
      <c r="Z101"/>
      <c r="AA101"/>
      <c r="AB101"/>
      <c r="AC101"/>
      <c r="AD101"/>
    </row>
  </sheetData>
  <mergeCells count="4">
    <mergeCell ref="A3:Z3"/>
    <mergeCell ref="A4:Z4"/>
    <mergeCell ref="A48:Z48"/>
    <mergeCell ref="A49:Z49"/>
  </mergeCells>
  <printOptions/>
  <pageMargins left="0.75" right="0.76" top="1" bottom="0.52" header="0.5" footer="0.53"/>
  <pageSetup horizontalDpi="600" verticalDpi="600" orientation="landscape" scale="74" r:id="rId1"/>
  <rowBreaks count="1" manualBreakCount="1">
    <brk id="47" max="255" man="1"/>
  </rowBreaks>
  <colBreaks count="1" manualBreakCount="1">
    <brk id="25"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wmcneil</cp:lastModifiedBy>
  <cp:lastPrinted>2004-01-26T23:15:35Z</cp:lastPrinted>
  <dcterms:created xsi:type="dcterms:W3CDTF">2003-12-29T19:39:16Z</dcterms:created>
  <dcterms:modified xsi:type="dcterms:W3CDTF">2004-05-13T13:51:11Z</dcterms:modified>
  <cp:category/>
  <cp:version/>
  <cp:contentType/>
  <cp:contentStatus/>
</cp:coreProperties>
</file>