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860" activeTab="0"/>
  </bookViews>
  <sheets>
    <sheet name="Dynamic heat loads - N. Mokhov" sheetId="1" r:id="rId1"/>
    <sheet name="Heat load chart" sheetId="2" r:id="rId2"/>
    <sheet name="Integrated load chart" sheetId="3" r:id="rId3"/>
  </sheets>
  <definedNames>
    <definedName name="_xlnm.Print_Area" localSheetId="0">'Dynamic heat loads - N. Mokhov'!$A$1:$J$128</definedName>
  </definedNames>
  <calcPr fullCalcOnLoad="1"/>
</workbook>
</file>

<file path=xl/sharedStrings.xml><?xml version="1.0" encoding="utf-8"?>
<sst xmlns="http://schemas.openxmlformats.org/spreadsheetml/2006/main" count="43" uniqueCount="32">
  <si>
    <t>z(m)</t>
  </si>
  <si>
    <t>Region 1</t>
  </si>
  <si>
    <t>Region 2</t>
  </si>
  <si>
    <t>Total</t>
  </si>
  <si>
    <t>LHC-IP5(R) NVM MARS14  02-Mar-2000</t>
  </si>
  <si>
    <t>Dynamic heat load</t>
  </si>
  <si>
    <t>Power dissipation (W/m) at 8.e8 int/s</t>
  </si>
  <si>
    <t>Dynamic Heat Load in IP5</t>
  </si>
  <si>
    <t>TAS 2</t>
  </si>
  <si>
    <t>TAS 3</t>
  </si>
  <si>
    <t>8.22 W</t>
  </si>
  <si>
    <t>7.74 W</t>
  </si>
  <si>
    <t>Qtotal</t>
  </si>
  <si>
    <t>196.25 W</t>
  </si>
  <si>
    <t>231 W</t>
  </si>
  <si>
    <t>TAS 1</t>
  </si>
  <si>
    <t>TOTALS IN THIS FILE</t>
  </si>
  <si>
    <t>Q1</t>
  </si>
  <si>
    <t>MCBX</t>
  </si>
  <si>
    <t>Empty</t>
  </si>
  <si>
    <t>Q2a</t>
  </si>
  <si>
    <t>Q2b</t>
  </si>
  <si>
    <t>Q3</t>
  </si>
  <si>
    <t>DFBX and D1</t>
  </si>
  <si>
    <t>Device map</t>
  </si>
  <si>
    <t>Heat load (W/m)</t>
  </si>
  <si>
    <t>Device</t>
  </si>
  <si>
    <t>Nikolai Mokhov</t>
  </si>
  <si>
    <t>(70&lt;OD&lt;162 mm KEK and 70&lt;OD&lt;134 mm FNAL in SC coils)</t>
  </si>
  <si>
    <t>Everything else, including beam pipe, liners, vessel</t>
  </si>
  <si>
    <t>Integral (W)</t>
  </si>
  <si>
    <t>Total Q (W)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</si>
</sst>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mm\ d\,\ yyyy"/>
  </numFmts>
  <fonts count="3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2" fontId="1" fillId="6" borderId="11" xfId="0" applyNumberFormat="1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2" fontId="1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2" fontId="1" fillId="7" borderId="11" xfId="0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LHC IR triplet dynamic heat load (IP5) vs. z-position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'Dynamic heat loads - N. Mokhov'!$B$20</c:f>
              <c:strCache>
                <c:ptCount val="1"/>
                <c:pt idx="0">
                  <c:v>Region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'Dynamic heat loads - N. Mokhov'!$A$21:$A$128</c:f>
              <c:numCache>
                <c:ptCount val="108"/>
                <c:pt idx="0">
                  <c:v>22.9</c:v>
                </c:pt>
                <c:pt idx="1">
                  <c:v>23.44</c:v>
                </c:pt>
                <c:pt idx="2">
                  <c:v>23.44</c:v>
                </c:pt>
                <c:pt idx="3">
                  <c:v>23.98</c:v>
                </c:pt>
                <c:pt idx="4">
                  <c:v>23.98</c:v>
                </c:pt>
                <c:pt idx="5">
                  <c:v>24.52</c:v>
                </c:pt>
                <c:pt idx="6">
                  <c:v>24.52</c:v>
                </c:pt>
                <c:pt idx="7">
                  <c:v>25.07</c:v>
                </c:pt>
                <c:pt idx="8">
                  <c:v>25.07</c:v>
                </c:pt>
                <c:pt idx="9">
                  <c:v>25.61</c:v>
                </c:pt>
                <c:pt idx="10">
                  <c:v>25.61</c:v>
                </c:pt>
                <c:pt idx="11">
                  <c:v>26.15</c:v>
                </c:pt>
                <c:pt idx="12">
                  <c:v>26.15</c:v>
                </c:pt>
                <c:pt idx="13">
                  <c:v>26.69</c:v>
                </c:pt>
                <c:pt idx="14">
                  <c:v>26.69</c:v>
                </c:pt>
                <c:pt idx="15">
                  <c:v>27.23</c:v>
                </c:pt>
                <c:pt idx="16">
                  <c:v>27.23</c:v>
                </c:pt>
                <c:pt idx="17">
                  <c:v>27.77</c:v>
                </c:pt>
                <c:pt idx="18">
                  <c:v>27.77</c:v>
                </c:pt>
                <c:pt idx="19">
                  <c:v>28.32</c:v>
                </c:pt>
                <c:pt idx="20">
                  <c:v>28.32</c:v>
                </c:pt>
                <c:pt idx="21">
                  <c:v>28.86</c:v>
                </c:pt>
                <c:pt idx="22">
                  <c:v>28.86</c:v>
                </c:pt>
                <c:pt idx="23">
                  <c:v>29.4</c:v>
                </c:pt>
                <c:pt idx="24">
                  <c:v>29.4</c:v>
                </c:pt>
                <c:pt idx="25">
                  <c:v>30.38</c:v>
                </c:pt>
                <c:pt idx="26">
                  <c:v>30.38</c:v>
                </c:pt>
                <c:pt idx="27">
                  <c:v>31.44</c:v>
                </c:pt>
                <c:pt idx="28">
                  <c:v>31.44</c:v>
                </c:pt>
                <c:pt idx="29">
                  <c:v>31.7</c:v>
                </c:pt>
                <c:pt idx="30">
                  <c:v>31.7</c:v>
                </c:pt>
                <c:pt idx="31">
                  <c:v>32.27</c:v>
                </c:pt>
                <c:pt idx="32">
                  <c:v>32.27</c:v>
                </c:pt>
                <c:pt idx="33">
                  <c:v>32.84</c:v>
                </c:pt>
                <c:pt idx="34">
                  <c:v>32.84</c:v>
                </c:pt>
                <c:pt idx="35">
                  <c:v>33.41</c:v>
                </c:pt>
                <c:pt idx="36">
                  <c:v>33.41</c:v>
                </c:pt>
                <c:pt idx="37">
                  <c:v>33.98</c:v>
                </c:pt>
                <c:pt idx="38">
                  <c:v>33.98</c:v>
                </c:pt>
                <c:pt idx="39">
                  <c:v>34.55</c:v>
                </c:pt>
                <c:pt idx="40">
                  <c:v>34.55</c:v>
                </c:pt>
                <c:pt idx="41">
                  <c:v>35.12</c:v>
                </c:pt>
                <c:pt idx="42">
                  <c:v>35.12</c:v>
                </c:pt>
                <c:pt idx="43">
                  <c:v>35.69</c:v>
                </c:pt>
                <c:pt idx="44">
                  <c:v>35.69</c:v>
                </c:pt>
                <c:pt idx="45">
                  <c:v>36.26</c:v>
                </c:pt>
                <c:pt idx="46">
                  <c:v>36.26</c:v>
                </c:pt>
                <c:pt idx="47">
                  <c:v>36.83</c:v>
                </c:pt>
                <c:pt idx="48">
                  <c:v>36.83</c:v>
                </c:pt>
                <c:pt idx="49">
                  <c:v>37.4</c:v>
                </c:pt>
                <c:pt idx="50">
                  <c:v>37.4</c:v>
                </c:pt>
                <c:pt idx="51">
                  <c:v>38.2</c:v>
                </c:pt>
                <c:pt idx="52">
                  <c:v>38.2</c:v>
                </c:pt>
                <c:pt idx="53">
                  <c:v>38.77</c:v>
                </c:pt>
                <c:pt idx="54">
                  <c:v>38.77</c:v>
                </c:pt>
                <c:pt idx="55">
                  <c:v>39.34</c:v>
                </c:pt>
                <c:pt idx="56">
                  <c:v>39.34</c:v>
                </c:pt>
                <c:pt idx="57">
                  <c:v>39.91</c:v>
                </c:pt>
                <c:pt idx="58">
                  <c:v>39.91</c:v>
                </c:pt>
                <c:pt idx="59">
                  <c:v>40.48</c:v>
                </c:pt>
                <c:pt idx="60">
                  <c:v>40.48</c:v>
                </c:pt>
                <c:pt idx="61">
                  <c:v>41.05</c:v>
                </c:pt>
                <c:pt idx="62">
                  <c:v>41.05</c:v>
                </c:pt>
                <c:pt idx="63">
                  <c:v>41.62</c:v>
                </c:pt>
                <c:pt idx="64">
                  <c:v>41.62</c:v>
                </c:pt>
                <c:pt idx="65">
                  <c:v>42.19</c:v>
                </c:pt>
                <c:pt idx="66">
                  <c:v>42.19</c:v>
                </c:pt>
                <c:pt idx="67">
                  <c:v>42.76</c:v>
                </c:pt>
                <c:pt idx="68">
                  <c:v>42.76</c:v>
                </c:pt>
                <c:pt idx="69">
                  <c:v>43.33</c:v>
                </c:pt>
                <c:pt idx="70">
                  <c:v>43.33</c:v>
                </c:pt>
                <c:pt idx="71">
                  <c:v>43.9</c:v>
                </c:pt>
                <c:pt idx="72">
                  <c:v>43.9</c:v>
                </c:pt>
                <c:pt idx="73">
                  <c:v>44</c:v>
                </c:pt>
                <c:pt idx="74">
                  <c:v>44</c:v>
                </c:pt>
                <c:pt idx="75">
                  <c:v>45.02</c:v>
                </c:pt>
                <c:pt idx="76">
                  <c:v>45.02</c:v>
                </c:pt>
                <c:pt idx="77">
                  <c:v>46.22</c:v>
                </c:pt>
                <c:pt idx="78">
                  <c:v>46.22</c:v>
                </c:pt>
                <c:pt idx="79">
                  <c:v>47.2</c:v>
                </c:pt>
                <c:pt idx="80">
                  <c:v>47.2</c:v>
                </c:pt>
                <c:pt idx="81">
                  <c:v>47.74</c:v>
                </c:pt>
                <c:pt idx="82">
                  <c:v>47.74</c:v>
                </c:pt>
                <c:pt idx="83">
                  <c:v>48.28</c:v>
                </c:pt>
                <c:pt idx="84">
                  <c:v>48.28</c:v>
                </c:pt>
                <c:pt idx="85">
                  <c:v>48.83</c:v>
                </c:pt>
                <c:pt idx="86">
                  <c:v>48.83</c:v>
                </c:pt>
                <c:pt idx="87">
                  <c:v>49.37</c:v>
                </c:pt>
                <c:pt idx="88">
                  <c:v>49.37</c:v>
                </c:pt>
                <c:pt idx="89">
                  <c:v>49.91</c:v>
                </c:pt>
                <c:pt idx="90">
                  <c:v>49.91</c:v>
                </c:pt>
                <c:pt idx="91">
                  <c:v>50.45</c:v>
                </c:pt>
                <c:pt idx="92">
                  <c:v>50.45</c:v>
                </c:pt>
                <c:pt idx="93">
                  <c:v>50.99</c:v>
                </c:pt>
                <c:pt idx="94">
                  <c:v>50.99</c:v>
                </c:pt>
                <c:pt idx="95">
                  <c:v>51.53</c:v>
                </c:pt>
                <c:pt idx="96">
                  <c:v>51.53</c:v>
                </c:pt>
                <c:pt idx="97">
                  <c:v>52.08</c:v>
                </c:pt>
                <c:pt idx="98">
                  <c:v>52.08</c:v>
                </c:pt>
                <c:pt idx="99">
                  <c:v>52.62</c:v>
                </c:pt>
                <c:pt idx="100">
                  <c:v>52.62</c:v>
                </c:pt>
                <c:pt idx="101">
                  <c:v>53.16</c:v>
                </c:pt>
                <c:pt idx="102">
                  <c:v>53.16</c:v>
                </c:pt>
                <c:pt idx="103">
                  <c:v>53.7</c:v>
                </c:pt>
                <c:pt idx="104">
                  <c:v>53.7</c:v>
                </c:pt>
                <c:pt idx="105">
                  <c:v>54.5</c:v>
                </c:pt>
                <c:pt idx="106">
                  <c:v>54.5</c:v>
                </c:pt>
                <c:pt idx="107">
                  <c:v>57.8</c:v>
                </c:pt>
              </c:numCache>
            </c:numRef>
          </c:xVal>
          <c:yVal>
            <c:numRef>
              <c:f>'Dynamic heat loads - N. Mokhov'!$B$21:$B$128</c:f>
              <c:numCache>
                <c:ptCount val="108"/>
                <c:pt idx="0">
                  <c:v>0.949</c:v>
                </c:pt>
                <c:pt idx="1">
                  <c:v>0.949</c:v>
                </c:pt>
                <c:pt idx="2">
                  <c:v>0.479</c:v>
                </c:pt>
                <c:pt idx="3">
                  <c:v>0.479</c:v>
                </c:pt>
                <c:pt idx="4">
                  <c:v>0.3364</c:v>
                </c:pt>
                <c:pt idx="5">
                  <c:v>0.3364</c:v>
                </c:pt>
                <c:pt idx="6">
                  <c:v>0.6506</c:v>
                </c:pt>
                <c:pt idx="7">
                  <c:v>0.6506</c:v>
                </c:pt>
                <c:pt idx="8">
                  <c:v>1.213</c:v>
                </c:pt>
                <c:pt idx="9">
                  <c:v>1.213</c:v>
                </c:pt>
                <c:pt idx="10">
                  <c:v>2.093</c:v>
                </c:pt>
                <c:pt idx="11">
                  <c:v>2.093</c:v>
                </c:pt>
                <c:pt idx="12">
                  <c:v>2.633</c:v>
                </c:pt>
                <c:pt idx="13">
                  <c:v>2.633</c:v>
                </c:pt>
                <c:pt idx="14">
                  <c:v>2.931</c:v>
                </c:pt>
                <c:pt idx="15">
                  <c:v>2.931</c:v>
                </c:pt>
                <c:pt idx="16">
                  <c:v>3.503</c:v>
                </c:pt>
                <c:pt idx="17">
                  <c:v>3.503</c:v>
                </c:pt>
                <c:pt idx="18">
                  <c:v>3.64</c:v>
                </c:pt>
                <c:pt idx="19">
                  <c:v>3.64</c:v>
                </c:pt>
                <c:pt idx="20">
                  <c:v>4.251</c:v>
                </c:pt>
                <c:pt idx="21">
                  <c:v>4.251</c:v>
                </c:pt>
                <c:pt idx="22">
                  <c:v>4.814</c:v>
                </c:pt>
                <c:pt idx="23">
                  <c:v>4.814</c:v>
                </c:pt>
                <c:pt idx="24">
                  <c:v>2.849</c:v>
                </c:pt>
                <c:pt idx="25">
                  <c:v>2.849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1.817</c:v>
                </c:pt>
                <c:pt idx="31">
                  <c:v>1.817</c:v>
                </c:pt>
                <c:pt idx="32">
                  <c:v>1.361</c:v>
                </c:pt>
                <c:pt idx="33">
                  <c:v>1.361</c:v>
                </c:pt>
                <c:pt idx="34">
                  <c:v>1.633</c:v>
                </c:pt>
                <c:pt idx="35">
                  <c:v>1.633</c:v>
                </c:pt>
                <c:pt idx="36">
                  <c:v>1.643</c:v>
                </c:pt>
                <c:pt idx="37">
                  <c:v>1.643</c:v>
                </c:pt>
                <c:pt idx="38">
                  <c:v>1.429</c:v>
                </c:pt>
                <c:pt idx="39">
                  <c:v>1.429</c:v>
                </c:pt>
                <c:pt idx="40">
                  <c:v>1.338</c:v>
                </c:pt>
                <c:pt idx="41">
                  <c:v>1.338</c:v>
                </c:pt>
                <c:pt idx="42">
                  <c:v>1.081</c:v>
                </c:pt>
                <c:pt idx="43">
                  <c:v>1.081</c:v>
                </c:pt>
                <c:pt idx="44">
                  <c:v>1.254</c:v>
                </c:pt>
                <c:pt idx="45">
                  <c:v>1.254</c:v>
                </c:pt>
                <c:pt idx="46">
                  <c:v>1.468</c:v>
                </c:pt>
                <c:pt idx="47">
                  <c:v>1.468</c:v>
                </c:pt>
                <c:pt idx="48">
                  <c:v>1.408</c:v>
                </c:pt>
                <c:pt idx="49">
                  <c:v>1.408</c:v>
                </c:pt>
                <c:pt idx="50">
                  <c:v>0.7941</c:v>
                </c:pt>
                <c:pt idx="51">
                  <c:v>0.7941</c:v>
                </c:pt>
                <c:pt idx="52">
                  <c:v>2.152</c:v>
                </c:pt>
                <c:pt idx="53">
                  <c:v>2.152</c:v>
                </c:pt>
                <c:pt idx="54">
                  <c:v>2.168</c:v>
                </c:pt>
                <c:pt idx="55">
                  <c:v>2.168</c:v>
                </c:pt>
                <c:pt idx="56">
                  <c:v>2.407</c:v>
                </c:pt>
                <c:pt idx="57">
                  <c:v>2.407</c:v>
                </c:pt>
                <c:pt idx="58">
                  <c:v>2.452</c:v>
                </c:pt>
                <c:pt idx="59">
                  <c:v>2.452</c:v>
                </c:pt>
                <c:pt idx="60">
                  <c:v>2.468</c:v>
                </c:pt>
                <c:pt idx="61">
                  <c:v>2.468</c:v>
                </c:pt>
                <c:pt idx="62">
                  <c:v>2.829</c:v>
                </c:pt>
                <c:pt idx="63">
                  <c:v>2.829</c:v>
                </c:pt>
                <c:pt idx="64">
                  <c:v>2.753</c:v>
                </c:pt>
                <c:pt idx="65">
                  <c:v>2.753</c:v>
                </c:pt>
                <c:pt idx="66">
                  <c:v>3.093</c:v>
                </c:pt>
                <c:pt idx="67">
                  <c:v>3.093</c:v>
                </c:pt>
                <c:pt idx="68">
                  <c:v>2.962</c:v>
                </c:pt>
                <c:pt idx="69">
                  <c:v>2.962</c:v>
                </c:pt>
                <c:pt idx="70">
                  <c:v>3.258</c:v>
                </c:pt>
                <c:pt idx="71">
                  <c:v>3.258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0.5792</c:v>
                </c:pt>
                <c:pt idx="79">
                  <c:v>0.5792</c:v>
                </c:pt>
                <c:pt idx="80">
                  <c:v>5.222</c:v>
                </c:pt>
                <c:pt idx="81">
                  <c:v>5.222</c:v>
                </c:pt>
                <c:pt idx="82">
                  <c:v>3.762</c:v>
                </c:pt>
                <c:pt idx="83">
                  <c:v>3.762</c:v>
                </c:pt>
                <c:pt idx="84">
                  <c:v>3.032</c:v>
                </c:pt>
                <c:pt idx="85">
                  <c:v>3.032</c:v>
                </c:pt>
                <c:pt idx="86">
                  <c:v>2.819</c:v>
                </c:pt>
                <c:pt idx="87">
                  <c:v>2.819</c:v>
                </c:pt>
                <c:pt idx="88">
                  <c:v>2.798</c:v>
                </c:pt>
                <c:pt idx="89">
                  <c:v>2.798</c:v>
                </c:pt>
                <c:pt idx="90">
                  <c:v>2.872</c:v>
                </c:pt>
                <c:pt idx="91">
                  <c:v>2.872</c:v>
                </c:pt>
                <c:pt idx="92">
                  <c:v>2.955</c:v>
                </c:pt>
                <c:pt idx="93">
                  <c:v>2.955</c:v>
                </c:pt>
                <c:pt idx="94">
                  <c:v>2.513</c:v>
                </c:pt>
                <c:pt idx="95">
                  <c:v>2.513</c:v>
                </c:pt>
                <c:pt idx="96">
                  <c:v>2.884</c:v>
                </c:pt>
                <c:pt idx="97">
                  <c:v>2.884</c:v>
                </c:pt>
                <c:pt idx="98">
                  <c:v>2.915</c:v>
                </c:pt>
                <c:pt idx="99">
                  <c:v>2.915</c:v>
                </c:pt>
                <c:pt idx="100">
                  <c:v>2.826</c:v>
                </c:pt>
                <c:pt idx="101">
                  <c:v>2.826</c:v>
                </c:pt>
                <c:pt idx="102">
                  <c:v>3.209</c:v>
                </c:pt>
                <c:pt idx="103">
                  <c:v>3.209</c:v>
                </c:pt>
                <c:pt idx="104">
                  <c:v>1.807</c:v>
                </c:pt>
                <c:pt idx="105">
                  <c:v>1.807</c:v>
                </c:pt>
                <c:pt idx="106">
                  <c:v>0</c:v>
                </c:pt>
                <c:pt idx="10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'Dynamic heat loads - N. Mokhov'!$C$20</c:f>
              <c:strCache>
                <c:ptCount val="1"/>
                <c:pt idx="0">
                  <c:v>Region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'Dynamic heat loads - N. Mokhov'!$A$21:$A$128</c:f>
              <c:numCache>
                <c:ptCount val="108"/>
                <c:pt idx="0">
                  <c:v>22.9</c:v>
                </c:pt>
                <c:pt idx="1">
                  <c:v>23.44</c:v>
                </c:pt>
                <c:pt idx="2">
                  <c:v>23.44</c:v>
                </c:pt>
                <c:pt idx="3">
                  <c:v>23.98</c:v>
                </c:pt>
                <c:pt idx="4">
                  <c:v>23.98</c:v>
                </c:pt>
                <c:pt idx="5">
                  <c:v>24.52</c:v>
                </c:pt>
                <c:pt idx="6">
                  <c:v>24.52</c:v>
                </c:pt>
                <c:pt idx="7">
                  <c:v>25.07</c:v>
                </c:pt>
                <c:pt idx="8">
                  <c:v>25.07</c:v>
                </c:pt>
                <c:pt idx="9">
                  <c:v>25.61</c:v>
                </c:pt>
                <c:pt idx="10">
                  <c:v>25.61</c:v>
                </c:pt>
                <c:pt idx="11">
                  <c:v>26.15</c:v>
                </c:pt>
                <c:pt idx="12">
                  <c:v>26.15</c:v>
                </c:pt>
                <c:pt idx="13">
                  <c:v>26.69</c:v>
                </c:pt>
                <c:pt idx="14">
                  <c:v>26.69</c:v>
                </c:pt>
                <c:pt idx="15">
                  <c:v>27.23</c:v>
                </c:pt>
                <c:pt idx="16">
                  <c:v>27.23</c:v>
                </c:pt>
                <c:pt idx="17">
                  <c:v>27.77</c:v>
                </c:pt>
                <c:pt idx="18">
                  <c:v>27.77</c:v>
                </c:pt>
                <c:pt idx="19">
                  <c:v>28.32</c:v>
                </c:pt>
                <c:pt idx="20">
                  <c:v>28.32</c:v>
                </c:pt>
                <c:pt idx="21">
                  <c:v>28.86</c:v>
                </c:pt>
                <c:pt idx="22">
                  <c:v>28.86</c:v>
                </c:pt>
                <c:pt idx="23">
                  <c:v>29.4</c:v>
                </c:pt>
                <c:pt idx="24">
                  <c:v>29.4</c:v>
                </c:pt>
                <c:pt idx="25">
                  <c:v>30.38</c:v>
                </c:pt>
                <c:pt idx="26">
                  <c:v>30.38</c:v>
                </c:pt>
                <c:pt idx="27">
                  <c:v>31.44</c:v>
                </c:pt>
                <c:pt idx="28">
                  <c:v>31.44</c:v>
                </c:pt>
                <c:pt idx="29">
                  <c:v>31.7</c:v>
                </c:pt>
                <c:pt idx="30">
                  <c:v>31.7</c:v>
                </c:pt>
                <c:pt idx="31">
                  <c:v>32.27</c:v>
                </c:pt>
                <c:pt idx="32">
                  <c:v>32.27</c:v>
                </c:pt>
                <c:pt idx="33">
                  <c:v>32.84</c:v>
                </c:pt>
                <c:pt idx="34">
                  <c:v>32.84</c:v>
                </c:pt>
                <c:pt idx="35">
                  <c:v>33.41</c:v>
                </c:pt>
                <c:pt idx="36">
                  <c:v>33.41</c:v>
                </c:pt>
                <c:pt idx="37">
                  <c:v>33.98</c:v>
                </c:pt>
                <c:pt idx="38">
                  <c:v>33.98</c:v>
                </c:pt>
                <c:pt idx="39">
                  <c:v>34.55</c:v>
                </c:pt>
                <c:pt idx="40">
                  <c:v>34.55</c:v>
                </c:pt>
                <c:pt idx="41">
                  <c:v>35.12</c:v>
                </c:pt>
                <c:pt idx="42">
                  <c:v>35.12</c:v>
                </c:pt>
                <c:pt idx="43">
                  <c:v>35.69</c:v>
                </c:pt>
                <c:pt idx="44">
                  <c:v>35.69</c:v>
                </c:pt>
                <c:pt idx="45">
                  <c:v>36.26</c:v>
                </c:pt>
                <c:pt idx="46">
                  <c:v>36.26</c:v>
                </c:pt>
                <c:pt idx="47">
                  <c:v>36.83</c:v>
                </c:pt>
                <c:pt idx="48">
                  <c:v>36.83</c:v>
                </c:pt>
                <c:pt idx="49">
                  <c:v>37.4</c:v>
                </c:pt>
                <c:pt idx="50">
                  <c:v>37.4</c:v>
                </c:pt>
                <c:pt idx="51">
                  <c:v>38.2</c:v>
                </c:pt>
                <c:pt idx="52">
                  <c:v>38.2</c:v>
                </c:pt>
                <c:pt idx="53">
                  <c:v>38.77</c:v>
                </c:pt>
                <c:pt idx="54">
                  <c:v>38.77</c:v>
                </c:pt>
                <c:pt idx="55">
                  <c:v>39.34</c:v>
                </c:pt>
                <c:pt idx="56">
                  <c:v>39.34</c:v>
                </c:pt>
                <c:pt idx="57">
                  <c:v>39.91</c:v>
                </c:pt>
                <c:pt idx="58">
                  <c:v>39.91</c:v>
                </c:pt>
                <c:pt idx="59">
                  <c:v>40.48</c:v>
                </c:pt>
                <c:pt idx="60">
                  <c:v>40.48</c:v>
                </c:pt>
                <c:pt idx="61">
                  <c:v>41.05</c:v>
                </c:pt>
                <c:pt idx="62">
                  <c:v>41.05</c:v>
                </c:pt>
                <c:pt idx="63">
                  <c:v>41.62</c:v>
                </c:pt>
                <c:pt idx="64">
                  <c:v>41.62</c:v>
                </c:pt>
                <c:pt idx="65">
                  <c:v>42.19</c:v>
                </c:pt>
                <c:pt idx="66">
                  <c:v>42.19</c:v>
                </c:pt>
                <c:pt idx="67">
                  <c:v>42.76</c:v>
                </c:pt>
                <c:pt idx="68">
                  <c:v>42.76</c:v>
                </c:pt>
                <c:pt idx="69">
                  <c:v>43.33</c:v>
                </c:pt>
                <c:pt idx="70">
                  <c:v>43.33</c:v>
                </c:pt>
                <c:pt idx="71">
                  <c:v>43.9</c:v>
                </c:pt>
                <c:pt idx="72">
                  <c:v>43.9</c:v>
                </c:pt>
                <c:pt idx="73">
                  <c:v>44</c:v>
                </c:pt>
                <c:pt idx="74">
                  <c:v>44</c:v>
                </c:pt>
                <c:pt idx="75">
                  <c:v>45.02</c:v>
                </c:pt>
                <c:pt idx="76">
                  <c:v>45.02</c:v>
                </c:pt>
                <c:pt idx="77">
                  <c:v>46.22</c:v>
                </c:pt>
                <c:pt idx="78">
                  <c:v>46.22</c:v>
                </c:pt>
                <c:pt idx="79">
                  <c:v>47.2</c:v>
                </c:pt>
                <c:pt idx="80">
                  <c:v>47.2</c:v>
                </c:pt>
                <c:pt idx="81">
                  <c:v>47.74</c:v>
                </c:pt>
                <c:pt idx="82">
                  <c:v>47.74</c:v>
                </c:pt>
                <c:pt idx="83">
                  <c:v>48.28</c:v>
                </c:pt>
                <c:pt idx="84">
                  <c:v>48.28</c:v>
                </c:pt>
                <c:pt idx="85">
                  <c:v>48.83</c:v>
                </c:pt>
                <c:pt idx="86">
                  <c:v>48.83</c:v>
                </c:pt>
                <c:pt idx="87">
                  <c:v>49.37</c:v>
                </c:pt>
                <c:pt idx="88">
                  <c:v>49.37</c:v>
                </c:pt>
                <c:pt idx="89">
                  <c:v>49.91</c:v>
                </c:pt>
                <c:pt idx="90">
                  <c:v>49.91</c:v>
                </c:pt>
                <c:pt idx="91">
                  <c:v>50.45</c:v>
                </c:pt>
                <c:pt idx="92">
                  <c:v>50.45</c:v>
                </c:pt>
                <c:pt idx="93">
                  <c:v>50.99</c:v>
                </c:pt>
                <c:pt idx="94">
                  <c:v>50.99</c:v>
                </c:pt>
                <c:pt idx="95">
                  <c:v>51.53</c:v>
                </c:pt>
                <c:pt idx="96">
                  <c:v>51.53</c:v>
                </c:pt>
                <c:pt idx="97">
                  <c:v>52.08</c:v>
                </c:pt>
                <c:pt idx="98">
                  <c:v>52.08</c:v>
                </c:pt>
                <c:pt idx="99">
                  <c:v>52.62</c:v>
                </c:pt>
                <c:pt idx="100">
                  <c:v>52.62</c:v>
                </c:pt>
                <c:pt idx="101">
                  <c:v>53.16</c:v>
                </c:pt>
                <c:pt idx="102">
                  <c:v>53.16</c:v>
                </c:pt>
                <c:pt idx="103">
                  <c:v>53.7</c:v>
                </c:pt>
                <c:pt idx="104">
                  <c:v>53.7</c:v>
                </c:pt>
                <c:pt idx="105">
                  <c:v>54.5</c:v>
                </c:pt>
                <c:pt idx="106">
                  <c:v>54.5</c:v>
                </c:pt>
                <c:pt idx="107">
                  <c:v>57.8</c:v>
                </c:pt>
              </c:numCache>
            </c:numRef>
          </c:xVal>
          <c:yVal>
            <c:numRef>
              <c:f>'Dynamic heat loads - N. Mokhov'!$C$21:$C$128</c:f>
              <c:numCache>
                <c:ptCount val="108"/>
                <c:pt idx="0">
                  <c:v>3.139</c:v>
                </c:pt>
                <c:pt idx="1">
                  <c:v>3.139</c:v>
                </c:pt>
                <c:pt idx="2">
                  <c:v>1.042</c:v>
                </c:pt>
                <c:pt idx="3">
                  <c:v>1.042</c:v>
                </c:pt>
                <c:pt idx="4">
                  <c:v>0.8221</c:v>
                </c:pt>
                <c:pt idx="5">
                  <c:v>0.8221</c:v>
                </c:pt>
                <c:pt idx="6">
                  <c:v>1.194</c:v>
                </c:pt>
                <c:pt idx="7">
                  <c:v>1.194</c:v>
                </c:pt>
                <c:pt idx="8">
                  <c:v>2.037</c:v>
                </c:pt>
                <c:pt idx="9">
                  <c:v>2.037</c:v>
                </c:pt>
                <c:pt idx="10">
                  <c:v>3.277</c:v>
                </c:pt>
                <c:pt idx="11">
                  <c:v>3.277</c:v>
                </c:pt>
                <c:pt idx="12">
                  <c:v>4.458</c:v>
                </c:pt>
                <c:pt idx="13">
                  <c:v>4.458</c:v>
                </c:pt>
                <c:pt idx="14">
                  <c:v>5.323</c:v>
                </c:pt>
                <c:pt idx="15">
                  <c:v>5.323</c:v>
                </c:pt>
                <c:pt idx="16">
                  <c:v>5.709</c:v>
                </c:pt>
                <c:pt idx="17">
                  <c:v>5.709</c:v>
                </c:pt>
                <c:pt idx="18">
                  <c:v>6.402</c:v>
                </c:pt>
                <c:pt idx="19">
                  <c:v>6.402</c:v>
                </c:pt>
                <c:pt idx="20">
                  <c:v>7.469</c:v>
                </c:pt>
                <c:pt idx="21">
                  <c:v>7.469</c:v>
                </c:pt>
                <c:pt idx="22">
                  <c:v>7.866</c:v>
                </c:pt>
                <c:pt idx="23">
                  <c:v>7.866</c:v>
                </c:pt>
                <c:pt idx="24">
                  <c:v>9.168</c:v>
                </c:pt>
                <c:pt idx="25">
                  <c:v>9.168</c:v>
                </c:pt>
                <c:pt idx="26">
                  <c:v>7.586</c:v>
                </c:pt>
                <c:pt idx="27">
                  <c:v>7.586</c:v>
                </c:pt>
                <c:pt idx="28">
                  <c:v>1.812</c:v>
                </c:pt>
                <c:pt idx="29">
                  <c:v>1.812</c:v>
                </c:pt>
                <c:pt idx="30">
                  <c:v>3.406</c:v>
                </c:pt>
                <c:pt idx="31">
                  <c:v>3.406</c:v>
                </c:pt>
                <c:pt idx="32">
                  <c:v>3.229</c:v>
                </c:pt>
                <c:pt idx="33">
                  <c:v>3.229</c:v>
                </c:pt>
                <c:pt idx="34">
                  <c:v>3.303</c:v>
                </c:pt>
                <c:pt idx="35">
                  <c:v>3.303</c:v>
                </c:pt>
                <c:pt idx="36">
                  <c:v>3.43</c:v>
                </c:pt>
                <c:pt idx="37">
                  <c:v>3.43</c:v>
                </c:pt>
                <c:pt idx="38">
                  <c:v>3.292</c:v>
                </c:pt>
                <c:pt idx="39">
                  <c:v>3.292</c:v>
                </c:pt>
                <c:pt idx="40">
                  <c:v>3.107</c:v>
                </c:pt>
                <c:pt idx="41">
                  <c:v>3.107</c:v>
                </c:pt>
                <c:pt idx="42">
                  <c:v>3.079</c:v>
                </c:pt>
                <c:pt idx="43">
                  <c:v>3.079</c:v>
                </c:pt>
                <c:pt idx="44">
                  <c:v>3.083</c:v>
                </c:pt>
                <c:pt idx="45">
                  <c:v>3.083</c:v>
                </c:pt>
                <c:pt idx="46">
                  <c:v>3.178</c:v>
                </c:pt>
                <c:pt idx="47">
                  <c:v>3.178</c:v>
                </c:pt>
                <c:pt idx="48">
                  <c:v>3.165</c:v>
                </c:pt>
                <c:pt idx="49">
                  <c:v>3.165</c:v>
                </c:pt>
                <c:pt idx="50">
                  <c:v>1.083</c:v>
                </c:pt>
                <c:pt idx="51">
                  <c:v>1.083</c:v>
                </c:pt>
                <c:pt idx="52">
                  <c:v>4.702</c:v>
                </c:pt>
                <c:pt idx="53">
                  <c:v>4.702</c:v>
                </c:pt>
                <c:pt idx="54">
                  <c:v>4.931</c:v>
                </c:pt>
                <c:pt idx="55">
                  <c:v>4.931</c:v>
                </c:pt>
                <c:pt idx="56">
                  <c:v>4.981</c:v>
                </c:pt>
                <c:pt idx="57">
                  <c:v>4.981</c:v>
                </c:pt>
                <c:pt idx="58">
                  <c:v>5.129</c:v>
                </c:pt>
                <c:pt idx="59">
                  <c:v>5.129</c:v>
                </c:pt>
                <c:pt idx="60">
                  <c:v>5.006</c:v>
                </c:pt>
                <c:pt idx="61">
                  <c:v>5.006</c:v>
                </c:pt>
                <c:pt idx="62">
                  <c:v>5.076</c:v>
                </c:pt>
                <c:pt idx="63">
                  <c:v>5.076</c:v>
                </c:pt>
                <c:pt idx="64">
                  <c:v>5.097</c:v>
                </c:pt>
                <c:pt idx="65">
                  <c:v>5.097</c:v>
                </c:pt>
                <c:pt idx="66">
                  <c:v>5.318</c:v>
                </c:pt>
                <c:pt idx="67">
                  <c:v>5.318</c:v>
                </c:pt>
                <c:pt idx="68">
                  <c:v>5.208</c:v>
                </c:pt>
                <c:pt idx="69">
                  <c:v>5.208</c:v>
                </c:pt>
                <c:pt idx="70">
                  <c:v>5.429</c:v>
                </c:pt>
                <c:pt idx="71">
                  <c:v>5.429</c:v>
                </c:pt>
                <c:pt idx="72">
                  <c:v>0.5709</c:v>
                </c:pt>
                <c:pt idx="73">
                  <c:v>0.5709</c:v>
                </c:pt>
                <c:pt idx="74">
                  <c:v>0.01535</c:v>
                </c:pt>
                <c:pt idx="75">
                  <c:v>0.01535</c:v>
                </c:pt>
                <c:pt idx="76">
                  <c:v>6.851</c:v>
                </c:pt>
                <c:pt idx="77">
                  <c:v>6.851</c:v>
                </c:pt>
                <c:pt idx="78">
                  <c:v>3.53</c:v>
                </c:pt>
                <c:pt idx="79">
                  <c:v>3.53</c:v>
                </c:pt>
                <c:pt idx="80">
                  <c:v>3.471</c:v>
                </c:pt>
                <c:pt idx="81">
                  <c:v>3.471</c:v>
                </c:pt>
                <c:pt idx="82">
                  <c:v>2.552</c:v>
                </c:pt>
                <c:pt idx="83">
                  <c:v>2.552</c:v>
                </c:pt>
                <c:pt idx="84">
                  <c:v>2.476</c:v>
                </c:pt>
                <c:pt idx="85">
                  <c:v>2.476</c:v>
                </c:pt>
                <c:pt idx="86">
                  <c:v>2.167</c:v>
                </c:pt>
                <c:pt idx="87">
                  <c:v>2.167</c:v>
                </c:pt>
                <c:pt idx="88">
                  <c:v>2.233</c:v>
                </c:pt>
                <c:pt idx="89">
                  <c:v>2.233</c:v>
                </c:pt>
                <c:pt idx="90">
                  <c:v>2.096</c:v>
                </c:pt>
                <c:pt idx="91">
                  <c:v>2.096</c:v>
                </c:pt>
                <c:pt idx="92">
                  <c:v>1.96</c:v>
                </c:pt>
                <c:pt idx="93">
                  <c:v>1.96</c:v>
                </c:pt>
                <c:pt idx="94">
                  <c:v>1.941</c:v>
                </c:pt>
                <c:pt idx="95">
                  <c:v>1.941</c:v>
                </c:pt>
                <c:pt idx="96">
                  <c:v>2.011</c:v>
                </c:pt>
                <c:pt idx="97">
                  <c:v>2.011</c:v>
                </c:pt>
                <c:pt idx="98">
                  <c:v>2.159</c:v>
                </c:pt>
                <c:pt idx="99">
                  <c:v>2.159</c:v>
                </c:pt>
                <c:pt idx="100">
                  <c:v>2.139</c:v>
                </c:pt>
                <c:pt idx="101">
                  <c:v>2.139</c:v>
                </c:pt>
                <c:pt idx="102">
                  <c:v>2.201</c:v>
                </c:pt>
                <c:pt idx="103">
                  <c:v>2.201</c:v>
                </c:pt>
                <c:pt idx="104">
                  <c:v>2.591</c:v>
                </c:pt>
                <c:pt idx="105">
                  <c:v>2.591</c:v>
                </c:pt>
                <c:pt idx="106">
                  <c:v>3.414</c:v>
                </c:pt>
                <c:pt idx="107">
                  <c:v>3.414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'Dynamic heat loads - N. Mokhov'!$D$20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'Dynamic heat loads - N. Mokhov'!$A$21:$A$128</c:f>
              <c:numCache>
                <c:ptCount val="108"/>
                <c:pt idx="0">
                  <c:v>22.9</c:v>
                </c:pt>
                <c:pt idx="1">
                  <c:v>23.44</c:v>
                </c:pt>
                <c:pt idx="2">
                  <c:v>23.44</c:v>
                </c:pt>
                <c:pt idx="3">
                  <c:v>23.98</c:v>
                </c:pt>
                <c:pt idx="4">
                  <c:v>23.98</c:v>
                </c:pt>
                <c:pt idx="5">
                  <c:v>24.52</c:v>
                </c:pt>
                <c:pt idx="6">
                  <c:v>24.52</c:v>
                </c:pt>
                <c:pt idx="7">
                  <c:v>25.07</c:v>
                </c:pt>
                <c:pt idx="8">
                  <c:v>25.07</c:v>
                </c:pt>
                <c:pt idx="9">
                  <c:v>25.61</c:v>
                </c:pt>
                <c:pt idx="10">
                  <c:v>25.61</c:v>
                </c:pt>
                <c:pt idx="11">
                  <c:v>26.15</c:v>
                </c:pt>
                <c:pt idx="12">
                  <c:v>26.15</c:v>
                </c:pt>
                <c:pt idx="13">
                  <c:v>26.69</c:v>
                </c:pt>
                <c:pt idx="14">
                  <c:v>26.69</c:v>
                </c:pt>
                <c:pt idx="15">
                  <c:v>27.23</c:v>
                </c:pt>
                <c:pt idx="16">
                  <c:v>27.23</c:v>
                </c:pt>
                <c:pt idx="17">
                  <c:v>27.77</c:v>
                </c:pt>
                <c:pt idx="18">
                  <c:v>27.77</c:v>
                </c:pt>
                <c:pt idx="19">
                  <c:v>28.32</c:v>
                </c:pt>
                <c:pt idx="20">
                  <c:v>28.32</c:v>
                </c:pt>
                <c:pt idx="21">
                  <c:v>28.86</c:v>
                </c:pt>
                <c:pt idx="22">
                  <c:v>28.86</c:v>
                </c:pt>
                <c:pt idx="23">
                  <c:v>29.4</c:v>
                </c:pt>
                <c:pt idx="24">
                  <c:v>29.4</c:v>
                </c:pt>
                <c:pt idx="25">
                  <c:v>30.38</c:v>
                </c:pt>
                <c:pt idx="26">
                  <c:v>30.38</c:v>
                </c:pt>
                <c:pt idx="27">
                  <c:v>31.44</c:v>
                </c:pt>
                <c:pt idx="28">
                  <c:v>31.44</c:v>
                </c:pt>
                <c:pt idx="29">
                  <c:v>31.7</c:v>
                </c:pt>
                <c:pt idx="30">
                  <c:v>31.7</c:v>
                </c:pt>
                <c:pt idx="31">
                  <c:v>32.27</c:v>
                </c:pt>
                <c:pt idx="32">
                  <c:v>32.27</c:v>
                </c:pt>
                <c:pt idx="33">
                  <c:v>32.84</c:v>
                </c:pt>
                <c:pt idx="34">
                  <c:v>32.84</c:v>
                </c:pt>
                <c:pt idx="35">
                  <c:v>33.41</c:v>
                </c:pt>
                <c:pt idx="36">
                  <c:v>33.41</c:v>
                </c:pt>
                <c:pt idx="37">
                  <c:v>33.98</c:v>
                </c:pt>
                <c:pt idx="38">
                  <c:v>33.98</c:v>
                </c:pt>
                <c:pt idx="39">
                  <c:v>34.55</c:v>
                </c:pt>
                <c:pt idx="40">
                  <c:v>34.55</c:v>
                </c:pt>
                <c:pt idx="41">
                  <c:v>35.12</c:v>
                </c:pt>
                <c:pt idx="42">
                  <c:v>35.12</c:v>
                </c:pt>
                <c:pt idx="43">
                  <c:v>35.69</c:v>
                </c:pt>
                <c:pt idx="44">
                  <c:v>35.69</c:v>
                </c:pt>
                <c:pt idx="45">
                  <c:v>36.26</c:v>
                </c:pt>
                <c:pt idx="46">
                  <c:v>36.26</c:v>
                </c:pt>
                <c:pt idx="47">
                  <c:v>36.83</c:v>
                </c:pt>
                <c:pt idx="48">
                  <c:v>36.83</c:v>
                </c:pt>
                <c:pt idx="49">
                  <c:v>37.4</c:v>
                </c:pt>
                <c:pt idx="50">
                  <c:v>37.4</c:v>
                </c:pt>
                <c:pt idx="51">
                  <c:v>38.2</c:v>
                </c:pt>
                <c:pt idx="52">
                  <c:v>38.2</c:v>
                </c:pt>
                <c:pt idx="53">
                  <c:v>38.77</c:v>
                </c:pt>
                <c:pt idx="54">
                  <c:v>38.77</c:v>
                </c:pt>
                <c:pt idx="55">
                  <c:v>39.34</c:v>
                </c:pt>
                <c:pt idx="56">
                  <c:v>39.34</c:v>
                </c:pt>
                <c:pt idx="57">
                  <c:v>39.91</c:v>
                </c:pt>
                <c:pt idx="58">
                  <c:v>39.91</c:v>
                </c:pt>
                <c:pt idx="59">
                  <c:v>40.48</c:v>
                </c:pt>
                <c:pt idx="60">
                  <c:v>40.48</c:v>
                </c:pt>
                <c:pt idx="61">
                  <c:v>41.05</c:v>
                </c:pt>
                <c:pt idx="62">
                  <c:v>41.05</c:v>
                </c:pt>
                <c:pt idx="63">
                  <c:v>41.62</c:v>
                </c:pt>
                <c:pt idx="64">
                  <c:v>41.62</c:v>
                </c:pt>
                <c:pt idx="65">
                  <c:v>42.19</c:v>
                </c:pt>
                <c:pt idx="66">
                  <c:v>42.19</c:v>
                </c:pt>
                <c:pt idx="67">
                  <c:v>42.76</c:v>
                </c:pt>
                <c:pt idx="68">
                  <c:v>42.76</c:v>
                </c:pt>
                <c:pt idx="69">
                  <c:v>43.33</c:v>
                </c:pt>
                <c:pt idx="70">
                  <c:v>43.33</c:v>
                </c:pt>
                <c:pt idx="71">
                  <c:v>43.9</c:v>
                </c:pt>
                <c:pt idx="72">
                  <c:v>43.9</c:v>
                </c:pt>
                <c:pt idx="73">
                  <c:v>44</c:v>
                </c:pt>
                <c:pt idx="74">
                  <c:v>44</c:v>
                </c:pt>
                <c:pt idx="75">
                  <c:v>45.02</c:v>
                </c:pt>
                <c:pt idx="76">
                  <c:v>45.02</c:v>
                </c:pt>
                <c:pt idx="77">
                  <c:v>46.22</c:v>
                </c:pt>
                <c:pt idx="78">
                  <c:v>46.22</c:v>
                </c:pt>
                <c:pt idx="79">
                  <c:v>47.2</c:v>
                </c:pt>
                <c:pt idx="80">
                  <c:v>47.2</c:v>
                </c:pt>
                <c:pt idx="81">
                  <c:v>47.74</c:v>
                </c:pt>
                <c:pt idx="82">
                  <c:v>47.74</c:v>
                </c:pt>
                <c:pt idx="83">
                  <c:v>48.28</c:v>
                </c:pt>
                <c:pt idx="84">
                  <c:v>48.28</c:v>
                </c:pt>
                <c:pt idx="85">
                  <c:v>48.83</c:v>
                </c:pt>
                <c:pt idx="86">
                  <c:v>48.83</c:v>
                </c:pt>
                <c:pt idx="87">
                  <c:v>49.37</c:v>
                </c:pt>
                <c:pt idx="88">
                  <c:v>49.37</c:v>
                </c:pt>
                <c:pt idx="89">
                  <c:v>49.91</c:v>
                </c:pt>
                <c:pt idx="90">
                  <c:v>49.91</c:v>
                </c:pt>
                <c:pt idx="91">
                  <c:v>50.45</c:v>
                </c:pt>
                <c:pt idx="92">
                  <c:v>50.45</c:v>
                </c:pt>
                <c:pt idx="93">
                  <c:v>50.99</c:v>
                </c:pt>
                <c:pt idx="94">
                  <c:v>50.99</c:v>
                </c:pt>
                <c:pt idx="95">
                  <c:v>51.53</c:v>
                </c:pt>
                <c:pt idx="96">
                  <c:v>51.53</c:v>
                </c:pt>
                <c:pt idx="97">
                  <c:v>52.08</c:v>
                </c:pt>
                <c:pt idx="98">
                  <c:v>52.08</c:v>
                </c:pt>
                <c:pt idx="99">
                  <c:v>52.62</c:v>
                </c:pt>
                <c:pt idx="100">
                  <c:v>52.62</c:v>
                </c:pt>
                <c:pt idx="101">
                  <c:v>53.16</c:v>
                </c:pt>
                <c:pt idx="102">
                  <c:v>53.16</c:v>
                </c:pt>
                <c:pt idx="103">
                  <c:v>53.7</c:v>
                </c:pt>
                <c:pt idx="104">
                  <c:v>53.7</c:v>
                </c:pt>
                <c:pt idx="105">
                  <c:v>54.5</c:v>
                </c:pt>
                <c:pt idx="106">
                  <c:v>54.5</c:v>
                </c:pt>
                <c:pt idx="107">
                  <c:v>57.8</c:v>
                </c:pt>
              </c:numCache>
            </c:numRef>
          </c:xVal>
          <c:yVal>
            <c:numRef>
              <c:f>'Dynamic heat loads - N. Mokhov'!$D$21:$D$128</c:f>
              <c:numCache>
                <c:ptCount val="108"/>
                <c:pt idx="0">
                  <c:v>4.088</c:v>
                </c:pt>
                <c:pt idx="1">
                  <c:v>4.088</c:v>
                </c:pt>
                <c:pt idx="2">
                  <c:v>1.521</c:v>
                </c:pt>
                <c:pt idx="3">
                  <c:v>1.521</c:v>
                </c:pt>
                <c:pt idx="4">
                  <c:v>1.1585</c:v>
                </c:pt>
                <c:pt idx="5">
                  <c:v>1.1585</c:v>
                </c:pt>
                <c:pt idx="6">
                  <c:v>1.8445999999999998</c:v>
                </c:pt>
                <c:pt idx="7">
                  <c:v>1.8445999999999998</c:v>
                </c:pt>
                <c:pt idx="8">
                  <c:v>3.25</c:v>
                </c:pt>
                <c:pt idx="9">
                  <c:v>3.25</c:v>
                </c:pt>
                <c:pt idx="10">
                  <c:v>5.37</c:v>
                </c:pt>
                <c:pt idx="11">
                  <c:v>5.37</c:v>
                </c:pt>
                <c:pt idx="12">
                  <c:v>7.091</c:v>
                </c:pt>
                <c:pt idx="13">
                  <c:v>7.091</c:v>
                </c:pt>
                <c:pt idx="14">
                  <c:v>8.254000000000001</c:v>
                </c:pt>
                <c:pt idx="15">
                  <c:v>8.254000000000001</c:v>
                </c:pt>
                <c:pt idx="16">
                  <c:v>9.212</c:v>
                </c:pt>
                <c:pt idx="17">
                  <c:v>9.212</c:v>
                </c:pt>
                <c:pt idx="18">
                  <c:v>10.042</c:v>
                </c:pt>
                <c:pt idx="19">
                  <c:v>10.042</c:v>
                </c:pt>
                <c:pt idx="20">
                  <c:v>11.72</c:v>
                </c:pt>
                <c:pt idx="21">
                  <c:v>11.72</c:v>
                </c:pt>
                <c:pt idx="22">
                  <c:v>12.68</c:v>
                </c:pt>
                <c:pt idx="23">
                  <c:v>12.68</c:v>
                </c:pt>
                <c:pt idx="24">
                  <c:v>12.017</c:v>
                </c:pt>
                <c:pt idx="25">
                  <c:v>12.017</c:v>
                </c:pt>
                <c:pt idx="26">
                  <c:v>7.586</c:v>
                </c:pt>
                <c:pt idx="27">
                  <c:v>7.586</c:v>
                </c:pt>
                <c:pt idx="28">
                  <c:v>1.812</c:v>
                </c:pt>
                <c:pt idx="29">
                  <c:v>1.812</c:v>
                </c:pt>
                <c:pt idx="30">
                  <c:v>5.223</c:v>
                </c:pt>
                <c:pt idx="31">
                  <c:v>5.223</c:v>
                </c:pt>
                <c:pt idx="32">
                  <c:v>4.59</c:v>
                </c:pt>
                <c:pt idx="33">
                  <c:v>4.59</c:v>
                </c:pt>
                <c:pt idx="34">
                  <c:v>4.936</c:v>
                </c:pt>
                <c:pt idx="35">
                  <c:v>4.936</c:v>
                </c:pt>
                <c:pt idx="36">
                  <c:v>5.073</c:v>
                </c:pt>
                <c:pt idx="37">
                  <c:v>5.073</c:v>
                </c:pt>
                <c:pt idx="38">
                  <c:v>4.721</c:v>
                </c:pt>
                <c:pt idx="39">
                  <c:v>4.721</c:v>
                </c:pt>
                <c:pt idx="40">
                  <c:v>4.445</c:v>
                </c:pt>
                <c:pt idx="41">
                  <c:v>4.445</c:v>
                </c:pt>
                <c:pt idx="42">
                  <c:v>4.16</c:v>
                </c:pt>
                <c:pt idx="43">
                  <c:v>4.16</c:v>
                </c:pt>
                <c:pt idx="44">
                  <c:v>4.337</c:v>
                </c:pt>
                <c:pt idx="45">
                  <c:v>4.337</c:v>
                </c:pt>
                <c:pt idx="46">
                  <c:v>4.646</c:v>
                </c:pt>
                <c:pt idx="47">
                  <c:v>4.646</c:v>
                </c:pt>
                <c:pt idx="48">
                  <c:v>4.573</c:v>
                </c:pt>
                <c:pt idx="49">
                  <c:v>4.573</c:v>
                </c:pt>
                <c:pt idx="50">
                  <c:v>1.8771</c:v>
                </c:pt>
                <c:pt idx="51">
                  <c:v>1.8771</c:v>
                </c:pt>
                <c:pt idx="52">
                  <c:v>6.854</c:v>
                </c:pt>
                <c:pt idx="53">
                  <c:v>6.854</c:v>
                </c:pt>
                <c:pt idx="54">
                  <c:v>7.099</c:v>
                </c:pt>
                <c:pt idx="55">
                  <c:v>7.099</c:v>
                </c:pt>
                <c:pt idx="56">
                  <c:v>7.388</c:v>
                </c:pt>
                <c:pt idx="57">
                  <c:v>7.388</c:v>
                </c:pt>
                <c:pt idx="58">
                  <c:v>7.5809999999999995</c:v>
                </c:pt>
                <c:pt idx="59">
                  <c:v>7.5809999999999995</c:v>
                </c:pt>
                <c:pt idx="60">
                  <c:v>7.474</c:v>
                </c:pt>
                <c:pt idx="61">
                  <c:v>7.474</c:v>
                </c:pt>
                <c:pt idx="62">
                  <c:v>7.904999999999999</c:v>
                </c:pt>
                <c:pt idx="63">
                  <c:v>7.904999999999999</c:v>
                </c:pt>
                <c:pt idx="64">
                  <c:v>7.8500000000000005</c:v>
                </c:pt>
                <c:pt idx="65">
                  <c:v>7.8500000000000005</c:v>
                </c:pt>
                <c:pt idx="66">
                  <c:v>8.411</c:v>
                </c:pt>
                <c:pt idx="67">
                  <c:v>8.411</c:v>
                </c:pt>
                <c:pt idx="68">
                  <c:v>8.17</c:v>
                </c:pt>
                <c:pt idx="69">
                  <c:v>8.17</c:v>
                </c:pt>
                <c:pt idx="70">
                  <c:v>8.687000000000001</c:v>
                </c:pt>
                <c:pt idx="71">
                  <c:v>8.687000000000001</c:v>
                </c:pt>
                <c:pt idx="72">
                  <c:v>0.5709</c:v>
                </c:pt>
                <c:pt idx="73">
                  <c:v>0.5709</c:v>
                </c:pt>
                <c:pt idx="74">
                  <c:v>0.01535</c:v>
                </c:pt>
                <c:pt idx="75">
                  <c:v>0.01535</c:v>
                </c:pt>
                <c:pt idx="76">
                  <c:v>6.851</c:v>
                </c:pt>
                <c:pt idx="77">
                  <c:v>6.851</c:v>
                </c:pt>
                <c:pt idx="78">
                  <c:v>4.1091999999999995</c:v>
                </c:pt>
                <c:pt idx="79">
                  <c:v>4.1091999999999995</c:v>
                </c:pt>
                <c:pt idx="80">
                  <c:v>8.693000000000001</c:v>
                </c:pt>
                <c:pt idx="81">
                  <c:v>8.693000000000001</c:v>
                </c:pt>
                <c:pt idx="82">
                  <c:v>6.314</c:v>
                </c:pt>
                <c:pt idx="83">
                  <c:v>6.314</c:v>
                </c:pt>
                <c:pt idx="84">
                  <c:v>5.508</c:v>
                </c:pt>
                <c:pt idx="85">
                  <c:v>5.508</c:v>
                </c:pt>
                <c:pt idx="86">
                  <c:v>4.986</c:v>
                </c:pt>
                <c:pt idx="87">
                  <c:v>4.986</c:v>
                </c:pt>
                <c:pt idx="88">
                  <c:v>5.031000000000001</c:v>
                </c:pt>
                <c:pt idx="89">
                  <c:v>5.031000000000001</c:v>
                </c:pt>
                <c:pt idx="90">
                  <c:v>4.968</c:v>
                </c:pt>
                <c:pt idx="91">
                  <c:v>4.968</c:v>
                </c:pt>
                <c:pt idx="92">
                  <c:v>4.915</c:v>
                </c:pt>
                <c:pt idx="93">
                  <c:v>4.915</c:v>
                </c:pt>
                <c:pt idx="94">
                  <c:v>4.454</c:v>
                </c:pt>
                <c:pt idx="95">
                  <c:v>4.454</c:v>
                </c:pt>
                <c:pt idx="96">
                  <c:v>4.895</c:v>
                </c:pt>
                <c:pt idx="97">
                  <c:v>4.895</c:v>
                </c:pt>
                <c:pt idx="98">
                  <c:v>5.074</c:v>
                </c:pt>
                <c:pt idx="99">
                  <c:v>5.074</c:v>
                </c:pt>
                <c:pt idx="100">
                  <c:v>4.965</c:v>
                </c:pt>
                <c:pt idx="101">
                  <c:v>4.965</c:v>
                </c:pt>
                <c:pt idx="102">
                  <c:v>5.41</c:v>
                </c:pt>
                <c:pt idx="103">
                  <c:v>5.41</c:v>
                </c:pt>
                <c:pt idx="104">
                  <c:v>4.398</c:v>
                </c:pt>
                <c:pt idx="105">
                  <c:v>4.398</c:v>
                </c:pt>
                <c:pt idx="106">
                  <c:v>3.414</c:v>
                </c:pt>
                <c:pt idx="107">
                  <c:v>3.414</c:v>
                </c:pt>
              </c:numCache>
            </c:numRef>
          </c:yVal>
          <c:smooth val="0"/>
        </c:ser>
        <c:axId val="18354535"/>
        <c:axId val="30973088"/>
      </c:scatterChart>
      <c:valAx>
        <c:axId val="18354535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z-position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73088"/>
        <c:crosses val="autoZero"/>
        <c:crossBetween val="midCat"/>
        <c:dispUnits/>
      </c:valAx>
      <c:valAx>
        <c:axId val="30973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Dynamic heat load (W/m)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5453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LHC IR triplet integrated dynamic heat load (IP5) vs. z-position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'Dynamic heat loads - N. Mokhov'!$F$20</c:f>
              <c:strCache>
                <c:ptCount val="1"/>
                <c:pt idx="0">
                  <c:v>Region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'Dynamic heat loads - N. Mokhov'!$A$21:$A$128</c:f>
              <c:numCache>
                <c:ptCount val="108"/>
                <c:pt idx="0">
                  <c:v>22.9</c:v>
                </c:pt>
                <c:pt idx="1">
                  <c:v>23.44</c:v>
                </c:pt>
                <c:pt idx="2">
                  <c:v>23.44</c:v>
                </c:pt>
                <c:pt idx="3">
                  <c:v>23.98</c:v>
                </c:pt>
                <c:pt idx="4">
                  <c:v>23.98</c:v>
                </c:pt>
                <c:pt idx="5">
                  <c:v>24.52</c:v>
                </c:pt>
                <c:pt idx="6">
                  <c:v>24.52</c:v>
                </c:pt>
                <c:pt idx="7">
                  <c:v>25.07</c:v>
                </c:pt>
                <c:pt idx="8">
                  <c:v>25.07</c:v>
                </c:pt>
                <c:pt idx="9">
                  <c:v>25.61</c:v>
                </c:pt>
                <c:pt idx="10">
                  <c:v>25.61</c:v>
                </c:pt>
                <c:pt idx="11">
                  <c:v>26.15</c:v>
                </c:pt>
                <c:pt idx="12">
                  <c:v>26.15</c:v>
                </c:pt>
                <c:pt idx="13">
                  <c:v>26.69</c:v>
                </c:pt>
                <c:pt idx="14">
                  <c:v>26.69</c:v>
                </c:pt>
                <c:pt idx="15">
                  <c:v>27.23</c:v>
                </c:pt>
                <c:pt idx="16">
                  <c:v>27.23</c:v>
                </c:pt>
                <c:pt idx="17">
                  <c:v>27.77</c:v>
                </c:pt>
                <c:pt idx="18">
                  <c:v>27.77</c:v>
                </c:pt>
                <c:pt idx="19">
                  <c:v>28.32</c:v>
                </c:pt>
                <c:pt idx="20">
                  <c:v>28.32</c:v>
                </c:pt>
                <c:pt idx="21">
                  <c:v>28.86</c:v>
                </c:pt>
                <c:pt idx="22">
                  <c:v>28.86</c:v>
                </c:pt>
                <c:pt idx="23">
                  <c:v>29.4</c:v>
                </c:pt>
                <c:pt idx="24">
                  <c:v>29.4</c:v>
                </c:pt>
                <c:pt idx="25">
                  <c:v>30.38</c:v>
                </c:pt>
                <c:pt idx="26">
                  <c:v>30.38</c:v>
                </c:pt>
                <c:pt idx="27">
                  <c:v>31.44</c:v>
                </c:pt>
                <c:pt idx="28">
                  <c:v>31.44</c:v>
                </c:pt>
                <c:pt idx="29">
                  <c:v>31.7</c:v>
                </c:pt>
                <c:pt idx="30">
                  <c:v>31.7</c:v>
                </c:pt>
                <c:pt idx="31">
                  <c:v>32.27</c:v>
                </c:pt>
                <c:pt idx="32">
                  <c:v>32.27</c:v>
                </c:pt>
                <c:pt idx="33">
                  <c:v>32.84</c:v>
                </c:pt>
                <c:pt idx="34">
                  <c:v>32.84</c:v>
                </c:pt>
                <c:pt idx="35">
                  <c:v>33.41</c:v>
                </c:pt>
                <c:pt idx="36">
                  <c:v>33.41</c:v>
                </c:pt>
                <c:pt idx="37">
                  <c:v>33.98</c:v>
                </c:pt>
                <c:pt idx="38">
                  <c:v>33.98</c:v>
                </c:pt>
                <c:pt idx="39">
                  <c:v>34.55</c:v>
                </c:pt>
                <c:pt idx="40">
                  <c:v>34.55</c:v>
                </c:pt>
                <c:pt idx="41">
                  <c:v>35.12</c:v>
                </c:pt>
                <c:pt idx="42">
                  <c:v>35.12</c:v>
                </c:pt>
                <c:pt idx="43">
                  <c:v>35.69</c:v>
                </c:pt>
                <c:pt idx="44">
                  <c:v>35.69</c:v>
                </c:pt>
                <c:pt idx="45">
                  <c:v>36.26</c:v>
                </c:pt>
                <c:pt idx="46">
                  <c:v>36.26</c:v>
                </c:pt>
                <c:pt idx="47">
                  <c:v>36.83</c:v>
                </c:pt>
                <c:pt idx="48">
                  <c:v>36.83</c:v>
                </c:pt>
                <c:pt idx="49">
                  <c:v>37.4</c:v>
                </c:pt>
                <c:pt idx="50">
                  <c:v>37.4</c:v>
                </c:pt>
                <c:pt idx="51">
                  <c:v>38.2</c:v>
                </c:pt>
                <c:pt idx="52">
                  <c:v>38.2</c:v>
                </c:pt>
                <c:pt idx="53">
                  <c:v>38.77</c:v>
                </c:pt>
                <c:pt idx="54">
                  <c:v>38.77</c:v>
                </c:pt>
                <c:pt idx="55">
                  <c:v>39.34</c:v>
                </c:pt>
                <c:pt idx="56">
                  <c:v>39.34</c:v>
                </c:pt>
                <c:pt idx="57">
                  <c:v>39.91</c:v>
                </c:pt>
                <c:pt idx="58">
                  <c:v>39.91</c:v>
                </c:pt>
                <c:pt idx="59">
                  <c:v>40.48</c:v>
                </c:pt>
                <c:pt idx="60">
                  <c:v>40.48</c:v>
                </c:pt>
                <c:pt idx="61">
                  <c:v>41.05</c:v>
                </c:pt>
                <c:pt idx="62">
                  <c:v>41.05</c:v>
                </c:pt>
                <c:pt idx="63">
                  <c:v>41.62</c:v>
                </c:pt>
                <c:pt idx="64">
                  <c:v>41.62</c:v>
                </c:pt>
                <c:pt idx="65">
                  <c:v>42.19</c:v>
                </c:pt>
                <c:pt idx="66">
                  <c:v>42.19</c:v>
                </c:pt>
                <c:pt idx="67">
                  <c:v>42.76</c:v>
                </c:pt>
                <c:pt idx="68">
                  <c:v>42.76</c:v>
                </c:pt>
                <c:pt idx="69">
                  <c:v>43.33</c:v>
                </c:pt>
                <c:pt idx="70">
                  <c:v>43.33</c:v>
                </c:pt>
                <c:pt idx="71">
                  <c:v>43.9</c:v>
                </c:pt>
                <c:pt idx="72">
                  <c:v>43.9</c:v>
                </c:pt>
                <c:pt idx="73">
                  <c:v>44</c:v>
                </c:pt>
                <c:pt idx="74">
                  <c:v>44</c:v>
                </c:pt>
                <c:pt idx="75">
                  <c:v>45.02</c:v>
                </c:pt>
                <c:pt idx="76">
                  <c:v>45.02</c:v>
                </c:pt>
                <c:pt idx="77">
                  <c:v>46.22</c:v>
                </c:pt>
                <c:pt idx="78">
                  <c:v>46.22</c:v>
                </c:pt>
                <c:pt idx="79">
                  <c:v>47.2</c:v>
                </c:pt>
                <c:pt idx="80">
                  <c:v>47.2</c:v>
                </c:pt>
                <c:pt idx="81">
                  <c:v>47.74</c:v>
                </c:pt>
                <c:pt idx="82">
                  <c:v>47.74</c:v>
                </c:pt>
                <c:pt idx="83">
                  <c:v>48.28</c:v>
                </c:pt>
                <c:pt idx="84">
                  <c:v>48.28</c:v>
                </c:pt>
                <c:pt idx="85">
                  <c:v>48.83</c:v>
                </c:pt>
                <c:pt idx="86">
                  <c:v>48.83</c:v>
                </c:pt>
                <c:pt idx="87">
                  <c:v>49.37</c:v>
                </c:pt>
                <c:pt idx="88">
                  <c:v>49.37</c:v>
                </c:pt>
                <c:pt idx="89">
                  <c:v>49.91</c:v>
                </c:pt>
                <c:pt idx="90">
                  <c:v>49.91</c:v>
                </c:pt>
                <c:pt idx="91">
                  <c:v>50.45</c:v>
                </c:pt>
                <c:pt idx="92">
                  <c:v>50.45</c:v>
                </c:pt>
                <c:pt idx="93">
                  <c:v>50.99</c:v>
                </c:pt>
                <c:pt idx="94">
                  <c:v>50.99</c:v>
                </c:pt>
                <c:pt idx="95">
                  <c:v>51.53</c:v>
                </c:pt>
                <c:pt idx="96">
                  <c:v>51.53</c:v>
                </c:pt>
                <c:pt idx="97">
                  <c:v>52.08</c:v>
                </c:pt>
                <c:pt idx="98">
                  <c:v>52.08</c:v>
                </c:pt>
                <c:pt idx="99">
                  <c:v>52.62</c:v>
                </c:pt>
                <c:pt idx="100">
                  <c:v>52.62</c:v>
                </c:pt>
                <c:pt idx="101">
                  <c:v>53.16</c:v>
                </c:pt>
                <c:pt idx="102">
                  <c:v>53.16</c:v>
                </c:pt>
                <c:pt idx="103">
                  <c:v>53.7</c:v>
                </c:pt>
                <c:pt idx="104">
                  <c:v>53.7</c:v>
                </c:pt>
                <c:pt idx="105">
                  <c:v>54.5</c:v>
                </c:pt>
                <c:pt idx="106">
                  <c:v>54.5</c:v>
                </c:pt>
                <c:pt idx="107">
                  <c:v>57.8</c:v>
                </c:pt>
              </c:numCache>
            </c:numRef>
          </c:xVal>
          <c:yVal>
            <c:numRef>
              <c:f>'Dynamic heat loads - N. Mokhov'!$F$21:$F$128</c:f>
              <c:numCache>
                <c:ptCount val="108"/>
                <c:pt idx="0">
                  <c:v>0</c:v>
                </c:pt>
                <c:pt idx="1">
                  <c:v>0.5124600000000026</c:v>
                </c:pt>
                <c:pt idx="2">
                  <c:v>0.5124600000000026</c:v>
                </c:pt>
                <c:pt idx="3">
                  <c:v>0.7711200000000021</c:v>
                </c:pt>
                <c:pt idx="4">
                  <c:v>0.7711200000000021</c:v>
                </c:pt>
                <c:pt idx="5">
                  <c:v>0.9527760000000018</c:v>
                </c:pt>
                <c:pt idx="6">
                  <c:v>0.9527760000000018</c:v>
                </c:pt>
                <c:pt idx="7">
                  <c:v>1.3106060000000022</c:v>
                </c:pt>
                <c:pt idx="8">
                  <c:v>1.3106060000000022</c:v>
                </c:pt>
                <c:pt idx="9">
                  <c:v>1.9656260000000012</c:v>
                </c:pt>
                <c:pt idx="10">
                  <c:v>1.9656260000000012</c:v>
                </c:pt>
                <c:pt idx="11">
                  <c:v>3.0958459999999994</c:v>
                </c:pt>
                <c:pt idx="12">
                  <c:v>3.0958459999999994</c:v>
                </c:pt>
                <c:pt idx="13">
                  <c:v>4.517666000000006</c:v>
                </c:pt>
                <c:pt idx="14">
                  <c:v>4.517666000000006</c:v>
                </c:pt>
                <c:pt idx="15">
                  <c:v>6.100406000000004</c:v>
                </c:pt>
                <c:pt idx="16">
                  <c:v>6.100406000000004</c:v>
                </c:pt>
                <c:pt idx="17">
                  <c:v>7.992026000000001</c:v>
                </c:pt>
                <c:pt idx="18">
                  <c:v>7.992026000000001</c:v>
                </c:pt>
                <c:pt idx="19">
                  <c:v>9.994026000000003</c:v>
                </c:pt>
                <c:pt idx="20">
                  <c:v>9.994026000000003</c:v>
                </c:pt>
                <c:pt idx="21">
                  <c:v>12.289566</c:v>
                </c:pt>
                <c:pt idx="22">
                  <c:v>12.289566</c:v>
                </c:pt>
                <c:pt idx="23">
                  <c:v>14.889125999999997</c:v>
                </c:pt>
                <c:pt idx="24">
                  <c:v>14.889125999999997</c:v>
                </c:pt>
                <c:pt idx="25">
                  <c:v>17.681146</c:v>
                </c:pt>
                <c:pt idx="26">
                  <c:v>17.681146</c:v>
                </c:pt>
                <c:pt idx="27">
                  <c:v>17.681146</c:v>
                </c:pt>
                <c:pt idx="28">
                  <c:v>17.681146</c:v>
                </c:pt>
                <c:pt idx="29">
                  <c:v>17.681146</c:v>
                </c:pt>
                <c:pt idx="30">
                  <c:v>17.681146</c:v>
                </c:pt>
                <c:pt idx="31">
                  <c:v>18.716836000000004</c:v>
                </c:pt>
                <c:pt idx="32">
                  <c:v>18.716836000000004</c:v>
                </c:pt>
                <c:pt idx="33">
                  <c:v>19.492606000000006</c:v>
                </c:pt>
                <c:pt idx="34">
                  <c:v>19.492606000000006</c:v>
                </c:pt>
                <c:pt idx="35">
                  <c:v>20.423415999999996</c:v>
                </c:pt>
                <c:pt idx="36">
                  <c:v>20.423415999999996</c:v>
                </c:pt>
                <c:pt idx="37">
                  <c:v>21.359925999999998</c:v>
                </c:pt>
                <c:pt idx="38">
                  <c:v>21.359925999999998</c:v>
                </c:pt>
                <c:pt idx="39">
                  <c:v>22.174456</c:v>
                </c:pt>
                <c:pt idx="40">
                  <c:v>22.174456</c:v>
                </c:pt>
                <c:pt idx="41">
                  <c:v>22.937116</c:v>
                </c:pt>
                <c:pt idx="42">
                  <c:v>22.937116</c:v>
                </c:pt>
                <c:pt idx="43">
                  <c:v>23.553286</c:v>
                </c:pt>
                <c:pt idx="44">
                  <c:v>23.553286</c:v>
                </c:pt>
                <c:pt idx="45">
                  <c:v>24.268066</c:v>
                </c:pt>
                <c:pt idx="46">
                  <c:v>24.268066</c:v>
                </c:pt>
                <c:pt idx="47">
                  <c:v>25.104826000000003</c:v>
                </c:pt>
                <c:pt idx="48">
                  <c:v>25.104826000000003</c:v>
                </c:pt>
                <c:pt idx="49">
                  <c:v>25.907386000000002</c:v>
                </c:pt>
                <c:pt idx="50">
                  <c:v>25.907386000000002</c:v>
                </c:pt>
                <c:pt idx="51">
                  <c:v>26.542666000000004</c:v>
                </c:pt>
                <c:pt idx="52">
                  <c:v>26.542666000000004</c:v>
                </c:pt>
                <c:pt idx="53">
                  <c:v>27.769306000000004</c:v>
                </c:pt>
                <c:pt idx="54">
                  <c:v>27.769306000000004</c:v>
                </c:pt>
                <c:pt idx="55">
                  <c:v>29.005066000000003</c:v>
                </c:pt>
                <c:pt idx="56">
                  <c:v>29.005066000000003</c:v>
                </c:pt>
                <c:pt idx="57">
                  <c:v>30.377055999999985</c:v>
                </c:pt>
                <c:pt idx="58">
                  <c:v>30.377055999999985</c:v>
                </c:pt>
                <c:pt idx="59">
                  <c:v>31.774695999999985</c:v>
                </c:pt>
                <c:pt idx="60">
                  <c:v>31.774695999999985</c:v>
                </c:pt>
                <c:pt idx="61">
                  <c:v>33.18145599999998</c:v>
                </c:pt>
                <c:pt idx="62">
                  <c:v>33.18145599999998</c:v>
                </c:pt>
                <c:pt idx="63">
                  <c:v>34.79398599999998</c:v>
                </c:pt>
                <c:pt idx="64">
                  <c:v>34.79398599999998</c:v>
                </c:pt>
                <c:pt idx="65">
                  <c:v>36.36319599999998</c:v>
                </c:pt>
                <c:pt idx="66">
                  <c:v>36.36319599999998</c:v>
                </c:pt>
                <c:pt idx="67">
                  <c:v>38.12620599999998</c:v>
                </c:pt>
                <c:pt idx="68">
                  <c:v>38.12620599999998</c:v>
                </c:pt>
                <c:pt idx="69">
                  <c:v>39.814545999999986</c:v>
                </c:pt>
                <c:pt idx="70">
                  <c:v>39.814545999999986</c:v>
                </c:pt>
                <c:pt idx="71">
                  <c:v>41.67160599999999</c:v>
                </c:pt>
                <c:pt idx="72">
                  <c:v>41.67160599999999</c:v>
                </c:pt>
                <c:pt idx="73">
                  <c:v>41.67160599999999</c:v>
                </c:pt>
                <c:pt idx="74">
                  <c:v>41.67160599999999</c:v>
                </c:pt>
                <c:pt idx="75">
                  <c:v>41.67160599999999</c:v>
                </c:pt>
                <c:pt idx="76">
                  <c:v>41.67160599999999</c:v>
                </c:pt>
                <c:pt idx="77">
                  <c:v>41.67160599999999</c:v>
                </c:pt>
                <c:pt idx="78">
                  <c:v>41.67160599999999</c:v>
                </c:pt>
                <c:pt idx="79">
                  <c:v>42.23922199999999</c:v>
                </c:pt>
                <c:pt idx="80">
                  <c:v>42.23922199999999</c:v>
                </c:pt>
                <c:pt idx="81">
                  <c:v>45.05910199999999</c:v>
                </c:pt>
                <c:pt idx="82">
                  <c:v>45.05910199999999</c:v>
                </c:pt>
                <c:pt idx="83">
                  <c:v>47.09058199999998</c:v>
                </c:pt>
                <c:pt idx="84">
                  <c:v>47.09058199999998</c:v>
                </c:pt>
                <c:pt idx="85">
                  <c:v>48.75818199999998</c:v>
                </c:pt>
                <c:pt idx="86">
                  <c:v>48.75818199999998</c:v>
                </c:pt>
                <c:pt idx="87">
                  <c:v>50.28044199999997</c:v>
                </c:pt>
                <c:pt idx="88">
                  <c:v>50.28044199999997</c:v>
                </c:pt>
                <c:pt idx="89">
                  <c:v>51.79136199999997</c:v>
                </c:pt>
                <c:pt idx="90">
                  <c:v>51.79136199999997</c:v>
                </c:pt>
                <c:pt idx="91">
                  <c:v>53.34224199999999</c:v>
                </c:pt>
                <c:pt idx="92">
                  <c:v>53.34224199999999</c:v>
                </c:pt>
                <c:pt idx="93">
                  <c:v>54.93794199999999</c:v>
                </c:pt>
                <c:pt idx="94">
                  <c:v>54.93794199999999</c:v>
                </c:pt>
                <c:pt idx="95">
                  <c:v>56.29496199999999</c:v>
                </c:pt>
                <c:pt idx="96">
                  <c:v>56.29496199999999</c:v>
                </c:pt>
                <c:pt idx="97">
                  <c:v>57.88116199999998</c:v>
                </c:pt>
                <c:pt idx="98">
                  <c:v>57.88116199999998</c:v>
                </c:pt>
                <c:pt idx="99">
                  <c:v>59.455261999999976</c:v>
                </c:pt>
                <c:pt idx="100">
                  <c:v>59.455261999999976</c:v>
                </c:pt>
                <c:pt idx="101">
                  <c:v>60.98130199999997</c:v>
                </c:pt>
                <c:pt idx="102">
                  <c:v>60.98130199999997</c:v>
                </c:pt>
                <c:pt idx="103">
                  <c:v>62.71416199999999</c:v>
                </c:pt>
                <c:pt idx="104">
                  <c:v>62.71416199999999</c:v>
                </c:pt>
                <c:pt idx="105">
                  <c:v>64.15976199999999</c:v>
                </c:pt>
                <c:pt idx="106">
                  <c:v>64.15976199999999</c:v>
                </c:pt>
                <c:pt idx="107">
                  <c:v>64.15976199999999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'Dynamic heat loads - N. Mokhov'!$G$20</c:f>
              <c:strCache>
                <c:ptCount val="1"/>
                <c:pt idx="0">
                  <c:v>Region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'Dynamic heat loads - N. Mokhov'!$A$21:$A$128</c:f>
              <c:numCache>
                <c:ptCount val="108"/>
                <c:pt idx="0">
                  <c:v>22.9</c:v>
                </c:pt>
                <c:pt idx="1">
                  <c:v>23.44</c:v>
                </c:pt>
                <c:pt idx="2">
                  <c:v>23.44</c:v>
                </c:pt>
                <c:pt idx="3">
                  <c:v>23.98</c:v>
                </c:pt>
                <c:pt idx="4">
                  <c:v>23.98</c:v>
                </c:pt>
                <c:pt idx="5">
                  <c:v>24.52</c:v>
                </c:pt>
                <c:pt idx="6">
                  <c:v>24.52</c:v>
                </c:pt>
                <c:pt idx="7">
                  <c:v>25.07</c:v>
                </c:pt>
                <c:pt idx="8">
                  <c:v>25.07</c:v>
                </c:pt>
                <c:pt idx="9">
                  <c:v>25.61</c:v>
                </c:pt>
                <c:pt idx="10">
                  <c:v>25.61</c:v>
                </c:pt>
                <c:pt idx="11">
                  <c:v>26.15</c:v>
                </c:pt>
                <c:pt idx="12">
                  <c:v>26.15</c:v>
                </c:pt>
                <c:pt idx="13">
                  <c:v>26.69</c:v>
                </c:pt>
                <c:pt idx="14">
                  <c:v>26.69</c:v>
                </c:pt>
                <c:pt idx="15">
                  <c:v>27.23</c:v>
                </c:pt>
                <c:pt idx="16">
                  <c:v>27.23</c:v>
                </c:pt>
                <c:pt idx="17">
                  <c:v>27.77</c:v>
                </c:pt>
                <c:pt idx="18">
                  <c:v>27.77</c:v>
                </c:pt>
                <c:pt idx="19">
                  <c:v>28.32</c:v>
                </c:pt>
                <c:pt idx="20">
                  <c:v>28.32</c:v>
                </c:pt>
                <c:pt idx="21">
                  <c:v>28.86</c:v>
                </c:pt>
                <c:pt idx="22">
                  <c:v>28.86</c:v>
                </c:pt>
                <c:pt idx="23">
                  <c:v>29.4</c:v>
                </c:pt>
                <c:pt idx="24">
                  <c:v>29.4</c:v>
                </c:pt>
                <c:pt idx="25">
                  <c:v>30.38</c:v>
                </c:pt>
                <c:pt idx="26">
                  <c:v>30.38</c:v>
                </c:pt>
                <c:pt idx="27">
                  <c:v>31.44</c:v>
                </c:pt>
                <c:pt idx="28">
                  <c:v>31.44</c:v>
                </c:pt>
                <c:pt idx="29">
                  <c:v>31.7</c:v>
                </c:pt>
                <c:pt idx="30">
                  <c:v>31.7</c:v>
                </c:pt>
                <c:pt idx="31">
                  <c:v>32.27</c:v>
                </c:pt>
                <c:pt idx="32">
                  <c:v>32.27</c:v>
                </c:pt>
                <c:pt idx="33">
                  <c:v>32.84</c:v>
                </c:pt>
                <c:pt idx="34">
                  <c:v>32.84</c:v>
                </c:pt>
                <c:pt idx="35">
                  <c:v>33.41</c:v>
                </c:pt>
                <c:pt idx="36">
                  <c:v>33.41</c:v>
                </c:pt>
                <c:pt idx="37">
                  <c:v>33.98</c:v>
                </c:pt>
                <c:pt idx="38">
                  <c:v>33.98</c:v>
                </c:pt>
                <c:pt idx="39">
                  <c:v>34.55</c:v>
                </c:pt>
                <c:pt idx="40">
                  <c:v>34.55</c:v>
                </c:pt>
                <c:pt idx="41">
                  <c:v>35.12</c:v>
                </c:pt>
                <c:pt idx="42">
                  <c:v>35.12</c:v>
                </c:pt>
                <c:pt idx="43">
                  <c:v>35.69</c:v>
                </c:pt>
                <c:pt idx="44">
                  <c:v>35.69</c:v>
                </c:pt>
                <c:pt idx="45">
                  <c:v>36.26</c:v>
                </c:pt>
                <c:pt idx="46">
                  <c:v>36.26</c:v>
                </c:pt>
                <c:pt idx="47">
                  <c:v>36.83</c:v>
                </c:pt>
                <c:pt idx="48">
                  <c:v>36.83</c:v>
                </c:pt>
                <c:pt idx="49">
                  <c:v>37.4</c:v>
                </c:pt>
                <c:pt idx="50">
                  <c:v>37.4</c:v>
                </c:pt>
                <c:pt idx="51">
                  <c:v>38.2</c:v>
                </c:pt>
                <c:pt idx="52">
                  <c:v>38.2</c:v>
                </c:pt>
                <c:pt idx="53">
                  <c:v>38.77</c:v>
                </c:pt>
                <c:pt idx="54">
                  <c:v>38.77</c:v>
                </c:pt>
                <c:pt idx="55">
                  <c:v>39.34</c:v>
                </c:pt>
                <c:pt idx="56">
                  <c:v>39.34</c:v>
                </c:pt>
                <c:pt idx="57">
                  <c:v>39.91</c:v>
                </c:pt>
                <c:pt idx="58">
                  <c:v>39.91</c:v>
                </c:pt>
                <c:pt idx="59">
                  <c:v>40.48</c:v>
                </c:pt>
                <c:pt idx="60">
                  <c:v>40.48</c:v>
                </c:pt>
                <c:pt idx="61">
                  <c:v>41.05</c:v>
                </c:pt>
                <c:pt idx="62">
                  <c:v>41.05</c:v>
                </c:pt>
                <c:pt idx="63">
                  <c:v>41.62</c:v>
                </c:pt>
                <c:pt idx="64">
                  <c:v>41.62</c:v>
                </c:pt>
                <c:pt idx="65">
                  <c:v>42.19</c:v>
                </c:pt>
                <c:pt idx="66">
                  <c:v>42.19</c:v>
                </c:pt>
                <c:pt idx="67">
                  <c:v>42.76</c:v>
                </c:pt>
                <c:pt idx="68">
                  <c:v>42.76</c:v>
                </c:pt>
                <c:pt idx="69">
                  <c:v>43.33</c:v>
                </c:pt>
                <c:pt idx="70">
                  <c:v>43.33</c:v>
                </c:pt>
                <c:pt idx="71">
                  <c:v>43.9</c:v>
                </c:pt>
                <c:pt idx="72">
                  <c:v>43.9</c:v>
                </c:pt>
                <c:pt idx="73">
                  <c:v>44</c:v>
                </c:pt>
                <c:pt idx="74">
                  <c:v>44</c:v>
                </c:pt>
                <c:pt idx="75">
                  <c:v>45.02</c:v>
                </c:pt>
                <c:pt idx="76">
                  <c:v>45.02</c:v>
                </c:pt>
                <c:pt idx="77">
                  <c:v>46.22</c:v>
                </c:pt>
                <c:pt idx="78">
                  <c:v>46.22</c:v>
                </c:pt>
                <c:pt idx="79">
                  <c:v>47.2</c:v>
                </c:pt>
                <c:pt idx="80">
                  <c:v>47.2</c:v>
                </c:pt>
                <c:pt idx="81">
                  <c:v>47.74</c:v>
                </c:pt>
                <c:pt idx="82">
                  <c:v>47.74</c:v>
                </c:pt>
                <c:pt idx="83">
                  <c:v>48.28</c:v>
                </c:pt>
                <c:pt idx="84">
                  <c:v>48.28</c:v>
                </c:pt>
                <c:pt idx="85">
                  <c:v>48.83</c:v>
                </c:pt>
                <c:pt idx="86">
                  <c:v>48.83</c:v>
                </c:pt>
                <c:pt idx="87">
                  <c:v>49.37</c:v>
                </c:pt>
                <c:pt idx="88">
                  <c:v>49.37</c:v>
                </c:pt>
                <c:pt idx="89">
                  <c:v>49.91</c:v>
                </c:pt>
                <c:pt idx="90">
                  <c:v>49.91</c:v>
                </c:pt>
                <c:pt idx="91">
                  <c:v>50.45</c:v>
                </c:pt>
                <c:pt idx="92">
                  <c:v>50.45</c:v>
                </c:pt>
                <c:pt idx="93">
                  <c:v>50.99</c:v>
                </c:pt>
                <c:pt idx="94">
                  <c:v>50.99</c:v>
                </c:pt>
                <c:pt idx="95">
                  <c:v>51.53</c:v>
                </c:pt>
                <c:pt idx="96">
                  <c:v>51.53</c:v>
                </c:pt>
                <c:pt idx="97">
                  <c:v>52.08</c:v>
                </c:pt>
                <c:pt idx="98">
                  <c:v>52.08</c:v>
                </c:pt>
                <c:pt idx="99">
                  <c:v>52.62</c:v>
                </c:pt>
                <c:pt idx="100">
                  <c:v>52.62</c:v>
                </c:pt>
                <c:pt idx="101">
                  <c:v>53.16</c:v>
                </c:pt>
                <c:pt idx="102">
                  <c:v>53.16</c:v>
                </c:pt>
                <c:pt idx="103">
                  <c:v>53.7</c:v>
                </c:pt>
                <c:pt idx="104">
                  <c:v>53.7</c:v>
                </c:pt>
                <c:pt idx="105">
                  <c:v>54.5</c:v>
                </c:pt>
                <c:pt idx="106">
                  <c:v>54.5</c:v>
                </c:pt>
                <c:pt idx="107">
                  <c:v>57.8</c:v>
                </c:pt>
              </c:numCache>
            </c:numRef>
          </c:xVal>
          <c:yVal>
            <c:numRef>
              <c:f>'Dynamic heat loads - N. Mokhov'!$G$21:$G$128</c:f>
              <c:numCache>
                <c:ptCount val="108"/>
                <c:pt idx="0">
                  <c:v>0</c:v>
                </c:pt>
                <c:pt idx="1">
                  <c:v>1.6950600000000084</c:v>
                </c:pt>
                <c:pt idx="2">
                  <c:v>1.6950600000000084</c:v>
                </c:pt>
                <c:pt idx="3">
                  <c:v>2.2577400000000076</c:v>
                </c:pt>
                <c:pt idx="4">
                  <c:v>2.2577400000000076</c:v>
                </c:pt>
                <c:pt idx="5">
                  <c:v>2.701674000000007</c:v>
                </c:pt>
                <c:pt idx="6">
                  <c:v>2.701674000000007</c:v>
                </c:pt>
                <c:pt idx="7">
                  <c:v>3.3583740000000075</c:v>
                </c:pt>
                <c:pt idx="8">
                  <c:v>3.3583740000000075</c:v>
                </c:pt>
                <c:pt idx="9">
                  <c:v>4.458354000000005</c:v>
                </c:pt>
                <c:pt idx="10">
                  <c:v>4.458354000000005</c:v>
                </c:pt>
                <c:pt idx="11">
                  <c:v>6.227934000000003</c:v>
                </c:pt>
                <c:pt idx="12">
                  <c:v>6.227934000000003</c:v>
                </c:pt>
                <c:pt idx="13">
                  <c:v>8.635254000000016</c:v>
                </c:pt>
                <c:pt idx="14">
                  <c:v>8.635254000000016</c:v>
                </c:pt>
                <c:pt idx="15">
                  <c:v>11.509674000000011</c:v>
                </c:pt>
                <c:pt idx="16">
                  <c:v>11.509674000000011</c:v>
                </c:pt>
                <c:pt idx="17">
                  <c:v>14.592534000000006</c:v>
                </c:pt>
                <c:pt idx="18">
                  <c:v>14.592534000000006</c:v>
                </c:pt>
                <c:pt idx="19">
                  <c:v>18.113634000000012</c:v>
                </c:pt>
                <c:pt idx="20">
                  <c:v>18.113634000000012</c:v>
                </c:pt>
                <c:pt idx="21">
                  <c:v>22.146894000000007</c:v>
                </c:pt>
                <c:pt idx="22">
                  <c:v>22.146894000000007</c:v>
                </c:pt>
                <c:pt idx="23">
                  <c:v>26.394534</c:v>
                </c:pt>
                <c:pt idx="24">
                  <c:v>26.394534</c:v>
                </c:pt>
                <c:pt idx="25">
                  <c:v>35.379174000000006</c:v>
                </c:pt>
                <c:pt idx="26">
                  <c:v>35.379174000000006</c:v>
                </c:pt>
                <c:pt idx="27">
                  <c:v>43.420334000000025</c:v>
                </c:pt>
                <c:pt idx="28">
                  <c:v>43.420334000000025</c:v>
                </c:pt>
                <c:pt idx="29">
                  <c:v>43.891454000000024</c:v>
                </c:pt>
                <c:pt idx="30">
                  <c:v>43.891454000000024</c:v>
                </c:pt>
                <c:pt idx="31">
                  <c:v>45.83287400000004</c:v>
                </c:pt>
                <c:pt idx="32">
                  <c:v>45.83287400000004</c:v>
                </c:pt>
                <c:pt idx="33">
                  <c:v>47.67340400000004</c:v>
                </c:pt>
                <c:pt idx="34">
                  <c:v>47.67340400000004</c:v>
                </c:pt>
                <c:pt idx="35">
                  <c:v>49.556114000000015</c:v>
                </c:pt>
                <c:pt idx="36">
                  <c:v>49.556114000000015</c:v>
                </c:pt>
                <c:pt idx="37">
                  <c:v>51.51121400000002</c:v>
                </c:pt>
                <c:pt idx="38">
                  <c:v>51.51121400000002</c:v>
                </c:pt>
                <c:pt idx="39">
                  <c:v>53.38765400000002</c:v>
                </c:pt>
                <c:pt idx="40">
                  <c:v>53.38765400000002</c:v>
                </c:pt>
                <c:pt idx="41">
                  <c:v>55.15864400000002</c:v>
                </c:pt>
                <c:pt idx="42">
                  <c:v>55.15864400000002</c:v>
                </c:pt>
                <c:pt idx="43">
                  <c:v>56.913674000000015</c:v>
                </c:pt>
                <c:pt idx="44">
                  <c:v>56.913674000000015</c:v>
                </c:pt>
                <c:pt idx="45">
                  <c:v>58.67098400000002</c:v>
                </c:pt>
                <c:pt idx="46">
                  <c:v>58.67098400000002</c:v>
                </c:pt>
                <c:pt idx="47">
                  <c:v>60.48244400000002</c:v>
                </c:pt>
                <c:pt idx="48">
                  <c:v>60.48244400000002</c:v>
                </c:pt>
                <c:pt idx="49">
                  <c:v>62.286494000000026</c:v>
                </c:pt>
                <c:pt idx="50">
                  <c:v>62.286494000000026</c:v>
                </c:pt>
                <c:pt idx="51">
                  <c:v>63.15289400000003</c:v>
                </c:pt>
                <c:pt idx="52">
                  <c:v>63.15289400000003</c:v>
                </c:pt>
                <c:pt idx="53">
                  <c:v>65.83303400000003</c:v>
                </c:pt>
                <c:pt idx="54">
                  <c:v>65.83303400000003</c:v>
                </c:pt>
                <c:pt idx="55">
                  <c:v>68.64370400000003</c:v>
                </c:pt>
                <c:pt idx="56">
                  <c:v>68.64370400000003</c:v>
                </c:pt>
                <c:pt idx="57">
                  <c:v>71.482874</c:v>
                </c:pt>
                <c:pt idx="58">
                  <c:v>71.482874</c:v>
                </c:pt>
                <c:pt idx="59">
                  <c:v>74.406404</c:v>
                </c:pt>
                <c:pt idx="60">
                  <c:v>74.406404</c:v>
                </c:pt>
                <c:pt idx="61">
                  <c:v>77.259824</c:v>
                </c:pt>
                <c:pt idx="62">
                  <c:v>77.259824</c:v>
                </c:pt>
                <c:pt idx="63">
                  <c:v>80.153144</c:v>
                </c:pt>
                <c:pt idx="64">
                  <c:v>80.153144</c:v>
                </c:pt>
                <c:pt idx="65">
                  <c:v>83.058434</c:v>
                </c:pt>
                <c:pt idx="66">
                  <c:v>83.058434</c:v>
                </c:pt>
                <c:pt idx="67">
                  <c:v>86.08969400000001</c:v>
                </c:pt>
                <c:pt idx="68">
                  <c:v>86.08969400000001</c:v>
                </c:pt>
                <c:pt idx="69">
                  <c:v>89.058254</c:v>
                </c:pt>
                <c:pt idx="70">
                  <c:v>89.058254</c:v>
                </c:pt>
                <c:pt idx="71">
                  <c:v>92.15278400000001</c:v>
                </c:pt>
                <c:pt idx="72">
                  <c:v>92.15278400000001</c:v>
                </c:pt>
                <c:pt idx="73">
                  <c:v>92.20987400000001</c:v>
                </c:pt>
                <c:pt idx="74">
                  <c:v>92.20987400000001</c:v>
                </c:pt>
                <c:pt idx="75">
                  <c:v>92.22553100000002</c:v>
                </c:pt>
                <c:pt idx="76">
                  <c:v>92.22553100000002</c:v>
                </c:pt>
                <c:pt idx="77">
                  <c:v>100.44673099999999</c:v>
                </c:pt>
                <c:pt idx="78">
                  <c:v>100.44673099999999</c:v>
                </c:pt>
                <c:pt idx="79">
                  <c:v>103.906131</c:v>
                </c:pt>
                <c:pt idx="80">
                  <c:v>103.906131</c:v>
                </c:pt>
                <c:pt idx="81">
                  <c:v>105.780471</c:v>
                </c:pt>
                <c:pt idx="82">
                  <c:v>105.780471</c:v>
                </c:pt>
                <c:pt idx="83">
                  <c:v>107.158551</c:v>
                </c:pt>
                <c:pt idx="84">
                  <c:v>107.158551</c:v>
                </c:pt>
                <c:pt idx="85">
                  <c:v>108.52035099999999</c:v>
                </c:pt>
                <c:pt idx="86">
                  <c:v>108.52035099999999</c:v>
                </c:pt>
                <c:pt idx="87">
                  <c:v>109.690531</c:v>
                </c:pt>
                <c:pt idx="88">
                  <c:v>109.690531</c:v>
                </c:pt>
                <c:pt idx="89">
                  <c:v>110.896351</c:v>
                </c:pt>
                <c:pt idx="90">
                  <c:v>110.896351</c:v>
                </c:pt>
                <c:pt idx="91">
                  <c:v>112.028191</c:v>
                </c:pt>
                <c:pt idx="92">
                  <c:v>112.028191</c:v>
                </c:pt>
                <c:pt idx="93">
                  <c:v>113.086591</c:v>
                </c:pt>
                <c:pt idx="94">
                  <c:v>113.086591</c:v>
                </c:pt>
                <c:pt idx="95">
                  <c:v>114.134731</c:v>
                </c:pt>
                <c:pt idx="96">
                  <c:v>114.134731</c:v>
                </c:pt>
                <c:pt idx="97">
                  <c:v>115.240781</c:v>
                </c:pt>
                <c:pt idx="98">
                  <c:v>115.240781</c:v>
                </c:pt>
                <c:pt idx="99">
                  <c:v>116.406641</c:v>
                </c:pt>
                <c:pt idx="100">
                  <c:v>116.406641</c:v>
                </c:pt>
                <c:pt idx="101">
                  <c:v>117.56170099999999</c:v>
                </c:pt>
                <c:pt idx="102">
                  <c:v>117.56170099999999</c:v>
                </c:pt>
                <c:pt idx="103">
                  <c:v>118.750241</c:v>
                </c:pt>
                <c:pt idx="104">
                  <c:v>118.750241</c:v>
                </c:pt>
                <c:pt idx="105">
                  <c:v>120.82304099999999</c:v>
                </c:pt>
                <c:pt idx="106">
                  <c:v>120.82304099999999</c:v>
                </c:pt>
                <c:pt idx="107">
                  <c:v>132.089241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'Dynamic heat loads - N. Mokhov'!$H$20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'Dynamic heat loads - N. Mokhov'!$A$21:$A$128</c:f>
              <c:numCache>
                <c:ptCount val="108"/>
                <c:pt idx="0">
                  <c:v>22.9</c:v>
                </c:pt>
                <c:pt idx="1">
                  <c:v>23.44</c:v>
                </c:pt>
                <c:pt idx="2">
                  <c:v>23.44</c:v>
                </c:pt>
                <c:pt idx="3">
                  <c:v>23.98</c:v>
                </c:pt>
                <c:pt idx="4">
                  <c:v>23.98</c:v>
                </c:pt>
                <c:pt idx="5">
                  <c:v>24.52</c:v>
                </c:pt>
                <c:pt idx="6">
                  <c:v>24.52</c:v>
                </c:pt>
                <c:pt idx="7">
                  <c:v>25.07</c:v>
                </c:pt>
                <c:pt idx="8">
                  <c:v>25.07</c:v>
                </c:pt>
                <c:pt idx="9">
                  <c:v>25.61</c:v>
                </c:pt>
                <c:pt idx="10">
                  <c:v>25.61</c:v>
                </c:pt>
                <c:pt idx="11">
                  <c:v>26.15</c:v>
                </c:pt>
                <c:pt idx="12">
                  <c:v>26.15</c:v>
                </c:pt>
                <c:pt idx="13">
                  <c:v>26.69</c:v>
                </c:pt>
                <c:pt idx="14">
                  <c:v>26.69</c:v>
                </c:pt>
                <c:pt idx="15">
                  <c:v>27.23</c:v>
                </c:pt>
                <c:pt idx="16">
                  <c:v>27.23</c:v>
                </c:pt>
                <c:pt idx="17">
                  <c:v>27.77</c:v>
                </c:pt>
                <c:pt idx="18">
                  <c:v>27.77</c:v>
                </c:pt>
                <c:pt idx="19">
                  <c:v>28.32</c:v>
                </c:pt>
                <c:pt idx="20">
                  <c:v>28.32</c:v>
                </c:pt>
                <c:pt idx="21">
                  <c:v>28.86</c:v>
                </c:pt>
                <c:pt idx="22">
                  <c:v>28.86</c:v>
                </c:pt>
                <c:pt idx="23">
                  <c:v>29.4</c:v>
                </c:pt>
                <c:pt idx="24">
                  <c:v>29.4</c:v>
                </c:pt>
                <c:pt idx="25">
                  <c:v>30.38</c:v>
                </c:pt>
                <c:pt idx="26">
                  <c:v>30.38</c:v>
                </c:pt>
                <c:pt idx="27">
                  <c:v>31.44</c:v>
                </c:pt>
                <c:pt idx="28">
                  <c:v>31.44</c:v>
                </c:pt>
                <c:pt idx="29">
                  <c:v>31.7</c:v>
                </c:pt>
                <c:pt idx="30">
                  <c:v>31.7</c:v>
                </c:pt>
                <c:pt idx="31">
                  <c:v>32.27</c:v>
                </c:pt>
                <c:pt idx="32">
                  <c:v>32.27</c:v>
                </c:pt>
                <c:pt idx="33">
                  <c:v>32.84</c:v>
                </c:pt>
                <c:pt idx="34">
                  <c:v>32.84</c:v>
                </c:pt>
                <c:pt idx="35">
                  <c:v>33.41</c:v>
                </c:pt>
                <c:pt idx="36">
                  <c:v>33.41</c:v>
                </c:pt>
                <c:pt idx="37">
                  <c:v>33.98</c:v>
                </c:pt>
                <c:pt idx="38">
                  <c:v>33.98</c:v>
                </c:pt>
                <c:pt idx="39">
                  <c:v>34.55</c:v>
                </c:pt>
                <c:pt idx="40">
                  <c:v>34.55</c:v>
                </c:pt>
                <c:pt idx="41">
                  <c:v>35.12</c:v>
                </c:pt>
                <c:pt idx="42">
                  <c:v>35.12</c:v>
                </c:pt>
                <c:pt idx="43">
                  <c:v>35.69</c:v>
                </c:pt>
                <c:pt idx="44">
                  <c:v>35.69</c:v>
                </c:pt>
                <c:pt idx="45">
                  <c:v>36.26</c:v>
                </c:pt>
                <c:pt idx="46">
                  <c:v>36.26</c:v>
                </c:pt>
                <c:pt idx="47">
                  <c:v>36.83</c:v>
                </c:pt>
                <c:pt idx="48">
                  <c:v>36.83</c:v>
                </c:pt>
                <c:pt idx="49">
                  <c:v>37.4</c:v>
                </c:pt>
                <c:pt idx="50">
                  <c:v>37.4</c:v>
                </c:pt>
                <c:pt idx="51">
                  <c:v>38.2</c:v>
                </c:pt>
                <c:pt idx="52">
                  <c:v>38.2</c:v>
                </c:pt>
                <c:pt idx="53">
                  <c:v>38.77</c:v>
                </c:pt>
                <c:pt idx="54">
                  <c:v>38.77</c:v>
                </c:pt>
                <c:pt idx="55">
                  <c:v>39.34</c:v>
                </c:pt>
                <c:pt idx="56">
                  <c:v>39.34</c:v>
                </c:pt>
                <c:pt idx="57">
                  <c:v>39.91</c:v>
                </c:pt>
                <c:pt idx="58">
                  <c:v>39.91</c:v>
                </c:pt>
                <c:pt idx="59">
                  <c:v>40.48</c:v>
                </c:pt>
                <c:pt idx="60">
                  <c:v>40.48</c:v>
                </c:pt>
                <c:pt idx="61">
                  <c:v>41.05</c:v>
                </c:pt>
                <c:pt idx="62">
                  <c:v>41.05</c:v>
                </c:pt>
                <c:pt idx="63">
                  <c:v>41.62</c:v>
                </c:pt>
                <c:pt idx="64">
                  <c:v>41.62</c:v>
                </c:pt>
                <c:pt idx="65">
                  <c:v>42.19</c:v>
                </c:pt>
                <c:pt idx="66">
                  <c:v>42.19</c:v>
                </c:pt>
                <c:pt idx="67">
                  <c:v>42.76</c:v>
                </c:pt>
                <c:pt idx="68">
                  <c:v>42.76</c:v>
                </c:pt>
                <c:pt idx="69">
                  <c:v>43.33</c:v>
                </c:pt>
                <c:pt idx="70">
                  <c:v>43.33</c:v>
                </c:pt>
                <c:pt idx="71">
                  <c:v>43.9</c:v>
                </c:pt>
                <c:pt idx="72">
                  <c:v>43.9</c:v>
                </c:pt>
                <c:pt idx="73">
                  <c:v>44</c:v>
                </c:pt>
                <c:pt idx="74">
                  <c:v>44</c:v>
                </c:pt>
                <c:pt idx="75">
                  <c:v>45.02</c:v>
                </c:pt>
                <c:pt idx="76">
                  <c:v>45.02</c:v>
                </c:pt>
                <c:pt idx="77">
                  <c:v>46.22</c:v>
                </c:pt>
                <c:pt idx="78">
                  <c:v>46.22</c:v>
                </c:pt>
                <c:pt idx="79">
                  <c:v>47.2</c:v>
                </c:pt>
                <c:pt idx="80">
                  <c:v>47.2</c:v>
                </c:pt>
                <c:pt idx="81">
                  <c:v>47.74</c:v>
                </c:pt>
                <c:pt idx="82">
                  <c:v>47.74</c:v>
                </c:pt>
                <c:pt idx="83">
                  <c:v>48.28</c:v>
                </c:pt>
                <c:pt idx="84">
                  <c:v>48.28</c:v>
                </c:pt>
                <c:pt idx="85">
                  <c:v>48.83</c:v>
                </c:pt>
                <c:pt idx="86">
                  <c:v>48.83</c:v>
                </c:pt>
                <c:pt idx="87">
                  <c:v>49.37</c:v>
                </c:pt>
                <c:pt idx="88">
                  <c:v>49.37</c:v>
                </c:pt>
                <c:pt idx="89">
                  <c:v>49.91</c:v>
                </c:pt>
                <c:pt idx="90">
                  <c:v>49.91</c:v>
                </c:pt>
                <c:pt idx="91">
                  <c:v>50.45</c:v>
                </c:pt>
                <c:pt idx="92">
                  <c:v>50.45</c:v>
                </c:pt>
                <c:pt idx="93">
                  <c:v>50.99</c:v>
                </c:pt>
                <c:pt idx="94">
                  <c:v>50.99</c:v>
                </c:pt>
                <c:pt idx="95">
                  <c:v>51.53</c:v>
                </c:pt>
                <c:pt idx="96">
                  <c:v>51.53</c:v>
                </c:pt>
                <c:pt idx="97">
                  <c:v>52.08</c:v>
                </c:pt>
                <c:pt idx="98">
                  <c:v>52.08</c:v>
                </c:pt>
                <c:pt idx="99">
                  <c:v>52.62</c:v>
                </c:pt>
                <c:pt idx="100">
                  <c:v>52.62</c:v>
                </c:pt>
                <c:pt idx="101">
                  <c:v>53.16</c:v>
                </c:pt>
                <c:pt idx="102">
                  <c:v>53.16</c:v>
                </c:pt>
                <c:pt idx="103">
                  <c:v>53.7</c:v>
                </c:pt>
                <c:pt idx="104">
                  <c:v>53.7</c:v>
                </c:pt>
                <c:pt idx="105">
                  <c:v>54.5</c:v>
                </c:pt>
                <c:pt idx="106">
                  <c:v>54.5</c:v>
                </c:pt>
                <c:pt idx="107">
                  <c:v>57.8</c:v>
                </c:pt>
              </c:numCache>
            </c:numRef>
          </c:xVal>
          <c:yVal>
            <c:numRef>
              <c:f>'Dynamic heat loads - N. Mokhov'!$H$21:$H$128</c:f>
              <c:numCache>
                <c:ptCount val="108"/>
                <c:pt idx="0">
                  <c:v>0</c:v>
                </c:pt>
                <c:pt idx="1">
                  <c:v>2.2075200000000113</c:v>
                </c:pt>
                <c:pt idx="2">
                  <c:v>2.2075200000000113</c:v>
                </c:pt>
                <c:pt idx="3">
                  <c:v>3.0288600000000097</c:v>
                </c:pt>
                <c:pt idx="4">
                  <c:v>3.0288600000000097</c:v>
                </c:pt>
                <c:pt idx="5">
                  <c:v>3.6544500000000086</c:v>
                </c:pt>
                <c:pt idx="6">
                  <c:v>3.6544500000000086</c:v>
                </c:pt>
                <c:pt idx="7">
                  <c:v>4.66898000000001</c:v>
                </c:pt>
                <c:pt idx="8">
                  <c:v>4.66898000000001</c:v>
                </c:pt>
                <c:pt idx="9">
                  <c:v>6.4239800000000065</c:v>
                </c:pt>
                <c:pt idx="10">
                  <c:v>6.4239800000000065</c:v>
                </c:pt>
                <c:pt idx="11">
                  <c:v>9.323780000000003</c:v>
                </c:pt>
                <c:pt idx="12">
                  <c:v>9.323780000000003</c:v>
                </c:pt>
                <c:pt idx="13">
                  <c:v>13.152920000000023</c:v>
                </c:pt>
                <c:pt idx="14">
                  <c:v>13.152920000000023</c:v>
                </c:pt>
                <c:pt idx="15">
                  <c:v>17.610080000000014</c:v>
                </c:pt>
                <c:pt idx="16">
                  <c:v>17.610080000000014</c:v>
                </c:pt>
                <c:pt idx="17">
                  <c:v>22.584560000000007</c:v>
                </c:pt>
                <c:pt idx="18">
                  <c:v>22.584560000000007</c:v>
                </c:pt>
                <c:pt idx="19">
                  <c:v>28.107660000000017</c:v>
                </c:pt>
                <c:pt idx="20">
                  <c:v>28.107660000000017</c:v>
                </c:pt>
                <c:pt idx="21">
                  <c:v>34.43646000000001</c:v>
                </c:pt>
                <c:pt idx="22">
                  <c:v>34.43646000000001</c:v>
                </c:pt>
                <c:pt idx="23">
                  <c:v>41.28366</c:v>
                </c:pt>
                <c:pt idx="24">
                  <c:v>41.28366</c:v>
                </c:pt>
                <c:pt idx="25">
                  <c:v>53.060320000000004</c:v>
                </c:pt>
                <c:pt idx="26">
                  <c:v>53.060320000000004</c:v>
                </c:pt>
                <c:pt idx="27">
                  <c:v>61.10148000000002</c:v>
                </c:pt>
                <c:pt idx="28">
                  <c:v>61.10148000000002</c:v>
                </c:pt>
                <c:pt idx="29">
                  <c:v>61.57260000000002</c:v>
                </c:pt>
                <c:pt idx="30">
                  <c:v>61.57260000000002</c:v>
                </c:pt>
                <c:pt idx="31">
                  <c:v>64.54971000000005</c:v>
                </c:pt>
                <c:pt idx="32">
                  <c:v>64.54971000000005</c:v>
                </c:pt>
                <c:pt idx="33">
                  <c:v>67.16601000000004</c:v>
                </c:pt>
                <c:pt idx="34">
                  <c:v>67.16601000000004</c:v>
                </c:pt>
                <c:pt idx="35">
                  <c:v>69.97953000000001</c:v>
                </c:pt>
                <c:pt idx="36">
                  <c:v>69.97953000000001</c:v>
                </c:pt>
                <c:pt idx="37">
                  <c:v>72.87114000000001</c:v>
                </c:pt>
                <c:pt idx="38">
                  <c:v>72.87114000000001</c:v>
                </c:pt>
                <c:pt idx="39">
                  <c:v>75.56211000000002</c:v>
                </c:pt>
                <c:pt idx="40">
                  <c:v>75.56211000000002</c:v>
                </c:pt>
                <c:pt idx="41">
                  <c:v>78.09576000000001</c:v>
                </c:pt>
                <c:pt idx="42">
                  <c:v>78.09576000000001</c:v>
                </c:pt>
                <c:pt idx="43">
                  <c:v>80.46696000000001</c:v>
                </c:pt>
                <c:pt idx="44">
                  <c:v>80.46696000000001</c:v>
                </c:pt>
                <c:pt idx="45">
                  <c:v>82.93905000000002</c:v>
                </c:pt>
                <c:pt idx="46">
                  <c:v>82.93905000000002</c:v>
                </c:pt>
                <c:pt idx="47">
                  <c:v>85.58727000000002</c:v>
                </c:pt>
                <c:pt idx="48">
                  <c:v>85.58727000000002</c:v>
                </c:pt>
                <c:pt idx="49">
                  <c:v>88.19388000000004</c:v>
                </c:pt>
                <c:pt idx="50">
                  <c:v>88.19388000000004</c:v>
                </c:pt>
                <c:pt idx="51">
                  <c:v>89.69556000000003</c:v>
                </c:pt>
                <c:pt idx="52">
                  <c:v>89.69556000000003</c:v>
                </c:pt>
                <c:pt idx="53">
                  <c:v>93.60234000000003</c:v>
                </c:pt>
                <c:pt idx="54">
                  <c:v>93.60234000000003</c:v>
                </c:pt>
                <c:pt idx="55">
                  <c:v>97.64877000000003</c:v>
                </c:pt>
                <c:pt idx="56">
                  <c:v>97.64877000000003</c:v>
                </c:pt>
                <c:pt idx="57">
                  <c:v>101.85992999999998</c:v>
                </c:pt>
                <c:pt idx="58">
                  <c:v>101.85992999999998</c:v>
                </c:pt>
                <c:pt idx="59">
                  <c:v>106.18109999999999</c:v>
                </c:pt>
                <c:pt idx="60">
                  <c:v>106.18109999999999</c:v>
                </c:pt>
                <c:pt idx="61">
                  <c:v>110.44127999999998</c:v>
                </c:pt>
                <c:pt idx="62">
                  <c:v>110.44127999999998</c:v>
                </c:pt>
                <c:pt idx="63">
                  <c:v>114.94712999999999</c:v>
                </c:pt>
                <c:pt idx="64">
                  <c:v>114.94712999999999</c:v>
                </c:pt>
                <c:pt idx="65">
                  <c:v>119.42163</c:v>
                </c:pt>
                <c:pt idx="66">
                  <c:v>119.42163</c:v>
                </c:pt>
                <c:pt idx="67">
                  <c:v>124.21589999999999</c:v>
                </c:pt>
                <c:pt idx="68">
                  <c:v>124.21589999999999</c:v>
                </c:pt>
                <c:pt idx="69">
                  <c:v>128.87279999999998</c:v>
                </c:pt>
                <c:pt idx="70">
                  <c:v>128.87279999999998</c:v>
                </c:pt>
                <c:pt idx="71">
                  <c:v>133.82439</c:v>
                </c:pt>
                <c:pt idx="72">
                  <c:v>133.82439</c:v>
                </c:pt>
                <c:pt idx="73">
                  <c:v>133.88148</c:v>
                </c:pt>
                <c:pt idx="74">
                  <c:v>133.88148</c:v>
                </c:pt>
                <c:pt idx="75">
                  <c:v>133.89713700000001</c:v>
                </c:pt>
                <c:pt idx="76">
                  <c:v>133.89713700000001</c:v>
                </c:pt>
                <c:pt idx="77">
                  <c:v>142.11833699999997</c:v>
                </c:pt>
                <c:pt idx="78">
                  <c:v>142.11833699999997</c:v>
                </c:pt>
                <c:pt idx="79">
                  <c:v>146.145353</c:v>
                </c:pt>
                <c:pt idx="80">
                  <c:v>146.145353</c:v>
                </c:pt>
                <c:pt idx="81">
                  <c:v>150.839573</c:v>
                </c:pt>
                <c:pt idx="82">
                  <c:v>150.839573</c:v>
                </c:pt>
                <c:pt idx="83">
                  <c:v>154.24913299999997</c:v>
                </c:pt>
                <c:pt idx="84">
                  <c:v>154.24913299999997</c:v>
                </c:pt>
                <c:pt idx="85">
                  <c:v>157.27853299999998</c:v>
                </c:pt>
                <c:pt idx="86">
                  <c:v>157.27853299999998</c:v>
                </c:pt>
                <c:pt idx="87">
                  <c:v>159.97097299999996</c:v>
                </c:pt>
                <c:pt idx="88">
                  <c:v>159.97097299999996</c:v>
                </c:pt>
                <c:pt idx="89">
                  <c:v>162.68771299999997</c:v>
                </c:pt>
                <c:pt idx="90">
                  <c:v>162.68771299999997</c:v>
                </c:pt>
                <c:pt idx="91">
                  <c:v>165.370433</c:v>
                </c:pt>
                <c:pt idx="92">
                  <c:v>165.370433</c:v>
                </c:pt>
                <c:pt idx="93">
                  <c:v>168.024533</c:v>
                </c:pt>
                <c:pt idx="94">
                  <c:v>168.024533</c:v>
                </c:pt>
                <c:pt idx="95">
                  <c:v>170.429693</c:v>
                </c:pt>
                <c:pt idx="96">
                  <c:v>170.429693</c:v>
                </c:pt>
                <c:pt idx="97">
                  <c:v>173.121943</c:v>
                </c:pt>
                <c:pt idx="98">
                  <c:v>173.121943</c:v>
                </c:pt>
                <c:pt idx="99">
                  <c:v>175.86190299999998</c:v>
                </c:pt>
                <c:pt idx="100">
                  <c:v>175.86190299999998</c:v>
                </c:pt>
                <c:pt idx="101">
                  <c:v>178.54300299999994</c:v>
                </c:pt>
                <c:pt idx="102">
                  <c:v>178.54300299999994</c:v>
                </c:pt>
                <c:pt idx="103">
                  <c:v>181.464403</c:v>
                </c:pt>
                <c:pt idx="104">
                  <c:v>181.464403</c:v>
                </c:pt>
                <c:pt idx="105">
                  <c:v>184.982803</c:v>
                </c:pt>
                <c:pt idx="106">
                  <c:v>184.982803</c:v>
                </c:pt>
                <c:pt idx="107">
                  <c:v>196.24900299999996</c:v>
                </c:pt>
              </c:numCache>
            </c:numRef>
          </c:yVal>
          <c:smooth val="0"/>
        </c:ser>
        <c:axId val="10322337"/>
        <c:axId val="25792170"/>
      </c:scatterChart>
      <c:valAx>
        <c:axId val="10322337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z-position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92170"/>
        <c:crosses val="autoZero"/>
        <c:crossBetween val="midCat"/>
        <c:dispUnits/>
      </c:valAx>
      <c:valAx>
        <c:axId val="2579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Dynamic heat load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2337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0.57</cdr:y>
    </cdr:from>
    <cdr:to>
      <cdr:x>0.14025</cdr:x>
      <cdr:y>0.6005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3200400"/>
          <a:ext cx="590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IP end of Q1</a:t>
          </a:r>
        </a:p>
      </cdr:txBody>
    </cdr:sp>
  </cdr:relSizeAnchor>
  <cdr:relSizeAnchor xmlns:cdr="http://schemas.openxmlformats.org/drawingml/2006/chartDrawing">
    <cdr:from>
      <cdr:x>0.10325</cdr:x>
      <cdr:y>0.59975</cdr:y>
    </cdr:from>
    <cdr:to>
      <cdr:x>0.13225</cdr:x>
      <cdr:y>0.663</cdr:y>
    </cdr:to>
    <cdr:sp>
      <cdr:nvSpPr>
        <cdr:cNvPr id="2" name="Line 4"/>
        <cdr:cNvSpPr>
          <a:spLocks/>
        </cdr:cNvSpPr>
      </cdr:nvSpPr>
      <cdr:spPr>
        <a:xfrm>
          <a:off x="952500" y="3371850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0.79275</cdr:x>
      <cdr:y>0.57925</cdr:y>
    </cdr:from>
    <cdr:to>
      <cdr:x>0.877</cdr:x>
      <cdr:y>0.60825</cdr:y>
    </cdr:to>
    <cdr:sp>
      <cdr:nvSpPr>
        <cdr:cNvPr id="3" name="TextBox 6"/>
        <cdr:cNvSpPr txBox="1">
          <a:spLocks noChangeArrowheads="1"/>
        </cdr:cNvSpPr>
      </cdr:nvSpPr>
      <cdr:spPr>
        <a:xfrm>
          <a:off x="7334250" y="3257550"/>
          <a:ext cx="781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non-IP end of Q3</a:t>
          </a:r>
        </a:p>
      </cdr:txBody>
    </cdr:sp>
  </cdr:relSizeAnchor>
  <cdr:relSizeAnchor xmlns:cdr="http://schemas.openxmlformats.org/drawingml/2006/chartDrawing">
    <cdr:from>
      <cdr:x>0.775</cdr:x>
      <cdr:y>0.6005</cdr:y>
    </cdr:from>
    <cdr:to>
      <cdr:x>0.83525</cdr:x>
      <cdr:y>0.6935</cdr:y>
    </cdr:to>
    <cdr:sp>
      <cdr:nvSpPr>
        <cdr:cNvPr id="4" name="Line 7"/>
        <cdr:cNvSpPr>
          <a:spLocks/>
        </cdr:cNvSpPr>
      </cdr:nvSpPr>
      <cdr:spPr>
        <a:xfrm flipH="1">
          <a:off x="7172325" y="3371850"/>
          <a:ext cx="561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29275"/>
    <xdr:graphicFrame>
      <xdr:nvGraphicFramePr>
        <xdr:cNvPr id="1" name="Shape 1025"/>
        <xdr:cNvGraphicFramePr/>
      </xdr:nvGraphicFramePr>
      <xdr:xfrm>
        <a:off x="0" y="0"/>
        <a:ext cx="92583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0.74925</cdr:y>
    </cdr:from>
    <cdr:to>
      <cdr:x>0.15125</cdr:x>
      <cdr:y>0.7775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4210050"/>
          <a:ext cx="5810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IP end of Q1</a:t>
          </a:r>
        </a:p>
      </cdr:txBody>
    </cdr:sp>
  </cdr:relSizeAnchor>
  <cdr:relSizeAnchor xmlns:cdr="http://schemas.openxmlformats.org/drawingml/2006/chartDrawing">
    <cdr:from>
      <cdr:x>0.12025</cdr:x>
      <cdr:y>0.7775</cdr:y>
    </cdr:from>
    <cdr:to>
      <cdr:x>0.1395</cdr:x>
      <cdr:y>0.8835</cdr:y>
    </cdr:to>
    <cdr:sp>
      <cdr:nvSpPr>
        <cdr:cNvPr id="2" name="Line 3"/>
        <cdr:cNvSpPr>
          <a:spLocks/>
        </cdr:cNvSpPr>
      </cdr:nvSpPr>
      <cdr:spPr>
        <a:xfrm>
          <a:off x="1104900" y="4371975"/>
          <a:ext cx="180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0.79725</cdr:x>
      <cdr:y>0.1385</cdr:y>
    </cdr:from>
    <cdr:to>
      <cdr:x>0.88225</cdr:x>
      <cdr:y>0.166</cdr:y>
    </cdr:to>
    <cdr:sp>
      <cdr:nvSpPr>
        <cdr:cNvPr id="3" name="TextBox 4"/>
        <cdr:cNvSpPr txBox="1">
          <a:spLocks noChangeArrowheads="1"/>
        </cdr:cNvSpPr>
      </cdr:nvSpPr>
      <cdr:spPr>
        <a:xfrm>
          <a:off x="7372350" y="771525"/>
          <a:ext cx="790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non-IP end of Q3</a:t>
          </a:r>
        </a:p>
      </cdr:txBody>
    </cdr:sp>
  </cdr:relSizeAnchor>
  <cdr:relSizeAnchor xmlns:cdr="http://schemas.openxmlformats.org/drawingml/2006/chartDrawing">
    <cdr:from>
      <cdr:x>0.8355</cdr:x>
      <cdr:y>0.166</cdr:y>
    </cdr:from>
    <cdr:to>
      <cdr:x>0.84175</cdr:x>
      <cdr:y>0.278</cdr:y>
    </cdr:to>
    <cdr:sp>
      <cdr:nvSpPr>
        <cdr:cNvPr id="4" name="Line 5"/>
        <cdr:cNvSpPr>
          <a:spLocks/>
        </cdr:cNvSpPr>
      </cdr:nvSpPr>
      <cdr:spPr>
        <a:xfrm flipH="1">
          <a:off x="7734300" y="933450"/>
          <a:ext cx="57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29275"/>
    <xdr:graphicFrame>
      <xdr:nvGraphicFramePr>
        <xdr:cNvPr id="1" name="Shape 1025"/>
        <xdr:cNvGraphicFramePr/>
      </xdr:nvGraphicFramePr>
      <xdr:xfrm>
        <a:off x="0" y="0"/>
        <a:ext cx="92583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selection activeCell="I20" sqref="I20"/>
    </sheetView>
  </sheetViews>
  <sheetFormatPr defaultColWidth="9.33203125" defaultRowHeight="12.75"/>
  <cols>
    <col min="1" max="1" width="12.83203125" style="0" customWidth="1"/>
    <col min="2" max="4" width="10.83203125" style="0" customWidth="1"/>
    <col min="5" max="5" width="2.83203125" style="0" customWidth="1"/>
    <col min="6" max="9" width="10.83203125" style="0" customWidth="1"/>
    <col min="10" max="10" width="12.83203125" style="0" customWidth="1"/>
  </cols>
  <sheetData>
    <row r="1" spans="1:10" ht="15.75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2.75">
      <c r="A2" s="13">
        <v>36588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13.5" thickBot="1">
      <c r="A3" s="16" t="s">
        <v>27</v>
      </c>
      <c r="B3" s="17"/>
      <c r="C3" s="17"/>
      <c r="D3" s="17"/>
      <c r="E3" s="17"/>
      <c r="F3" s="17"/>
      <c r="G3" s="17"/>
      <c r="H3" s="17"/>
      <c r="I3" s="17"/>
      <c r="J3" s="18"/>
    </row>
    <row r="5" ht="12.75">
      <c r="A5" t="s">
        <v>4</v>
      </c>
    </row>
    <row r="6" ht="12.75">
      <c r="A6" t="s">
        <v>5</v>
      </c>
    </row>
    <row r="8" spans="1:2" ht="12.75">
      <c r="A8" t="s">
        <v>15</v>
      </c>
      <c r="B8" t="s">
        <v>14</v>
      </c>
    </row>
    <row r="10" ht="12.75">
      <c r="A10" t="s">
        <v>16</v>
      </c>
    </row>
    <row r="11" spans="1:2" ht="12.75">
      <c r="A11" t="s">
        <v>12</v>
      </c>
      <c r="B11" t="s">
        <v>13</v>
      </c>
    </row>
    <row r="12" spans="1:2" ht="12.75">
      <c r="A12" t="s">
        <v>8</v>
      </c>
      <c r="B12" t="s">
        <v>11</v>
      </c>
    </row>
    <row r="13" spans="1:2" ht="12.75">
      <c r="A13" t="s">
        <v>9</v>
      </c>
      <c r="B13" t="s">
        <v>10</v>
      </c>
    </row>
    <row r="15" spans="1:2" ht="12.75">
      <c r="A15" t="s">
        <v>1</v>
      </c>
      <c r="B15" t="s">
        <v>28</v>
      </c>
    </row>
    <row r="16" spans="1:2" ht="12.75">
      <c r="A16" t="s">
        <v>2</v>
      </c>
      <c r="B16" t="s">
        <v>29</v>
      </c>
    </row>
    <row r="17" ht="12.75">
      <c r="A17" t="s">
        <v>6</v>
      </c>
    </row>
    <row r="19" spans="2:10" ht="12.75">
      <c r="B19" s="34" t="s">
        <v>25</v>
      </c>
      <c r="C19" s="35"/>
      <c r="D19" s="36"/>
      <c r="F19" s="34" t="s">
        <v>30</v>
      </c>
      <c r="G19" s="35"/>
      <c r="H19" s="36"/>
      <c r="I19" s="21" t="s">
        <v>24</v>
      </c>
      <c r="J19" s="22"/>
    </row>
    <row r="20" spans="1:10" ht="12.75">
      <c r="A20" s="7" t="s">
        <v>0</v>
      </c>
      <c r="B20" s="9" t="s">
        <v>1</v>
      </c>
      <c r="C20" s="9" t="s">
        <v>2</v>
      </c>
      <c r="D20" s="9" t="s">
        <v>3</v>
      </c>
      <c r="E20" s="1"/>
      <c r="F20" s="7" t="s">
        <v>1</v>
      </c>
      <c r="G20" s="7" t="s">
        <v>2</v>
      </c>
      <c r="H20" s="7" t="s">
        <v>3</v>
      </c>
      <c r="I20" s="8" t="s">
        <v>26</v>
      </c>
      <c r="J20" s="8" t="s">
        <v>31</v>
      </c>
    </row>
    <row r="21" spans="1:10" ht="12.75">
      <c r="A21" s="2">
        <v>22.9</v>
      </c>
      <c r="B21" s="2">
        <v>0.949</v>
      </c>
      <c r="C21" s="2">
        <v>3.139</v>
      </c>
      <c r="D21" s="2">
        <f>SUM(B21:C21)</f>
        <v>4.088</v>
      </c>
      <c r="E21" s="3"/>
      <c r="F21" s="2">
        <v>0</v>
      </c>
      <c r="G21" s="2">
        <v>0</v>
      </c>
      <c r="H21" s="2">
        <f>SUM(F21:G21)</f>
        <v>0</v>
      </c>
      <c r="I21" s="37" t="s">
        <v>17</v>
      </c>
      <c r="J21" s="27">
        <f>H44</f>
        <v>41.28366</v>
      </c>
    </row>
    <row r="22" spans="1:10" ht="12.75">
      <c r="A22" s="2">
        <v>23.44</v>
      </c>
      <c r="B22" s="2">
        <v>0.949</v>
      </c>
      <c r="C22" s="2">
        <v>3.139</v>
      </c>
      <c r="D22" s="2">
        <f aca="true" t="shared" si="0" ref="D22:D85">SUM(B22:C22)</f>
        <v>4.088</v>
      </c>
      <c r="E22" s="3"/>
      <c r="F22" s="2">
        <f>F21+(B22+B21)/2*(A22-A21)</f>
        <v>0.5124600000000026</v>
      </c>
      <c r="G22" s="2">
        <f>G21+(C22+C21)/2*(A22-A21)</f>
        <v>1.6950600000000084</v>
      </c>
      <c r="H22" s="2">
        <f aca="true" t="shared" si="1" ref="H22:H85">SUM(F22:G22)</f>
        <v>2.2075200000000113</v>
      </c>
      <c r="I22" s="38"/>
      <c r="J22" s="28"/>
    </row>
    <row r="23" spans="1:10" ht="12.75">
      <c r="A23" s="2">
        <v>23.44</v>
      </c>
      <c r="B23" s="2">
        <v>0.479</v>
      </c>
      <c r="C23" s="2">
        <v>1.042</v>
      </c>
      <c r="D23" s="2">
        <f t="shared" si="0"/>
        <v>1.521</v>
      </c>
      <c r="E23" s="3"/>
      <c r="F23" s="2">
        <f aca="true" t="shared" si="2" ref="F23:F86">F22+(B23+B22)/2*(A23-A22)</f>
        <v>0.5124600000000026</v>
      </c>
      <c r="G23" s="2">
        <f aca="true" t="shared" si="3" ref="G23:G86">G22+(C23+C22)/2*(A23-A22)</f>
        <v>1.6950600000000084</v>
      </c>
      <c r="H23" s="2">
        <f t="shared" si="1"/>
        <v>2.2075200000000113</v>
      </c>
      <c r="I23" s="38"/>
      <c r="J23" s="28"/>
    </row>
    <row r="24" spans="1:10" ht="12.75">
      <c r="A24" s="2">
        <v>23.98</v>
      </c>
      <c r="B24" s="2">
        <v>0.479</v>
      </c>
      <c r="C24" s="2">
        <v>1.042</v>
      </c>
      <c r="D24" s="2">
        <f t="shared" si="0"/>
        <v>1.521</v>
      </c>
      <c r="E24" s="3"/>
      <c r="F24" s="2">
        <f t="shared" si="2"/>
        <v>0.7711200000000021</v>
      </c>
      <c r="G24" s="2">
        <f t="shared" si="3"/>
        <v>2.2577400000000076</v>
      </c>
      <c r="H24" s="2">
        <f t="shared" si="1"/>
        <v>3.0288600000000097</v>
      </c>
      <c r="I24" s="38"/>
      <c r="J24" s="28"/>
    </row>
    <row r="25" spans="1:10" ht="12.75">
      <c r="A25" s="2">
        <v>23.98</v>
      </c>
      <c r="B25" s="2">
        <v>0.3364</v>
      </c>
      <c r="C25" s="2">
        <v>0.8221</v>
      </c>
      <c r="D25" s="2">
        <f t="shared" si="0"/>
        <v>1.1585</v>
      </c>
      <c r="E25" s="3"/>
      <c r="F25" s="2">
        <f t="shared" si="2"/>
        <v>0.7711200000000021</v>
      </c>
      <c r="G25" s="2">
        <f t="shared" si="3"/>
        <v>2.2577400000000076</v>
      </c>
      <c r="H25" s="2">
        <f t="shared" si="1"/>
        <v>3.0288600000000097</v>
      </c>
      <c r="I25" s="38"/>
      <c r="J25" s="28"/>
    </row>
    <row r="26" spans="1:10" ht="12.75">
      <c r="A26" s="2">
        <v>24.52</v>
      </c>
      <c r="B26" s="2">
        <v>0.3364</v>
      </c>
      <c r="C26" s="2">
        <v>0.8221</v>
      </c>
      <c r="D26" s="2">
        <f t="shared" si="0"/>
        <v>1.1585</v>
      </c>
      <c r="E26" s="3"/>
      <c r="F26" s="2">
        <f t="shared" si="2"/>
        <v>0.9527760000000018</v>
      </c>
      <c r="G26" s="2">
        <f t="shared" si="3"/>
        <v>2.701674000000007</v>
      </c>
      <c r="H26" s="2">
        <f t="shared" si="1"/>
        <v>3.6544500000000086</v>
      </c>
      <c r="I26" s="38"/>
      <c r="J26" s="28"/>
    </row>
    <row r="27" spans="1:10" ht="12.75">
      <c r="A27" s="2">
        <v>24.52</v>
      </c>
      <c r="B27" s="2">
        <v>0.6506</v>
      </c>
      <c r="C27" s="2">
        <v>1.194</v>
      </c>
      <c r="D27" s="2">
        <f t="shared" si="0"/>
        <v>1.8445999999999998</v>
      </c>
      <c r="E27" s="3"/>
      <c r="F27" s="2">
        <f t="shared" si="2"/>
        <v>0.9527760000000018</v>
      </c>
      <c r="G27" s="2">
        <f t="shared" si="3"/>
        <v>2.701674000000007</v>
      </c>
      <c r="H27" s="2">
        <f t="shared" si="1"/>
        <v>3.6544500000000086</v>
      </c>
      <c r="I27" s="38"/>
      <c r="J27" s="28"/>
    </row>
    <row r="28" spans="1:10" ht="12.75">
      <c r="A28" s="2">
        <v>25.07</v>
      </c>
      <c r="B28" s="2">
        <v>0.6506</v>
      </c>
      <c r="C28" s="2">
        <v>1.194</v>
      </c>
      <c r="D28" s="2">
        <f t="shared" si="0"/>
        <v>1.8445999999999998</v>
      </c>
      <c r="E28" s="3"/>
      <c r="F28" s="2">
        <f t="shared" si="2"/>
        <v>1.3106060000000022</v>
      </c>
      <c r="G28" s="2">
        <f t="shared" si="3"/>
        <v>3.3583740000000075</v>
      </c>
      <c r="H28" s="2">
        <f t="shared" si="1"/>
        <v>4.66898000000001</v>
      </c>
      <c r="I28" s="38"/>
      <c r="J28" s="28"/>
    </row>
    <row r="29" spans="1:10" ht="12.75">
      <c r="A29" s="2">
        <v>25.07</v>
      </c>
      <c r="B29" s="2">
        <v>1.213</v>
      </c>
      <c r="C29" s="2">
        <v>2.037</v>
      </c>
      <c r="D29" s="2">
        <f t="shared" si="0"/>
        <v>3.25</v>
      </c>
      <c r="E29" s="3"/>
      <c r="F29" s="2">
        <f t="shared" si="2"/>
        <v>1.3106060000000022</v>
      </c>
      <c r="G29" s="2">
        <f t="shared" si="3"/>
        <v>3.3583740000000075</v>
      </c>
      <c r="H29" s="2">
        <f t="shared" si="1"/>
        <v>4.66898000000001</v>
      </c>
      <c r="I29" s="38"/>
      <c r="J29" s="28"/>
    </row>
    <row r="30" spans="1:10" ht="12.75">
      <c r="A30" s="2">
        <v>25.61</v>
      </c>
      <c r="B30" s="2">
        <v>1.213</v>
      </c>
      <c r="C30" s="2">
        <v>2.037</v>
      </c>
      <c r="D30" s="2">
        <f t="shared" si="0"/>
        <v>3.25</v>
      </c>
      <c r="E30" s="3"/>
      <c r="F30" s="2">
        <f t="shared" si="2"/>
        <v>1.9656260000000012</v>
      </c>
      <c r="G30" s="2">
        <f t="shared" si="3"/>
        <v>4.458354000000005</v>
      </c>
      <c r="H30" s="2">
        <f t="shared" si="1"/>
        <v>6.4239800000000065</v>
      </c>
      <c r="I30" s="38"/>
      <c r="J30" s="28"/>
    </row>
    <row r="31" spans="1:10" ht="12.75">
      <c r="A31" s="2">
        <v>25.61</v>
      </c>
      <c r="B31" s="2">
        <v>2.093</v>
      </c>
      <c r="C31" s="2">
        <v>3.277</v>
      </c>
      <c r="D31" s="2">
        <f t="shared" si="0"/>
        <v>5.37</v>
      </c>
      <c r="E31" s="3"/>
      <c r="F31" s="2">
        <f t="shared" si="2"/>
        <v>1.9656260000000012</v>
      </c>
      <c r="G31" s="2">
        <f t="shared" si="3"/>
        <v>4.458354000000005</v>
      </c>
      <c r="H31" s="2">
        <f t="shared" si="1"/>
        <v>6.4239800000000065</v>
      </c>
      <c r="I31" s="38"/>
      <c r="J31" s="28"/>
    </row>
    <row r="32" spans="1:10" ht="12.75">
      <c r="A32" s="2">
        <v>26.15</v>
      </c>
      <c r="B32" s="2">
        <v>2.093</v>
      </c>
      <c r="C32" s="2">
        <v>3.277</v>
      </c>
      <c r="D32" s="2">
        <f t="shared" si="0"/>
        <v>5.37</v>
      </c>
      <c r="E32" s="3"/>
      <c r="F32" s="2">
        <f t="shared" si="2"/>
        <v>3.0958459999999994</v>
      </c>
      <c r="G32" s="2">
        <f t="shared" si="3"/>
        <v>6.227934000000003</v>
      </c>
      <c r="H32" s="2">
        <f t="shared" si="1"/>
        <v>9.323780000000003</v>
      </c>
      <c r="I32" s="38"/>
      <c r="J32" s="28"/>
    </row>
    <row r="33" spans="1:10" ht="12.75">
      <c r="A33" s="2">
        <v>26.15</v>
      </c>
      <c r="B33" s="2">
        <v>2.633</v>
      </c>
      <c r="C33" s="2">
        <v>4.458</v>
      </c>
      <c r="D33" s="2">
        <f t="shared" si="0"/>
        <v>7.091</v>
      </c>
      <c r="E33" s="3"/>
      <c r="F33" s="2">
        <f t="shared" si="2"/>
        <v>3.0958459999999994</v>
      </c>
      <c r="G33" s="2">
        <f t="shared" si="3"/>
        <v>6.227934000000003</v>
      </c>
      <c r="H33" s="2">
        <f t="shared" si="1"/>
        <v>9.323780000000003</v>
      </c>
      <c r="I33" s="38"/>
      <c r="J33" s="28"/>
    </row>
    <row r="34" spans="1:10" ht="12.75">
      <c r="A34" s="2">
        <v>26.69</v>
      </c>
      <c r="B34" s="2">
        <v>2.633</v>
      </c>
      <c r="C34" s="2">
        <v>4.458</v>
      </c>
      <c r="D34" s="2">
        <f t="shared" si="0"/>
        <v>7.091</v>
      </c>
      <c r="E34" s="3"/>
      <c r="F34" s="2">
        <f t="shared" si="2"/>
        <v>4.517666000000006</v>
      </c>
      <c r="G34" s="2">
        <f t="shared" si="3"/>
        <v>8.635254000000016</v>
      </c>
      <c r="H34" s="2">
        <f t="shared" si="1"/>
        <v>13.152920000000023</v>
      </c>
      <c r="I34" s="38"/>
      <c r="J34" s="28"/>
    </row>
    <row r="35" spans="1:10" ht="12.75">
      <c r="A35" s="2">
        <v>26.69</v>
      </c>
      <c r="B35" s="2">
        <v>2.931</v>
      </c>
      <c r="C35" s="2">
        <v>5.323</v>
      </c>
      <c r="D35" s="2">
        <f t="shared" si="0"/>
        <v>8.254000000000001</v>
      </c>
      <c r="E35" s="3"/>
      <c r="F35" s="2">
        <f t="shared" si="2"/>
        <v>4.517666000000006</v>
      </c>
      <c r="G35" s="2">
        <f t="shared" si="3"/>
        <v>8.635254000000016</v>
      </c>
      <c r="H35" s="2">
        <f t="shared" si="1"/>
        <v>13.152920000000023</v>
      </c>
      <c r="I35" s="38"/>
      <c r="J35" s="28"/>
    </row>
    <row r="36" spans="1:10" ht="12.75">
      <c r="A36" s="2">
        <v>27.23</v>
      </c>
      <c r="B36" s="2">
        <v>2.931</v>
      </c>
      <c r="C36" s="2">
        <v>5.323</v>
      </c>
      <c r="D36" s="2">
        <f t="shared" si="0"/>
        <v>8.254000000000001</v>
      </c>
      <c r="E36" s="3"/>
      <c r="F36" s="2">
        <f t="shared" si="2"/>
        <v>6.100406000000004</v>
      </c>
      <c r="G36" s="2">
        <f t="shared" si="3"/>
        <v>11.509674000000011</v>
      </c>
      <c r="H36" s="2">
        <f t="shared" si="1"/>
        <v>17.610080000000014</v>
      </c>
      <c r="I36" s="38"/>
      <c r="J36" s="28"/>
    </row>
    <row r="37" spans="1:10" ht="12.75">
      <c r="A37" s="2">
        <v>27.23</v>
      </c>
      <c r="B37" s="2">
        <v>3.503</v>
      </c>
      <c r="C37" s="2">
        <v>5.709</v>
      </c>
      <c r="D37" s="2">
        <f t="shared" si="0"/>
        <v>9.212</v>
      </c>
      <c r="E37" s="3"/>
      <c r="F37" s="2">
        <f t="shared" si="2"/>
        <v>6.100406000000004</v>
      </c>
      <c r="G37" s="2">
        <f t="shared" si="3"/>
        <v>11.509674000000011</v>
      </c>
      <c r="H37" s="2">
        <f t="shared" si="1"/>
        <v>17.610080000000014</v>
      </c>
      <c r="I37" s="38"/>
      <c r="J37" s="28"/>
    </row>
    <row r="38" spans="1:10" ht="12.75">
      <c r="A38" s="2">
        <v>27.77</v>
      </c>
      <c r="B38" s="2">
        <v>3.503</v>
      </c>
      <c r="C38" s="2">
        <v>5.709</v>
      </c>
      <c r="D38" s="2">
        <f t="shared" si="0"/>
        <v>9.212</v>
      </c>
      <c r="E38" s="3"/>
      <c r="F38" s="2">
        <f t="shared" si="2"/>
        <v>7.992026000000001</v>
      </c>
      <c r="G38" s="2">
        <f t="shared" si="3"/>
        <v>14.592534000000006</v>
      </c>
      <c r="H38" s="2">
        <f t="shared" si="1"/>
        <v>22.584560000000007</v>
      </c>
      <c r="I38" s="38"/>
      <c r="J38" s="28"/>
    </row>
    <row r="39" spans="1:10" ht="12.75">
      <c r="A39" s="2">
        <v>27.77</v>
      </c>
      <c r="B39" s="2">
        <v>3.64</v>
      </c>
      <c r="C39" s="2">
        <v>6.402</v>
      </c>
      <c r="D39" s="2">
        <f t="shared" si="0"/>
        <v>10.042</v>
      </c>
      <c r="E39" s="3"/>
      <c r="F39" s="2">
        <f t="shared" si="2"/>
        <v>7.992026000000001</v>
      </c>
      <c r="G39" s="2">
        <f t="shared" si="3"/>
        <v>14.592534000000006</v>
      </c>
      <c r="H39" s="2">
        <f t="shared" si="1"/>
        <v>22.584560000000007</v>
      </c>
      <c r="I39" s="38"/>
      <c r="J39" s="28"/>
    </row>
    <row r="40" spans="1:10" ht="12.75">
      <c r="A40" s="2">
        <v>28.32</v>
      </c>
      <c r="B40" s="2">
        <v>3.64</v>
      </c>
      <c r="C40" s="2">
        <v>6.402</v>
      </c>
      <c r="D40" s="2">
        <f t="shared" si="0"/>
        <v>10.042</v>
      </c>
      <c r="E40" s="3"/>
      <c r="F40" s="2">
        <f t="shared" si="2"/>
        <v>9.994026000000003</v>
      </c>
      <c r="G40" s="2">
        <f t="shared" si="3"/>
        <v>18.113634000000012</v>
      </c>
      <c r="H40" s="2">
        <f t="shared" si="1"/>
        <v>28.107660000000017</v>
      </c>
      <c r="I40" s="38"/>
      <c r="J40" s="28"/>
    </row>
    <row r="41" spans="1:10" ht="12.75">
      <c r="A41" s="2">
        <v>28.32</v>
      </c>
      <c r="B41" s="2">
        <v>4.251</v>
      </c>
      <c r="C41" s="2">
        <v>7.469</v>
      </c>
      <c r="D41" s="2">
        <f t="shared" si="0"/>
        <v>11.72</v>
      </c>
      <c r="E41" s="3"/>
      <c r="F41" s="2">
        <f t="shared" si="2"/>
        <v>9.994026000000003</v>
      </c>
      <c r="G41" s="2">
        <f t="shared" si="3"/>
        <v>18.113634000000012</v>
      </c>
      <c r="H41" s="2">
        <f t="shared" si="1"/>
        <v>28.107660000000017</v>
      </c>
      <c r="I41" s="38"/>
      <c r="J41" s="28"/>
    </row>
    <row r="42" spans="1:10" ht="12.75">
      <c r="A42" s="2">
        <v>28.86</v>
      </c>
      <c r="B42" s="2">
        <v>4.251</v>
      </c>
      <c r="C42" s="2">
        <v>7.469</v>
      </c>
      <c r="D42" s="2">
        <f t="shared" si="0"/>
        <v>11.72</v>
      </c>
      <c r="E42" s="3"/>
      <c r="F42" s="2">
        <f t="shared" si="2"/>
        <v>12.289566</v>
      </c>
      <c r="G42" s="2">
        <f t="shared" si="3"/>
        <v>22.146894000000007</v>
      </c>
      <c r="H42" s="2">
        <f t="shared" si="1"/>
        <v>34.43646000000001</v>
      </c>
      <c r="I42" s="38"/>
      <c r="J42" s="28"/>
    </row>
    <row r="43" spans="1:10" ht="12.75">
      <c r="A43" s="2">
        <v>28.86</v>
      </c>
      <c r="B43" s="2">
        <v>4.814</v>
      </c>
      <c r="C43" s="2">
        <v>7.866</v>
      </c>
      <c r="D43" s="2">
        <f t="shared" si="0"/>
        <v>12.68</v>
      </c>
      <c r="E43" s="3"/>
      <c r="F43" s="2">
        <f t="shared" si="2"/>
        <v>12.289566</v>
      </c>
      <c r="G43" s="2">
        <f t="shared" si="3"/>
        <v>22.146894000000007</v>
      </c>
      <c r="H43" s="2">
        <f t="shared" si="1"/>
        <v>34.43646000000001</v>
      </c>
      <c r="I43" s="38"/>
      <c r="J43" s="28"/>
    </row>
    <row r="44" spans="1:10" ht="12.75">
      <c r="A44" s="2">
        <v>29.4</v>
      </c>
      <c r="B44" s="2">
        <v>4.814</v>
      </c>
      <c r="C44" s="2">
        <v>7.866</v>
      </c>
      <c r="D44" s="2">
        <f t="shared" si="0"/>
        <v>12.68</v>
      </c>
      <c r="E44" s="3"/>
      <c r="F44" s="2">
        <f t="shared" si="2"/>
        <v>14.889125999999997</v>
      </c>
      <c r="G44" s="2">
        <f t="shared" si="3"/>
        <v>26.394534</v>
      </c>
      <c r="H44" s="2">
        <f t="shared" si="1"/>
        <v>41.28366</v>
      </c>
      <c r="I44" s="39"/>
      <c r="J44" s="29"/>
    </row>
    <row r="45" spans="1:10" ht="12.75">
      <c r="A45" s="2">
        <v>29.4</v>
      </c>
      <c r="B45" s="2">
        <v>2.849</v>
      </c>
      <c r="C45" s="2">
        <v>9.168</v>
      </c>
      <c r="D45" s="2">
        <f t="shared" si="0"/>
        <v>12.017</v>
      </c>
      <c r="E45" s="3"/>
      <c r="F45" s="2">
        <f t="shared" si="2"/>
        <v>14.889125999999997</v>
      </c>
      <c r="G45" s="2">
        <f t="shared" si="3"/>
        <v>26.394534</v>
      </c>
      <c r="H45" s="2">
        <f t="shared" si="1"/>
        <v>41.28366</v>
      </c>
      <c r="I45" s="42" t="s">
        <v>18</v>
      </c>
      <c r="J45" s="25">
        <f>H46-H45</f>
        <v>11.776660000000007</v>
      </c>
    </row>
    <row r="46" spans="1:10" ht="12.75">
      <c r="A46" s="2">
        <v>30.38</v>
      </c>
      <c r="B46" s="2">
        <v>2.849</v>
      </c>
      <c r="C46" s="2">
        <v>9.168</v>
      </c>
      <c r="D46" s="2">
        <f t="shared" si="0"/>
        <v>12.017</v>
      </c>
      <c r="E46" s="3"/>
      <c r="F46" s="2">
        <f t="shared" si="2"/>
        <v>17.681146</v>
      </c>
      <c r="G46" s="2">
        <f t="shared" si="3"/>
        <v>35.379174000000006</v>
      </c>
      <c r="H46" s="2">
        <f t="shared" si="1"/>
        <v>53.060320000000004</v>
      </c>
      <c r="I46" s="43"/>
      <c r="J46" s="26"/>
    </row>
    <row r="47" spans="1:10" ht="12.75">
      <c r="A47" s="2">
        <v>30.38</v>
      </c>
      <c r="B47" s="2">
        <v>0</v>
      </c>
      <c r="C47" s="2">
        <v>7.586</v>
      </c>
      <c r="D47" s="2">
        <f t="shared" si="0"/>
        <v>7.586</v>
      </c>
      <c r="E47" s="3"/>
      <c r="F47" s="2">
        <f t="shared" si="2"/>
        <v>17.681146</v>
      </c>
      <c r="G47" s="2">
        <f t="shared" si="3"/>
        <v>35.379174000000006</v>
      </c>
      <c r="H47" s="2">
        <f t="shared" si="1"/>
        <v>53.060320000000004</v>
      </c>
      <c r="I47" s="46" t="s">
        <v>8</v>
      </c>
      <c r="J47" s="23">
        <f>H48-H47</f>
        <v>8.04116000000002</v>
      </c>
    </row>
    <row r="48" spans="1:10" ht="12.75">
      <c r="A48" s="2">
        <v>31.44</v>
      </c>
      <c r="B48" s="2">
        <v>0</v>
      </c>
      <c r="C48" s="2">
        <v>7.586</v>
      </c>
      <c r="D48" s="2">
        <f t="shared" si="0"/>
        <v>7.586</v>
      </c>
      <c r="E48" s="6"/>
      <c r="F48" s="2">
        <f t="shared" si="2"/>
        <v>17.681146</v>
      </c>
      <c r="G48" s="2">
        <f t="shared" si="3"/>
        <v>43.420334000000025</v>
      </c>
      <c r="H48" s="2">
        <f t="shared" si="1"/>
        <v>61.10148000000002</v>
      </c>
      <c r="I48" s="47"/>
      <c r="J48" s="24"/>
    </row>
    <row r="49" spans="1:10" ht="12.75">
      <c r="A49" s="2">
        <v>31.44</v>
      </c>
      <c r="B49" s="2">
        <v>0</v>
      </c>
      <c r="C49" s="2">
        <v>1.812</v>
      </c>
      <c r="D49" s="2">
        <f t="shared" si="0"/>
        <v>1.812</v>
      </c>
      <c r="E49" s="6"/>
      <c r="F49" s="2">
        <f t="shared" si="2"/>
        <v>17.681146</v>
      </c>
      <c r="G49" s="2">
        <f t="shared" si="3"/>
        <v>43.420334000000025</v>
      </c>
      <c r="H49" s="2">
        <f t="shared" si="1"/>
        <v>61.10148000000002</v>
      </c>
      <c r="I49" s="40" t="s">
        <v>19</v>
      </c>
      <c r="J49" s="32">
        <f>H50-H49</f>
        <v>0.4711199999999991</v>
      </c>
    </row>
    <row r="50" spans="1:10" ht="12.75">
      <c r="A50" s="2">
        <v>31.7</v>
      </c>
      <c r="B50" s="2">
        <v>0</v>
      </c>
      <c r="C50" s="2">
        <v>1.812</v>
      </c>
      <c r="D50" s="2">
        <f t="shared" si="0"/>
        <v>1.812</v>
      </c>
      <c r="E50" s="6"/>
      <c r="F50" s="2">
        <f t="shared" si="2"/>
        <v>17.681146</v>
      </c>
      <c r="G50" s="2">
        <f t="shared" si="3"/>
        <v>43.891454000000024</v>
      </c>
      <c r="H50" s="2">
        <f t="shared" si="1"/>
        <v>61.57260000000002</v>
      </c>
      <c r="I50" s="41"/>
      <c r="J50" s="33"/>
    </row>
    <row r="51" spans="1:10" ht="12.75">
      <c r="A51" s="2">
        <v>31.7</v>
      </c>
      <c r="B51" s="2">
        <v>1.817</v>
      </c>
      <c r="C51" s="2">
        <v>3.406</v>
      </c>
      <c r="D51" s="2">
        <f t="shared" si="0"/>
        <v>5.223</v>
      </c>
      <c r="E51" s="3"/>
      <c r="F51" s="2">
        <f t="shared" si="2"/>
        <v>17.681146</v>
      </c>
      <c r="G51" s="2">
        <f t="shared" si="3"/>
        <v>43.891454000000024</v>
      </c>
      <c r="H51" s="2">
        <f t="shared" si="1"/>
        <v>61.57260000000002</v>
      </c>
      <c r="I51" s="37" t="s">
        <v>20</v>
      </c>
      <c r="J51" s="27">
        <f>H70-H51</f>
        <v>26.621280000000013</v>
      </c>
    </row>
    <row r="52" spans="1:10" ht="12.75">
      <c r="A52" s="2">
        <v>32.27</v>
      </c>
      <c r="B52" s="2">
        <v>1.817</v>
      </c>
      <c r="C52" s="2">
        <v>3.406</v>
      </c>
      <c r="D52" s="2">
        <f t="shared" si="0"/>
        <v>5.223</v>
      </c>
      <c r="E52" s="3"/>
      <c r="F52" s="2">
        <f t="shared" si="2"/>
        <v>18.716836000000004</v>
      </c>
      <c r="G52" s="2">
        <f t="shared" si="3"/>
        <v>45.83287400000004</v>
      </c>
      <c r="H52" s="2">
        <f t="shared" si="1"/>
        <v>64.54971000000005</v>
      </c>
      <c r="I52" s="38"/>
      <c r="J52" s="28"/>
    </row>
    <row r="53" spans="1:10" ht="12.75">
      <c r="A53" s="2">
        <v>32.27</v>
      </c>
      <c r="B53" s="2">
        <v>1.361</v>
      </c>
      <c r="C53" s="2">
        <v>3.229</v>
      </c>
      <c r="D53" s="2">
        <f t="shared" si="0"/>
        <v>4.59</v>
      </c>
      <c r="E53" s="3"/>
      <c r="F53" s="2">
        <f t="shared" si="2"/>
        <v>18.716836000000004</v>
      </c>
      <c r="G53" s="2">
        <f t="shared" si="3"/>
        <v>45.83287400000004</v>
      </c>
      <c r="H53" s="2">
        <f t="shared" si="1"/>
        <v>64.54971000000005</v>
      </c>
      <c r="I53" s="38"/>
      <c r="J53" s="28"/>
    </row>
    <row r="54" spans="1:10" ht="12.75">
      <c r="A54" s="2">
        <v>32.84</v>
      </c>
      <c r="B54" s="2">
        <v>1.361</v>
      </c>
      <c r="C54" s="2">
        <v>3.229</v>
      </c>
      <c r="D54" s="2">
        <f t="shared" si="0"/>
        <v>4.59</v>
      </c>
      <c r="E54" s="3"/>
      <c r="F54" s="2">
        <f t="shared" si="2"/>
        <v>19.492606000000006</v>
      </c>
      <c r="G54" s="2">
        <f t="shared" si="3"/>
        <v>47.67340400000004</v>
      </c>
      <c r="H54" s="2">
        <f t="shared" si="1"/>
        <v>67.16601000000004</v>
      </c>
      <c r="I54" s="38"/>
      <c r="J54" s="28"/>
    </row>
    <row r="55" spans="1:10" ht="12.75">
      <c r="A55" s="2">
        <v>32.84</v>
      </c>
      <c r="B55" s="2">
        <v>1.633</v>
      </c>
      <c r="C55" s="2">
        <v>3.303</v>
      </c>
      <c r="D55" s="2">
        <f t="shared" si="0"/>
        <v>4.936</v>
      </c>
      <c r="E55" s="3"/>
      <c r="F55" s="2">
        <f t="shared" si="2"/>
        <v>19.492606000000006</v>
      </c>
      <c r="G55" s="2">
        <f t="shared" si="3"/>
        <v>47.67340400000004</v>
      </c>
      <c r="H55" s="2">
        <f t="shared" si="1"/>
        <v>67.16601000000004</v>
      </c>
      <c r="I55" s="38"/>
      <c r="J55" s="28"/>
    </row>
    <row r="56" spans="1:10" ht="12.75">
      <c r="A56" s="2">
        <v>33.41</v>
      </c>
      <c r="B56" s="2">
        <v>1.633</v>
      </c>
      <c r="C56" s="2">
        <v>3.303</v>
      </c>
      <c r="D56" s="2">
        <f t="shared" si="0"/>
        <v>4.936</v>
      </c>
      <c r="E56" s="3"/>
      <c r="F56" s="2">
        <f t="shared" si="2"/>
        <v>20.423415999999996</v>
      </c>
      <c r="G56" s="2">
        <f t="shared" si="3"/>
        <v>49.556114000000015</v>
      </c>
      <c r="H56" s="2">
        <f t="shared" si="1"/>
        <v>69.97953000000001</v>
      </c>
      <c r="I56" s="38"/>
      <c r="J56" s="28"/>
    </row>
    <row r="57" spans="1:10" ht="12.75">
      <c r="A57" s="2">
        <v>33.41</v>
      </c>
      <c r="B57" s="2">
        <v>1.643</v>
      </c>
      <c r="C57" s="2">
        <v>3.43</v>
      </c>
      <c r="D57" s="2">
        <f t="shared" si="0"/>
        <v>5.073</v>
      </c>
      <c r="E57" s="3"/>
      <c r="F57" s="2">
        <f t="shared" si="2"/>
        <v>20.423415999999996</v>
      </c>
      <c r="G57" s="2">
        <f t="shared" si="3"/>
        <v>49.556114000000015</v>
      </c>
      <c r="H57" s="2">
        <f t="shared" si="1"/>
        <v>69.97953000000001</v>
      </c>
      <c r="I57" s="38"/>
      <c r="J57" s="28"/>
    </row>
    <row r="58" spans="1:10" ht="12.75">
      <c r="A58" s="2">
        <v>33.98</v>
      </c>
      <c r="B58" s="2">
        <v>1.643</v>
      </c>
      <c r="C58" s="2">
        <v>3.43</v>
      </c>
      <c r="D58" s="2">
        <f t="shared" si="0"/>
        <v>5.073</v>
      </c>
      <c r="E58" s="3"/>
      <c r="F58" s="2">
        <f t="shared" si="2"/>
        <v>21.359925999999998</v>
      </c>
      <c r="G58" s="2">
        <f t="shared" si="3"/>
        <v>51.51121400000002</v>
      </c>
      <c r="H58" s="2">
        <f t="shared" si="1"/>
        <v>72.87114000000001</v>
      </c>
      <c r="I58" s="38"/>
      <c r="J58" s="28"/>
    </row>
    <row r="59" spans="1:10" ht="12.75">
      <c r="A59" s="2">
        <v>33.98</v>
      </c>
      <c r="B59" s="2">
        <v>1.429</v>
      </c>
      <c r="C59" s="2">
        <v>3.292</v>
      </c>
      <c r="D59" s="2">
        <f t="shared" si="0"/>
        <v>4.721</v>
      </c>
      <c r="E59" s="3"/>
      <c r="F59" s="2">
        <f t="shared" si="2"/>
        <v>21.359925999999998</v>
      </c>
      <c r="G59" s="2">
        <f t="shared" si="3"/>
        <v>51.51121400000002</v>
      </c>
      <c r="H59" s="2">
        <f t="shared" si="1"/>
        <v>72.87114000000001</v>
      </c>
      <c r="I59" s="38"/>
      <c r="J59" s="28"/>
    </row>
    <row r="60" spans="1:10" ht="12.75">
      <c r="A60" s="2">
        <v>34.55</v>
      </c>
      <c r="B60" s="2">
        <v>1.429</v>
      </c>
      <c r="C60" s="2">
        <v>3.292</v>
      </c>
      <c r="D60" s="2">
        <f t="shared" si="0"/>
        <v>4.721</v>
      </c>
      <c r="E60" s="3"/>
      <c r="F60" s="2">
        <f t="shared" si="2"/>
        <v>22.174456</v>
      </c>
      <c r="G60" s="2">
        <f t="shared" si="3"/>
        <v>53.38765400000002</v>
      </c>
      <c r="H60" s="2">
        <f t="shared" si="1"/>
        <v>75.56211000000002</v>
      </c>
      <c r="I60" s="38"/>
      <c r="J60" s="28"/>
    </row>
    <row r="61" spans="1:10" ht="12.75">
      <c r="A61" s="2">
        <v>34.55</v>
      </c>
      <c r="B61" s="2">
        <v>1.338</v>
      </c>
      <c r="C61" s="2">
        <v>3.107</v>
      </c>
      <c r="D61" s="2">
        <f t="shared" si="0"/>
        <v>4.445</v>
      </c>
      <c r="E61" s="3"/>
      <c r="F61" s="2">
        <f t="shared" si="2"/>
        <v>22.174456</v>
      </c>
      <c r="G61" s="2">
        <f t="shared" si="3"/>
        <v>53.38765400000002</v>
      </c>
      <c r="H61" s="2">
        <f t="shared" si="1"/>
        <v>75.56211000000002</v>
      </c>
      <c r="I61" s="38"/>
      <c r="J61" s="28"/>
    </row>
    <row r="62" spans="1:10" ht="12.75">
      <c r="A62" s="2">
        <v>35.12</v>
      </c>
      <c r="B62" s="2">
        <v>1.338</v>
      </c>
      <c r="C62" s="2">
        <v>3.107</v>
      </c>
      <c r="D62" s="2">
        <f t="shared" si="0"/>
        <v>4.445</v>
      </c>
      <c r="E62" s="3"/>
      <c r="F62" s="2">
        <f t="shared" si="2"/>
        <v>22.937116</v>
      </c>
      <c r="G62" s="2">
        <f t="shared" si="3"/>
        <v>55.15864400000002</v>
      </c>
      <c r="H62" s="2">
        <f t="shared" si="1"/>
        <v>78.09576000000001</v>
      </c>
      <c r="I62" s="38"/>
      <c r="J62" s="28"/>
    </row>
    <row r="63" spans="1:10" ht="12.75">
      <c r="A63" s="2">
        <v>35.12</v>
      </c>
      <c r="B63" s="2">
        <v>1.081</v>
      </c>
      <c r="C63" s="2">
        <v>3.079</v>
      </c>
      <c r="D63" s="2">
        <f t="shared" si="0"/>
        <v>4.16</v>
      </c>
      <c r="E63" s="3"/>
      <c r="F63" s="2">
        <f t="shared" si="2"/>
        <v>22.937116</v>
      </c>
      <c r="G63" s="2">
        <f t="shared" si="3"/>
        <v>55.15864400000002</v>
      </c>
      <c r="H63" s="2">
        <f t="shared" si="1"/>
        <v>78.09576000000001</v>
      </c>
      <c r="I63" s="38"/>
      <c r="J63" s="28"/>
    </row>
    <row r="64" spans="1:10" ht="12.75">
      <c r="A64" s="2">
        <v>35.69</v>
      </c>
      <c r="B64" s="2">
        <v>1.081</v>
      </c>
      <c r="C64" s="2">
        <v>3.079</v>
      </c>
      <c r="D64" s="2">
        <f t="shared" si="0"/>
        <v>4.16</v>
      </c>
      <c r="E64" s="3"/>
      <c r="F64" s="2">
        <f t="shared" si="2"/>
        <v>23.553286</v>
      </c>
      <c r="G64" s="2">
        <f t="shared" si="3"/>
        <v>56.913674000000015</v>
      </c>
      <c r="H64" s="2">
        <f t="shared" si="1"/>
        <v>80.46696000000001</v>
      </c>
      <c r="I64" s="38"/>
      <c r="J64" s="28"/>
    </row>
    <row r="65" spans="1:10" ht="12.75">
      <c r="A65" s="2">
        <v>35.69</v>
      </c>
      <c r="B65" s="2">
        <v>1.254</v>
      </c>
      <c r="C65" s="2">
        <v>3.083</v>
      </c>
      <c r="D65" s="2">
        <f t="shared" si="0"/>
        <v>4.337</v>
      </c>
      <c r="E65" s="3"/>
      <c r="F65" s="2">
        <f t="shared" si="2"/>
        <v>23.553286</v>
      </c>
      <c r="G65" s="2">
        <f t="shared" si="3"/>
        <v>56.913674000000015</v>
      </c>
      <c r="H65" s="2">
        <f t="shared" si="1"/>
        <v>80.46696000000001</v>
      </c>
      <c r="I65" s="38"/>
      <c r="J65" s="28"/>
    </row>
    <row r="66" spans="1:10" ht="12.75">
      <c r="A66" s="2">
        <v>36.26</v>
      </c>
      <c r="B66" s="2">
        <v>1.254</v>
      </c>
      <c r="C66" s="2">
        <v>3.083</v>
      </c>
      <c r="D66" s="2">
        <f t="shared" si="0"/>
        <v>4.337</v>
      </c>
      <c r="E66" s="3"/>
      <c r="F66" s="2">
        <f t="shared" si="2"/>
        <v>24.268066</v>
      </c>
      <c r="G66" s="2">
        <f t="shared" si="3"/>
        <v>58.67098400000002</v>
      </c>
      <c r="H66" s="2">
        <f t="shared" si="1"/>
        <v>82.93905000000002</v>
      </c>
      <c r="I66" s="38"/>
      <c r="J66" s="28"/>
    </row>
    <row r="67" spans="1:10" ht="12.75">
      <c r="A67" s="2">
        <v>36.26</v>
      </c>
      <c r="B67" s="2">
        <v>1.468</v>
      </c>
      <c r="C67" s="2">
        <v>3.178</v>
      </c>
      <c r="D67" s="2">
        <f t="shared" si="0"/>
        <v>4.646</v>
      </c>
      <c r="E67" s="3"/>
      <c r="F67" s="2">
        <f t="shared" si="2"/>
        <v>24.268066</v>
      </c>
      <c r="G67" s="2">
        <f t="shared" si="3"/>
        <v>58.67098400000002</v>
      </c>
      <c r="H67" s="2">
        <f t="shared" si="1"/>
        <v>82.93905000000002</v>
      </c>
      <c r="I67" s="38"/>
      <c r="J67" s="28"/>
    </row>
    <row r="68" spans="1:10" ht="12.75">
      <c r="A68" s="2">
        <v>36.83</v>
      </c>
      <c r="B68" s="2">
        <v>1.468</v>
      </c>
      <c r="C68" s="2">
        <v>3.178</v>
      </c>
      <c r="D68" s="2">
        <f t="shared" si="0"/>
        <v>4.646</v>
      </c>
      <c r="E68" s="3"/>
      <c r="F68" s="2">
        <f t="shared" si="2"/>
        <v>25.104826000000003</v>
      </c>
      <c r="G68" s="2">
        <f t="shared" si="3"/>
        <v>60.48244400000002</v>
      </c>
      <c r="H68" s="2">
        <f t="shared" si="1"/>
        <v>85.58727000000002</v>
      </c>
      <c r="I68" s="38"/>
      <c r="J68" s="28"/>
    </row>
    <row r="69" spans="1:10" ht="12.75">
      <c r="A69" s="2">
        <v>36.83</v>
      </c>
      <c r="B69" s="2">
        <v>1.408</v>
      </c>
      <c r="C69" s="2">
        <v>3.165</v>
      </c>
      <c r="D69" s="2">
        <f t="shared" si="0"/>
        <v>4.573</v>
      </c>
      <c r="E69" s="3"/>
      <c r="F69" s="2">
        <f t="shared" si="2"/>
        <v>25.104826000000003</v>
      </c>
      <c r="G69" s="2">
        <f t="shared" si="3"/>
        <v>60.48244400000002</v>
      </c>
      <c r="H69" s="2">
        <f t="shared" si="1"/>
        <v>85.58727000000002</v>
      </c>
      <c r="I69" s="38"/>
      <c r="J69" s="28"/>
    </row>
    <row r="70" spans="1:10" ht="12.75">
      <c r="A70" s="2">
        <v>37.4</v>
      </c>
      <c r="B70" s="2">
        <v>1.408</v>
      </c>
      <c r="C70" s="2">
        <v>3.165</v>
      </c>
      <c r="D70" s="2">
        <f t="shared" si="0"/>
        <v>4.573</v>
      </c>
      <c r="E70" s="3"/>
      <c r="F70" s="2">
        <f t="shared" si="2"/>
        <v>25.907386000000002</v>
      </c>
      <c r="G70" s="2">
        <f t="shared" si="3"/>
        <v>62.286494000000026</v>
      </c>
      <c r="H70" s="2">
        <f t="shared" si="1"/>
        <v>88.19388000000004</v>
      </c>
      <c r="I70" s="39"/>
      <c r="J70" s="29"/>
    </row>
    <row r="71" spans="1:10" ht="12.75">
      <c r="A71" s="2">
        <v>37.4</v>
      </c>
      <c r="B71" s="2">
        <v>0.7941</v>
      </c>
      <c r="C71" s="2">
        <v>1.083</v>
      </c>
      <c r="D71" s="2">
        <f t="shared" si="0"/>
        <v>1.8771</v>
      </c>
      <c r="E71" s="3"/>
      <c r="F71" s="2">
        <f t="shared" si="2"/>
        <v>25.907386000000002</v>
      </c>
      <c r="G71" s="2">
        <f t="shared" si="3"/>
        <v>62.286494000000026</v>
      </c>
      <c r="H71" s="2">
        <f t="shared" si="1"/>
        <v>88.19388000000004</v>
      </c>
      <c r="I71" s="31" t="s">
        <v>18</v>
      </c>
      <c r="J71" s="30">
        <f>H72-H71</f>
        <v>1.5016799999999932</v>
      </c>
    </row>
    <row r="72" spans="1:10" ht="12.75">
      <c r="A72" s="2">
        <v>38.2</v>
      </c>
      <c r="B72" s="2">
        <v>0.7941</v>
      </c>
      <c r="C72" s="2">
        <v>1.083</v>
      </c>
      <c r="D72" s="2">
        <f t="shared" si="0"/>
        <v>1.8771</v>
      </c>
      <c r="E72" s="3"/>
      <c r="F72" s="2">
        <f t="shared" si="2"/>
        <v>26.542666000000004</v>
      </c>
      <c r="G72" s="2">
        <f t="shared" si="3"/>
        <v>63.15289400000003</v>
      </c>
      <c r="H72" s="2">
        <f t="shared" si="1"/>
        <v>89.69556000000003</v>
      </c>
      <c r="I72" s="31"/>
      <c r="J72" s="31"/>
    </row>
    <row r="73" spans="1:10" ht="12.75">
      <c r="A73" s="2">
        <v>38.2</v>
      </c>
      <c r="B73" s="2">
        <v>2.152</v>
      </c>
      <c r="C73" s="2">
        <v>4.702</v>
      </c>
      <c r="D73" s="2">
        <f t="shared" si="0"/>
        <v>6.854</v>
      </c>
      <c r="E73" s="3"/>
      <c r="F73" s="2">
        <f t="shared" si="2"/>
        <v>26.542666000000004</v>
      </c>
      <c r="G73" s="2">
        <f t="shared" si="3"/>
        <v>63.15289400000003</v>
      </c>
      <c r="H73" s="2">
        <f t="shared" si="1"/>
        <v>89.69556000000003</v>
      </c>
      <c r="I73" s="37" t="s">
        <v>21</v>
      </c>
      <c r="J73" s="27">
        <f>H94-H73</f>
        <v>44.18591999999998</v>
      </c>
    </row>
    <row r="74" spans="1:10" ht="12.75">
      <c r="A74" s="2">
        <v>38.77</v>
      </c>
      <c r="B74" s="2">
        <v>2.152</v>
      </c>
      <c r="C74" s="2">
        <v>4.702</v>
      </c>
      <c r="D74" s="2">
        <f t="shared" si="0"/>
        <v>6.854</v>
      </c>
      <c r="E74" s="3"/>
      <c r="F74" s="2">
        <f t="shared" si="2"/>
        <v>27.769306000000004</v>
      </c>
      <c r="G74" s="2">
        <f t="shared" si="3"/>
        <v>65.83303400000003</v>
      </c>
      <c r="H74" s="2">
        <f t="shared" si="1"/>
        <v>93.60234000000003</v>
      </c>
      <c r="I74" s="38"/>
      <c r="J74" s="28"/>
    </row>
    <row r="75" spans="1:10" ht="12.75">
      <c r="A75" s="2">
        <v>38.77</v>
      </c>
      <c r="B75" s="2">
        <v>2.168</v>
      </c>
      <c r="C75" s="2">
        <v>4.931</v>
      </c>
      <c r="D75" s="2">
        <f t="shared" si="0"/>
        <v>7.099</v>
      </c>
      <c r="E75" s="3"/>
      <c r="F75" s="2">
        <f t="shared" si="2"/>
        <v>27.769306000000004</v>
      </c>
      <c r="G75" s="2">
        <f t="shared" si="3"/>
        <v>65.83303400000003</v>
      </c>
      <c r="H75" s="2">
        <f t="shared" si="1"/>
        <v>93.60234000000003</v>
      </c>
      <c r="I75" s="38"/>
      <c r="J75" s="28"/>
    </row>
    <row r="76" spans="1:10" ht="12.75">
      <c r="A76" s="2">
        <v>39.34</v>
      </c>
      <c r="B76" s="2">
        <v>2.168</v>
      </c>
      <c r="C76" s="2">
        <v>4.931</v>
      </c>
      <c r="D76" s="2">
        <f t="shared" si="0"/>
        <v>7.099</v>
      </c>
      <c r="E76" s="3"/>
      <c r="F76" s="2">
        <f t="shared" si="2"/>
        <v>29.005066000000003</v>
      </c>
      <c r="G76" s="2">
        <f t="shared" si="3"/>
        <v>68.64370400000003</v>
      </c>
      <c r="H76" s="2">
        <f t="shared" si="1"/>
        <v>97.64877000000003</v>
      </c>
      <c r="I76" s="38"/>
      <c r="J76" s="28"/>
    </row>
    <row r="77" spans="1:10" ht="12.75">
      <c r="A77" s="2">
        <v>39.34</v>
      </c>
      <c r="B77" s="2">
        <v>2.407</v>
      </c>
      <c r="C77" s="2">
        <v>4.981</v>
      </c>
      <c r="D77" s="2">
        <f t="shared" si="0"/>
        <v>7.388</v>
      </c>
      <c r="E77" s="3"/>
      <c r="F77" s="2">
        <f t="shared" si="2"/>
        <v>29.005066000000003</v>
      </c>
      <c r="G77" s="2">
        <f t="shared" si="3"/>
        <v>68.64370400000003</v>
      </c>
      <c r="H77" s="2">
        <f t="shared" si="1"/>
        <v>97.64877000000003</v>
      </c>
      <c r="I77" s="38"/>
      <c r="J77" s="28"/>
    </row>
    <row r="78" spans="1:10" ht="12.75">
      <c r="A78" s="2">
        <v>39.91</v>
      </c>
      <c r="B78" s="2">
        <v>2.407</v>
      </c>
      <c r="C78" s="2">
        <v>4.981</v>
      </c>
      <c r="D78" s="2">
        <f t="shared" si="0"/>
        <v>7.388</v>
      </c>
      <c r="E78" s="3"/>
      <c r="F78" s="2">
        <f t="shared" si="2"/>
        <v>30.377055999999985</v>
      </c>
      <c r="G78" s="2">
        <f t="shared" si="3"/>
        <v>71.482874</v>
      </c>
      <c r="H78" s="2">
        <f t="shared" si="1"/>
        <v>101.85992999999998</v>
      </c>
      <c r="I78" s="38"/>
      <c r="J78" s="28"/>
    </row>
    <row r="79" spans="1:10" ht="12.75">
      <c r="A79" s="2">
        <v>39.91</v>
      </c>
      <c r="B79" s="2">
        <v>2.452</v>
      </c>
      <c r="C79" s="2">
        <v>5.129</v>
      </c>
      <c r="D79" s="2">
        <f t="shared" si="0"/>
        <v>7.5809999999999995</v>
      </c>
      <c r="E79" s="3"/>
      <c r="F79" s="2">
        <f t="shared" si="2"/>
        <v>30.377055999999985</v>
      </c>
      <c r="G79" s="2">
        <f t="shared" si="3"/>
        <v>71.482874</v>
      </c>
      <c r="H79" s="2">
        <f t="shared" si="1"/>
        <v>101.85992999999998</v>
      </c>
      <c r="I79" s="38"/>
      <c r="J79" s="28"/>
    </row>
    <row r="80" spans="1:10" ht="12.75">
      <c r="A80" s="2">
        <v>40.48</v>
      </c>
      <c r="B80" s="2">
        <v>2.452</v>
      </c>
      <c r="C80" s="2">
        <v>5.129</v>
      </c>
      <c r="D80" s="2">
        <f t="shared" si="0"/>
        <v>7.5809999999999995</v>
      </c>
      <c r="E80" s="3"/>
      <c r="F80" s="2">
        <f t="shared" si="2"/>
        <v>31.774695999999985</v>
      </c>
      <c r="G80" s="2">
        <f t="shared" si="3"/>
        <v>74.406404</v>
      </c>
      <c r="H80" s="2">
        <f t="shared" si="1"/>
        <v>106.18109999999999</v>
      </c>
      <c r="I80" s="38"/>
      <c r="J80" s="28"/>
    </row>
    <row r="81" spans="1:10" ht="12.75">
      <c r="A81" s="2">
        <v>40.48</v>
      </c>
      <c r="B81" s="2">
        <v>2.468</v>
      </c>
      <c r="C81" s="2">
        <v>5.006</v>
      </c>
      <c r="D81" s="2">
        <f t="shared" si="0"/>
        <v>7.474</v>
      </c>
      <c r="E81" s="3"/>
      <c r="F81" s="2">
        <f t="shared" si="2"/>
        <v>31.774695999999985</v>
      </c>
      <c r="G81" s="2">
        <f t="shared" si="3"/>
        <v>74.406404</v>
      </c>
      <c r="H81" s="2">
        <f t="shared" si="1"/>
        <v>106.18109999999999</v>
      </c>
      <c r="I81" s="38"/>
      <c r="J81" s="28"/>
    </row>
    <row r="82" spans="1:10" ht="12.75">
      <c r="A82" s="2">
        <v>41.05</v>
      </c>
      <c r="B82" s="2">
        <v>2.468</v>
      </c>
      <c r="C82" s="2">
        <v>5.006</v>
      </c>
      <c r="D82" s="2">
        <f t="shared" si="0"/>
        <v>7.474</v>
      </c>
      <c r="E82" s="3"/>
      <c r="F82" s="2">
        <f t="shared" si="2"/>
        <v>33.18145599999998</v>
      </c>
      <c r="G82" s="2">
        <f t="shared" si="3"/>
        <v>77.259824</v>
      </c>
      <c r="H82" s="2">
        <f t="shared" si="1"/>
        <v>110.44127999999998</v>
      </c>
      <c r="I82" s="38"/>
      <c r="J82" s="28"/>
    </row>
    <row r="83" spans="1:10" ht="12.75">
      <c r="A83" s="2">
        <v>41.05</v>
      </c>
      <c r="B83" s="2">
        <v>2.829</v>
      </c>
      <c r="C83" s="2">
        <v>5.076</v>
      </c>
      <c r="D83" s="2">
        <f t="shared" si="0"/>
        <v>7.904999999999999</v>
      </c>
      <c r="E83" s="3"/>
      <c r="F83" s="2">
        <f t="shared" si="2"/>
        <v>33.18145599999998</v>
      </c>
      <c r="G83" s="2">
        <f t="shared" si="3"/>
        <v>77.259824</v>
      </c>
      <c r="H83" s="2">
        <f t="shared" si="1"/>
        <v>110.44127999999998</v>
      </c>
      <c r="I83" s="38"/>
      <c r="J83" s="28"/>
    </row>
    <row r="84" spans="1:10" ht="12.75">
      <c r="A84" s="2">
        <v>41.62</v>
      </c>
      <c r="B84" s="2">
        <v>2.829</v>
      </c>
      <c r="C84" s="2">
        <v>5.076</v>
      </c>
      <c r="D84" s="2">
        <f t="shared" si="0"/>
        <v>7.904999999999999</v>
      </c>
      <c r="E84" s="3"/>
      <c r="F84" s="2">
        <f t="shared" si="2"/>
        <v>34.79398599999998</v>
      </c>
      <c r="G84" s="2">
        <f t="shared" si="3"/>
        <v>80.153144</v>
      </c>
      <c r="H84" s="2">
        <f t="shared" si="1"/>
        <v>114.94712999999999</v>
      </c>
      <c r="I84" s="38"/>
      <c r="J84" s="28"/>
    </row>
    <row r="85" spans="1:10" ht="12.75">
      <c r="A85" s="2">
        <v>41.62</v>
      </c>
      <c r="B85" s="2">
        <v>2.753</v>
      </c>
      <c r="C85" s="2">
        <v>5.097</v>
      </c>
      <c r="D85" s="2">
        <f t="shared" si="0"/>
        <v>7.8500000000000005</v>
      </c>
      <c r="E85" s="3"/>
      <c r="F85" s="2">
        <f t="shared" si="2"/>
        <v>34.79398599999998</v>
      </c>
      <c r="G85" s="2">
        <f t="shared" si="3"/>
        <v>80.153144</v>
      </c>
      <c r="H85" s="2">
        <f t="shared" si="1"/>
        <v>114.94712999999999</v>
      </c>
      <c r="I85" s="38"/>
      <c r="J85" s="28"/>
    </row>
    <row r="86" spans="1:10" ht="12.75">
      <c r="A86" s="2">
        <v>42.19</v>
      </c>
      <c r="B86" s="2">
        <v>2.753</v>
      </c>
      <c r="C86" s="2">
        <v>5.097</v>
      </c>
      <c r="D86" s="2">
        <f aca="true" t="shared" si="4" ref="D86:D128">SUM(B86:C86)</f>
        <v>7.8500000000000005</v>
      </c>
      <c r="E86" s="3"/>
      <c r="F86" s="2">
        <f t="shared" si="2"/>
        <v>36.36319599999998</v>
      </c>
      <c r="G86" s="2">
        <f t="shared" si="3"/>
        <v>83.058434</v>
      </c>
      <c r="H86" s="2">
        <f aca="true" t="shared" si="5" ref="H86:H128">SUM(F86:G86)</f>
        <v>119.42163</v>
      </c>
      <c r="I86" s="38"/>
      <c r="J86" s="28"/>
    </row>
    <row r="87" spans="1:10" ht="12.75">
      <c r="A87" s="2">
        <v>42.19</v>
      </c>
      <c r="B87" s="2">
        <v>3.093</v>
      </c>
      <c r="C87" s="2">
        <v>5.318</v>
      </c>
      <c r="D87" s="2">
        <f t="shared" si="4"/>
        <v>8.411</v>
      </c>
      <c r="E87" s="3"/>
      <c r="F87" s="2">
        <f aca="true" t="shared" si="6" ref="F87:F128">F86+(B87+B86)/2*(A87-A86)</f>
        <v>36.36319599999998</v>
      </c>
      <c r="G87" s="2">
        <f aca="true" t="shared" si="7" ref="G87:G128">G86+(C87+C86)/2*(A87-A86)</f>
        <v>83.058434</v>
      </c>
      <c r="H87" s="2">
        <f t="shared" si="5"/>
        <v>119.42163</v>
      </c>
      <c r="I87" s="38"/>
      <c r="J87" s="28"/>
    </row>
    <row r="88" spans="1:10" ht="12.75">
      <c r="A88" s="2">
        <v>42.76</v>
      </c>
      <c r="B88" s="2">
        <v>3.093</v>
      </c>
      <c r="C88" s="2">
        <v>5.318</v>
      </c>
      <c r="D88" s="2">
        <f t="shared" si="4"/>
        <v>8.411</v>
      </c>
      <c r="E88" s="3"/>
      <c r="F88" s="2">
        <f t="shared" si="6"/>
        <v>38.12620599999998</v>
      </c>
      <c r="G88" s="2">
        <f t="shared" si="7"/>
        <v>86.08969400000001</v>
      </c>
      <c r="H88" s="2">
        <f t="shared" si="5"/>
        <v>124.21589999999999</v>
      </c>
      <c r="I88" s="38"/>
      <c r="J88" s="28"/>
    </row>
    <row r="89" spans="1:10" ht="12.75">
      <c r="A89" s="2">
        <v>42.76</v>
      </c>
      <c r="B89" s="2">
        <v>2.962</v>
      </c>
      <c r="C89" s="2">
        <v>5.208</v>
      </c>
      <c r="D89" s="2">
        <f t="shared" si="4"/>
        <v>8.17</v>
      </c>
      <c r="E89" s="3"/>
      <c r="F89" s="2">
        <f t="shared" si="6"/>
        <v>38.12620599999998</v>
      </c>
      <c r="G89" s="2">
        <f t="shared" si="7"/>
        <v>86.08969400000001</v>
      </c>
      <c r="H89" s="2">
        <f t="shared" si="5"/>
        <v>124.21589999999999</v>
      </c>
      <c r="I89" s="38"/>
      <c r="J89" s="28"/>
    </row>
    <row r="90" spans="1:10" ht="12.75">
      <c r="A90" s="2">
        <v>43.33</v>
      </c>
      <c r="B90" s="2">
        <v>2.962</v>
      </c>
      <c r="C90" s="2">
        <v>5.208</v>
      </c>
      <c r="D90" s="2">
        <f t="shared" si="4"/>
        <v>8.17</v>
      </c>
      <c r="E90" s="3"/>
      <c r="F90" s="2">
        <f t="shared" si="6"/>
        <v>39.814545999999986</v>
      </c>
      <c r="G90" s="2">
        <f t="shared" si="7"/>
        <v>89.058254</v>
      </c>
      <c r="H90" s="2">
        <f t="shared" si="5"/>
        <v>128.87279999999998</v>
      </c>
      <c r="I90" s="38"/>
      <c r="J90" s="28"/>
    </row>
    <row r="91" spans="1:10" ht="12.75">
      <c r="A91" s="2">
        <v>43.33</v>
      </c>
      <c r="B91" s="2">
        <v>3.258</v>
      </c>
      <c r="C91" s="2">
        <v>5.429</v>
      </c>
      <c r="D91" s="2">
        <f t="shared" si="4"/>
        <v>8.687000000000001</v>
      </c>
      <c r="E91" s="3"/>
      <c r="F91" s="2">
        <f t="shared" si="6"/>
        <v>39.814545999999986</v>
      </c>
      <c r="G91" s="2">
        <f t="shared" si="7"/>
        <v>89.058254</v>
      </c>
      <c r="H91" s="2">
        <f t="shared" si="5"/>
        <v>128.87279999999998</v>
      </c>
      <c r="I91" s="38"/>
      <c r="J91" s="28"/>
    </row>
    <row r="92" spans="1:10" ht="12.75">
      <c r="A92" s="2">
        <v>43.9</v>
      </c>
      <c r="B92" s="2">
        <v>3.258</v>
      </c>
      <c r="C92" s="2">
        <v>5.429</v>
      </c>
      <c r="D92" s="2">
        <f t="shared" si="4"/>
        <v>8.687000000000001</v>
      </c>
      <c r="E92" s="3"/>
      <c r="F92" s="2">
        <f t="shared" si="6"/>
        <v>41.67160599999999</v>
      </c>
      <c r="G92" s="2">
        <f t="shared" si="7"/>
        <v>92.15278400000001</v>
      </c>
      <c r="H92" s="2">
        <f t="shared" si="5"/>
        <v>133.82439</v>
      </c>
      <c r="I92" s="38"/>
      <c r="J92" s="28"/>
    </row>
    <row r="93" spans="1:10" ht="12.75">
      <c r="A93" s="2">
        <v>43.9</v>
      </c>
      <c r="B93" s="2">
        <v>0</v>
      </c>
      <c r="C93" s="2">
        <v>0.5709</v>
      </c>
      <c r="D93" s="2">
        <f t="shared" si="4"/>
        <v>0.5709</v>
      </c>
      <c r="E93" s="3"/>
      <c r="F93" s="2">
        <f t="shared" si="6"/>
        <v>41.67160599999999</v>
      </c>
      <c r="G93" s="2">
        <f t="shared" si="7"/>
        <v>92.15278400000001</v>
      </c>
      <c r="H93" s="2">
        <f t="shared" si="5"/>
        <v>133.82439</v>
      </c>
      <c r="I93" s="38"/>
      <c r="J93" s="28"/>
    </row>
    <row r="94" spans="1:10" ht="12.75">
      <c r="A94" s="2">
        <v>44</v>
      </c>
      <c r="B94" s="2">
        <v>0</v>
      </c>
      <c r="C94" s="2">
        <v>0.5709</v>
      </c>
      <c r="D94" s="2">
        <f t="shared" si="4"/>
        <v>0.5709</v>
      </c>
      <c r="E94" s="3"/>
      <c r="F94" s="2">
        <f t="shared" si="6"/>
        <v>41.67160599999999</v>
      </c>
      <c r="G94" s="2">
        <f t="shared" si="7"/>
        <v>92.20987400000001</v>
      </c>
      <c r="H94" s="2">
        <f t="shared" si="5"/>
        <v>133.88148</v>
      </c>
      <c r="I94" s="39"/>
      <c r="J94" s="29"/>
    </row>
    <row r="95" spans="1:10" ht="12.75">
      <c r="A95" s="2">
        <v>44</v>
      </c>
      <c r="B95" s="2">
        <v>0</v>
      </c>
      <c r="C95" s="2">
        <v>0.01535</v>
      </c>
      <c r="D95" s="2">
        <f t="shared" si="4"/>
        <v>0.01535</v>
      </c>
      <c r="E95" s="3"/>
      <c r="F95" s="2">
        <f t="shared" si="6"/>
        <v>41.67160599999999</v>
      </c>
      <c r="G95" s="2">
        <f t="shared" si="7"/>
        <v>92.20987400000001</v>
      </c>
      <c r="H95" s="2">
        <f t="shared" si="5"/>
        <v>133.88148</v>
      </c>
      <c r="I95" s="40" t="s">
        <v>19</v>
      </c>
      <c r="J95" s="32">
        <f>H96-H95</f>
        <v>0.015657000000004473</v>
      </c>
    </row>
    <row r="96" spans="1:10" ht="12.75">
      <c r="A96" s="2">
        <v>45.02</v>
      </c>
      <c r="B96" s="2">
        <v>0</v>
      </c>
      <c r="C96" s="2">
        <v>0.01535</v>
      </c>
      <c r="D96" s="2">
        <f t="shared" si="4"/>
        <v>0.01535</v>
      </c>
      <c r="E96" s="3"/>
      <c r="F96" s="2">
        <f t="shared" si="6"/>
        <v>41.67160599999999</v>
      </c>
      <c r="G96" s="2">
        <f t="shared" si="7"/>
        <v>92.22553100000002</v>
      </c>
      <c r="H96" s="2">
        <f t="shared" si="5"/>
        <v>133.89713700000001</v>
      </c>
      <c r="I96" s="41"/>
      <c r="J96" s="33"/>
    </row>
    <row r="97" spans="1:10" ht="12.75">
      <c r="A97" s="2">
        <v>45.02</v>
      </c>
      <c r="B97" s="2">
        <v>0</v>
      </c>
      <c r="C97" s="2">
        <v>6.851</v>
      </c>
      <c r="D97" s="2">
        <f t="shared" si="4"/>
        <v>6.851</v>
      </c>
      <c r="E97" s="3"/>
      <c r="F97" s="2">
        <f t="shared" si="6"/>
        <v>41.67160599999999</v>
      </c>
      <c r="G97" s="2">
        <f t="shared" si="7"/>
        <v>92.22553100000002</v>
      </c>
      <c r="H97" s="2">
        <f t="shared" si="5"/>
        <v>133.89713700000001</v>
      </c>
      <c r="I97" s="46" t="s">
        <v>9</v>
      </c>
      <c r="J97" s="23">
        <f>H98-H97</f>
        <v>8.221199999999953</v>
      </c>
    </row>
    <row r="98" spans="1:10" ht="12.75">
      <c r="A98" s="2">
        <v>46.22</v>
      </c>
      <c r="B98" s="2">
        <v>0</v>
      </c>
      <c r="C98" s="2">
        <v>6.851</v>
      </c>
      <c r="D98" s="2">
        <f t="shared" si="4"/>
        <v>6.851</v>
      </c>
      <c r="E98" s="3"/>
      <c r="F98" s="2">
        <f t="shared" si="6"/>
        <v>41.67160599999999</v>
      </c>
      <c r="G98" s="2">
        <f t="shared" si="7"/>
        <v>100.44673099999999</v>
      </c>
      <c r="H98" s="2">
        <f t="shared" si="5"/>
        <v>142.11833699999997</v>
      </c>
      <c r="I98" s="47"/>
      <c r="J98" s="24"/>
    </row>
    <row r="99" spans="1:10" ht="12.75">
      <c r="A99" s="2">
        <v>46.22</v>
      </c>
      <c r="B99" s="2">
        <v>0.5792</v>
      </c>
      <c r="C99" s="2">
        <v>3.53</v>
      </c>
      <c r="D99" s="2">
        <f t="shared" si="4"/>
        <v>4.1091999999999995</v>
      </c>
      <c r="E99" s="3"/>
      <c r="F99" s="2">
        <f t="shared" si="6"/>
        <v>41.67160599999999</v>
      </c>
      <c r="G99" s="2">
        <f t="shared" si="7"/>
        <v>100.44673099999999</v>
      </c>
      <c r="H99" s="2">
        <f t="shared" si="5"/>
        <v>142.11833699999997</v>
      </c>
      <c r="I99" s="42" t="s">
        <v>18</v>
      </c>
      <c r="J99" s="25">
        <f>H100-H99</f>
        <v>4.027016000000032</v>
      </c>
    </row>
    <row r="100" spans="1:10" ht="12.75">
      <c r="A100" s="2">
        <v>47.2</v>
      </c>
      <c r="B100" s="2">
        <v>0.5792</v>
      </c>
      <c r="C100" s="2">
        <v>3.53</v>
      </c>
      <c r="D100" s="2">
        <f t="shared" si="4"/>
        <v>4.1091999999999995</v>
      </c>
      <c r="E100" s="3"/>
      <c r="F100" s="2">
        <f t="shared" si="6"/>
        <v>42.23922199999999</v>
      </c>
      <c r="G100" s="2">
        <f t="shared" si="7"/>
        <v>103.906131</v>
      </c>
      <c r="H100" s="2">
        <f t="shared" si="5"/>
        <v>146.145353</v>
      </c>
      <c r="I100" s="43"/>
      <c r="J100" s="26"/>
    </row>
    <row r="101" spans="1:10" ht="12.75">
      <c r="A101" s="2">
        <v>47.2</v>
      </c>
      <c r="B101" s="2">
        <v>5.222</v>
      </c>
      <c r="C101" s="2">
        <v>3.471</v>
      </c>
      <c r="D101" s="2">
        <f t="shared" si="4"/>
        <v>8.693000000000001</v>
      </c>
      <c r="E101" s="3"/>
      <c r="F101" s="2">
        <f t="shared" si="6"/>
        <v>42.23922199999999</v>
      </c>
      <c r="G101" s="2">
        <f t="shared" si="7"/>
        <v>103.906131</v>
      </c>
      <c r="H101" s="2">
        <f t="shared" si="5"/>
        <v>146.145353</v>
      </c>
      <c r="I101" s="37" t="s">
        <v>22</v>
      </c>
      <c r="J101" s="27">
        <f>H124-H101</f>
        <v>35.319050000000004</v>
      </c>
    </row>
    <row r="102" spans="1:10" ht="12.75">
      <c r="A102" s="2">
        <v>47.74</v>
      </c>
      <c r="B102" s="2">
        <v>5.222</v>
      </c>
      <c r="C102" s="2">
        <v>3.471</v>
      </c>
      <c r="D102" s="2">
        <f t="shared" si="4"/>
        <v>8.693000000000001</v>
      </c>
      <c r="E102" s="3"/>
      <c r="F102" s="2">
        <f t="shared" si="6"/>
        <v>45.05910199999999</v>
      </c>
      <c r="G102" s="2">
        <f t="shared" si="7"/>
        <v>105.780471</v>
      </c>
      <c r="H102" s="2">
        <f t="shared" si="5"/>
        <v>150.839573</v>
      </c>
      <c r="I102" s="38"/>
      <c r="J102" s="28"/>
    </row>
    <row r="103" spans="1:10" ht="12.75">
      <c r="A103" s="2">
        <v>47.74</v>
      </c>
      <c r="B103" s="2">
        <v>3.762</v>
      </c>
      <c r="C103" s="2">
        <v>2.552</v>
      </c>
      <c r="D103" s="2">
        <f t="shared" si="4"/>
        <v>6.314</v>
      </c>
      <c r="E103" s="3"/>
      <c r="F103" s="2">
        <f t="shared" si="6"/>
        <v>45.05910199999999</v>
      </c>
      <c r="G103" s="2">
        <f t="shared" si="7"/>
        <v>105.780471</v>
      </c>
      <c r="H103" s="2">
        <f t="shared" si="5"/>
        <v>150.839573</v>
      </c>
      <c r="I103" s="38"/>
      <c r="J103" s="28"/>
    </row>
    <row r="104" spans="1:10" ht="12.75">
      <c r="A104" s="2">
        <v>48.28</v>
      </c>
      <c r="B104" s="2">
        <v>3.762</v>
      </c>
      <c r="C104" s="2">
        <v>2.552</v>
      </c>
      <c r="D104" s="2">
        <f t="shared" si="4"/>
        <v>6.314</v>
      </c>
      <c r="E104" s="3"/>
      <c r="F104" s="2">
        <f t="shared" si="6"/>
        <v>47.09058199999998</v>
      </c>
      <c r="G104" s="2">
        <f t="shared" si="7"/>
        <v>107.158551</v>
      </c>
      <c r="H104" s="2">
        <f t="shared" si="5"/>
        <v>154.24913299999997</v>
      </c>
      <c r="I104" s="38"/>
      <c r="J104" s="28"/>
    </row>
    <row r="105" spans="1:10" ht="12.75">
      <c r="A105" s="2">
        <v>48.28</v>
      </c>
      <c r="B105" s="2">
        <v>3.032</v>
      </c>
      <c r="C105" s="2">
        <v>2.476</v>
      </c>
      <c r="D105" s="2">
        <f t="shared" si="4"/>
        <v>5.508</v>
      </c>
      <c r="E105" s="3"/>
      <c r="F105" s="2">
        <f t="shared" si="6"/>
        <v>47.09058199999998</v>
      </c>
      <c r="G105" s="2">
        <f t="shared" si="7"/>
        <v>107.158551</v>
      </c>
      <c r="H105" s="2">
        <f t="shared" si="5"/>
        <v>154.24913299999997</v>
      </c>
      <c r="I105" s="38"/>
      <c r="J105" s="28"/>
    </row>
    <row r="106" spans="1:10" ht="12.75">
      <c r="A106" s="2">
        <v>48.83</v>
      </c>
      <c r="B106" s="2">
        <v>3.032</v>
      </c>
      <c r="C106" s="2">
        <v>2.476</v>
      </c>
      <c r="D106" s="2">
        <f t="shared" si="4"/>
        <v>5.508</v>
      </c>
      <c r="E106" s="3"/>
      <c r="F106" s="2">
        <f t="shared" si="6"/>
        <v>48.75818199999998</v>
      </c>
      <c r="G106" s="2">
        <f t="shared" si="7"/>
        <v>108.52035099999999</v>
      </c>
      <c r="H106" s="2">
        <f t="shared" si="5"/>
        <v>157.27853299999998</v>
      </c>
      <c r="I106" s="38"/>
      <c r="J106" s="28"/>
    </row>
    <row r="107" spans="1:10" ht="12.75">
      <c r="A107" s="2">
        <v>48.83</v>
      </c>
      <c r="B107" s="2">
        <v>2.819</v>
      </c>
      <c r="C107" s="2">
        <v>2.167</v>
      </c>
      <c r="D107" s="2">
        <f t="shared" si="4"/>
        <v>4.986</v>
      </c>
      <c r="E107" s="3"/>
      <c r="F107" s="2">
        <f t="shared" si="6"/>
        <v>48.75818199999998</v>
      </c>
      <c r="G107" s="2">
        <f t="shared" si="7"/>
        <v>108.52035099999999</v>
      </c>
      <c r="H107" s="2">
        <f t="shared" si="5"/>
        <v>157.27853299999998</v>
      </c>
      <c r="I107" s="38"/>
      <c r="J107" s="28"/>
    </row>
    <row r="108" spans="1:10" ht="12.75">
      <c r="A108" s="2">
        <v>49.37</v>
      </c>
      <c r="B108" s="2">
        <v>2.819</v>
      </c>
      <c r="C108" s="2">
        <v>2.167</v>
      </c>
      <c r="D108" s="2">
        <f t="shared" si="4"/>
        <v>4.986</v>
      </c>
      <c r="E108" s="3"/>
      <c r="F108" s="2">
        <f t="shared" si="6"/>
        <v>50.28044199999997</v>
      </c>
      <c r="G108" s="2">
        <f t="shared" si="7"/>
        <v>109.690531</v>
      </c>
      <c r="H108" s="2">
        <f t="shared" si="5"/>
        <v>159.97097299999996</v>
      </c>
      <c r="I108" s="38"/>
      <c r="J108" s="28"/>
    </row>
    <row r="109" spans="1:10" ht="12.75">
      <c r="A109" s="2">
        <v>49.37</v>
      </c>
      <c r="B109" s="2">
        <v>2.798</v>
      </c>
      <c r="C109" s="2">
        <v>2.233</v>
      </c>
      <c r="D109" s="2">
        <f t="shared" si="4"/>
        <v>5.031000000000001</v>
      </c>
      <c r="E109" s="3"/>
      <c r="F109" s="2">
        <f t="shared" si="6"/>
        <v>50.28044199999997</v>
      </c>
      <c r="G109" s="2">
        <f t="shared" si="7"/>
        <v>109.690531</v>
      </c>
      <c r="H109" s="2">
        <f t="shared" si="5"/>
        <v>159.97097299999996</v>
      </c>
      <c r="I109" s="38"/>
      <c r="J109" s="28"/>
    </row>
    <row r="110" spans="1:10" ht="12.75">
      <c r="A110" s="2">
        <v>49.91</v>
      </c>
      <c r="B110" s="2">
        <v>2.798</v>
      </c>
      <c r="C110" s="2">
        <v>2.233</v>
      </c>
      <c r="D110" s="2">
        <f t="shared" si="4"/>
        <v>5.031000000000001</v>
      </c>
      <c r="E110" s="3"/>
      <c r="F110" s="2">
        <f t="shared" si="6"/>
        <v>51.79136199999997</v>
      </c>
      <c r="G110" s="2">
        <f t="shared" si="7"/>
        <v>110.896351</v>
      </c>
      <c r="H110" s="2">
        <f t="shared" si="5"/>
        <v>162.68771299999997</v>
      </c>
      <c r="I110" s="38"/>
      <c r="J110" s="28"/>
    </row>
    <row r="111" spans="1:10" ht="12.75">
      <c r="A111" s="2">
        <v>49.91</v>
      </c>
      <c r="B111" s="2">
        <v>2.872</v>
      </c>
      <c r="C111" s="2">
        <v>2.096</v>
      </c>
      <c r="D111" s="2">
        <f t="shared" si="4"/>
        <v>4.968</v>
      </c>
      <c r="E111" s="3"/>
      <c r="F111" s="2">
        <f t="shared" si="6"/>
        <v>51.79136199999997</v>
      </c>
      <c r="G111" s="2">
        <f t="shared" si="7"/>
        <v>110.896351</v>
      </c>
      <c r="H111" s="2">
        <f t="shared" si="5"/>
        <v>162.68771299999997</v>
      </c>
      <c r="I111" s="38"/>
      <c r="J111" s="28"/>
    </row>
    <row r="112" spans="1:10" ht="12.75">
      <c r="A112" s="2">
        <v>50.45</v>
      </c>
      <c r="B112" s="2">
        <v>2.872</v>
      </c>
      <c r="C112" s="2">
        <v>2.096</v>
      </c>
      <c r="D112" s="2">
        <f t="shared" si="4"/>
        <v>4.968</v>
      </c>
      <c r="E112" s="3"/>
      <c r="F112" s="2">
        <f t="shared" si="6"/>
        <v>53.34224199999999</v>
      </c>
      <c r="G112" s="2">
        <f t="shared" si="7"/>
        <v>112.028191</v>
      </c>
      <c r="H112" s="2">
        <f t="shared" si="5"/>
        <v>165.370433</v>
      </c>
      <c r="I112" s="38"/>
      <c r="J112" s="28"/>
    </row>
    <row r="113" spans="1:10" ht="12.75">
      <c r="A113" s="2">
        <v>50.45</v>
      </c>
      <c r="B113" s="2">
        <v>2.955</v>
      </c>
      <c r="C113" s="2">
        <v>1.96</v>
      </c>
      <c r="D113" s="2">
        <f t="shared" si="4"/>
        <v>4.915</v>
      </c>
      <c r="E113" s="3"/>
      <c r="F113" s="2">
        <f t="shared" si="6"/>
        <v>53.34224199999999</v>
      </c>
      <c r="G113" s="2">
        <f t="shared" si="7"/>
        <v>112.028191</v>
      </c>
      <c r="H113" s="2">
        <f t="shared" si="5"/>
        <v>165.370433</v>
      </c>
      <c r="I113" s="38"/>
      <c r="J113" s="28"/>
    </row>
    <row r="114" spans="1:10" ht="12.75">
      <c r="A114" s="2">
        <v>50.99</v>
      </c>
      <c r="B114" s="2">
        <v>2.955</v>
      </c>
      <c r="C114" s="2">
        <v>1.96</v>
      </c>
      <c r="D114" s="2">
        <f t="shared" si="4"/>
        <v>4.915</v>
      </c>
      <c r="E114" s="3"/>
      <c r="F114" s="2">
        <f t="shared" si="6"/>
        <v>54.93794199999999</v>
      </c>
      <c r="G114" s="2">
        <f t="shared" si="7"/>
        <v>113.086591</v>
      </c>
      <c r="H114" s="2">
        <f t="shared" si="5"/>
        <v>168.024533</v>
      </c>
      <c r="I114" s="38"/>
      <c r="J114" s="28"/>
    </row>
    <row r="115" spans="1:10" ht="12.75">
      <c r="A115" s="2">
        <v>50.99</v>
      </c>
      <c r="B115" s="2">
        <v>2.513</v>
      </c>
      <c r="C115" s="2">
        <v>1.941</v>
      </c>
      <c r="D115" s="2">
        <f t="shared" si="4"/>
        <v>4.454</v>
      </c>
      <c r="E115" s="3"/>
      <c r="F115" s="2">
        <f t="shared" si="6"/>
        <v>54.93794199999999</v>
      </c>
      <c r="G115" s="2">
        <f t="shared" si="7"/>
        <v>113.086591</v>
      </c>
      <c r="H115" s="2">
        <f t="shared" si="5"/>
        <v>168.024533</v>
      </c>
      <c r="I115" s="38"/>
      <c r="J115" s="28"/>
    </row>
    <row r="116" spans="1:10" ht="12.75">
      <c r="A116" s="2">
        <v>51.53</v>
      </c>
      <c r="B116" s="2">
        <v>2.513</v>
      </c>
      <c r="C116" s="2">
        <v>1.941</v>
      </c>
      <c r="D116" s="2">
        <f t="shared" si="4"/>
        <v>4.454</v>
      </c>
      <c r="E116" s="3"/>
      <c r="F116" s="2">
        <f t="shared" si="6"/>
        <v>56.29496199999999</v>
      </c>
      <c r="G116" s="2">
        <f t="shared" si="7"/>
        <v>114.134731</v>
      </c>
      <c r="H116" s="2">
        <f t="shared" si="5"/>
        <v>170.429693</v>
      </c>
      <c r="I116" s="38"/>
      <c r="J116" s="28"/>
    </row>
    <row r="117" spans="1:10" ht="12.75">
      <c r="A117" s="2">
        <v>51.53</v>
      </c>
      <c r="B117" s="2">
        <v>2.884</v>
      </c>
      <c r="C117" s="2">
        <v>2.011</v>
      </c>
      <c r="D117" s="2">
        <f t="shared" si="4"/>
        <v>4.895</v>
      </c>
      <c r="E117" s="3"/>
      <c r="F117" s="2">
        <f t="shared" si="6"/>
        <v>56.29496199999999</v>
      </c>
      <c r="G117" s="2">
        <f t="shared" si="7"/>
        <v>114.134731</v>
      </c>
      <c r="H117" s="2">
        <f t="shared" si="5"/>
        <v>170.429693</v>
      </c>
      <c r="I117" s="38"/>
      <c r="J117" s="28"/>
    </row>
    <row r="118" spans="1:10" ht="12.75">
      <c r="A118" s="2">
        <v>52.08</v>
      </c>
      <c r="B118" s="2">
        <v>2.884</v>
      </c>
      <c r="C118" s="2">
        <v>2.011</v>
      </c>
      <c r="D118" s="2">
        <f t="shared" si="4"/>
        <v>4.895</v>
      </c>
      <c r="E118" s="3"/>
      <c r="F118" s="2">
        <f t="shared" si="6"/>
        <v>57.88116199999998</v>
      </c>
      <c r="G118" s="2">
        <f t="shared" si="7"/>
        <v>115.240781</v>
      </c>
      <c r="H118" s="2">
        <f t="shared" si="5"/>
        <v>173.121943</v>
      </c>
      <c r="I118" s="38"/>
      <c r="J118" s="28"/>
    </row>
    <row r="119" spans="1:10" ht="12.75">
      <c r="A119" s="2">
        <v>52.08</v>
      </c>
      <c r="B119" s="2">
        <v>2.915</v>
      </c>
      <c r="C119" s="2">
        <v>2.159</v>
      </c>
      <c r="D119" s="2">
        <f t="shared" si="4"/>
        <v>5.074</v>
      </c>
      <c r="E119" s="3"/>
      <c r="F119" s="2">
        <f t="shared" si="6"/>
        <v>57.88116199999998</v>
      </c>
      <c r="G119" s="2">
        <f t="shared" si="7"/>
        <v>115.240781</v>
      </c>
      <c r="H119" s="2">
        <f t="shared" si="5"/>
        <v>173.121943</v>
      </c>
      <c r="I119" s="38"/>
      <c r="J119" s="28"/>
    </row>
    <row r="120" spans="1:10" ht="12.75">
      <c r="A120" s="2">
        <v>52.62</v>
      </c>
      <c r="B120" s="2">
        <v>2.915</v>
      </c>
      <c r="C120" s="2">
        <v>2.159</v>
      </c>
      <c r="D120" s="2">
        <f t="shared" si="4"/>
        <v>5.074</v>
      </c>
      <c r="E120" s="3"/>
      <c r="F120" s="2">
        <f t="shared" si="6"/>
        <v>59.455261999999976</v>
      </c>
      <c r="G120" s="2">
        <f t="shared" si="7"/>
        <v>116.406641</v>
      </c>
      <c r="H120" s="2">
        <f t="shared" si="5"/>
        <v>175.86190299999998</v>
      </c>
      <c r="I120" s="38"/>
      <c r="J120" s="28"/>
    </row>
    <row r="121" spans="1:10" ht="12.75">
      <c r="A121" s="2">
        <v>52.62</v>
      </c>
      <c r="B121" s="2">
        <v>2.826</v>
      </c>
      <c r="C121" s="2">
        <v>2.139</v>
      </c>
      <c r="D121" s="2">
        <f t="shared" si="4"/>
        <v>4.965</v>
      </c>
      <c r="E121" s="3"/>
      <c r="F121" s="2">
        <f t="shared" si="6"/>
        <v>59.455261999999976</v>
      </c>
      <c r="G121" s="2">
        <f t="shared" si="7"/>
        <v>116.406641</v>
      </c>
      <c r="H121" s="2">
        <f t="shared" si="5"/>
        <v>175.86190299999998</v>
      </c>
      <c r="I121" s="38"/>
      <c r="J121" s="28"/>
    </row>
    <row r="122" spans="1:10" ht="12.75">
      <c r="A122" s="2">
        <v>53.16</v>
      </c>
      <c r="B122" s="2">
        <v>2.826</v>
      </c>
      <c r="C122" s="2">
        <v>2.139</v>
      </c>
      <c r="D122" s="2">
        <f t="shared" si="4"/>
        <v>4.965</v>
      </c>
      <c r="E122" s="3"/>
      <c r="F122" s="2">
        <f t="shared" si="6"/>
        <v>60.98130199999997</v>
      </c>
      <c r="G122" s="2">
        <f t="shared" si="7"/>
        <v>117.56170099999999</v>
      </c>
      <c r="H122" s="2">
        <f t="shared" si="5"/>
        <v>178.54300299999994</v>
      </c>
      <c r="I122" s="38"/>
      <c r="J122" s="28"/>
    </row>
    <row r="123" spans="1:10" ht="12.75">
      <c r="A123" s="2">
        <v>53.16</v>
      </c>
      <c r="B123" s="2">
        <v>3.209</v>
      </c>
      <c r="C123" s="2">
        <v>2.201</v>
      </c>
      <c r="D123" s="2">
        <f t="shared" si="4"/>
        <v>5.41</v>
      </c>
      <c r="E123" s="3"/>
      <c r="F123" s="2">
        <f t="shared" si="6"/>
        <v>60.98130199999997</v>
      </c>
      <c r="G123" s="2">
        <f t="shared" si="7"/>
        <v>117.56170099999999</v>
      </c>
      <c r="H123" s="2">
        <f t="shared" si="5"/>
        <v>178.54300299999994</v>
      </c>
      <c r="I123" s="38"/>
      <c r="J123" s="28"/>
    </row>
    <row r="124" spans="1:10" ht="12.75">
      <c r="A124" s="2">
        <v>53.7</v>
      </c>
      <c r="B124" s="2">
        <v>3.209</v>
      </c>
      <c r="C124" s="2">
        <v>2.201</v>
      </c>
      <c r="D124" s="2">
        <f t="shared" si="4"/>
        <v>5.41</v>
      </c>
      <c r="E124" s="3"/>
      <c r="F124" s="2">
        <f t="shared" si="6"/>
        <v>62.71416199999999</v>
      </c>
      <c r="G124" s="2">
        <f t="shared" si="7"/>
        <v>118.750241</v>
      </c>
      <c r="H124" s="2">
        <f t="shared" si="5"/>
        <v>181.464403</v>
      </c>
      <c r="I124" s="39"/>
      <c r="J124" s="29"/>
    </row>
    <row r="125" spans="1:10" ht="12.75">
      <c r="A125" s="2">
        <v>53.7</v>
      </c>
      <c r="B125" s="2">
        <v>1.807</v>
      </c>
      <c r="C125" s="2">
        <v>2.591</v>
      </c>
      <c r="D125" s="2">
        <f t="shared" si="4"/>
        <v>4.398</v>
      </c>
      <c r="E125" s="3"/>
      <c r="F125" s="2">
        <f t="shared" si="6"/>
        <v>62.71416199999999</v>
      </c>
      <c r="G125" s="2">
        <f t="shared" si="7"/>
        <v>118.750241</v>
      </c>
      <c r="H125" s="2">
        <f t="shared" si="5"/>
        <v>181.464403</v>
      </c>
      <c r="I125" s="42" t="s">
        <v>18</v>
      </c>
      <c r="J125" s="25">
        <f>H126-H125</f>
        <v>3.5183999999999855</v>
      </c>
    </row>
    <row r="126" spans="1:10" ht="12.75">
      <c r="A126" s="2">
        <v>54.5</v>
      </c>
      <c r="B126" s="2">
        <v>1.807</v>
      </c>
      <c r="C126" s="2">
        <v>2.591</v>
      </c>
      <c r="D126" s="2">
        <f t="shared" si="4"/>
        <v>4.398</v>
      </c>
      <c r="E126" s="3"/>
      <c r="F126" s="2">
        <f t="shared" si="6"/>
        <v>64.15976199999999</v>
      </c>
      <c r="G126" s="2">
        <f t="shared" si="7"/>
        <v>120.82304099999999</v>
      </c>
      <c r="H126" s="2">
        <f t="shared" si="5"/>
        <v>184.982803</v>
      </c>
      <c r="I126" s="43"/>
      <c r="J126" s="26"/>
    </row>
    <row r="127" spans="1:10" ht="12.75">
      <c r="A127" s="2">
        <v>54.5</v>
      </c>
      <c r="B127" s="2">
        <v>0</v>
      </c>
      <c r="C127" s="2">
        <v>3.414</v>
      </c>
      <c r="D127" s="2">
        <f t="shared" si="4"/>
        <v>3.414</v>
      </c>
      <c r="E127" s="3"/>
      <c r="F127" s="2">
        <f t="shared" si="6"/>
        <v>64.15976199999999</v>
      </c>
      <c r="G127" s="2">
        <f t="shared" si="7"/>
        <v>120.82304099999999</v>
      </c>
      <c r="H127" s="2">
        <f t="shared" si="5"/>
        <v>184.982803</v>
      </c>
      <c r="I127" s="44" t="s">
        <v>23</v>
      </c>
      <c r="J127" s="19">
        <f>H128-H127</f>
        <v>11.26619999999997</v>
      </c>
    </row>
    <row r="128" spans="1:10" ht="12.75">
      <c r="A128" s="2">
        <v>57.8</v>
      </c>
      <c r="B128" s="2">
        <v>0</v>
      </c>
      <c r="C128" s="2">
        <v>3.414</v>
      </c>
      <c r="D128" s="2">
        <f t="shared" si="4"/>
        <v>3.414</v>
      </c>
      <c r="E128" s="3"/>
      <c r="F128" s="2">
        <f t="shared" si="6"/>
        <v>64.15976199999999</v>
      </c>
      <c r="G128" s="2">
        <f t="shared" si="7"/>
        <v>132.089241</v>
      </c>
      <c r="H128" s="2">
        <f t="shared" si="5"/>
        <v>196.24900299999996</v>
      </c>
      <c r="I128" s="45"/>
      <c r="J128" s="20"/>
    </row>
    <row r="129" spans="9:10" ht="12.75">
      <c r="I129" s="4"/>
      <c r="J129" s="5"/>
    </row>
    <row r="130" ht="12.75">
      <c r="I130" s="4"/>
    </row>
  </sheetData>
  <mergeCells count="32">
    <mergeCell ref="B19:D19"/>
    <mergeCell ref="I125:I126"/>
    <mergeCell ref="I127:I128"/>
    <mergeCell ref="I45:I46"/>
    <mergeCell ref="I47:I48"/>
    <mergeCell ref="I49:I50"/>
    <mergeCell ref="I51:I70"/>
    <mergeCell ref="I97:I98"/>
    <mergeCell ref="I99:I100"/>
    <mergeCell ref="I101:I124"/>
    <mergeCell ref="F19:H19"/>
    <mergeCell ref="I71:I72"/>
    <mergeCell ref="I73:I94"/>
    <mergeCell ref="I95:I96"/>
    <mergeCell ref="I21:I44"/>
    <mergeCell ref="J71:J72"/>
    <mergeCell ref="J73:J94"/>
    <mergeCell ref="J95:J96"/>
    <mergeCell ref="J21:J44"/>
    <mergeCell ref="J45:J46"/>
    <mergeCell ref="J47:J48"/>
    <mergeCell ref="J49:J50"/>
    <mergeCell ref="A1:J1"/>
    <mergeCell ref="A2:J2"/>
    <mergeCell ref="A3:J3"/>
    <mergeCell ref="J127:J128"/>
    <mergeCell ref="I19:J19"/>
    <mergeCell ref="J97:J98"/>
    <mergeCell ref="J99:J100"/>
    <mergeCell ref="J101:J124"/>
    <mergeCell ref="J125:J126"/>
    <mergeCell ref="J51:J7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Nicol</dc:creator>
  <cp:keywords/>
  <dc:description/>
  <cp:lastModifiedBy>tom peterson</cp:lastModifiedBy>
  <cp:lastPrinted>2000-03-05T03:56:54Z</cp:lastPrinted>
  <dcterms:created xsi:type="dcterms:W3CDTF">2000-03-03T21:25:04Z</dcterms:created>
  <dcterms:modified xsi:type="dcterms:W3CDTF">2000-03-05T04:49:40Z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