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1340" windowHeight="6795" activeTab="0"/>
  </bookViews>
  <sheets>
    <sheet name="03 Top 100" sheetId="1" r:id="rId1"/>
  </sheets>
  <definedNames>
    <definedName name="_Key1" localSheetId="0" hidden="1">'03 Top 100'!$G$413:$G$418</definedName>
    <definedName name="_Order1" hidden="1">255</definedName>
    <definedName name="_Sort" localSheetId="0" hidden="1">'03 Top 100'!$A$413:$J$418</definedName>
    <definedName name="_xlnm.Print_Area" localSheetId="0">'03 Top 100'!$Q$1:$AG$163</definedName>
    <definedName name="Print_Area_MI" localSheetId="0">'03 Top 100'!$Q$117:$AG$163</definedName>
  </definedNames>
  <calcPr fullCalcOnLoad="1"/>
</workbook>
</file>

<file path=xl/sharedStrings.xml><?xml version="1.0" encoding="utf-8"?>
<sst xmlns="http://schemas.openxmlformats.org/spreadsheetml/2006/main" count="416" uniqueCount="272">
  <si>
    <t>SALLIE MAE [36]</t>
  </si>
  <si>
    <t>RESTON</t>
  </si>
  <si>
    <t>VA</t>
  </si>
  <si>
    <t>CITIBANK, STUDENT LOAN CORP [9]</t>
  </si>
  <si>
    <t>PITTSFORD</t>
  </si>
  <si>
    <t>NY</t>
  </si>
  <si>
    <t>FIRST UNION NTL BK (CLASSNOTES) [26]</t>
  </si>
  <si>
    <t>SACRAMENTO</t>
  </si>
  <si>
    <t>CA</t>
  </si>
  <si>
    <t>NELNET [10]</t>
  </si>
  <si>
    <t>LINCOLN</t>
  </si>
  <si>
    <t>NE</t>
  </si>
  <si>
    <t>WELLS FARGO EDUCATION FINANCIAL SER [14]</t>
  </si>
  <si>
    <t>SIOUX FALLS</t>
  </si>
  <si>
    <t>SD</t>
  </si>
  <si>
    <t>BRAZOS GROUP [15]</t>
  </si>
  <si>
    <t>WACO</t>
  </si>
  <si>
    <t>TX</t>
  </si>
  <si>
    <t>COLLEGE LOAN CORP [2]</t>
  </si>
  <si>
    <t>SAN DIEGO</t>
  </si>
  <si>
    <t>PA HIGHER ED ASST AUTH (PHEAA) [2]</t>
  </si>
  <si>
    <t>HARRISBURG</t>
  </si>
  <si>
    <t>PA</t>
  </si>
  <si>
    <t>AELMAC/SOUTHWEST STU SRVCS CORP [4]</t>
  </si>
  <si>
    <t>GILBERT</t>
  </si>
  <si>
    <t>AZ</t>
  </si>
  <si>
    <t>MISSOURI HIGHER EDUCATION LOAN AUTH [4]</t>
  </si>
  <si>
    <t>ST LOUIS</t>
  </si>
  <si>
    <t>MO</t>
  </si>
  <si>
    <t>EDUCATION LENDING GROUP [6]</t>
  </si>
  <si>
    <t>CINCINNATI</t>
  </si>
  <si>
    <t>OH</t>
  </si>
  <si>
    <t>SLCC [2]</t>
  </si>
  <si>
    <t>BANK OF AMERICA [12]</t>
  </si>
  <si>
    <t>LOS ANGELES</t>
  </si>
  <si>
    <t>EDAMERICA [3]</t>
  </si>
  <si>
    <t>KNOXVILLE</t>
  </si>
  <si>
    <t>TN</t>
  </si>
  <si>
    <t>KEY CORP [10]</t>
  </si>
  <si>
    <t>CLEVELAND</t>
  </si>
  <si>
    <t>CA HIGHER ED LOAN AUTH (CHELA) [7]</t>
  </si>
  <si>
    <t>SAN FRANCISCO</t>
  </si>
  <si>
    <t>COLLEGIATE FUNDING SERVICES [3]</t>
  </si>
  <si>
    <t>FREDERICKSBURG</t>
  </si>
  <si>
    <t>SUNTRUST BANK [12]</t>
  </si>
  <si>
    <t>RICHMOND</t>
  </si>
  <si>
    <t>ILLINOIS DESIGNATED ACCOUNT PURCHAS [2]</t>
  </si>
  <si>
    <t>DEERFIELD</t>
  </si>
  <si>
    <t>IL</t>
  </si>
  <si>
    <t>SC STUDENT LOAN CORP [8]</t>
  </si>
  <si>
    <t>COLUMBIA</t>
  </si>
  <si>
    <t>SC</t>
  </si>
  <si>
    <t>ACCESS GROUP [2]</t>
  </si>
  <si>
    <t>WILMINGTON</t>
  </si>
  <si>
    <t>DE</t>
  </si>
  <si>
    <t>EFS FINANCE CO [3]</t>
  </si>
  <si>
    <t>INDIANAPOLIS</t>
  </si>
  <si>
    <t>IN</t>
  </si>
  <si>
    <t>NORTHSTAR GUARANTEE</t>
  </si>
  <si>
    <t>ST PAUL</t>
  </si>
  <si>
    <t>MN</t>
  </si>
  <si>
    <t>U S BANK [26]</t>
  </si>
  <si>
    <t>MILWAUKEE</t>
  </si>
  <si>
    <t>WI</t>
  </si>
  <si>
    <t xml:space="preserve">COLLEGE FOUNDATION INC             </t>
  </si>
  <si>
    <t xml:space="preserve">RALEIGH             </t>
  </si>
  <si>
    <t>NC</t>
  </si>
  <si>
    <t>CITIZENS BANK [10]</t>
  </si>
  <si>
    <t>WESTWOOD</t>
  </si>
  <si>
    <t>MA</t>
  </si>
  <si>
    <t>PITTSBURGH NATIONAL CORP (PNC) [3]</t>
  </si>
  <si>
    <t>PITTSBURGH</t>
  </si>
  <si>
    <t>BANK ONE [25]</t>
  </si>
  <si>
    <t>COLUMBUS</t>
  </si>
  <si>
    <t>STUDENT LOAN FINANCE ASSOCIATION [2]</t>
  </si>
  <si>
    <t>SEATTLE</t>
  </si>
  <si>
    <t>WA</t>
  </si>
  <si>
    <t>ACADEMIC MANAGEMENT SERVICES [4]</t>
  </si>
  <si>
    <t>SWANSEA</t>
  </si>
  <si>
    <t>EDUCATION LOANS INC</t>
  </si>
  <si>
    <t>ABERDEEN</t>
  </si>
  <si>
    <t>UTAH STATE BOARD OF REGENTS [3]</t>
  </si>
  <si>
    <t>SALT LAKE CITY</t>
  </si>
  <si>
    <t>UT</t>
  </si>
  <si>
    <t>VT EDUCATION LOAN FINANCE PROGRAM</t>
  </si>
  <si>
    <t>WINOOSKI</t>
  </si>
  <si>
    <t>VT</t>
  </si>
  <si>
    <t>IOWA STUD LOAN LIQUITY CORP/ISLLC</t>
  </si>
  <si>
    <t>WEST DES MOINES</t>
  </si>
  <si>
    <t>IA</t>
  </si>
  <si>
    <t>PANHANDLE PLAINS HEA [4]</t>
  </si>
  <si>
    <t>CANYON</t>
  </si>
  <si>
    <t>MICHIGAN HIGHER EDUCATION STUD LOAN</t>
  </si>
  <si>
    <t xml:space="preserve">LANSING             </t>
  </si>
  <si>
    <t>MI</t>
  </si>
  <si>
    <t>KENTUCKY HIGHER ED STUDENT LOAN COR</t>
  </si>
  <si>
    <t xml:space="preserve">LOUISVILLE          </t>
  </si>
  <si>
    <t>KY</t>
  </si>
  <si>
    <t xml:space="preserve">NEW HAMPSHIRE HIGHER ED LOAN CORP  </t>
  </si>
  <si>
    <t xml:space="preserve">CONCORD             </t>
  </si>
  <si>
    <t>NH</t>
  </si>
  <si>
    <t>JPMORGAN CHASE BANK [7]</t>
  </si>
  <si>
    <t>GARDEN CITY</t>
  </si>
  <si>
    <t>FLEET BANK [12]</t>
  </si>
  <si>
    <t>UTICA</t>
  </si>
  <si>
    <t>NATIONAL CITY BANK [14]</t>
  </si>
  <si>
    <t>COLORADO STUDENT OBLIGATION BOND AU [3]</t>
  </si>
  <si>
    <t>DENVER</t>
  </si>
  <si>
    <t>CO</t>
  </si>
  <si>
    <t>NORTH TEXAS HEA</t>
  </si>
  <si>
    <t>FORT WORTH</t>
  </si>
  <si>
    <t>RISLA/RHODE ISLAND STUDENT LOAN AUT [2]</t>
  </si>
  <si>
    <t>WARWICK</t>
  </si>
  <si>
    <t>RI</t>
  </si>
  <si>
    <t>MISSISSIPPI HIGHER ED STUD ASST COR [2]</t>
  </si>
  <si>
    <t>JACKSON</t>
  </si>
  <si>
    <t>MS</t>
  </si>
  <si>
    <t>REGIONS BANK</t>
  </si>
  <si>
    <t>MOBILE</t>
  </si>
  <si>
    <t>AL</t>
  </si>
  <si>
    <t>ALL STUDENT LOAN CORP [3]</t>
  </si>
  <si>
    <t>UNION BANK &amp; TRUST [5]</t>
  </si>
  <si>
    <t>OKLAHOMA STUDENT LOAN AUTHORITY [2]</t>
  </si>
  <si>
    <t>OKLAHOMA CITY</t>
  </si>
  <si>
    <t>OK</t>
  </si>
  <si>
    <t>MT HIGHER ED STUD ASST CORP [4]</t>
  </si>
  <si>
    <t>HELENA</t>
  </si>
  <si>
    <t>MT</t>
  </si>
  <si>
    <t>BANK OF NORTH DAKOTA [2]</t>
  </si>
  <si>
    <t>BISMARCK</t>
  </si>
  <si>
    <t>ND</t>
  </si>
  <si>
    <t>NEW MEXICO EDUCATION ASST FOUND [3]</t>
  </si>
  <si>
    <t>ALBUQUERQUE</t>
  </si>
  <si>
    <t>NM</t>
  </si>
  <si>
    <t>GREATER TEXAS STUDENT LOAN CORP [6]</t>
  </si>
  <si>
    <t>BRYAN</t>
  </si>
  <si>
    <t>HSBC BANK USA [3]</t>
  </si>
  <si>
    <t>BUFFALO</t>
  </si>
  <si>
    <t>CONNECTICUT STUDENT LOAN FOUND [2]</t>
  </si>
  <si>
    <t>ROCKY HILL</t>
  </si>
  <si>
    <t>CT</t>
  </si>
  <si>
    <t>MAINE EDUCATIONAL LOAN MARKETING CO</t>
  </si>
  <si>
    <t>PORTLAND</t>
  </si>
  <si>
    <t>ME</t>
  </si>
  <si>
    <t>COMMERCE BANK</t>
  </si>
  <si>
    <t>GMAC [2]</t>
  </si>
  <si>
    <t>SOUTH TEXAS HIGHER ED AUTH</t>
  </si>
  <si>
    <t>AUSTIN</t>
  </si>
  <si>
    <t>WYOMING STUDENT LOAN CORP [2]</t>
  </si>
  <si>
    <t>CHEYENNE</t>
  </si>
  <si>
    <t>WY</t>
  </si>
  <si>
    <t>LOUISIANA PUBLIC FACILITIES AUTH [3]</t>
  </si>
  <si>
    <t>BATON ROUGE</t>
  </si>
  <si>
    <t>LA</t>
  </si>
  <si>
    <t xml:space="preserve">ARKANSAS STUDENT LOAN AUTHORITY    </t>
  </si>
  <si>
    <t xml:space="preserve">LITTLE ROCK         </t>
  </si>
  <si>
    <t>AR</t>
  </si>
  <si>
    <t>NAVY FEDERAL CREDIT UNION</t>
  </si>
  <si>
    <t>MERRIFIELD</t>
  </si>
  <si>
    <t xml:space="preserve">COLLEGE BOARD/COLLEGE CREDIT       </t>
  </si>
  <si>
    <t xml:space="preserve">NEW YORK            </t>
  </si>
  <si>
    <t>HIBERNIA NATIONAL BANK</t>
  </si>
  <si>
    <t>INDIANA SECONDARY MARKET [2]</t>
  </si>
  <si>
    <t>AMSOUTH BANCORP [3]</t>
  </si>
  <si>
    <t>ASSOCIATED BANK [9]</t>
  </si>
  <si>
    <t>STEVENS POINT</t>
  </si>
  <si>
    <t>TWIN CITY FEDERAL SAVINGS BANK-TCF [4]</t>
  </si>
  <si>
    <t>MINNEAPOLIS</t>
  </si>
  <si>
    <t>FIRST FEDERAL SAVINGS BANK</t>
  </si>
  <si>
    <t>LACROSSE</t>
  </si>
  <si>
    <t>ANCHORBANK [2]</t>
  </si>
  <si>
    <t>MADISON</t>
  </si>
  <si>
    <t>CHARTER ONE BANK</t>
  </si>
  <si>
    <t>ALBANY</t>
  </si>
  <si>
    <t>EDUCATION LOAN TRUST</t>
  </si>
  <si>
    <t>JACKSONVILLE</t>
  </si>
  <si>
    <t>FL</t>
  </si>
  <si>
    <t>MANUFACTURERS AND TRADERS TRUST CO [6]</t>
  </si>
  <si>
    <t xml:space="preserve">SAN ANTONIO FCU                    </t>
  </si>
  <si>
    <t xml:space="preserve">SAN ANTONIO         </t>
  </si>
  <si>
    <t xml:space="preserve">PHILADELPHIA        </t>
  </si>
  <si>
    <t xml:space="preserve">NOVA SOUTHEASTERN UNIVERSITY       </t>
  </si>
  <si>
    <t xml:space="preserve">FORT LAUDERDALE     </t>
  </si>
  <si>
    <t>NEW JERSEY HIGHER EDUCA ASST AUTH [2]</t>
  </si>
  <si>
    <t>TRENTON</t>
  </si>
  <si>
    <t>NJ</t>
  </si>
  <si>
    <t>KNOWLEDGE WORKS FOUNDATION [3]</t>
  </si>
  <si>
    <t>UNION PLANTERS BANK [3]</t>
  </si>
  <si>
    <t>UNIVERSITY OF WISCONSIN CREDIT UNIO</t>
  </si>
  <si>
    <t xml:space="preserve">MADISON             </t>
  </si>
  <si>
    <t>WASHINGTON MUTUAL SAVINGS BANK [4]</t>
  </si>
  <si>
    <t>ZIONS FIRST NATIONAL BANK [4]</t>
  </si>
  <si>
    <t>COMERICA BANK [4]</t>
  </si>
  <si>
    <t>DETROIT</t>
  </si>
  <si>
    <t>STILLWATER NATIONAL BANK &amp; TRUST CO</t>
  </si>
  <si>
    <t xml:space="preserve">STILLWATER          </t>
  </si>
  <si>
    <t>MARSHALL &amp; ISLEY BANK [2]</t>
  </si>
  <si>
    <t>NORTHWEST SAVINGS BANK [2]</t>
  </si>
  <si>
    <t>WARREN</t>
  </si>
  <si>
    <t>FULTON BANK [15]</t>
  </si>
  <si>
    <t>EAST PETERSBURG</t>
  </si>
  <si>
    <t xml:space="preserve">BOONE COUNTY NATIONAL BANK         </t>
  </si>
  <si>
    <t xml:space="preserve">COLUMBIA            </t>
  </si>
  <si>
    <t xml:space="preserve">NOTRE DAME CREDIT UNION            </t>
  </si>
  <si>
    <t xml:space="preserve">NOTRE DAME          </t>
  </si>
  <si>
    <t xml:space="preserve">SIMMONS FIRST NATIONAL BANK        </t>
  </si>
  <si>
    <t xml:space="preserve">PINE BLUFF          </t>
  </si>
  <si>
    <t>SAN MARCOS</t>
  </si>
  <si>
    <t xml:space="preserve">TEXAS HIGHER EDUCATION COORD BOARD </t>
  </si>
  <si>
    <t xml:space="preserve">AUSTIN              </t>
  </si>
  <si>
    <t xml:space="preserve">BENEFICIAL SAVINGS BANK            </t>
  </si>
  <si>
    <t>USC CREDIT UNION [2]</t>
  </si>
  <si>
    <t>BANC FIRST [2]</t>
  </si>
  <si>
    <t>SHAWNEE</t>
  </si>
  <si>
    <t xml:space="preserve">INDEPENDENCE FSB STUDENT LOAN DEPT </t>
  </si>
  <si>
    <t xml:space="preserve">WASHINGTON          </t>
  </si>
  <si>
    <t>DC</t>
  </si>
  <si>
    <t xml:space="preserve">CHICAGO             </t>
  </si>
  <si>
    <t xml:space="preserve">CINCINNATI          </t>
  </si>
  <si>
    <t xml:space="preserve">                                                                  TOP 100 CURRENT HOLDERS OF FFELP LOANS FOR 2003 AND 2002</t>
  </si>
  <si>
    <t xml:space="preserve">                                                                                                            (SEQUENCED FROM HIGH TO LOW ON 9/30/03 $ OUTSTANDING)</t>
  </si>
  <si>
    <t xml:space="preserve">     $ OUTSTANDING</t>
  </si>
  <si>
    <t xml:space="preserve">   RANKINGS</t>
  </si>
  <si>
    <t>LENDER NAME [**]</t>
  </si>
  <si>
    <t>CITY</t>
  </si>
  <si>
    <t>ST</t>
  </si>
  <si>
    <t xml:space="preserve">   FY03</t>
  </si>
  <si>
    <t xml:space="preserve">   FY02</t>
  </si>
  <si>
    <t xml:space="preserve">  FY03</t>
  </si>
  <si>
    <t xml:space="preserve">  FY02</t>
  </si>
  <si>
    <t>*  Indicates ranking not in Top 100.</t>
  </si>
  <si>
    <t>**  Represents the number of lender IDs that were grouped for that entity.</t>
  </si>
  <si>
    <t>$ Outstanding includes Stafford, PLUS, SLS, and Consolidation loans (in millions).  Securitized loans are reported under the original holder.  Source = ED FORM 799/LaRS</t>
  </si>
  <si>
    <t xml:space="preserve">                                                               TOP 100 CURRENT HOLDERS OF FFELP LOANS FOR 2003 AND 2002</t>
  </si>
  <si>
    <t xml:space="preserve">                                                                                                              (SEQUENCED FROM HIGH TO LOW ON 9/30/03 $ OUTSTANDING)</t>
  </si>
  <si>
    <t xml:space="preserve">                                                             TOP 100 CURRENT HOLDERS OF FFELP LOANS FOR 2003 AND 2002</t>
  </si>
  <si>
    <t xml:space="preserve">                                                                                                      (SEQUENCED FROM HIGH TO LOW ON 9/30/03 $ OUTSTANDING)</t>
  </si>
  <si>
    <t xml:space="preserve">      TOP 10 AS A PERCENT OF NATION</t>
  </si>
  <si>
    <t xml:space="preserve">      TOP 25 AS A PERCENT OF NATION</t>
  </si>
  <si>
    <t xml:space="preserve">      TOP 50 AS A PERCENT OF NATION</t>
  </si>
  <si>
    <t xml:space="preserve">      TOP 75 AS A PERCENT OF NATION</t>
  </si>
  <si>
    <t xml:space="preserve">      TOP 100 AS A PERCENT OF NATION</t>
  </si>
  <si>
    <t>STUD LOAN ACQUISITION AUTH OF AZ</t>
  </si>
  <si>
    <t>SCOTTSDALE</t>
  </si>
  <si>
    <t>UNIVERSITY OF PENNSYLVANIA</t>
  </si>
  <si>
    <t xml:space="preserve">   *</t>
  </si>
  <si>
    <t>MARQUETTE BANK NA [3]</t>
  </si>
  <si>
    <t xml:space="preserve">ALLFIRST BANK </t>
  </si>
  <si>
    <t>CORUS BANK</t>
  </si>
  <si>
    <t>CHICAGO</t>
  </si>
  <si>
    <t xml:space="preserve">CARNEGIE INSURANCE COMPANY         </t>
  </si>
  <si>
    <t xml:space="preserve">CLEVELAND           </t>
  </si>
  <si>
    <t xml:space="preserve">GEORGIA STUDENT FINANCE AUTHORITY  </t>
  </si>
  <si>
    <t>TUCKER</t>
  </si>
  <si>
    <t>GA</t>
  </si>
  <si>
    <t>CENTRAL TEXAS HIGHER ED AUTHORITY</t>
  </si>
  <si>
    <t>UNIVERSITY OF CHICAGO</t>
  </si>
  <si>
    <t xml:space="preserve">OHIO CENTRIC           </t>
  </si>
  <si>
    <t xml:space="preserve"> </t>
  </si>
  <si>
    <t>LNAME</t>
  </si>
  <si>
    <t>TOT03</t>
  </si>
  <si>
    <t>TOT02</t>
  </si>
  <si>
    <t>RANK03</t>
  </si>
  <si>
    <t>RANK02</t>
  </si>
  <si>
    <t>LCITY</t>
  </si>
  <si>
    <t>LSTATE</t>
  </si>
  <si>
    <t>179-188</t>
  </si>
  <si>
    <t>179-203</t>
  </si>
  <si>
    <t>179-228</t>
  </si>
  <si>
    <t>179-253</t>
  </si>
  <si>
    <t>179-278</t>
  </si>
  <si>
    <t xml:space="preserve">                ALL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</si>
</sst>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#,##0.0_);\(#,##0.0\)"/>
    <numFmt numFmtId="167" formatCode="#,##0.0"/>
  </numFmts>
  <fonts count="16">
    <font>
      <sz val="10"/>
      <name val="Arial"/>
      <family val="0"/>
    </font>
    <font>
      <b/>
      <sz val="20"/>
      <name val="Arial MT"/>
      <family val="2"/>
    </font>
    <font>
      <b/>
      <sz val="24"/>
      <name val="Arial MT"/>
      <family val="2"/>
    </font>
    <font>
      <b/>
      <sz val="10"/>
      <name val="Arial MT"/>
      <family val="2"/>
    </font>
    <font>
      <b/>
      <sz val="14"/>
      <name val="Arial MT"/>
      <family val="2"/>
    </font>
    <font>
      <b/>
      <sz val="13"/>
      <name val="Arial MT"/>
      <family val="2"/>
    </font>
    <font>
      <b/>
      <sz val="12"/>
      <name val="Arial MT"/>
      <family val="0"/>
    </font>
    <font>
      <sz val="13"/>
      <name val="Arial MT"/>
      <family val="2"/>
    </font>
    <font>
      <b/>
      <sz val="15"/>
      <name val="Arial MT"/>
      <family val="2"/>
    </font>
    <font>
      <sz val="15"/>
      <name val="Arial MT"/>
      <family val="2"/>
    </font>
    <font>
      <b/>
      <sz val="22"/>
      <name val="LetterGothic"/>
      <family val="3"/>
    </font>
    <font>
      <b/>
      <sz val="22"/>
      <name val="Arial MT"/>
      <family val="2"/>
    </font>
    <font>
      <sz val="10"/>
      <color indexed="8"/>
      <name val="Arial"/>
      <family val="0"/>
    </font>
    <font>
      <u val="single"/>
      <sz val="5"/>
      <color indexed="36"/>
      <name val="Arial MT"/>
      <family val="0"/>
    </font>
    <font>
      <u val="single"/>
      <sz val="5"/>
      <color indexed="12"/>
      <name val="Arial MT"/>
      <family val="0"/>
    </font>
    <font>
      <sz val="10"/>
      <name val="Arial MT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1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5" fillId="0" borderId="0" xfId="21">
      <alignment/>
      <protection/>
    </xf>
    <xf numFmtId="0" fontId="1" fillId="0" borderId="0" xfId="21" applyFont="1" applyProtection="1">
      <alignment/>
      <protection hidden="1"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10" fillId="0" borderId="0" xfId="21" applyFont="1" applyAlignment="1">
      <alignment textRotation="180"/>
      <protection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1" xfId="21" applyFont="1" applyBorder="1">
      <alignment/>
      <protection/>
    </xf>
    <xf numFmtId="0" fontId="6" fillId="2" borderId="2" xfId="21" applyFont="1" applyFill="1" applyBorder="1" applyAlignment="1" applyProtection="1">
      <alignment/>
      <protection hidden="1"/>
    </xf>
    <xf numFmtId="0" fontId="6" fillId="2" borderId="3" xfId="21" applyFont="1" applyFill="1" applyBorder="1" applyAlignment="1" applyProtection="1">
      <alignment/>
      <protection hidden="1"/>
    </xf>
    <xf numFmtId="0" fontId="6" fillId="2" borderId="4" xfId="21" applyFont="1" applyFill="1" applyBorder="1" applyAlignment="1" applyProtection="1">
      <alignment/>
      <protection hidden="1"/>
    </xf>
    <xf numFmtId="0" fontId="6" fillId="2" borderId="5" xfId="21" applyFont="1" applyFill="1" applyBorder="1" applyAlignment="1" applyProtection="1">
      <alignment/>
      <protection hidden="1"/>
    </xf>
    <xf numFmtId="0" fontId="5" fillId="2" borderId="6" xfId="21" applyFont="1" applyFill="1" applyBorder="1">
      <alignment/>
      <protection/>
    </xf>
    <xf numFmtId="0" fontId="5" fillId="2" borderId="7" xfId="21" applyFont="1" applyFill="1" applyBorder="1">
      <alignment/>
      <protection/>
    </xf>
    <xf numFmtId="0" fontId="7" fillId="0" borderId="0" xfId="21" applyFont="1">
      <alignment/>
      <protection/>
    </xf>
    <xf numFmtId="0" fontId="5" fillId="2" borderId="8" xfId="21" applyFont="1" applyFill="1" applyBorder="1">
      <alignment/>
      <protection/>
    </xf>
    <xf numFmtId="0" fontId="5" fillId="2" borderId="9" xfId="21" applyFont="1" applyFill="1" applyBorder="1">
      <alignment/>
      <protection/>
    </xf>
    <xf numFmtId="0" fontId="5" fillId="2" borderId="0" xfId="21" applyFont="1" applyFill="1">
      <alignment/>
      <protection/>
    </xf>
    <xf numFmtId="0" fontId="5" fillId="2" borderId="1" xfId="21" applyFont="1" applyFill="1" applyBorder="1">
      <alignment/>
      <protection/>
    </xf>
    <xf numFmtId="0" fontId="5" fillId="2" borderId="10" xfId="21" applyFont="1" applyFill="1" applyBorder="1">
      <alignment/>
      <protection/>
    </xf>
    <xf numFmtId="0" fontId="8" fillId="0" borderId="8" xfId="21" applyFont="1" applyBorder="1">
      <alignment/>
      <protection/>
    </xf>
    <xf numFmtId="0" fontId="8" fillId="0" borderId="9" xfId="21" applyFont="1" applyBorder="1">
      <alignment/>
      <protection/>
    </xf>
    <xf numFmtId="165" fontId="8" fillId="0" borderId="11" xfId="21" applyNumberFormat="1" applyFont="1" applyBorder="1" applyProtection="1">
      <alignment/>
      <protection/>
    </xf>
    <xf numFmtId="0" fontId="8" fillId="0" borderId="11" xfId="21" applyFont="1" applyBorder="1">
      <alignment/>
      <protection/>
    </xf>
    <xf numFmtId="0" fontId="9" fillId="0" borderId="0" xfId="21" applyFont="1">
      <alignment/>
      <protection/>
    </xf>
    <xf numFmtId="0" fontId="8" fillId="0" borderId="10" xfId="21" applyFont="1" applyBorder="1">
      <alignment/>
      <protection/>
    </xf>
    <xf numFmtId="0" fontId="8" fillId="0" borderId="7" xfId="21" applyFont="1" applyBorder="1">
      <alignment/>
      <protection/>
    </xf>
    <xf numFmtId="165" fontId="8" fillId="0" borderId="6" xfId="21" applyNumberFormat="1" applyFont="1" applyBorder="1" applyProtection="1">
      <alignment/>
      <protection/>
    </xf>
    <xf numFmtId="0" fontId="8" fillId="0" borderId="6" xfId="21" applyFont="1" applyBorder="1">
      <alignment/>
      <protection/>
    </xf>
    <xf numFmtId="0" fontId="8" fillId="0" borderId="0" xfId="21" applyFont="1">
      <alignment/>
      <protection/>
    </xf>
    <xf numFmtId="0" fontId="11" fillId="0" borderId="0" xfId="21" applyFont="1" applyAlignment="1">
      <alignment textRotation="180"/>
      <protection/>
    </xf>
    <xf numFmtId="0" fontId="4" fillId="0" borderId="0" xfId="21" applyFont="1">
      <alignment/>
      <protection/>
    </xf>
    <xf numFmtId="0" fontId="4" fillId="0" borderId="0" xfId="21" applyFont="1" applyProtection="1">
      <alignment/>
      <protection hidden="1"/>
    </xf>
    <xf numFmtId="0" fontId="5" fillId="2" borderId="12" xfId="21" applyFont="1" applyFill="1" applyBorder="1">
      <alignment/>
      <protection/>
    </xf>
    <xf numFmtId="0" fontId="8" fillId="2" borderId="13" xfId="21" applyFont="1" applyFill="1" applyBorder="1">
      <alignment/>
      <protection/>
    </xf>
    <xf numFmtId="0" fontId="8" fillId="0" borderId="14" xfId="21" applyFont="1" applyBorder="1">
      <alignment/>
      <protection/>
    </xf>
    <xf numFmtId="0" fontId="8" fillId="0" borderId="13" xfId="21" applyFont="1" applyBorder="1">
      <alignment/>
      <protection/>
    </xf>
    <xf numFmtId="165" fontId="8" fillId="0" borderId="14" xfId="21" applyNumberFormat="1" applyFont="1" applyBorder="1" applyProtection="1">
      <alignment/>
      <protection/>
    </xf>
    <xf numFmtId="165" fontId="8" fillId="0" borderId="12" xfId="21" applyNumberFormat="1" applyFont="1" applyBorder="1" applyProtection="1">
      <alignment/>
      <protection/>
    </xf>
    <xf numFmtId="165" fontId="8" fillId="0" borderId="0" xfId="21" applyNumberFormat="1" applyFont="1" applyProtection="1">
      <alignment/>
      <protection/>
    </xf>
    <xf numFmtId="3" fontId="15" fillId="0" borderId="0" xfId="21" applyNumberFormat="1">
      <alignment/>
      <protection/>
    </xf>
    <xf numFmtId="164" fontId="12" fillId="0" borderId="0" xfId="21" applyNumberFormat="1" applyFont="1" applyProtection="1">
      <alignment/>
      <protection/>
    </xf>
    <xf numFmtId="164" fontId="15" fillId="0" borderId="0" xfId="21" applyNumberFormat="1" applyProtection="1">
      <alignment/>
      <protection/>
    </xf>
    <xf numFmtId="0" fontId="15" fillId="0" borderId="0" xfId="21" applyNumberFormat="1" quotePrefix="1">
      <alignment/>
      <protection/>
    </xf>
    <xf numFmtId="164" fontId="0" fillId="0" borderId="0" xfId="21" applyNumberFormat="1" applyFont="1">
      <alignment/>
      <protection/>
    </xf>
    <xf numFmtId="3" fontId="15" fillId="0" borderId="0" xfId="21" applyNumberFormat="1" quotePrefix="1">
      <alignment/>
      <protection/>
    </xf>
    <xf numFmtId="0" fontId="15" fillId="0" borderId="0" xfId="21" applyAlignment="1">
      <alignment horizontal="left"/>
      <protection/>
    </xf>
    <xf numFmtId="3" fontId="12" fillId="0" borderId="0" xfId="21" applyNumberFormat="1" applyFont="1" applyProtection="1">
      <alignment/>
      <protection/>
    </xf>
    <xf numFmtId="37" fontId="15" fillId="0" borderId="0" xfId="21" applyNumberFormat="1" applyProtection="1">
      <alignment/>
      <protection/>
    </xf>
    <xf numFmtId="166" fontId="15" fillId="0" borderId="0" xfId="21" applyNumberFormat="1" applyProtection="1">
      <alignment/>
      <protection/>
    </xf>
    <xf numFmtId="167" fontId="8" fillId="0" borderId="11" xfId="21" applyNumberFormat="1" applyFont="1" applyBorder="1" applyProtection="1">
      <alignment/>
      <protection/>
    </xf>
    <xf numFmtId="167" fontId="8" fillId="0" borderId="6" xfId="21" applyNumberFormat="1" applyFont="1" applyBorder="1" applyProtection="1">
      <alignment/>
      <protection/>
    </xf>
    <xf numFmtId="0" fontId="15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3hol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M427"/>
  <sheetViews>
    <sheetView tabSelected="1" defaultGridColor="0" zoomScale="45" zoomScaleNormal="45" colorId="22" workbookViewId="0" topLeftCell="P1">
      <selection activeCell="T1" sqref="T1"/>
    </sheetView>
  </sheetViews>
  <sheetFormatPr defaultColWidth="9.7109375" defaultRowHeight="12.75"/>
  <cols>
    <col min="1" max="1" width="35.7109375" style="1" hidden="1" customWidth="1"/>
    <col min="2" max="2" width="0" style="1" hidden="1" customWidth="1"/>
    <col min="3" max="3" width="17.140625" style="1" hidden="1" customWidth="1"/>
    <col min="4" max="4" width="17.421875" style="1" hidden="1" customWidth="1"/>
    <col min="5" max="6" width="0" style="1" hidden="1" customWidth="1"/>
    <col min="7" max="7" width="10.7109375" style="1" hidden="1" customWidth="1"/>
    <col min="8" max="8" width="41.7109375" style="1" hidden="1" customWidth="1"/>
    <col min="9" max="9" width="4.140625" style="1" hidden="1" customWidth="1"/>
    <col min="10" max="10" width="5.7109375" style="1" hidden="1" customWidth="1"/>
    <col min="11" max="11" width="5.8515625" style="1" hidden="1" customWidth="1"/>
    <col min="12" max="12" width="4.140625" style="1" hidden="1" customWidth="1"/>
    <col min="13" max="13" width="4.28125" style="1" hidden="1" customWidth="1"/>
    <col min="14" max="14" width="6.8515625" style="1" hidden="1" customWidth="1"/>
    <col min="15" max="15" width="16.00390625" style="1" hidden="1" customWidth="1"/>
    <col min="16" max="16" width="2.7109375" style="1" customWidth="1"/>
    <col min="17" max="17" width="41.28125" style="1" customWidth="1"/>
    <col min="18" max="18" width="14.57421875" style="1" customWidth="1"/>
    <col min="19" max="19" width="15.421875" style="1" customWidth="1"/>
    <col min="20" max="20" width="15.8515625" style="1" customWidth="1"/>
    <col min="21" max="21" width="1.7109375" style="1" customWidth="1"/>
    <col min="22" max="22" width="7.57421875" style="1" customWidth="1"/>
    <col min="23" max="23" width="6.7109375" style="1" customWidth="1"/>
    <col min="24" max="24" width="1.7109375" style="1" customWidth="1"/>
    <col min="25" max="25" width="9.7109375" style="1" customWidth="1"/>
    <col min="26" max="26" width="48.7109375" style="1" customWidth="1"/>
    <col min="27" max="27" width="16.8515625" style="1" customWidth="1"/>
    <col min="28" max="28" width="13.421875" style="1" customWidth="1"/>
    <col min="29" max="29" width="13.8515625" style="1" customWidth="1"/>
    <col min="30" max="30" width="1.7109375" style="1" customWidth="1"/>
    <col min="31" max="31" width="7.28125" style="1" customWidth="1"/>
    <col min="32" max="32" width="6.7109375" style="1" customWidth="1"/>
    <col min="33" max="33" width="1.7109375" style="1" customWidth="1"/>
    <col min="34" max="35" width="4.7109375" style="1" customWidth="1"/>
    <col min="36" max="16384" width="9.7109375" style="1" customWidth="1"/>
  </cols>
  <sheetData>
    <row r="1" spans="17:39" ht="30">
      <c r="Q1" s="2" t="s">
        <v>219</v>
      </c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M1" s="5"/>
    </row>
    <row r="2" spans="17:24" ht="12.75">
      <c r="Q2" s="6"/>
      <c r="R2" s="6"/>
      <c r="S2" s="6"/>
      <c r="T2" s="6"/>
      <c r="U2" s="6"/>
      <c r="V2" s="6"/>
      <c r="W2" s="6"/>
      <c r="X2" s="6"/>
    </row>
    <row r="3" spans="17:24" ht="13.5" customHeight="1">
      <c r="Q3" s="7" t="s">
        <v>220</v>
      </c>
      <c r="R3" s="6"/>
      <c r="S3" s="6"/>
      <c r="T3" s="6"/>
      <c r="U3" s="6"/>
      <c r="V3" s="6"/>
      <c r="W3" s="6"/>
      <c r="X3" s="6"/>
    </row>
    <row r="4" spans="17:24" ht="12.75">
      <c r="Q4" s="6"/>
      <c r="R4" s="6"/>
      <c r="S4" s="6"/>
      <c r="T4" s="6"/>
      <c r="U4" s="6"/>
      <c r="V4" s="6"/>
      <c r="W4" s="6"/>
      <c r="X4" s="6"/>
    </row>
    <row r="5" spans="17:24" ht="12.75">
      <c r="Q5" s="6"/>
      <c r="R5" s="6"/>
      <c r="S5" s="6"/>
      <c r="T5" s="6"/>
      <c r="U5" s="6"/>
      <c r="V5" s="6"/>
      <c r="W5" s="6"/>
      <c r="X5" s="6"/>
    </row>
    <row r="6" spans="17:24" ht="12.75">
      <c r="Q6" s="6"/>
      <c r="R6" s="6"/>
      <c r="S6" s="6"/>
      <c r="T6" s="6"/>
      <c r="U6" s="6"/>
      <c r="V6" s="6"/>
      <c r="W6" s="6"/>
      <c r="X6" s="6"/>
    </row>
    <row r="7" spans="14:33" ht="18.75" customHeight="1">
      <c r="N7" s="1" t="s">
        <v>258</v>
      </c>
      <c r="Q7" s="8"/>
      <c r="R7" s="9"/>
      <c r="S7" s="10" t="s">
        <v>221</v>
      </c>
      <c r="T7" s="11"/>
      <c r="U7" s="12" t="s">
        <v>222</v>
      </c>
      <c r="V7" s="13"/>
      <c r="W7" s="14"/>
      <c r="X7" s="15"/>
      <c r="Y7" s="16"/>
      <c r="Z7" s="8"/>
      <c r="AA7" s="9"/>
      <c r="AB7" s="10" t="s">
        <v>221</v>
      </c>
      <c r="AC7" s="11"/>
      <c r="AD7" s="12" t="s">
        <v>222</v>
      </c>
      <c r="AE7" s="13"/>
      <c r="AF7" s="14"/>
      <c r="AG7" s="15"/>
    </row>
    <row r="8" spans="17:33" ht="18.75" customHeight="1">
      <c r="Q8" s="17" t="s">
        <v>223</v>
      </c>
      <c r="R8" s="18"/>
      <c r="S8" s="19"/>
      <c r="T8" s="19"/>
      <c r="U8" s="20"/>
      <c r="V8" s="19"/>
      <c r="W8" s="19"/>
      <c r="X8" s="20"/>
      <c r="Y8" s="16"/>
      <c r="Z8" s="17" t="s">
        <v>223</v>
      </c>
      <c r="AA8" s="18"/>
      <c r="AB8" s="19"/>
      <c r="AC8" s="19"/>
      <c r="AD8" s="20"/>
      <c r="AE8" s="19"/>
      <c r="AF8" s="19"/>
      <c r="AG8" s="20"/>
    </row>
    <row r="9" spans="17:33" ht="18.75" customHeight="1">
      <c r="Q9" s="21" t="s">
        <v>224</v>
      </c>
      <c r="R9" s="15" t="s">
        <v>225</v>
      </c>
      <c r="S9" s="19" t="s">
        <v>226</v>
      </c>
      <c r="T9" s="19" t="s">
        <v>227</v>
      </c>
      <c r="U9" s="20"/>
      <c r="V9" s="19" t="s">
        <v>228</v>
      </c>
      <c r="W9" s="19" t="s">
        <v>229</v>
      </c>
      <c r="X9" s="20"/>
      <c r="Y9" s="16"/>
      <c r="Z9" s="21" t="s">
        <v>224</v>
      </c>
      <c r="AA9" s="15" t="s">
        <v>225</v>
      </c>
      <c r="AB9" s="19" t="s">
        <v>226</v>
      </c>
      <c r="AC9" s="19" t="s">
        <v>227</v>
      </c>
      <c r="AD9" s="20"/>
      <c r="AE9" s="19" t="s">
        <v>228</v>
      </c>
      <c r="AF9" s="19" t="s">
        <v>229</v>
      </c>
      <c r="AG9" s="20"/>
    </row>
    <row r="10" spans="17:33" ht="18.75" customHeight="1">
      <c r="Q10" s="22" t="str">
        <f>A178</f>
        <v>SALLIE MAE [36]</v>
      </c>
      <c r="R10" s="23"/>
      <c r="S10" s="52">
        <f>C178/1000000</f>
        <v>75626.511514</v>
      </c>
      <c r="T10" s="52">
        <f>D178/1000000</f>
        <v>69453.235536</v>
      </c>
      <c r="U10" s="23"/>
      <c r="V10" s="25">
        <f>F178</f>
        <v>1</v>
      </c>
      <c r="W10" s="25">
        <f>G178</f>
        <v>1</v>
      </c>
      <c r="X10" s="23"/>
      <c r="Y10" s="26"/>
      <c r="Z10" s="22" t="str">
        <f>A198</f>
        <v>ACCESS GROUP [2]</v>
      </c>
      <c r="AA10" s="23"/>
      <c r="AB10" s="52">
        <f>C198/1000000</f>
        <v>1732.582872</v>
      </c>
      <c r="AC10" s="52">
        <f>D198/1000000</f>
        <v>1155.97424</v>
      </c>
      <c r="AD10" s="23"/>
      <c r="AE10" s="25">
        <f>F198</f>
        <v>21</v>
      </c>
      <c r="AF10" s="25">
        <f>G198</f>
        <v>23</v>
      </c>
      <c r="AG10" s="23"/>
    </row>
    <row r="11" spans="17:33" ht="18.75" customHeight="1">
      <c r="Q11" s="27" t="str">
        <f>H178</f>
        <v>RESTON</v>
      </c>
      <c r="R11" s="28" t="str">
        <f>I178</f>
        <v>VA</v>
      </c>
      <c r="S11" s="53"/>
      <c r="T11" s="53"/>
      <c r="U11" s="28"/>
      <c r="V11" s="30"/>
      <c r="W11" s="30"/>
      <c r="X11" s="28"/>
      <c r="Y11" s="26"/>
      <c r="Z11" s="27" t="str">
        <f>H198</f>
        <v>WILMINGTON</v>
      </c>
      <c r="AA11" s="28" t="str">
        <f>I198</f>
        <v>DE</v>
      </c>
      <c r="AB11" s="53"/>
      <c r="AC11" s="53"/>
      <c r="AD11" s="28"/>
      <c r="AE11" s="30"/>
      <c r="AF11" s="30"/>
      <c r="AG11" s="28"/>
    </row>
    <row r="12" spans="17:33" ht="18.75" customHeight="1">
      <c r="Q12" s="22" t="str">
        <f>A179</f>
        <v>CITIBANK, STUDENT LOAN CORP [9]</v>
      </c>
      <c r="R12" s="23"/>
      <c r="S12" s="52">
        <f>C179/1000000</f>
        <v>19955.607527</v>
      </c>
      <c r="T12" s="52">
        <f>D179/1000000</f>
        <v>17987.138314</v>
      </c>
      <c r="U12" s="23"/>
      <c r="V12" s="25">
        <f>F179</f>
        <v>2</v>
      </c>
      <c r="W12" s="25">
        <f>G179</f>
        <v>2</v>
      </c>
      <c r="X12" s="23"/>
      <c r="Y12" s="26"/>
      <c r="Z12" s="22" t="str">
        <f>A199</f>
        <v>EFS FINANCE CO [3]</v>
      </c>
      <c r="AA12" s="23"/>
      <c r="AB12" s="52">
        <f>C199/1000000</f>
        <v>1694.053751</v>
      </c>
      <c r="AC12" s="52">
        <f>D199/1000000</f>
        <v>1708.016065</v>
      </c>
      <c r="AD12" s="23"/>
      <c r="AE12" s="25">
        <f>F199</f>
        <v>22</v>
      </c>
      <c r="AF12" s="25">
        <f>G199</f>
        <v>16</v>
      </c>
      <c r="AG12" s="23"/>
    </row>
    <row r="13" spans="17:33" ht="18.75" customHeight="1">
      <c r="Q13" s="27" t="str">
        <f>H179</f>
        <v>PITTSFORD</v>
      </c>
      <c r="R13" s="28" t="str">
        <f>I179</f>
        <v>NY</v>
      </c>
      <c r="S13" s="53"/>
      <c r="T13" s="53"/>
      <c r="U13" s="28"/>
      <c r="V13" s="30"/>
      <c r="W13" s="30"/>
      <c r="X13" s="28"/>
      <c r="Y13" s="26"/>
      <c r="Z13" s="27" t="str">
        <f>H199</f>
        <v>INDIANAPOLIS</v>
      </c>
      <c r="AA13" s="28" t="str">
        <f>I199</f>
        <v>IN</v>
      </c>
      <c r="AB13" s="53"/>
      <c r="AC13" s="53"/>
      <c r="AD13" s="28"/>
      <c r="AE13" s="30"/>
      <c r="AF13" s="30"/>
      <c r="AG13" s="28"/>
    </row>
    <row r="14" spans="17:33" ht="18.75" customHeight="1">
      <c r="Q14" s="22" t="str">
        <f>A180</f>
        <v>FIRST UNION NTL BK (CLASSNOTES) [26]</v>
      </c>
      <c r="R14" s="23"/>
      <c r="S14" s="52">
        <f>C180/1000000</f>
        <v>9662.991301</v>
      </c>
      <c r="T14" s="52">
        <f>D180/1000000</f>
        <v>8709.195484</v>
      </c>
      <c r="U14" s="23"/>
      <c r="V14" s="25">
        <f>F180</f>
        <v>3</v>
      </c>
      <c r="W14" s="25">
        <f>G180</f>
        <v>3</v>
      </c>
      <c r="X14" s="23"/>
      <c r="Y14" s="26"/>
      <c r="Z14" s="22" t="str">
        <f>A200</f>
        <v>NORTHSTAR GUARANTEE</v>
      </c>
      <c r="AA14" s="23"/>
      <c r="AB14" s="52">
        <f>C200/1000000</f>
        <v>1616.793819</v>
      </c>
      <c r="AC14" s="52">
        <f>D200/1000000</f>
        <v>1090.139361</v>
      </c>
      <c r="AD14" s="23"/>
      <c r="AE14" s="25">
        <f>F200</f>
        <v>23</v>
      </c>
      <c r="AF14" s="25">
        <f>G200</f>
        <v>26</v>
      </c>
      <c r="AG14" s="23"/>
    </row>
    <row r="15" spans="17:33" ht="18.75" customHeight="1">
      <c r="Q15" s="27" t="str">
        <f>H180</f>
        <v>SACRAMENTO</v>
      </c>
      <c r="R15" s="28" t="str">
        <f>I180</f>
        <v>CA</v>
      </c>
      <c r="S15" s="53"/>
      <c r="T15" s="53"/>
      <c r="U15" s="28"/>
      <c r="V15" s="30"/>
      <c r="W15" s="30"/>
      <c r="X15" s="28"/>
      <c r="Y15" s="26"/>
      <c r="Z15" s="27" t="str">
        <f>H200</f>
        <v>ST PAUL</v>
      </c>
      <c r="AA15" s="28" t="str">
        <f>I200</f>
        <v>MN</v>
      </c>
      <c r="AB15" s="53"/>
      <c r="AC15" s="53"/>
      <c r="AD15" s="28"/>
      <c r="AE15" s="30"/>
      <c r="AF15" s="30"/>
      <c r="AG15" s="28"/>
    </row>
    <row r="16" spans="17:33" ht="18.75" customHeight="1">
      <c r="Q16" s="22" t="str">
        <f>A181</f>
        <v>NELNET [10]</v>
      </c>
      <c r="R16" s="23"/>
      <c r="S16" s="52">
        <f>C181/1000000</f>
        <v>7794.920858</v>
      </c>
      <c r="T16" s="52">
        <f>D181/1000000</f>
        <v>6135.281037</v>
      </c>
      <c r="U16" s="23"/>
      <c r="V16" s="25">
        <f>F181</f>
        <v>4</v>
      </c>
      <c r="W16" s="25">
        <f>G181</f>
        <v>5</v>
      </c>
      <c r="X16" s="23"/>
      <c r="Y16" s="26"/>
      <c r="Z16" s="22" t="str">
        <f>A201</f>
        <v>U S BANK [26]</v>
      </c>
      <c r="AA16" s="23"/>
      <c r="AB16" s="52">
        <f>C201/1000000</f>
        <v>1596.20654</v>
      </c>
      <c r="AC16" s="52">
        <f>D201/1000000</f>
        <v>1396.625346</v>
      </c>
      <c r="AD16" s="23"/>
      <c r="AE16" s="25">
        <f>F201</f>
        <v>24</v>
      </c>
      <c r="AF16" s="25">
        <f>G201</f>
        <v>21</v>
      </c>
      <c r="AG16" s="23"/>
    </row>
    <row r="17" spans="17:33" ht="18.75" customHeight="1">
      <c r="Q17" s="27" t="str">
        <f>H181</f>
        <v>LINCOLN</v>
      </c>
      <c r="R17" s="28" t="str">
        <f>I181</f>
        <v>NE</v>
      </c>
      <c r="S17" s="53"/>
      <c r="T17" s="53"/>
      <c r="U17" s="28"/>
      <c r="V17" s="30"/>
      <c r="W17" s="30"/>
      <c r="X17" s="28"/>
      <c r="Y17" s="26"/>
      <c r="Z17" s="27" t="str">
        <f>H201</f>
        <v>MILWAUKEE</v>
      </c>
      <c r="AA17" s="28" t="str">
        <f>I201</f>
        <v>WI</v>
      </c>
      <c r="AB17" s="53"/>
      <c r="AC17" s="53"/>
      <c r="AD17" s="28"/>
      <c r="AE17" s="30"/>
      <c r="AF17" s="30"/>
      <c r="AG17" s="28"/>
    </row>
    <row r="18" spans="17:33" ht="18.75" customHeight="1">
      <c r="Q18" s="22" t="str">
        <f>A182</f>
        <v>WELLS FARGO EDUCATION FINANCIAL SER [14]</v>
      </c>
      <c r="R18" s="23"/>
      <c r="S18" s="52">
        <f>C182/1000000</f>
        <v>7553.949263</v>
      </c>
      <c r="T18" s="52">
        <f>D182/1000000</f>
        <v>6698.999765</v>
      </c>
      <c r="U18" s="23"/>
      <c r="V18" s="25">
        <f>F182</f>
        <v>5</v>
      </c>
      <c r="W18" s="25">
        <f>G182</f>
        <v>4</v>
      </c>
      <c r="X18" s="23"/>
      <c r="Y18" s="26"/>
      <c r="Z18" s="22" t="str">
        <f>A202</f>
        <v>COLLEGE FOUNDATION INC             </v>
      </c>
      <c r="AA18" s="23"/>
      <c r="AB18" s="52">
        <f>C202/1000000</f>
        <v>1550.877533</v>
      </c>
      <c r="AC18" s="52">
        <f>D202/1000000</f>
        <v>1351.329817</v>
      </c>
      <c r="AD18" s="23"/>
      <c r="AE18" s="25">
        <f>F202</f>
        <v>25</v>
      </c>
      <c r="AF18" s="25">
        <f>G202</f>
        <v>22</v>
      </c>
      <c r="AG18" s="23"/>
    </row>
    <row r="19" spans="17:33" ht="18.75" customHeight="1">
      <c r="Q19" s="27" t="str">
        <f>H182</f>
        <v>SIOUX FALLS</v>
      </c>
      <c r="R19" s="28" t="str">
        <f>I182</f>
        <v>SD</v>
      </c>
      <c r="S19" s="53"/>
      <c r="T19" s="53"/>
      <c r="U19" s="28"/>
      <c r="V19" s="30"/>
      <c r="W19" s="30"/>
      <c r="X19" s="28"/>
      <c r="Y19" s="26"/>
      <c r="Z19" s="27" t="str">
        <f>H202</f>
        <v>RALEIGH             </v>
      </c>
      <c r="AA19" s="28" t="str">
        <f>I202</f>
        <v>NC</v>
      </c>
      <c r="AB19" s="53"/>
      <c r="AC19" s="53"/>
      <c r="AD19" s="28"/>
      <c r="AE19" s="30"/>
      <c r="AF19" s="30"/>
      <c r="AG19" s="28"/>
    </row>
    <row r="20" spans="17:33" ht="18.75" customHeight="1">
      <c r="Q20" s="22" t="str">
        <f>A183</f>
        <v>BRAZOS GROUP [15]</v>
      </c>
      <c r="R20" s="23"/>
      <c r="S20" s="52">
        <f>C183/1000000</f>
        <v>5469.653067</v>
      </c>
      <c r="T20" s="52">
        <f>D183/1000000</f>
        <v>4563.225314</v>
      </c>
      <c r="U20" s="23"/>
      <c r="V20" s="25">
        <f>F183</f>
        <v>6</v>
      </c>
      <c r="W20" s="25">
        <f>G183</f>
        <v>6</v>
      </c>
      <c r="X20" s="23"/>
      <c r="Y20" s="26"/>
      <c r="Z20" s="22" t="str">
        <f>A203</f>
        <v>CITIZENS BANK [10]</v>
      </c>
      <c r="AA20" s="23"/>
      <c r="AB20" s="52">
        <f>C203/1000000</f>
        <v>1339.311829</v>
      </c>
      <c r="AC20" s="52">
        <f>D203/1000000</f>
        <v>1492.106951</v>
      </c>
      <c r="AD20" s="23"/>
      <c r="AE20" s="25">
        <f>F203</f>
        <v>26</v>
      </c>
      <c r="AF20" s="25">
        <f>G203</f>
        <v>19</v>
      </c>
      <c r="AG20" s="23"/>
    </row>
    <row r="21" spans="17:33" ht="18.75" customHeight="1">
      <c r="Q21" s="27" t="str">
        <f>H183</f>
        <v>WACO</v>
      </c>
      <c r="R21" s="28" t="str">
        <f>I183</f>
        <v>TX</v>
      </c>
      <c r="S21" s="53"/>
      <c r="T21" s="53"/>
      <c r="U21" s="28"/>
      <c r="V21" s="30"/>
      <c r="W21" s="30"/>
      <c r="X21" s="28"/>
      <c r="Y21" s="26"/>
      <c r="Z21" s="27" t="str">
        <f>H203</f>
        <v>WESTWOOD</v>
      </c>
      <c r="AA21" s="28" t="str">
        <f>I203</f>
        <v>MA</v>
      </c>
      <c r="AB21" s="53"/>
      <c r="AC21" s="53"/>
      <c r="AD21" s="28"/>
      <c r="AE21" s="30"/>
      <c r="AF21" s="30"/>
      <c r="AG21" s="28"/>
    </row>
    <row r="22" spans="17:33" ht="18.75" customHeight="1">
      <c r="Q22" s="22" t="str">
        <f>A184</f>
        <v>COLLEGE LOAN CORP [2]</v>
      </c>
      <c r="R22" s="23"/>
      <c r="S22" s="52">
        <f>C184/1000000</f>
        <v>4510.093076</v>
      </c>
      <c r="T22" s="52">
        <f>D184/1000000</f>
        <v>2075.752665</v>
      </c>
      <c r="U22" s="23"/>
      <c r="V22" s="25">
        <f>F184</f>
        <v>7</v>
      </c>
      <c r="W22" s="25">
        <f>G184</f>
        <v>12</v>
      </c>
      <c r="X22" s="23"/>
      <c r="Y22" s="26"/>
      <c r="Z22" s="22" t="str">
        <f>A204</f>
        <v>PITTSBURGH NATIONAL CORP (PNC) [3]</v>
      </c>
      <c r="AA22" s="23"/>
      <c r="AB22" s="52">
        <f>C204/1000000</f>
        <v>1296.23613</v>
      </c>
      <c r="AC22" s="52">
        <f>D204/1000000</f>
        <v>1470.262034</v>
      </c>
      <c r="AD22" s="23"/>
      <c r="AE22" s="25">
        <f>F204</f>
        <v>27</v>
      </c>
      <c r="AF22" s="25">
        <f>G204</f>
        <v>20</v>
      </c>
      <c r="AG22" s="23"/>
    </row>
    <row r="23" spans="17:33" ht="18.75" customHeight="1">
      <c r="Q23" s="27" t="str">
        <f>H184</f>
        <v>SAN DIEGO</v>
      </c>
      <c r="R23" s="28" t="str">
        <f>I184</f>
        <v>CA</v>
      </c>
      <c r="S23" s="53"/>
      <c r="T23" s="53"/>
      <c r="U23" s="28"/>
      <c r="V23" s="30"/>
      <c r="W23" s="30"/>
      <c r="X23" s="28"/>
      <c r="Y23" s="26"/>
      <c r="Z23" s="27" t="str">
        <f>H204</f>
        <v>PITTSBURGH</v>
      </c>
      <c r="AA23" s="28" t="str">
        <f>I204</f>
        <v>PA</v>
      </c>
      <c r="AB23" s="53"/>
      <c r="AC23" s="53"/>
      <c r="AD23" s="28"/>
      <c r="AE23" s="30"/>
      <c r="AF23" s="30"/>
      <c r="AG23" s="28"/>
    </row>
    <row r="24" spans="17:33" ht="18.75" customHeight="1">
      <c r="Q24" s="22" t="str">
        <f>A185</f>
        <v>PA HIGHER ED ASST AUTH (PHEAA) [2]</v>
      </c>
      <c r="R24" s="23"/>
      <c r="S24" s="52">
        <f>C185/1000000</f>
        <v>4142.292013</v>
      </c>
      <c r="T24" s="52">
        <f>D185/1000000</f>
        <v>3120.578716</v>
      </c>
      <c r="U24" s="23"/>
      <c r="V24" s="25">
        <f>F185</f>
        <v>8</v>
      </c>
      <c r="W24" s="25">
        <f>G185</f>
        <v>7</v>
      </c>
      <c r="X24" s="23"/>
      <c r="Y24" s="26"/>
      <c r="Z24" s="22" t="str">
        <f>A205</f>
        <v>BANK ONE [25]</v>
      </c>
      <c r="AA24" s="23"/>
      <c r="AB24" s="52">
        <f>C205/1000000</f>
        <v>1269.162145</v>
      </c>
      <c r="AC24" s="52">
        <f>D205/1000000</f>
        <v>1143.077649</v>
      </c>
      <c r="AD24" s="23"/>
      <c r="AE24" s="25">
        <f>F205</f>
        <v>28</v>
      </c>
      <c r="AF24" s="25">
        <f>G205</f>
        <v>24</v>
      </c>
      <c r="AG24" s="23"/>
    </row>
    <row r="25" spans="17:33" ht="18.75" customHeight="1">
      <c r="Q25" s="27" t="str">
        <f>H185</f>
        <v>HARRISBURG</v>
      </c>
      <c r="R25" s="28" t="str">
        <f>I185</f>
        <v>PA</v>
      </c>
      <c r="S25" s="53"/>
      <c r="T25" s="53"/>
      <c r="U25" s="28"/>
      <c r="V25" s="30"/>
      <c r="W25" s="30"/>
      <c r="X25" s="28"/>
      <c r="Y25" s="26"/>
      <c r="Z25" s="27" t="str">
        <f>H205</f>
        <v>COLUMBUS</v>
      </c>
      <c r="AA25" s="28" t="str">
        <f>I205</f>
        <v>OH</v>
      </c>
      <c r="AB25" s="53"/>
      <c r="AC25" s="53"/>
      <c r="AD25" s="28"/>
      <c r="AE25" s="30"/>
      <c r="AF25" s="30"/>
      <c r="AG25" s="28"/>
    </row>
    <row r="26" spans="17:33" ht="18.75" customHeight="1">
      <c r="Q26" s="22" t="str">
        <f>A186</f>
        <v>AELMAC/SOUTHWEST STU SRVCS CORP [4]</v>
      </c>
      <c r="R26" s="23"/>
      <c r="S26" s="52">
        <f>C186/1000000</f>
        <v>3196.32983</v>
      </c>
      <c r="T26" s="52">
        <f>D186/1000000</f>
        <v>1732.912918</v>
      </c>
      <c r="U26" s="23"/>
      <c r="V26" s="25">
        <f>F186</f>
        <v>9</v>
      </c>
      <c r="W26" s="25">
        <f>G186</f>
        <v>15</v>
      </c>
      <c r="X26" s="23"/>
      <c r="Y26" s="31"/>
      <c r="Z26" s="22" t="str">
        <f>A206</f>
        <v>STUDENT LOAN FINANCE ASSOCIATION [2]</v>
      </c>
      <c r="AA26" s="23"/>
      <c r="AB26" s="52">
        <f>C206/1000000</f>
        <v>1247.612126</v>
      </c>
      <c r="AC26" s="52">
        <f>D206/1000000</f>
        <v>569.968665</v>
      </c>
      <c r="AD26" s="23"/>
      <c r="AE26" s="25">
        <f>F206</f>
        <v>29</v>
      </c>
      <c r="AF26" s="25">
        <f>G206</f>
        <v>47</v>
      </c>
      <c r="AG26" s="23"/>
    </row>
    <row r="27" spans="17:33" ht="18.75" customHeight="1">
      <c r="Q27" s="27" t="str">
        <f>H186</f>
        <v>GILBERT</v>
      </c>
      <c r="R27" s="28" t="str">
        <f>I186</f>
        <v>AZ</v>
      </c>
      <c r="S27" s="53"/>
      <c r="T27" s="53"/>
      <c r="U27" s="28"/>
      <c r="V27" s="30"/>
      <c r="W27" s="30"/>
      <c r="X27" s="28"/>
      <c r="Y27" s="31"/>
      <c r="Z27" s="27" t="str">
        <f>H206</f>
        <v>SEATTLE</v>
      </c>
      <c r="AA27" s="28" t="str">
        <f>I206</f>
        <v>WA</v>
      </c>
      <c r="AB27" s="53"/>
      <c r="AC27" s="53"/>
      <c r="AD27" s="28"/>
      <c r="AE27" s="30"/>
      <c r="AF27" s="30"/>
      <c r="AG27" s="28"/>
    </row>
    <row r="28" spans="17:35" ht="19.5">
      <c r="Q28" s="22" t="str">
        <f>A187</f>
        <v>MISSOURI HIGHER EDUCATION LOAN AUTH [4]</v>
      </c>
      <c r="R28" s="23"/>
      <c r="S28" s="52">
        <f>C187/1000000</f>
        <v>2849.227827</v>
      </c>
      <c r="T28" s="52">
        <f>D187/1000000</f>
        <v>2258.057369</v>
      </c>
      <c r="U28" s="23"/>
      <c r="V28" s="25">
        <f>F187</f>
        <v>10</v>
      </c>
      <c r="W28" s="25">
        <f>G187</f>
        <v>10</v>
      </c>
      <c r="X28" s="23"/>
      <c r="Y28" s="31"/>
      <c r="Z28" s="22" t="str">
        <f>A207</f>
        <v>ACADEMIC MANAGEMENT SERVICES [4]</v>
      </c>
      <c r="AA28" s="23"/>
      <c r="AB28" s="52">
        <f>C207/1000000</f>
        <v>1150.229568</v>
      </c>
      <c r="AC28" s="52">
        <f>D207/1000000</f>
        <v>1139.789592</v>
      </c>
      <c r="AD28" s="23"/>
      <c r="AE28" s="25">
        <f>F207</f>
        <v>30</v>
      </c>
      <c r="AF28" s="25">
        <f>G207</f>
        <v>25</v>
      </c>
      <c r="AG28" s="23"/>
      <c r="AI28" s="32"/>
    </row>
    <row r="29" spans="17:35" ht="19.5">
      <c r="Q29" s="27" t="str">
        <f>H187</f>
        <v>ST LOUIS</v>
      </c>
      <c r="R29" s="28" t="str">
        <f>I187</f>
        <v>MO</v>
      </c>
      <c r="S29" s="53"/>
      <c r="T29" s="53"/>
      <c r="U29" s="28"/>
      <c r="V29" s="30"/>
      <c r="W29" s="30"/>
      <c r="X29" s="28"/>
      <c r="Y29" s="31"/>
      <c r="Z29" s="27" t="str">
        <f>H207</f>
        <v>SWANSEA</v>
      </c>
      <c r="AA29" s="28" t="str">
        <f>I207</f>
        <v>MA</v>
      </c>
      <c r="AB29" s="53"/>
      <c r="AC29" s="53"/>
      <c r="AD29" s="28"/>
      <c r="AE29" s="30"/>
      <c r="AF29" s="30"/>
      <c r="AG29" s="28"/>
      <c r="AI29" s="32"/>
    </row>
    <row r="30" spans="17:33" ht="18.75" customHeight="1">
      <c r="Q30" s="22" t="str">
        <f>A188</f>
        <v>EDUCATION LENDING GROUP [6]</v>
      </c>
      <c r="R30" s="23"/>
      <c r="S30" s="52">
        <f>C188/1000000</f>
        <v>2734.944406</v>
      </c>
      <c r="T30" s="52">
        <f>D188/1000000</f>
        <v>867.947111</v>
      </c>
      <c r="U30" s="23"/>
      <c r="V30" s="25">
        <f>F188</f>
        <v>11</v>
      </c>
      <c r="W30" s="25">
        <f>G188</f>
        <v>30</v>
      </c>
      <c r="X30" s="23"/>
      <c r="Y30" s="31"/>
      <c r="Z30" s="22" t="str">
        <f>A208</f>
        <v>EDUCATION LOANS INC</v>
      </c>
      <c r="AA30" s="23"/>
      <c r="AB30" s="52">
        <f>C208/1000000</f>
        <v>1149.830249</v>
      </c>
      <c r="AC30" s="52">
        <f>D208/1000000</f>
        <v>959.347</v>
      </c>
      <c r="AD30" s="23"/>
      <c r="AE30" s="25">
        <f>F208</f>
        <v>31</v>
      </c>
      <c r="AF30" s="25">
        <f>G208</f>
        <v>29</v>
      </c>
      <c r="AG30" s="23"/>
    </row>
    <row r="31" spans="17:33" ht="18.75" customHeight="1">
      <c r="Q31" s="27" t="str">
        <f>H188</f>
        <v>CINCINNATI</v>
      </c>
      <c r="R31" s="28" t="str">
        <f>I188</f>
        <v>OH</v>
      </c>
      <c r="S31" s="53"/>
      <c r="T31" s="53"/>
      <c r="U31" s="28"/>
      <c r="V31" s="30"/>
      <c r="W31" s="30"/>
      <c r="X31" s="28"/>
      <c r="Y31" s="31"/>
      <c r="Z31" s="27" t="str">
        <f>H208</f>
        <v>ABERDEEN</v>
      </c>
      <c r="AA31" s="28" t="str">
        <f>I208</f>
        <v>SD</v>
      </c>
      <c r="AB31" s="53"/>
      <c r="AC31" s="53"/>
      <c r="AD31" s="28"/>
      <c r="AE31" s="30"/>
      <c r="AF31" s="30"/>
      <c r="AG31" s="28"/>
    </row>
    <row r="32" spans="17:33" ht="18.75" customHeight="1">
      <c r="Q32" s="22" t="str">
        <f>A189</f>
        <v>SLCC [2]</v>
      </c>
      <c r="R32" s="23"/>
      <c r="S32" s="52">
        <f>C189/1000000</f>
        <v>2563.739335</v>
      </c>
      <c r="T32" s="52">
        <f>D189/1000000</f>
        <v>846.289947</v>
      </c>
      <c r="U32" s="23"/>
      <c r="V32" s="25">
        <f>F189</f>
        <v>12</v>
      </c>
      <c r="W32" s="25">
        <f>G189</f>
        <v>32</v>
      </c>
      <c r="X32" s="23"/>
      <c r="Y32" s="31"/>
      <c r="Z32" s="22" t="str">
        <f>A209</f>
        <v>UTAH STATE BOARD OF REGENTS [3]</v>
      </c>
      <c r="AA32" s="23"/>
      <c r="AB32" s="52">
        <f>C209/1000000</f>
        <v>1134.351797</v>
      </c>
      <c r="AC32" s="52">
        <f>D209/1000000</f>
        <v>1024.020799</v>
      </c>
      <c r="AD32" s="23"/>
      <c r="AE32" s="25">
        <f>F209</f>
        <v>32</v>
      </c>
      <c r="AF32" s="25">
        <f>G209</f>
        <v>27</v>
      </c>
      <c r="AG32" s="23"/>
    </row>
    <row r="33" spans="17:33" ht="18.75" customHeight="1">
      <c r="Q33" s="27" t="str">
        <f>H189</f>
        <v>SAN DIEGO</v>
      </c>
      <c r="R33" s="28" t="str">
        <f>I189</f>
        <v>CA</v>
      </c>
      <c r="S33" s="53"/>
      <c r="T33" s="53"/>
      <c r="U33" s="28"/>
      <c r="V33" s="30"/>
      <c r="W33" s="30"/>
      <c r="X33" s="28"/>
      <c r="Y33" s="31"/>
      <c r="Z33" s="27" t="str">
        <f>H209</f>
        <v>SALT LAKE CITY</v>
      </c>
      <c r="AA33" s="28" t="str">
        <f>I209</f>
        <v>UT</v>
      </c>
      <c r="AB33" s="53"/>
      <c r="AC33" s="53"/>
      <c r="AD33" s="28"/>
      <c r="AE33" s="30"/>
      <c r="AF33" s="30"/>
      <c r="AG33" s="28"/>
    </row>
    <row r="34" spans="17:33" ht="18.75" customHeight="1">
      <c r="Q34" s="22" t="str">
        <f>A190</f>
        <v>BANK OF AMERICA [12]</v>
      </c>
      <c r="R34" s="23"/>
      <c r="S34" s="52">
        <f>C190/1000000</f>
        <v>2508.55447</v>
      </c>
      <c r="T34" s="52">
        <f>D190/1000000</f>
        <v>2708.347096</v>
      </c>
      <c r="U34" s="23"/>
      <c r="V34" s="25">
        <f>F190</f>
        <v>13</v>
      </c>
      <c r="W34" s="25">
        <f>G190</f>
        <v>8</v>
      </c>
      <c r="X34" s="23"/>
      <c r="Y34" s="31"/>
      <c r="Z34" s="22" t="str">
        <f>A210</f>
        <v>VT EDUCATION LOAN FINANCE PROGRAM</v>
      </c>
      <c r="AA34" s="23"/>
      <c r="AB34" s="52">
        <f>C210/1000000</f>
        <v>1118.799967</v>
      </c>
      <c r="AC34" s="52">
        <f>D210/1000000</f>
        <v>984.575045</v>
      </c>
      <c r="AD34" s="23"/>
      <c r="AE34" s="25">
        <f>F210</f>
        <v>33</v>
      </c>
      <c r="AF34" s="25">
        <f>G210</f>
        <v>28</v>
      </c>
      <c r="AG34" s="23"/>
    </row>
    <row r="35" spans="17:33" ht="18.75" customHeight="1">
      <c r="Q35" s="27" t="str">
        <f>H190</f>
        <v>LOS ANGELES</v>
      </c>
      <c r="R35" s="28" t="str">
        <f>I190</f>
        <v>CA</v>
      </c>
      <c r="S35" s="53"/>
      <c r="T35" s="53"/>
      <c r="U35" s="28"/>
      <c r="V35" s="30"/>
      <c r="W35" s="30"/>
      <c r="X35" s="28"/>
      <c r="Y35" s="31"/>
      <c r="Z35" s="27" t="str">
        <f>H210</f>
        <v>WINOOSKI</v>
      </c>
      <c r="AA35" s="28" t="str">
        <f>I210</f>
        <v>VT</v>
      </c>
      <c r="AB35" s="53"/>
      <c r="AC35" s="53"/>
      <c r="AD35" s="28"/>
      <c r="AE35" s="30"/>
      <c r="AF35" s="30"/>
      <c r="AG35" s="28"/>
    </row>
    <row r="36" spans="17:33" ht="18.75" customHeight="1">
      <c r="Q36" s="22" t="str">
        <f>A191</f>
        <v>EDAMERICA [3]</v>
      </c>
      <c r="R36" s="23"/>
      <c r="S36" s="52">
        <f>C191/1000000</f>
        <v>2371.127336</v>
      </c>
      <c r="T36" s="52">
        <f>D191/1000000</f>
        <v>1889.809108</v>
      </c>
      <c r="U36" s="23"/>
      <c r="V36" s="25">
        <f>F191</f>
        <v>14</v>
      </c>
      <c r="W36" s="25">
        <f>G191</f>
        <v>13</v>
      </c>
      <c r="X36" s="23"/>
      <c r="Y36" s="31"/>
      <c r="Z36" s="22" t="str">
        <f>A211</f>
        <v>IOWA STUD LOAN LIQUITY CORP/ISLLC</v>
      </c>
      <c r="AA36" s="23"/>
      <c r="AB36" s="52">
        <f>C211/1000000</f>
        <v>1002.927878</v>
      </c>
      <c r="AC36" s="52">
        <f>D211/1000000</f>
        <v>802.610009</v>
      </c>
      <c r="AD36" s="23"/>
      <c r="AE36" s="25">
        <f>F211</f>
        <v>34</v>
      </c>
      <c r="AF36" s="25">
        <f>G211</f>
        <v>35</v>
      </c>
      <c r="AG36" s="23"/>
    </row>
    <row r="37" spans="17:33" ht="18.75" customHeight="1">
      <c r="Q37" s="27" t="str">
        <f>H191</f>
        <v>KNOXVILLE</v>
      </c>
      <c r="R37" s="28" t="str">
        <f>I191</f>
        <v>TN</v>
      </c>
      <c r="S37" s="53"/>
      <c r="T37" s="53"/>
      <c r="U37" s="28"/>
      <c r="V37" s="30"/>
      <c r="W37" s="30"/>
      <c r="X37" s="28"/>
      <c r="Y37" s="31"/>
      <c r="Z37" s="27" t="str">
        <f>H211</f>
        <v>WEST DES MOINES</v>
      </c>
      <c r="AA37" s="28" t="str">
        <f>I211</f>
        <v>IA</v>
      </c>
      <c r="AB37" s="53"/>
      <c r="AC37" s="53"/>
      <c r="AD37" s="28"/>
      <c r="AE37" s="30"/>
      <c r="AF37" s="30"/>
      <c r="AG37" s="28"/>
    </row>
    <row r="38" spans="17:33" ht="18.75" customHeight="1">
      <c r="Q38" s="22" t="str">
        <f>A192</f>
        <v>KEY CORP [10]</v>
      </c>
      <c r="R38" s="23"/>
      <c r="S38" s="52">
        <f>C192/1000000</f>
        <v>2317.485131</v>
      </c>
      <c r="T38" s="52">
        <f>D192/1000000</f>
        <v>2503.783919</v>
      </c>
      <c r="U38" s="23"/>
      <c r="V38" s="25">
        <f>F192</f>
        <v>15</v>
      </c>
      <c r="W38" s="25">
        <f>G192</f>
        <v>9</v>
      </c>
      <c r="X38" s="23"/>
      <c r="Y38" s="31"/>
      <c r="Z38" s="22" t="str">
        <f>A212</f>
        <v>PANHANDLE PLAINS HEA [4]</v>
      </c>
      <c r="AA38" s="23"/>
      <c r="AB38" s="52">
        <f>C212/1000000</f>
        <v>937.651275</v>
      </c>
      <c r="AC38" s="52">
        <f>D212/1000000</f>
        <v>845.292368</v>
      </c>
      <c r="AD38" s="23"/>
      <c r="AE38" s="25">
        <f>F212</f>
        <v>35</v>
      </c>
      <c r="AF38" s="25">
        <f>G212</f>
        <v>33</v>
      </c>
      <c r="AG38" s="23"/>
    </row>
    <row r="39" spans="17:33" ht="18.75" customHeight="1">
      <c r="Q39" s="27" t="str">
        <f>H192</f>
        <v>CLEVELAND</v>
      </c>
      <c r="R39" s="28" t="str">
        <f>I192</f>
        <v>OH</v>
      </c>
      <c r="S39" s="53"/>
      <c r="T39" s="53"/>
      <c r="U39" s="28"/>
      <c r="V39" s="30"/>
      <c r="W39" s="30"/>
      <c r="X39" s="28"/>
      <c r="Y39" s="31"/>
      <c r="Z39" s="27" t="str">
        <f>H212</f>
        <v>CANYON</v>
      </c>
      <c r="AA39" s="28" t="str">
        <f>I212</f>
        <v>TX</v>
      </c>
      <c r="AB39" s="53"/>
      <c r="AC39" s="53"/>
      <c r="AD39" s="28"/>
      <c r="AE39" s="30"/>
      <c r="AF39" s="30"/>
      <c r="AG39" s="28"/>
    </row>
    <row r="40" spans="17:33" ht="18.75" customHeight="1">
      <c r="Q40" s="22" t="str">
        <f>A193</f>
        <v>CA HIGHER ED LOAN AUTH (CHELA) [7]</v>
      </c>
      <c r="R40" s="23"/>
      <c r="S40" s="52">
        <f>C193/1000000</f>
        <v>2126.526227</v>
      </c>
      <c r="T40" s="52">
        <f>D193/1000000</f>
        <v>2211.376063</v>
      </c>
      <c r="U40" s="23"/>
      <c r="V40" s="25">
        <f>F193</f>
        <v>16</v>
      </c>
      <c r="W40" s="25">
        <f>G193</f>
        <v>11</v>
      </c>
      <c r="X40" s="23"/>
      <c r="Y40" s="31"/>
      <c r="Z40" s="22" t="str">
        <f>A213</f>
        <v>MICHIGAN HIGHER EDUCATION STUD LOAN</v>
      </c>
      <c r="AA40" s="23"/>
      <c r="AB40" s="52">
        <f>C213/1000000</f>
        <v>918.344333</v>
      </c>
      <c r="AC40" s="52">
        <f>D213/1000000</f>
        <v>855.111051</v>
      </c>
      <c r="AD40" s="23"/>
      <c r="AE40" s="25">
        <f>F213</f>
        <v>36</v>
      </c>
      <c r="AF40" s="25">
        <f>G213</f>
        <v>31</v>
      </c>
      <c r="AG40" s="23"/>
    </row>
    <row r="41" spans="17:33" ht="18.75" customHeight="1">
      <c r="Q41" s="27" t="str">
        <f>H193</f>
        <v>SAN FRANCISCO</v>
      </c>
      <c r="R41" s="28" t="str">
        <f>I193</f>
        <v>CA</v>
      </c>
      <c r="S41" s="53"/>
      <c r="T41" s="53"/>
      <c r="U41" s="28"/>
      <c r="V41" s="30"/>
      <c r="W41" s="30"/>
      <c r="X41" s="28"/>
      <c r="Y41" s="31"/>
      <c r="Z41" s="27" t="str">
        <f>H213</f>
        <v>LANSING             </v>
      </c>
      <c r="AA41" s="28" t="str">
        <f>I213</f>
        <v>MI</v>
      </c>
      <c r="AB41" s="53"/>
      <c r="AC41" s="53"/>
      <c r="AD41" s="28"/>
      <c r="AE41" s="30"/>
      <c r="AF41" s="30"/>
      <c r="AG41" s="28"/>
    </row>
    <row r="42" spans="17:33" ht="18.75" customHeight="1">
      <c r="Q42" s="22" t="str">
        <f>A194</f>
        <v>COLLEGIATE FUNDING SERVICES [3]</v>
      </c>
      <c r="R42" s="23"/>
      <c r="S42" s="52">
        <f>C194/1000000</f>
        <v>1995.421955</v>
      </c>
      <c r="T42" s="52">
        <f>D194/1000000</f>
        <v>616.171973</v>
      </c>
      <c r="U42" s="23"/>
      <c r="V42" s="25">
        <f>F194</f>
        <v>17</v>
      </c>
      <c r="W42" s="25">
        <f>G194</f>
        <v>44</v>
      </c>
      <c r="X42" s="23"/>
      <c r="Y42" s="31"/>
      <c r="Z42" s="22" t="str">
        <f>A214</f>
        <v>KENTUCKY HIGHER ED STUDENT LOAN COR</v>
      </c>
      <c r="AA42" s="23"/>
      <c r="AB42" s="52">
        <f>C214/1000000</f>
        <v>867.414037</v>
      </c>
      <c r="AC42" s="52">
        <f>D214/1000000</f>
        <v>755.922644</v>
      </c>
      <c r="AD42" s="23"/>
      <c r="AE42" s="25">
        <f>F214</f>
        <v>37</v>
      </c>
      <c r="AF42" s="25">
        <f>G214</f>
        <v>38</v>
      </c>
      <c r="AG42" s="23"/>
    </row>
    <row r="43" spans="17:33" ht="18.75" customHeight="1">
      <c r="Q43" s="27" t="str">
        <f>H194</f>
        <v>FREDERICKSBURG</v>
      </c>
      <c r="R43" s="28" t="str">
        <f>I194</f>
        <v>VA</v>
      </c>
      <c r="S43" s="53"/>
      <c r="T43" s="53"/>
      <c r="U43" s="28"/>
      <c r="V43" s="30"/>
      <c r="W43" s="30"/>
      <c r="X43" s="28"/>
      <c r="Y43" s="31"/>
      <c r="Z43" s="27" t="str">
        <f>H214</f>
        <v>LOUISVILLE          </v>
      </c>
      <c r="AA43" s="28" t="str">
        <f>I214</f>
        <v>KY</v>
      </c>
      <c r="AB43" s="53"/>
      <c r="AC43" s="53"/>
      <c r="AD43" s="28"/>
      <c r="AE43" s="30"/>
      <c r="AF43" s="30"/>
      <c r="AG43" s="28"/>
    </row>
    <row r="44" spans="17:33" ht="18.75" customHeight="1">
      <c r="Q44" s="22" t="str">
        <f>A195</f>
        <v>SUNTRUST BANK [12]</v>
      </c>
      <c r="R44" s="23"/>
      <c r="S44" s="52">
        <f>C195/1000000</f>
        <v>1965.995654</v>
      </c>
      <c r="T44" s="52">
        <f>D195/1000000</f>
        <v>1743.131661</v>
      </c>
      <c r="U44" s="23"/>
      <c r="V44" s="25">
        <f>F195</f>
        <v>18</v>
      </c>
      <c r="W44" s="25">
        <f>G195</f>
        <v>14</v>
      </c>
      <c r="X44" s="23"/>
      <c r="Y44" s="31"/>
      <c r="Z44" s="22" t="str">
        <f>A215</f>
        <v>NEW HAMPSHIRE HIGHER ED LOAN CORP  </v>
      </c>
      <c r="AA44" s="23"/>
      <c r="AB44" s="52">
        <f>C215/1000000</f>
        <v>842.776996</v>
      </c>
      <c r="AC44" s="52">
        <f>D215/1000000</f>
        <v>766.785946</v>
      </c>
      <c r="AD44" s="23"/>
      <c r="AE44" s="25">
        <f>F215</f>
        <v>38</v>
      </c>
      <c r="AF44" s="25">
        <f>G215</f>
        <v>37</v>
      </c>
      <c r="AG44" s="23"/>
    </row>
    <row r="45" spans="17:33" ht="18.75" customHeight="1">
      <c r="Q45" s="27" t="str">
        <f>H195</f>
        <v>RICHMOND</v>
      </c>
      <c r="R45" s="28" t="str">
        <f>I195</f>
        <v>VA</v>
      </c>
      <c r="S45" s="53"/>
      <c r="T45" s="53"/>
      <c r="U45" s="28"/>
      <c r="V45" s="30"/>
      <c r="W45" s="30"/>
      <c r="X45" s="28"/>
      <c r="Y45" s="31"/>
      <c r="Z45" s="27" t="str">
        <f>H215</f>
        <v>CONCORD             </v>
      </c>
      <c r="AA45" s="28" t="str">
        <f>I215</f>
        <v>NH</v>
      </c>
      <c r="AB45" s="53"/>
      <c r="AC45" s="53"/>
      <c r="AD45" s="28"/>
      <c r="AE45" s="30"/>
      <c r="AF45" s="30"/>
      <c r="AG45" s="28"/>
    </row>
    <row r="46" spans="17:33" ht="18.75" customHeight="1">
      <c r="Q46" s="22" t="str">
        <f>A196</f>
        <v>ILLINOIS DESIGNATED ACCOUNT PURCHAS [2]</v>
      </c>
      <c r="R46" s="23"/>
      <c r="S46" s="52">
        <f>C196/1000000</f>
        <v>1941.834497</v>
      </c>
      <c r="T46" s="52">
        <f>D196/1000000</f>
        <v>1692.077132</v>
      </c>
      <c r="U46" s="23"/>
      <c r="V46" s="25">
        <f>F196</f>
        <v>19</v>
      </c>
      <c r="W46" s="25">
        <f>G196</f>
        <v>17</v>
      </c>
      <c r="X46" s="23"/>
      <c r="Y46" s="31"/>
      <c r="Z46" s="22" t="str">
        <f>A216</f>
        <v>JPMORGAN CHASE BANK [7]</v>
      </c>
      <c r="AA46" s="23"/>
      <c r="AB46" s="52">
        <f>C216/1000000</f>
        <v>835.46499</v>
      </c>
      <c r="AC46" s="52">
        <f>D216/1000000</f>
        <v>837.260632</v>
      </c>
      <c r="AD46" s="23"/>
      <c r="AE46" s="25">
        <f>F216</f>
        <v>39</v>
      </c>
      <c r="AF46" s="25">
        <f>G216</f>
        <v>34</v>
      </c>
      <c r="AG46" s="23"/>
    </row>
    <row r="47" spans="17:33" ht="18.75" customHeight="1">
      <c r="Q47" s="27" t="str">
        <f>H196</f>
        <v>DEERFIELD</v>
      </c>
      <c r="R47" s="28" t="str">
        <f>I196</f>
        <v>IL</v>
      </c>
      <c r="S47" s="53"/>
      <c r="T47" s="53"/>
      <c r="U47" s="28"/>
      <c r="V47" s="30"/>
      <c r="W47" s="30"/>
      <c r="X47" s="28"/>
      <c r="Y47" s="31"/>
      <c r="Z47" s="27" t="str">
        <f>H216</f>
        <v>GARDEN CITY</v>
      </c>
      <c r="AA47" s="28" t="str">
        <f>I216</f>
        <v>NY</v>
      </c>
      <c r="AB47" s="53"/>
      <c r="AC47" s="53"/>
      <c r="AD47" s="28"/>
      <c r="AE47" s="30"/>
      <c r="AF47" s="30"/>
      <c r="AG47" s="28"/>
    </row>
    <row r="48" spans="17:33" ht="18.75" customHeight="1">
      <c r="Q48" s="22" t="str">
        <f>A197</f>
        <v>SC STUDENT LOAN CORP [8]</v>
      </c>
      <c r="R48" s="23"/>
      <c r="S48" s="52">
        <f>C197/1000000</f>
        <v>1798.745607</v>
      </c>
      <c r="T48" s="52">
        <f>D197/1000000</f>
        <v>1634.219676</v>
      </c>
      <c r="U48" s="23"/>
      <c r="V48" s="25">
        <f>F197</f>
        <v>20</v>
      </c>
      <c r="W48" s="25">
        <f>G197</f>
        <v>18</v>
      </c>
      <c r="X48" s="23"/>
      <c r="Y48" s="31"/>
      <c r="Z48" s="22" t="str">
        <f>A217</f>
        <v>FLEET BANK [12]</v>
      </c>
      <c r="AA48" s="23"/>
      <c r="AB48" s="52">
        <f>C217/1000000</f>
        <v>783.504089</v>
      </c>
      <c r="AC48" s="52">
        <f>D217/1000000</f>
        <v>717.390207</v>
      </c>
      <c r="AD48" s="23"/>
      <c r="AE48" s="25">
        <f>F217</f>
        <v>40</v>
      </c>
      <c r="AF48" s="25">
        <f>G217</f>
        <v>39</v>
      </c>
      <c r="AG48" s="23"/>
    </row>
    <row r="49" spans="17:33" ht="18.75" customHeight="1">
      <c r="Q49" s="27" t="str">
        <f>H197</f>
        <v>COLUMBIA</v>
      </c>
      <c r="R49" s="28" t="str">
        <f>I197</f>
        <v>SC</v>
      </c>
      <c r="S49" s="53"/>
      <c r="T49" s="53"/>
      <c r="U49" s="28"/>
      <c r="V49" s="30"/>
      <c r="W49" s="30"/>
      <c r="X49" s="28"/>
      <c r="Y49" s="31"/>
      <c r="Z49" s="27" t="str">
        <f>H217</f>
        <v>UTICA</v>
      </c>
      <c r="AA49" s="28" t="str">
        <f>I217</f>
        <v>NY</v>
      </c>
      <c r="AB49" s="53"/>
      <c r="AC49" s="53"/>
      <c r="AD49" s="28"/>
      <c r="AE49" s="30"/>
      <c r="AF49" s="30"/>
      <c r="AG49" s="28"/>
    </row>
    <row r="50" ht="15.75" customHeight="1">
      <c r="Y50" s="16"/>
    </row>
    <row r="51" spans="17:25" ht="15.75" customHeight="1">
      <c r="Q51" s="33" t="s">
        <v>230</v>
      </c>
      <c r="Y51" s="16"/>
    </row>
    <row r="52" spans="17:25" ht="15.75" customHeight="1">
      <c r="Q52" s="34" t="s">
        <v>231</v>
      </c>
      <c r="Y52" s="16"/>
    </row>
    <row r="53" ht="15.75" customHeight="1">
      <c r="Y53" s="16"/>
    </row>
    <row r="54" spans="17:25" ht="15.75" customHeight="1">
      <c r="Q54" s="34" t="s">
        <v>232</v>
      </c>
      <c r="Y54" s="16"/>
    </row>
    <row r="55" spans="17:25" ht="15.75" customHeight="1">
      <c r="Q55" s="34"/>
      <c r="Y55" s="16"/>
    </row>
    <row r="56" spans="17:39" ht="30">
      <c r="Q56" s="2" t="s">
        <v>233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4"/>
      <c r="AD56" s="4"/>
      <c r="AE56" s="4"/>
      <c r="AF56" s="4"/>
      <c r="AG56" s="4"/>
      <c r="AM56" s="5"/>
    </row>
    <row r="57" spans="17:24" ht="12.75">
      <c r="Q57" s="6"/>
      <c r="R57" s="6"/>
      <c r="S57" s="6"/>
      <c r="T57" s="6"/>
      <c r="U57" s="6"/>
      <c r="V57" s="6"/>
      <c r="W57" s="6"/>
      <c r="X57" s="6"/>
    </row>
    <row r="58" spans="17:24" ht="13.5" customHeight="1">
      <c r="Q58" s="7" t="s">
        <v>234</v>
      </c>
      <c r="R58" s="6"/>
      <c r="S58" s="6"/>
      <c r="T58" s="6"/>
      <c r="U58" s="6"/>
      <c r="V58" s="6"/>
      <c r="W58" s="6"/>
      <c r="X58" s="6"/>
    </row>
    <row r="59" spans="17:24" ht="12" customHeight="1">
      <c r="Q59" s="6"/>
      <c r="R59" s="6"/>
      <c r="S59" s="6"/>
      <c r="T59" s="6"/>
      <c r="U59" s="6"/>
      <c r="V59" s="6"/>
      <c r="W59" s="6"/>
      <c r="X59" s="6"/>
    </row>
    <row r="60" spans="17:24" ht="12" customHeight="1">
      <c r="Q60" s="6"/>
      <c r="R60" s="6"/>
      <c r="S60" s="6"/>
      <c r="T60" s="6"/>
      <c r="U60" s="6"/>
      <c r="V60" s="6"/>
      <c r="W60" s="6"/>
      <c r="X60" s="6"/>
    </row>
    <row r="61" spans="17:24" ht="12" customHeight="1">
      <c r="Q61" s="6"/>
      <c r="R61" s="6"/>
      <c r="S61" s="6"/>
      <c r="T61" s="6"/>
      <c r="U61" s="6"/>
      <c r="V61" s="6"/>
      <c r="W61" s="6"/>
      <c r="X61" s="6"/>
    </row>
    <row r="62" spans="17:33" ht="18.75" customHeight="1">
      <c r="Q62" s="8"/>
      <c r="R62" s="9"/>
      <c r="S62" s="10" t="s">
        <v>221</v>
      </c>
      <c r="T62" s="11"/>
      <c r="U62" s="12" t="s">
        <v>222</v>
      </c>
      <c r="V62" s="13"/>
      <c r="W62" s="14"/>
      <c r="X62" s="15"/>
      <c r="Y62" s="16"/>
      <c r="Z62" s="8"/>
      <c r="AA62" s="9"/>
      <c r="AB62" s="10" t="s">
        <v>221</v>
      </c>
      <c r="AC62" s="11"/>
      <c r="AD62" s="12" t="s">
        <v>222</v>
      </c>
      <c r="AE62" s="13"/>
      <c r="AF62" s="14"/>
      <c r="AG62" s="15"/>
    </row>
    <row r="63" spans="17:33" ht="18.75" customHeight="1">
      <c r="Q63" s="17" t="s">
        <v>223</v>
      </c>
      <c r="R63" s="18"/>
      <c r="S63" s="19"/>
      <c r="T63" s="19"/>
      <c r="U63" s="20"/>
      <c r="V63" s="19"/>
      <c r="W63" s="19"/>
      <c r="X63" s="20"/>
      <c r="Y63" s="16"/>
      <c r="Z63" s="17" t="s">
        <v>223</v>
      </c>
      <c r="AA63" s="18"/>
      <c r="AB63" s="19"/>
      <c r="AC63" s="19"/>
      <c r="AD63" s="20"/>
      <c r="AE63" s="19"/>
      <c r="AF63" s="19"/>
      <c r="AG63" s="20"/>
    </row>
    <row r="64" spans="17:33" ht="18.75" customHeight="1">
      <c r="Q64" s="21" t="s">
        <v>224</v>
      </c>
      <c r="R64" s="15" t="s">
        <v>225</v>
      </c>
      <c r="S64" s="19" t="s">
        <v>226</v>
      </c>
      <c r="T64" s="19" t="s">
        <v>227</v>
      </c>
      <c r="U64" s="20"/>
      <c r="V64" s="19" t="s">
        <v>228</v>
      </c>
      <c r="W64" s="19" t="s">
        <v>229</v>
      </c>
      <c r="X64" s="20"/>
      <c r="Y64" s="16"/>
      <c r="Z64" s="21" t="s">
        <v>224</v>
      </c>
      <c r="AA64" s="15" t="s">
        <v>225</v>
      </c>
      <c r="AB64" s="19" t="s">
        <v>226</v>
      </c>
      <c r="AC64" s="19" t="s">
        <v>227</v>
      </c>
      <c r="AD64" s="20"/>
      <c r="AE64" s="19" t="s">
        <v>228</v>
      </c>
      <c r="AF64" s="19" t="s">
        <v>229</v>
      </c>
      <c r="AG64" s="20"/>
    </row>
    <row r="65" spans="17:33" ht="18.75" customHeight="1">
      <c r="Q65" s="22" t="str">
        <f>A218</f>
        <v>NATIONAL CITY BANK [14]</v>
      </c>
      <c r="R65" s="23"/>
      <c r="S65" s="52">
        <f>C218/1000000</f>
        <v>762.737061</v>
      </c>
      <c r="T65" s="52">
        <f>D218/1000000</f>
        <v>561.838837</v>
      </c>
      <c r="U65" s="23"/>
      <c r="V65" s="25">
        <f>F218</f>
        <v>41</v>
      </c>
      <c r="W65" s="25">
        <f>G218</f>
        <v>48</v>
      </c>
      <c r="X65" s="23"/>
      <c r="Y65" s="26"/>
      <c r="Z65" s="22" t="str">
        <f>A238</f>
        <v>LOUISIANA PUBLIC FACILITIES AUTH [3]</v>
      </c>
      <c r="AA65" s="23"/>
      <c r="AB65" s="24">
        <f>C238/1000000</f>
        <v>280.614353</v>
      </c>
      <c r="AC65" s="24">
        <f>D238/1000000</f>
        <v>227.249037</v>
      </c>
      <c r="AD65" s="23"/>
      <c r="AE65" s="25">
        <f>F238</f>
        <v>61</v>
      </c>
      <c r="AF65" s="25">
        <f>G238</f>
        <v>65</v>
      </c>
      <c r="AG65" s="23"/>
    </row>
    <row r="66" spans="17:33" ht="18.75" customHeight="1">
      <c r="Q66" s="27" t="str">
        <f>H218</f>
        <v>CLEVELAND</v>
      </c>
      <c r="R66" s="28" t="str">
        <f>I218</f>
        <v>OH</v>
      </c>
      <c r="S66" s="53"/>
      <c r="T66" s="53"/>
      <c r="U66" s="28"/>
      <c r="V66" s="30"/>
      <c r="W66" s="30"/>
      <c r="X66" s="28"/>
      <c r="Y66" s="26"/>
      <c r="Z66" s="27" t="str">
        <f>H238</f>
        <v>BATON ROUGE</v>
      </c>
      <c r="AA66" s="28" t="str">
        <f>I238</f>
        <v>LA</v>
      </c>
      <c r="AB66" s="29"/>
      <c r="AC66" s="29"/>
      <c r="AD66" s="28"/>
      <c r="AE66" s="30"/>
      <c r="AF66" s="30"/>
      <c r="AG66" s="28"/>
    </row>
    <row r="67" spans="17:33" ht="18.75" customHeight="1">
      <c r="Q67" s="22" t="str">
        <f>A219</f>
        <v>COLORADO STUDENT OBLIGATION BOND AU [3]</v>
      </c>
      <c r="R67" s="23"/>
      <c r="S67" s="52">
        <f>C219/1000000</f>
        <v>761.082712</v>
      </c>
      <c r="T67" s="52">
        <f>D219/1000000</f>
        <v>683.952668</v>
      </c>
      <c r="U67" s="23"/>
      <c r="V67" s="25">
        <f>F219</f>
        <v>42</v>
      </c>
      <c r="W67" s="25">
        <f>G219</f>
        <v>40</v>
      </c>
      <c r="X67" s="23"/>
      <c r="Y67" s="26"/>
      <c r="Z67" s="22" t="str">
        <f>A239</f>
        <v>ARKANSAS STUDENT LOAN AUTHORITY    </v>
      </c>
      <c r="AA67" s="23"/>
      <c r="AB67" s="24">
        <f>C239/1000000</f>
        <v>273.549429</v>
      </c>
      <c r="AC67" s="24">
        <f>D239/1000000</f>
        <v>245.214811</v>
      </c>
      <c r="AD67" s="23"/>
      <c r="AE67" s="25">
        <f>F239</f>
        <v>62</v>
      </c>
      <c r="AF67" s="25">
        <f>G239</f>
        <v>64</v>
      </c>
      <c r="AG67" s="23"/>
    </row>
    <row r="68" spans="17:33" ht="18.75" customHeight="1">
      <c r="Q68" s="27" t="str">
        <f>H219</f>
        <v>DENVER</v>
      </c>
      <c r="R68" s="28" t="str">
        <f>I219</f>
        <v>CO</v>
      </c>
      <c r="S68" s="53"/>
      <c r="T68" s="53"/>
      <c r="U68" s="28"/>
      <c r="V68" s="30"/>
      <c r="W68" s="30"/>
      <c r="X68" s="28"/>
      <c r="Y68" s="26"/>
      <c r="Z68" s="27" t="str">
        <f>H239</f>
        <v>LITTLE ROCK         </v>
      </c>
      <c r="AA68" s="28" t="str">
        <f>I239</f>
        <v>AR</v>
      </c>
      <c r="AB68" s="29"/>
      <c r="AC68" s="29"/>
      <c r="AD68" s="28"/>
      <c r="AE68" s="30"/>
      <c r="AF68" s="30"/>
      <c r="AG68" s="28"/>
    </row>
    <row r="69" spans="17:33" ht="18.75" customHeight="1">
      <c r="Q69" s="22" t="str">
        <f>A220</f>
        <v>NORTH TEXAS HEA</v>
      </c>
      <c r="R69" s="23"/>
      <c r="S69" s="52">
        <f>C220/1000000</f>
        <v>751.092516</v>
      </c>
      <c r="T69" s="52">
        <f>D220/1000000</f>
        <v>677.791016</v>
      </c>
      <c r="U69" s="23"/>
      <c r="V69" s="25">
        <f>F220</f>
        <v>43</v>
      </c>
      <c r="W69" s="25">
        <f>G220</f>
        <v>41</v>
      </c>
      <c r="X69" s="23"/>
      <c r="Y69" s="26"/>
      <c r="Z69" s="22" t="str">
        <f>A240</f>
        <v>NAVY FEDERAL CREDIT UNION</v>
      </c>
      <c r="AA69" s="23"/>
      <c r="AB69" s="24">
        <f>C240/1000000</f>
        <v>271.427137</v>
      </c>
      <c r="AC69" s="24">
        <f>D240/1000000</f>
        <v>271.945127</v>
      </c>
      <c r="AD69" s="23"/>
      <c r="AE69" s="25">
        <f>F240</f>
        <v>63</v>
      </c>
      <c r="AF69" s="25">
        <f>G240</f>
        <v>59</v>
      </c>
      <c r="AG69" s="23"/>
    </row>
    <row r="70" spans="17:33" ht="18.75" customHeight="1">
      <c r="Q70" s="27" t="str">
        <f>H220</f>
        <v>FORT WORTH</v>
      </c>
      <c r="R70" s="28" t="str">
        <f>I220</f>
        <v>TX</v>
      </c>
      <c r="S70" s="53"/>
      <c r="T70" s="53"/>
      <c r="U70" s="28"/>
      <c r="V70" s="30"/>
      <c r="W70" s="30"/>
      <c r="X70" s="28"/>
      <c r="Y70" s="26"/>
      <c r="Z70" s="27" t="str">
        <f>H240</f>
        <v>MERRIFIELD</v>
      </c>
      <c r="AA70" s="28" t="str">
        <f>I240</f>
        <v>VA</v>
      </c>
      <c r="AB70" s="29"/>
      <c r="AC70" s="29"/>
      <c r="AD70" s="28"/>
      <c r="AE70" s="30"/>
      <c r="AF70" s="30"/>
      <c r="AG70" s="28"/>
    </row>
    <row r="71" spans="17:33" ht="18.75" customHeight="1">
      <c r="Q71" s="22" t="str">
        <f>A221</f>
        <v>RISLA/RHODE ISLAND STUDENT LOAN AUT [2]</v>
      </c>
      <c r="R71" s="23"/>
      <c r="S71" s="52">
        <f>C221/1000000</f>
        <v>694.408069</v>
      </c>
      <c r="T71" s="52">
        <f>D221/1000000</f>
        <v>636.290356</v>
      </c>
      <c r="U71" s="23"/>
      <c r="V71" s="25">
        <f>F221</f>
        <v>44</v>
      </c>
      <c r="W71" s="25">
        <f>G221</f>
        <v>43</v>
      </c>
      <c r="X71" s="23"/>
      <c r="Y71" s="26"/>
      <c r="Z71" s="22" t="str">
        <f>A241</f>
        <v>COLLEGE BOARD/COLLEGE CREDIT       </v>
      </c>
      <c r="AA71" s="23"/>
      <c r="AB71" s="24">
        <f>C241/1000000</f>
        <v>263.231567</v>
      </c>
      <c r="AC71" s="24">
        <f>D241/1000000</f>
        <v>256.917947</v>
      </c>
      <c r="AD71" s="23"/>
      <c r="AE71" s="25">
        <f>F241</f>
        <v>64</v>
      </c>
      <c r="AF71" s="25">
        <f>G241</f>
        <v>61</v>
      </c>
      <c r="AG71" s="23"/>
    </row>
    <row r="72" spans="17:33" ht="18.75" customHeight="1">
      <c r="Q72" s="27" t="str">
        <f>H221</f>
        <v>WARWICK</v>
      </c>
      <c r="R72" s="28" t="str">
        <f>I221</f>
        <v>RI</v>
      </c>
      <c r="S72" s="53"/>
      <c r="T72" s="53"/>
      <c r="U72" s="28"/>
      <c r="V72" s="30"/>
      <c r="W72" s="30"/>
      <c r="X72" s="28"/>
      <c r="Y72" s="26"/>
      <c r="Z72" s="27" t="str">
        <f>H241</f>
        <v>NEW YORK            </v>
      </c>
      <c r="AA72" s="28" t="str">
        <f>I241</f>
        <v>NY</v>
      </c>
      <c r="AB72" s="29"/>
      <c r="AC72" s="29"/>
      <c r="AD72" s="28"/>
      <c r="AE72" s="30"/>
      <c r="AF72" s="30"/>
      <c r="AG72" s="28"/>
    </row>
    <row r="73" spans="17:33" ht="18.75" customHeight="1">
      <c r="Q73" s="22" t="str">
        <f>A222</f>
        <v>MISSISSIPPI HIGHER ED STUD ASST COR [2]</v>
      </c>
      <c r="R73" s="23"/>
      <c r="S73" s="52">
        <f>C222/1000000</f>
        <v>676.282913</v>
      </c>
      <c r="T73" s="52">
        <f>D222/1000000</f>
        <v>656.121697</v>
      </c>
      <c r="U73" s="23"/>
      <c r="V73" s="25">
        <f>F222</f>
        <v>45</v>
      </c>
      <c r="W73" s="25">
        <f>G222</f>
        <v>42</v>
      </c>
      <c r="X73" s="23"/>
      <c r="Y73" s="26"/>
      <c r="Z73" s="22" t="str">
        <f>A242</f>
        <v>HIBERNIA NATIONAL BANK</v>
      </c>
      <c r="AA73" s="23"/>
      <c r="AB73" s="24">
        <f>C242/1000000</f>
        <v>260.227743</v>
      </c>
      <c r="AC73" s="24">
        <f>D242/1000000</f>
        <v>222.715525</v>
      </c>
      <c r="AD73" s="23"/>
      <c r="AE73" s="25">
        <f>F242</f>
        <v>65</v>
      </c>
      <c r="AF73" s="25">
        <f>G242</f>
        <v>67</v>
      </c>
      <c r="AG73" s="23"/>
    </row>
    <row r="74" spans="17:33" ht="18.75" customHeight="1">
      <c r="Q74" s="27" t="str">
        <f>H222</f>
        <v>JACKSON</v>
      </c>
      <c r="R74" s="28" t="str">
        <f>I222</f>
        <v>MS</v>
      </c>
      <c r="S74" s="53"/>
      <c r="T74" s="53"/>
      <c r="U74" s="28"/>
      <c r="V74" s="30"/>
      <c r="W74" s="30"/>
      <c r="X74" s="28"/>
      <c r="Y74" s="26"/>
      <c r="Z74" s="27" t="str">
        <f>H242</f>
        <v>BATON ROUGE</v>
      </c>
      <c r="AA74" s="28" t="str">
        <f>I242</f>
        <v>LA</v>
      </c>
      <c r="AB74" s="29"/>
      <c r="AC74" s="29"/>
      <c r="AD74" s="28"/>
      <c r="AE74" s="30"/>
      <c r="AF74" s="30"/>
      <c r="AG74" s="28"/>
    </row>
    <row r="75" spans="17:33" ht="18.75" customHeight="1">
      <c r="Q75" s="22" t="str">
        <f>A223</f>
        <v>REGIONS BANK</v>
      </c>
      <c r="R75" s="23"/>
      <c r="S75" s="52">
        <f>C223/1000000</f>
        <v>668.645261</v>
      </c>
      <c r="T75" s="52">
        <f>D223/1000000</f>
        <v>591.222153</v>
      </c>
      <c r="U75" s="23"/>
      <c r="V75" s="25">
        <f>F223</f>
        <v>46</v>
      </c>
      <c r="W75" s="25">
        <f>G223</f>
        <v>46</v>
      </c>
      <c r="X75" s="23"/>
      <c r="Y75" s="26"/>
      <c r="Z75" s="22" t="str">
        <f>A243</f>
        <v>INDIANA SECONDARY MARKET [2]</v>
      </c>
      <c r="AA75" s="23"/>
      <c r="AB75" s="24">
        <f>C243/1000000</f>
        <v>251.98288</v>
      </c>
      <c r="AC75" s="24">
        <f>D243/1000000</f>
        <v>225.82783</v>
      </c>
      <c r="AD75" s="23"/>
      <c r="AE75" s="25">
        <f>F243</f>
        <v>66</v>
      </c>
      <c r="AF75" s="25">
        <f>G243</f>
        <v>66</v>
      </c>
      <c r="AG75" s="23"/>
    </row>
    <row r="76" spans="17:33" ht="18.75" customHeight="1">
      <c r="Q76" s="27" t="str">
        <f>H223</f>
        <v>MOBILE</v>
      </c>
      <c r="R76" s="28" t="str">
        <f>I223</f>
        <v>AL</v>
      </c>
      <c r="S76" s="53"/>
      <c r="T76" s="53"/>
      <c r="U76" s="28"/>
      <c r="V76" s="30"/>
      <c r="W76" s="30"/>
      <c r="X76" s="28"/>
      <c r="Y76" s="26"/>
      <c r="Z76" s="27" t="str">
        <f>H243</f>
        <v>INDIANAPOLIS</v>
      </c>
      <c r="AA76" s="28" t="str">
        <f>I243</f>
        <v>IN</v>
      </c>
      <c r="AB76" s="29"/>
      <c r="AC76" s="29"/>
      <c r="AD76" s="28"/>
      <c r="AE76" s="30"/>
      <c r="AF76" s="30"/>
      <c r="AG76" s="28"/>
    </row>
    <row r="77" spans="17:33" ht="18.75" customHeight="1">
      <c r="Q77" s="22" t="str">
        <f>A224</f>
        <v>ALL STUDENT LOAN CORP [3]</v>
      </c>
      <c r="R77" s="23"/>
      <c r="S77" s="52">
        <f>C224/1000000</f>
        <v>624.894028</v>
      </c>
      <c r="T77" s="52">
        <f>D224/1000000</f>
        <v>532.929695</v>
      </c>
      <c r="U77" s="23"/>
      <c r="V77" s="25">
        <f>F224</f>
        <v>47</v>
      </c>
      <c r="W77" s="25">
        <f>G224</f>
        <v>49</v>
      </c>
      <c r="X77" s="23"/>
      <c r="Y77" s="26"/>
      <c r="Z77" s="22" t="str">
        <f>A244</f>
        <v>AMSOUTH BANCORP [3]</v>
      </c>
      <c r="AA77" s="23"/>
      <c r="AB77" s="24">
        <f>C244/1000000</f>
        <v>244.787006</v>
      </c>
      <c r="AC77" s="24">
        <f>D244/1000000</f>
        <v>209.473094</v>
      </c>
      <c r="AD77" s="23"/>
      <c r="AE77" s="25">
        <f>F244</f>
        <v>67</v>
      </c>
      <c r="AF77" s="25">
        <f>G244</f>
        <v>68</v>
      </c>
      <c r="AG77" s="23"/>
    </row>
    <row r="78" spans="17:33" ht="18.75" customHeight="1">
      <c r="Q78" s="27" t="str">
        <f>H224</f>
        <v>LOS ANGELES</v>
      </c>
      <c r="R78" s="28" t="str">
        <f>I224</f>
        <v>CA</v>
      </c>
      <c r="S78" s="53"/>
      <c r="T78" s="53"/>
      <c r="U78" s="28"/>
      <c r="V78" s="30"/>
      <c r="W78" s="30"/>
      <c r="X78" s="28"/>
      <c r="Y78" s="26"/>
      <c r="Z78" s="27" t="str">
        <f>H244</f>
        <v>JACKSON</v>
      </c>
      <c r="AA78" s="28" t="str">
        <f>I244</f>
        <v>MS</v>
      </c>
      <c r="AB78" s="29"/>
      <c r="AC78" s="29"/>
      <c r="AD78" s="28"/>
      <c r="AE78" s="30"/>
      <c r="AF78" s="30"/>
      <c r="AG78" s="28"/>
    </row>
    <row r="79" spans="17:33" ht="18.75" customHeight="1">
      <c r="Q79" s="22" t="str">
        <f>A225</f>
        <v>UNION BANK &amp; TRUST [5]</v>
      </c>
      <c r="R79" s="23"/>
      <c r="S79" s="52">
        <f>C225/1000000</f>
        <v>602.862776</v>
      </c>
      <c r="T79" s="52">
        <f>D225/1000000</f>
        <v>610.916565</v>
      </c>
      <c r="U79" s="23"/>
      <c r="V79" s="25">
        <f>F225</f>
        <v>48</v>
      </c>
      <c r="W79" s="25">
        <f>G225</f>
        <v>45</v>
      </c>
      <c r="X79" s="23"/>
      <c r="Y79" s="26"/>
      <c r="Z79" s="22" t="str">
        <f>A245</f>
        <v>ASSOCIATED BANK [9]</v>
      </c>
      <c r="AA79" s="23"/>
      <c r="AB79" s="24">
        <f>C245/1000000</f>
        <v>240.852063</v>
      </c>
      <c r="AC79" s="24">
        <f>D245/1000000</f>
        <v>288.224283</v>
      </c>
      <c r="AD79" s="23"/>
      <c r="AE79" s="25">
        <f>F245</f>
        <v>68</v>
      </c>
      <c r="AF79" s="25">
        <f>G245</f>
        <v>58</v>
      </c>
      <c r="AG79" s="23"/>
    </row>
    <row r="80" spans="17:33" ht="18.75" customHeight="1">
      <c r="Q80" s="27" t="str">
        <f>H225</f>
        <v>LINCOLN</v>
      </c>
      <c r="R80" s="28" t="str">
        <f>I225</f>
        <v>NE</v>
      </c>
      <c r="S80" s="53"/>
      <c r="T80" s="53"/>
      <c r="U80" s="28"/>
      <c r="V80" s="30"/>
      <c r="W80" s="30"/>
      <c r="X80" s="28"/>
      <c r="Y80" s="26"/>
      <c r="Z80" s="27" t="str">
        <f>H245</f>
        <v>STEVENS POINT</v>
      </c>
      <c r="AA80" s="28" t="str">
        <f>I245</f>
        <v>WI</v>
      </c>
      <c r="AB80" s="29"/>
      <c r="AC80" s="29"/>
      <c r="AD80" s="28"/>
      <c r="AE80" s="30"/>
      <c r="AF80" s="30"/>
      <c r="AG80" s="28"/>
    </row>
    <row r="81" spans="17:33" ht="18.75" customHeight="1">
      <c r="Q81" s="22" t="str">
        <f>A226</f>
        <v>OKLAHOMA STUDENT LOAN AUTHORITY [2]</v>
      </c>
      <c r="R81" s="23"/>
      <c r="S81" s="52">
        <f>C226/1000000</f>
        <v>553.688059</v>
      </c>
      <c r="T81" s="52">
        <f>D226/1000000</f>
        <v>478.167321</v>
      </c>
      <c r="U81" s="23"/>
      <c r="V81" s="25">
        <f>F226</f>
        <v>49</v>
      </c>
      <c r="W81" s="25">
        <f>G226</f>
        <v>51</v>
      </c>
      <c r="X81" s="23"/>
      <c r="Y81" s="26"/>
      <c r="Z81" s="22" t="str">
        <f>A246</f>
        <v>TWIN CITY FEDERAL SAVINGS BANK-TCF [4]</v>
      </c>
      <c r="AA81" s="23"/>
      <c r="AB81" s="24">
        <f>C246/1000000</f>
        <v>219.638285</v>
      </c>
      <c r="AC81" s="24">
        <f>D246/1000000</f>
        <v>196.460805</v>
      </c>
      <c r="AD81" s="23"/>
      <c r="AE81" s="25">
        <f>F246</f>
        <v>69</v>
      </c>
      <c r="AF81" s="25">
        <f>G246</f>
        <v>70</v>
      </c>
      <c r="AG81" s="23"/>
    </row>
    <row r="82" spans="17:33" ht="18.75" customHeight="1">
      <c r="Q82" s="27" t="str">
        <f>H226</f>
        <v>OKLAHOMA CITY</v>
      </c>
      <c r="R82" s="28" t="str">
        <f>I226</f>
        <v>OK</v>
      </c>
      <c r="S82" s="53"/>
      <c r="T82" s="53"/>
      <c r="U82" s="28"/>
      <c r="V82" s="30"/>
      <c r="W82" s="30"/>
      <c r="X82" s="28"/>
      <c r="Y82" s="26"/>
      <c r="Z82" s="27" t="str">
        <f>H246</f>
        <v>MINNEAPOLIS</v>
      </c>
      <c r="AA82" s="28" t="str">
        <f>I246</f>
        <v>MN</v>
      </c>
      <c r="AB82" s="29"/>
      <c r="AC82" s="29"/>
      <c r="AD82" s="28"/>
      <c r="AE82" s="30"/>
      <c r="AF82" s="30"/>
      <c r="AG82" s="28"/>
    </row>
    <row r="83" spans="17:35" ht="19.5">
      <c r="Q83" s="22" t="str">
        <f>A227</f>
        <v>MT HIGHER ED STUD ASST CORP [4]</v>
      </c>
      <c r="R83" s="23"/>
      <c r="S83" s="52">
        <f>C227/1000000</f>
        <v>511.74883</v>
      </c>
      <c r="T83" s="52">
        <f>D227/1000000</f>
        <v>430.394786</v>
      </c>
      <c r="U83" s="23"/>
      <c r="V83" s="25">
        <f>F227</f>
        <v>50</v>
      </c>
      <c r="W83" s="25">
        <f>G227</f>
        <v>53</v>
      </c>
      <c r="X83" s="23"/>
      <c r="Y83" s="26"/>
      <c r="Z83" s="22" t="str">
        <f>A247</f>
        <v>FIRST FEDERAL SAVINGS BANK</v>
      </c>
      <c r="AA83" s="23"/>
      <c r="AB83" s="24">
        <f>C247/1000000</f>
        <v>199.153011</v>
      </c>
      <c r="AC83" s="24">
        <f>D247/1000000</f>
        <v>201.827903</v>
      </c>
      <c r="AD83" s="23"/>
      <c r="AE83" s="25">
        <f>F247</f>
        <v>70</v>
      </c>
      <c r="AF83" s="25">
        <f>G247</f>
        <v>69</v>
      </c>
      <c r="AG83" s="23"/>
      <c r="AI83" s="32"/>
    </row>
    <row r="84" spans="17:35" ht="19.5">
      <c r="Q84" s="27" t="str">
        <f>H227</f>
        <v>HELENA</v>
      </c>
      <c r="R84" s="28" t="str">
        <f>I227</f>
        <v>MT</v>
      </c>
      <c r="S84" s="53"/>
      <c r="T84" s="53"/>
      <c r="U84" s="28"/>
      <c r="V84" s="30"/>
      <c r="W84" s="30"/>
      <c r="X84" s="28"/>
      <c r="Y84" s="26"/>
      <c r="Z84" s="27" t="str">
        <f>H247</f>
        <v>LACROSSE</v>
      </c>
      <c r="AA84" s="28" t="str">
        <f>I247</f>
        <v>WI</v>
      </c>
      <c r="AB84" s="29"/>
      <c r="AC84" s="29"/>
      <c r="AD84" s="28"/>
      <c r="AE84" s="30"/>
      <c r="AF84" s="30"/>
      <c r="AG84" s="28"/>
      <c r="AI84" s="32"/>
    </row>
    <row r="85" spans="17:33" ht="18.75" customHeight="1">
      <c r="Q85" s="22" t="str">
        <f>A228</f>
        <v>BANK OF NORTH DAKOTA [2]</v>
      </c>
      <c r="R85" s="23"/>
      <c r="S85" s="52">
        <f>C228/1000000</f>
        <v>506.548127</v>
      </c>
      <c r="T85" s="52">
        <f>D228/1000000</f>
        <v>491.409805</v>
      </c>
      <c r="U85" s="23"/>
      <c r="V85" s="25">
        <f>F228</f>
        <v>51</v>
      </c>
      <c r="W85" s="25">
        <f>G228</f>
        <v>50</v>
      </c>
      <c r="X85" s="23"/>
      <c r="Y85" s="26"/>
      <c r="Z85" s="22" t="str">
        <f>A248</f>
        <v>ANCHORBANK [2]</v>
      </c>
      <c r="AA85" s="23"/>
      <c r="AB85" s="24">
        <f>C248/1000000</f>
        <v>173.468765</v>
      </c>
      <c r="AC85" s="24">
        <f>D248/1000000</f>
        <v>145.607711</v>
      </c>
      <c r="AD85" s="23"/>
      <c r="AE85" s="25">
        <f>F248</f>
        <v>71</v>
      </c>
      <c r="AF85" s="25">
        <f>G248</f>
        <v>74</v>
      </c>
      <c r="AG85" s="23"/>
    </row>
    <row r="86" spans="17:33" ht="18.75" customHeight="1">
      <c r="Q86" s="27" t="str">
        <f>H228</f>
        <v>BISMARCK</v>
      </c>
      <c r="R86" s="28" t="str">
        <f>I228</f>
        <v>ND</v>
      </c>
      <c r="S86" s="53"/>
      <c r="T86" s="53"/>
      <c r="U86" s="28"/>
      <c r="V86" s="30"/>
      <c r="W86" s="30"/>
      <c r="X86" s="28"/>
      <c r="Y86" s="26"/>
      <c r="Z86" s="27" t="str">
        <f>H248</f>
        <v>MADISON</v>
      </c>
      <c r="AA86" s="28" t="str">
        <f>I248</f>
        <v>WI</v>
      </c>
      <c r="AB86" s="29"/>
      <c r="AC86" s="29"/>
      <c r="AD86" s="28"/>
      <c r="AE86" s="30"/>
      <c r="AF86" s="30"/>
      <c r="AG86" s="28"/>
    </row>
    <row r="87" spans="17:33" ht="18.75" customHeight="1">
      <c r="Q87" s="22" t="str">
        <f>A229</f>
        <v>NEW MEXICO EDUCATION ASST FOUND [3]</v>
      </c>
      <c r="R87" s="23"/>
      <c r="S87" s="52">
        <f>C229/1000000</f>
        <v>498.590028</v>
      </c>
      <c r="T87" s="52">
        <f>D229/1000000</f>
        <v>476.395221</v>
      </c>
      <c r="U87" s="23"/>
      <c r="V87" s="25">
        <f>F229</f>
        <v>52</v>
      </c>
      <c r="W87" s="25">
        <f>G229</f>
        <v>52</v>
      </c>
      <c r="X87" s="23"/>
      <c r="Y87" s="26"/>
      <c r="Z87" s="22" t="str">
        <f>A249</f>
        <v>CHARTER ONE BANK</v>
      </c>
      <c r="AA87" s="23"/>
      <c r="AB87" s="24">
        <f>C249/1000000</f>
        <v>164.60906</v>
      </c>
      <c r="AC87" s="24">
        <f>D249/1000000</f>
        <v>122.6089</v>
      </c>
      <c r="AD87" s="23"/>
      <c r="AE87" s="25">
        <f>F249</f>
        <v>72</v>
      </c>
      <c r="AF87" s="25">
        <f>G249</f>
        <v>80</v>
      </c>
      <c r="AG87" s="23"/>
    </row>
    <row r="88" spans="17:33" ht="18.75" customHeight="1">
      <c r="Q88" s="27" t="str">
        <f>H229</f>
        <v>ALBUQUERQUE</v>
      </c>
      <c r="R88" s="28" t="str">
        <f>I229</f>
        <v>NM</v>
      </c>
      <c r="S88" s="53"/>
      <c r="T88" s="53"/>
      <c r="U88" s="28"/>
      <c r="V88" s="30"/>
      <c r="W88" s="30"/>
      <c r="X88" s="28"/>
      <c r="Y88" s="26"/>
      <c r="Z88" s="27" t="str">
        <f>H249</f>
        <v>ALBANY</v>
      </c>
      <c r="AA88" s="28" t="str">
        <f>I249</f>
        <v>NY</v>
      </c>
      <c r="AB88" s="29"/>
      <c r="AC88" s="29"/>
      <c r="AD88" s="28"/>
      <c r="AE88" s="30"/>
      <c r="AF88" s="30"/>
      <c r="AG88" s="28"/>
    </row>
    <row r="89" spans="17:33" ht="18.75" customHeight="1">
      <c r="Q89" s="22" t="str">
        <f>A230</f>
        <v>GREATER TEXAS STUDENT LOAN CORP [6]</v>
      </c>
      <c r="R89" s="23"/>
      <c r="S89" s="52">
        <f>C230/1000000</f>
        <v>492.990276</v>
      </c>
      <c r="T89" s="52">
        <f>D230/1000000</f>
        <v>786.793968</v>
      </c>
      <c r="U89" s="23"/>
      <c r="V89" s="25">
        <f>F230</f>
        <v>53</v>
      </c>
      <c r="W89" s="25">
        <f>G230</f>
        <v>36</v>
      </c>
      <c r="X89" s="23"/>
      <c r="Y89" s="26"/>
      <c r="Z89" s="22" t="str">
        <f>A250</f>
        <v>EDUCATION LOAN TRUST</v>
      </c>
      <c r="AA89" s="23"/>
      <c r="AB89" s="24">
        <f>C250/1000000</f>
        <v>163.475432</v>
      </c>
      <c r="AC89" s="24">
        <f>D250/1000000</f>
        <v>167.524622</v>
      </c>
      <c r="AD89" s="23"/>
      <c r="AE89" s="25">
        <f>F250</f>
        <v>73</v>
      </c>
      <c r="AF89" s="25">
        <f>G250</f>
        <v>71</v>
      </c>
      <c r="AG89" s="23"/>
    </row>
    <row r="90" spans="17:33" ht="18.75" customHeight="1">
      <c r="Q90" s="27" t="str">
        <f>H230</f>
        <v>BRYAN</v>
      </c>
      <c r="R90" s="28" t="str">
        <f>I230</f>
        <v>TX</v>
      </c>
      <c r="S90" s="53"/>
      <c r="T90" s="53"/>
      <c r="U90" s="28"/>
      <c r="V90" s="30"/>
      <c r="W90" s="30"/>
      <c r="X90" s="28"/>
      <c r="Y90" s="26"/>
      <c r="Z90" s="27" t="str">
        <f>H250</f>
        <v>JACKSONVILLE</v>
      </c>
      <c r="AA90" s="28" t="str">
        <f>I250</f>
        <v>FL</v>
      </c>
      <c r="AB90" s="29"/>
      <c r="AC90" s="29"/>
      <c r="AD90" s="28"/>
      <c r="AE90" s="30"/>
      <c r="AF90" s="30"/>
      <c r="AG90" s="28"/>
    </row>
    <row r="91" spans="17:33" ht="18.75" customHeight="1">
      <c r="Q91" s="22" t="str">
        <f>A231</f>
        <v>HSBC BANK USA [3]</v>
      </c>
      <c r="R91" s="23"/>
      <c r="S91" s="52">
        <f>C231/1000000</f>
        <v>410.932482</v>
      </c>
      <c r="T91" s="52">
        <f>D231/1000000</f>
        <v>407.459499</v>
      </c>
      <c r="U91" s="23"/>
      <c r="V91" s="25">
        <f>F231</f>
        <v>54</v>
      </c>
      <c r="W91" s="25">
        <f>G231</f>
        <v>55</v>
      </c>
      <c r="X91" s="23"/>
      <c r="Y91" s="26"/>
      <c r="Z91" s="22" t="str">
        <f>A251</f>
        <v>MANUFACTURERS AND TRADERS TRUST CO [6]</v>
      </c>
      <c r="AA91" s="23"/>
      <c r="AB91" s="24">
        <f>C251/1000000</f>
        <v>162.201007</v>
      </c>
      <c r="AC91" s="24">
        <f>D251/1000000</f>
        <v>158.048473</v>
      </c>
      <c r="AD91" s="23"/>
      <c r="AE91" s="25">
        <f>F251</f>
        <v>74</v>
      </c>
      <c r="AF91" s="25">
        <f>G251</f>
        <v>72</v>
      </c>
      <c r="AG91" s="23"/>
    </row>
    <row r="92" spans="17:33" ht="18.75" customHeight="1">
      <c r="Q92" s="27" t="str">
        <f>H231</f>
        <v>BUFFALO</v>
      </c>
      <c r="R92" s="28" t="str">
        <f>I231</f>
        <v>NY</v>
      </c>
      <c r="S92" s="53"/>
      <c r="T92" s="53"/>
      <c r="U92" s="28"/>
      <c r="V92" s="30"/>
      <c r="W92" s="30"/>
      <c r="X92" s="28"/>
      <c r="Y92" s="26"/>
      <c r="Z92" s="27" t="str">
        <f>H251</f>
        <v>BUFFALO</v>
      </c>
      <c r="AA92" s="28" t="str">
        <f>I251</f>
        <v>NY</v>
      </c>
      <c r="AB92" s="29"/>
      <c r="AC92" s="29"/>
      <c r="AD92" s="28"/>
      <c r="AE92" s="30"/>
      <c r="AF92" s="30"/>
      <c r="AG92" s="28"/>
    </row>
    <row r="93" spans="17:33" ht="18.75" customHeight="1">
      <c r="Q93" s="22" t="str">
        <f>A232</f>
        <v>CONNECTICUT STUDENT LOAN FOUND [2]</v>
      </c>
      <c r="R93" s="23"/>
      <c r="S93" s="52">
        <f>C232/1000000</f>
        <v>406.468276</v>
      </c>
      <c r="T93" s="52">
        <f>D232/1000000</f>
        <v>388.533077</v>
      </c>
      <c r="U93" s="23"/>
      <c r="V93" s="25">
        <f>F232</f>
        <v>55</v>
      </c>
      <c r="W93" s="25">
        <f>G232</f>
        <v>56</v>
      </c>
      <c r="X93" s="23"/>
      <c r="Y93" s="26"/>
      <c r="Z93" s="22" t="str">
        <f>A252</f>
        <v>STUD LOAN ACQUISITION AUTH OF AZ</v>
      </c>
      <c r="AA93" s="23"/>
      <c r="AB93" s="24">
        <f>C252/1000000</f>
        <v>149.72921</v>
      </c>
      <c r="AC93" s="24">
        <f>D252/1000000</f>
        <v>133.875865</v>
      </c>
      <c r="AD93" s="23"/>
      <c r="AE93" s="25">
        <f>F252</f>
        <v>75</v>
      </c>
      <c r="AF93" s="25">
        <f>G252</f>
        <v>76</v>
      </c>
      <c r="AG93" s="23"/>
    </row>
    <row r="94" spans="17:33" ht="18.75" customHeight="1">
      <c r="Q94" s="27" t="str">
        <f>H232</f>
        <v>ROCKY HILL</v>
      </c>
      <c r="R94" s="28" t="str">
        <f>I232</f>
        <v>CT</v>
      </c>
      <c r="S94" s="53"/>
      <c r="T94" s="53"/>
      <c r="U94" s="28"/>
      <c r="V94" s="30"/>
      <c r="W94" s="30"/>
      <c r="X94" s="28"/>
      <c r="Y94" s="26"/>
      <c r="Z94" s="27" t="str">
        <f>H252</f>
        <v>SCOTTSDALE</v>
      </c>
      <c r="AA94" s="28" t="str">
        <f>I252</f>
        <v>AZ</v>
      </c>
      <c r="AB94" s="29"/>
      <c r="AC94" s="29"/>
      <c r="AD94" s="28"/>
      <c r="AE94" s="30"/>
      <c r="AF94" s="30"/>
      <c r="AG94" s="28"/>
    </row>
    <row r="95" spans="17:33" ht="18.75" customHeight="1">
      <c r="Q95" s="22" t="str">
        <f>A233</f>
        <v>MAINE EDUCATIONAL LOAN MARKETING CO</v>
      </c>
      <c r="R95" s="23"/>
      <c r="S95" s="52">
        <f>C233/1000000</f>
        <v>364.772811</v>
      </c>
      <c r="T95" s="52">
        <f>D233/1000000</f>
        <v>416.11682</v>
      </c>
      <c r="U95" s="23"/>
      <c r="V95" s="25">
        <f>F233</f>
        <v>56</v>
      </c>
      <c r="W95" s="25">
        <f>G233</f>
        <v>54</v>
      </c>
      <c r="X95" s="23"/>
      <c r="Y95" s="26"/>
      <c r="Z95" s="22" t="str">
        <f>A253</f>
        <v>SAN ANTONIO FCU                    </v>
      </c>
      <c r="AA95" s="23"/>
      <c r="AB95" s="24">
        <f>C253/1000000</f>
        <v>149.71274</v>
      </c>
      <c r="AC95" s="24">
        <f>D253/1000000</f>
        <v>155.595798</v>
      </c>
      <c r="AD95" s="23"/>
      <c r="AE95" s="25">
        <f>F253</f>
        <v>76</v>
      </c>
      <c r="AF95" s="25">
        <f>G253</f>
        <v>73</v>
      </c>
      <c r="AG95" s="23"/>
    </row>
    <row r="96" spans="17:33" ht="18.75" customHeight="1">
      <c r="Q96" s="27" t="str">
        <f>H233</f>
        <v>PORTLAND</v>
      </c>
      <c r="R96" s="28" t="str">
        <f>I233</f>
        <v>ME</v>
      </c>
      <c r="S96" s="53"/>
      <c r="T96" s="53"/>
      <c r="U96" s="28"/>
      <c r="V96" s="30"/>
      <c r="W96" s="30"/>
      <c r="X96" s="28"/>
      <c r="Y96" s="26"/>
      <c r="Z96" s="27" t="str">
        <f>H253</f>
        <v>SAN ANTONIO         </v>
      </c>
      <c r="AA96" s="28" t="str">
        <f>I253</f>
        <v>TX</v>
      </c>
      <c r="AB96" s="29"/>
      <c r="AC96" s="29"/>
      <c r="AD96" s="28"/>
      <c r="AE96" s="30"/>
      <c r="AF96" s="30"/>
      <c r="AG96" s="28"/>
    </row>
    <row r="97" spans="17:33" ht="18.75" customHeight="1">
      <c r="Q97" s="22" t="str">
        <f>A234</f>
        <v>COMMERCE BANK</v>
      </c>
      <c r="R97" s="23"/>
      <c r="S97" s="52">
        <f>C234/1000000</f>
        <v>341.320998</v>
      </c>
      <c r="T97" s="52">
        <f>D234/1000000</f>
        <v>364.358615</v>
      </c>
      <c r="U97" s="23"/>
      <c r="V97" s="25">
        <f>F234</f>
        <v>57</v>
      </c>
      <c r="W97" s="25">
        <f>G234</f>
        <v>57</v>
      </c>
      <c r="X97" s="23"/>
      <c r="Y97" s="26"/>
      <c r="Z97" s="22" t="str">
        <f>A254</f>
        <v>UNIVERSITY OF PENNSYLVANIA</v>
      </c>
      <c r="AA97" s="23"/>
      <c r="AB97" s="24">
        <f>C254/1000000</f>
        <v>133.405769</v>
      </c>
      <c r="AC97" s="24">
        <f>D254/1000000</f>
        <v>123.891361</v>
      </c>
      <c r="AD97" s="23"/>
      <c r="AE97" s="25">
        <f>F254</f>
        <v>77</v>
      </c>
      <c r="AF97" s="25">
        <f>G254</f>
        <v>79</v>
      </c>
      <c r="AG97" s="23"/>
    </row>
    <row r="98" spans="17:33" ht="18.75" customHeight="1">
      <c r="Q98" s="27" t="str">
        <f>H234</f>
        <v>ST LOUIS</v>
      </c>
      <c r="R98" s="28" t="str">
        <f>I234</f>
        <v>MO</v>
      </c>
      <c r="S98" s="53"/>
      <c r="T98" s="53"/>
      <c r="U98" s="28"/>
      <c r="V98" s="30"/>
      <c r="W98" s="30"/>
      <c r="X98" s="28"/>
      <c r="Y98" s="26"/>
      <c r="Z98" s="27" t="str">
        <f>H254</f>
        <v>PHILADELPHIA        </v>
      </c>
      <c r="AA98" s="28" t="str">
        <f>I254</f>
        <v>PA</v>
      </c>
      <c r="AB98" s="29"/>
      <c r="AC98" s="29"/>
      <c r="AD98" s="28"/>
      <c r="AE98" s="30"/>
      <c r="AF98" s="30"/>
      <c r="AG98" s="28"/>
    </row>
    <row r="99" spans="17:33" ht="18.75" customHeight="1">
      <c r="Q99" s="22" t="str">
        <f>A235</f>
        <v>GMAC [2]</v>
      </c>
      <c r="R99" s="23"/>
      <c r="S99" s="52">
        <f>C235/1000000</f>
        <v>299.251307</v>
      </c>
      <c r="T99" s="52">
        <f>D235/1000000</f>
        <v>0</v>
      </c>
      <c r="U99" s="23"/>
      <c r="V99" s="25">
        <f>F235</f>
        <v>58</v>
      </c>
      <c r="W99" s="25" t="str">
        <f>G235</f>
        <v>   *</v>
      </c>
      <c r="X99" s="23"/>
      <c r="Y99" s="26"/>
      <c r="Z99" s="22" t="str">
        <f>A255</f>
        <v>NOVA SOUTHEASTERN UNIVERSITY       </v>
      </c>
      <c r="AA99" s="23"/>
      <c r="AB99" s="24">
        <f>C255/1000000</f>
        <v>118.074787</v>
      </c>
      <c r="AC99" s="24">
        <f>D255/1000000</f>
        <v>105.37175</v>
      </c>
      <c r="AD99" s="23"/>
      <c r="AE99" s="25">
        <f>F255</f>
        <v>78</v>
      </c>
      <c r="AF99" s="25">
        <f>G255</f>
        <v>84</v>
      </c>
      <c r="AG99" s="23"/>
    </row>
    <row r="100" spans="17:33" ht="18.75" customHeight="1">
      <c r="Q100" s="27" t="str">
        <f>H235</f>
        <v>DENVER</v>
      </c>
      <c r="R100" s="28" t="str">
        <f>I235</f>
        <v>CO</v>
      </c>
      <c r="S100" s="53"/>
      <c r="T100" s="53"/>
      <c r="U100" s="28"/>
      <c r="V100" s="30"/>
      <c r="W100" s="30"/>
      <c r="X100" s="28"/>
      <c r="Y100" s="26"/>
      <c r="Z100" s="27" t="str">
        <f>H255</f>
        <v>FORT LAUDERDALE     </v>
      </c>
      <c r="AA100" s="28" t="str">
        <f>I255</f>
        <v>FL</v>
      </c>
      <c r="AB100" s="29"/>
      <c r="AC100" s="29"/>
      <c r="AD100" s="28"/>
      <c r="AE100" s="30"/>
      <c r="AF100" s="30"/>
      <c r="AG100" s="28"/>
    </row>
    <row r="101" spans="17:33" ht="18.75" customHeight="1">
      <c r="Q101" s="22" t="str">
        <f>A236</f>
        <v>SOUTH TEXAS HIGHER ED AUTH</v>
      </c>
      <c r="R101" s="23"/>
      <c r="S101" s="52">
        <f>C236/1000000</f>
        <v>289.392974</v>
      </c>
      <c r="T101" s="52">
        <f>D236/1000000</f>
        <v>252.42147</v>
      </c>
      <c r="U101" s="23"/>
      <c r="V101" s="25">
        <f>F236</f>
        <v>59</v>
      </c>
      <c r="W101" s="25">
        <f>G236</f>
        <v>62</v>
      </c>
      <c r="X101" s="23"/>
      <c r="Y101" s="26"/>
      <c r="Z101" s="22" t="str">
        <f>A256</f>
        <v>NEW JERSEY HIGHER EDUCA ASST AUTH [2]</v>
      </c>
      <c r="AA101" s="23"/>
      <c r="AB101" s="24">
        <f>C256/1000000</f>
        <v>114.67562</v>
      </c>
      <c r="AC101" s="24">
        <f>D256/1000000</f>
        <v>107.975791</v>
      </c>
      <c r="AD101" s="23"/>
      <c r="AE101" s="25">
        <f>F256</f>
        <v>79</v>
      </c>
      <c r="AF101" s="25">
        <f>G256</f>
        <v>83</v>
      </c>
      <c r="AG101" s="23"/>
    </row>
    <row r="102" spans="17:33" ht="18.75" customHeight="1">
      <c r="Q102" s="27" t="str">
        <f>H236</f>
        <v>AUSTIN</v>
      </c>
      <c r="R102" s="28" t="str">
        <f>I236</f>
        <v>TX</v>
      </c>
      <c r="S102" s="53"/>
      <c r="T102" s="53"/>
      <c r="U102" s="28"/>
      <c r="V102" s="30"/>
      <c r="W102" s="30"/>
      <c r="X102" s="28"/>
      <c r="Y102" s="26"/>
      <c r="Z102" s="27" t="str">
        <f>H256</f>
        <v>TRENTON</v>
      </c>
      <c r="AA102" s="28" t="str">
        <f>I256</f>
        <v>NJ</v>
      </c>
      <c r="AB102" s="29"/>
      <c r="AC102" s="29"/>
      <c r="AD102" s="28"/>
      <c r="AE102" s="30"/>
      <c r="AF102" s="30"/>
      <c r="AG102" s="28"/>
    </row>
    <row r="103" spans="17:33" ht="18.75" customHeight="1">
      <c r="Q103" s="22" t="str">
        <f>A237</f>
        <v>WYOMING STUDENT LOAN CORP [2]</v>
      </c>
      <c r="R103" s="23"/>
      <c r="S103" s="52">
        <f>C237/1000000</f>
        <v>288.0036</v>
      </c>
      <c r="T103" s="52">
        <f>D237/1000000</f>
        <v>268.149398</v>
      </c>
      <c r="U103" s="23"/>
      <c r="V103" s="25">
        <f>F237</f>
        <v>60</v>
      </c>
      <c r="W103" s="25">
        <f>G237</f>
        <v>60</v>
      </c>
      <c r="X103" s="23"/>
      <c r="Y103" s="26"/>
      <c r="Z103" s="22" t="str">
        <f>A257</f>
        <v>KNOWLEDGE WORKS FOUNDATION [3]</v>
      </c>
      <c r="AA103" s="23"/>
      <c r="AB103" s="24">
        <f>C257/1000000</f>
        <v>114.230879</v>
      </c>
      <c r="AC103" s="24">
        <f>D257/1000000</f>
        <v>140.242518</v>
      </c>
      <c r="AD103" s="23"/>
      <c r="AE103" s="25">
        <f>F257</f>
        <v>80</v>
      </c>
      <c r="AF103" s="25">
        <f>G257</f>
        <v>75</v>
      </c>
      <c r="AG103" s="23"/>
    </row>
    <row r="104" spans="17:33" ht="18.75" customHeight="1">
      <c r="Q104" s="27" t="str">
        <f>H237</f>
        <v>CHEYENNE</v>
      </c>
      <c r="R104" s="28" t="str">
        <f>I237</f>
        <v>WY</v>
      </c>
      <c r="S104" s="53"/>
      <c r="T104" s="53"/>
      <c r="U104" s="28"/>
      <c r="V104" s="30"/>
      <c r="W104" s="30"/>
      <c r="X104" s="28"/>
      <c r="Y104" s="26"/>
      <c r="Z104" s="27" t="str">
        <f>H257</f>
        <v>CLEVELAND</v>
      </c>
      <c r="AA104" s="28" t="str">
        <f>I257</f>
        <v>OH</v>
      </c>
      <c r="AB104" s="29"/>
      <c r="AC104" s="29"/>
      <c r="AD104" s="28"/>
      <c r="AE104" s="30"/>
      <c r="AF104" s="30"/>
      <c r="AG104" s="28"/>
    </row>
    <row r="105" ht="15.75" customHeight="1"/>
    <row r="106" spans="17:25" ht="15.75" customHeight="1">
      <c r="Q106" s="33" t="s">
        <v>230</v>
      </c>
      <c r="Y106" s="16"/>
    </row>
    <row r="107" spans="17:25" ht="15.75" customHeight="1">
      <c r="Q107" s="34" t="s">
        <v>231</v>
      </c>
      <c r="Y107" s="16"/>
    </row>
    <row r="108" ht="15.75" customHeight="1">
      <c r="Y108" s="16"/>
    </row>
    <row r="109" spans="17:25" ht="15.75" customHeight="1">
      <c r="Q109" s="34" t="s">
        <v>232</v>
      </c>
      <c r="Y109" s="16"/>
    </row>
    <row r="110" ht="15.75" customHeight="1"/>
    <row r="111" spans="17:39" ht="30">
      <c r="Q111" s="2" t="s">
        <v>235</v>
      </c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4"/>
      <c r="AD111" s="4"/>
      <c r="AE111" s="4"/>
      <c r="AF111" s="4"/>
      <c r="AG111" s="4"/>
      <c r="AM111" s="5"/>
    </row>
    <row r="112" spans="17:24" ht="12.75">
      <c r="Q112" s="6"/>
      <c r="R112" s="6"/>
      <c r="S112" s="6"/>
      <c r="T112" s="6"/>
      <c r="U112" s="6"/>
      <c r="V112" s="6"/>
      <c r="W112" s="6"/>
      <c r="X112" s="6"/>
    </row>
    <row r="113" spans="17:24" ht="13.5" customHeight="1">
      <c r="Q113" s="7" t="s">
        <v>236</v>
      </c>
      <c r="R113" s="6"/>
      <c r="S113" s="6"/>
      <c r="T113" s="6"/>
      <c r="U113" s="6"/>
      <c r="V113" s="6"/>
      <c r="W113" s="6"/>
      <c r="X113" s="6"/>
    </row>
    <row r="114" spans="17:24" ht="12" customHeight="1">
      <c r="Q114" s="6"/>
      <c r="R114" s="6"/>
      <c r="S114" s="6"/>
      <c r="T114" s="6"/>
      <c r="U114" s="6"/>
      <c r="V114" s="6"/>
      <c r="W114" s="6"/>
      <c r="X114" s="6"/>
    </row>
    <row r="115" spans="17:24" ht="12" customHeight="1">
      <c r="Q115" s="6"/>
      <c r="R115" s="6"/>
      <c r="S115" s="6"/>
      <c r="T115" s="6"/>
      <c r="U115" s="6"/>
      <c r="V115" s="6"/>
      <c r="W115" s="6"/>
      <c r="X115" s="6"/>
    </row>
    <row r="116" spans="17:24" ht="12" customHeight="1">
      <c r="Q116" s="6"/>
      <c r="R116" s="6"/>
      <c r="S116" s="6"/>
      <c r="T116" s="6"/>
      <c r="U116" s="6"/>
      <c r="V116" s="6"/>
      <c r="W116" s="6"/>
      <c r="X116" s="6"/>
    </row>
    <row r="117" spans="17:33" ht="18.75" customHeight="1">
      <c r="Q117" s="8"/>
      <c r="R117" s="9"/>
      <c r="S117" s="10" t="s">
        <v>221</v>
      </c>
      <c r="T117" s="11"/>
      <c r="U117" s="12" t="s">
        <v>222</v>
      </c>
      <c r="V117" s="13"/>
      <c r="W117" s="14"/>
      <c r="X117" s="15"/>
      <c r="Y117" s="16"/>
      <c r="Z117" s="8"/>
      <c r="AA117" s="9"/>
      <c r="AB117" s="10" t="s">
        <v>221</v>
      </c>
      <c r="AC117" s="11"/>
      <c r="AD117" s="12" t="s">
        <v>222</v>
      </c>
      <c r="AE117" s="13"/>
      <c r="AF117" s="14"/>
      <c r="AG117" s="15"/>
    </row>
    <row r="118" spans="17:33" ht="18.75" customHeight="1">
      <c r="Q118" s="17" t="s">
        <v>223</v>
      </c>
      <c r="R118" s="18"/>
      <c r="S118" s="19"/>
      <c r="T118" s="19"/>
      <c r="U118" s="20"/>
      <c r="V118" s="19"/>
      <c r="W118" s="19"/>
      <c r="X118" s="20"/>
      <c r="Y118" s="16"/>
      <c r="Z118" s="17" t="s">
        <v>223</v>
      </c>
      <c r="AA118" s="18"/>
      <c r="AB118" s="19"/>
      <c r="AC118" s="19"/>
      <c r="AD118" s="20"/>
      <c r="AE118" s="19"/>
      <c r="AF118" s="19"/>
      <c r="AG118" s="20"/>
    </row>
    <row r="119" spans="17:33" ht="18.75" customHeight="1">
      <c r="Q119" s="21" t="s">
        <v>224</v>
      </c>
      <c r="R119" s="15" t="s">
        <v>225</v>
      </c>
      <c r="S119" s="19" t="s">
        <v>226</v>
      </c>
      <c r="T119" s="19" t="s">
        <v>227</v>
      </c>
      <c r="U119" s="20"/>
      <c r="V119" s="19" t="s">
        <v>228</v>
      </c>
      <c r="W119" s="19" t="s">
        <v>229</v>
      </c>
      <c r="X119" s="20"/>
      <c r="Y119" s="16"/>
      <c r="Z119" s="21" t="s">
        <v>224</v>
      </c>
      <c r="AA119" s="15" t="s">
        <v>225</v>
      </c>
      <c r="AB119" s="19" t="s">
        <v>226</v>
      </c>
      <c r="AC119" s="19" t="s">
        <v>227</v>
      </c>
      <c r="AD119" s="20"/>
      <c r="AE119" s="19" t="s">
        <v>228</v>
      </c>
      <c r="AF119" s="19" t="s">
        <v>229</v>
      </c>
      <c r="AG119" s="20"/>
    </row>
    <row r="120" spans="17:33" ht="18.75" customHeight="1">
      <c r="Q120" s="22" t="str">
        <f>A258</f>
        <v>UNION PLANTERS BANK [3]</v>
      </c>
      <c r="R120" s="23"/>
      <c r="S120" s="24">
        <f>C258/1000000</f>
        <v>109.952261</v>
      </c>
      <c r="T120" s="24">
        <f>D258/1000000</f>
        <v>125.012457</v>
      </c>
      <c r="U120" s="23"/>
      <c r="V120" s="25">
        <f>F258</f>
        <v>81</v>
      </c>
      <c r="W120" s="25">
        <f>G258</f>
        <v>78</v>
      </c>
      <c r="X120" s="23"/>
      <c r="Y120" s="31"/>
      <c r="Z120" s="22" t="str">
        <f>A278</f>
        <v>MARQUETTE BANK NA [3]</v>
      </c>
      <c r="AA120" s="23"/>
      <c r="AB120" s="24">
        <f>C278/1000000</f>
        <v>52.345793</v>
      </c>
      <c r="AC120" s="24">
        <f>D278/1000000</f>
        <v>127.004408</v>
      </c>
      <c r="AD120" s="23"/>
      <c r="AE120" s="25" t="str">
        <f>F278</f>
        <v>   *</v>
      </c>
      <c r="AF120" s="25">
        <f>G278</f>
        <v>77</v>
      </c>
      <c r="AG120" s="23"/>
    </row>
    <row r="121" spans="17:33" ht="18.75" customHeight="1">
      <c r="Q121" s="27" t="str">
        <f>H258</f>
        <v>KNOXVILLE</v>
      </c>
      <c r="R121" s="28" t="str">
        <f>I258</f>
        <v>TN</v>
      </c>
      <c r="S121" s="29"/>
      <c r="T121" s="29"/>
      <c r="U121" s="28"/>
      <c r="V121" s="30"/>
      <c r="W121" s="30"/>
      <c r="X121" s="28"/>
      <c r="Y121" s="31"/>
      <c r="Z121" s="27" t="str">
        <f>H278</f>
        <v>ST PAUL</v>
      </c>
      <c r="AA121" s="28" t="str">
        <f>I278</f>
        <v>MN</v>
      </c>
      <c r="AB121" s="29"/>
      <c r="AC121" s="29"/>
      <c r="AD121" s="28"/>
      <c r="AE121" s="30"/>
      <c r="AF121" s="30"/>
      <c r="AG121" s="28"/>
    </row>
    <row r="122" spans="17:33" ht="18.75" customHeight="1">
      <c r="Q122" s="22" t="str">
        <f>A259</f>
        <v>UNIVERSITY OF WISCONSIN CREDIT UNIO</v>
      </c>
      <c r="R122" s="23"/>
      <c r="S122" s="24">
        <f>C259/1000000</f>
        <v>108.086091</v>
      </c>
      <c r="T122" s="24">
        <f>D259/1000000</f>
        <v>109.187586</v>
      </c>
      <c r="U122" s="23"/>
      <c r="V122" s="25">
        <f>F259</f>
        <v>82</v>
      </c>
      <c r="W122" s="25">
        <f>G259</f>
        <v>82</v>
      </c>
      <c r="X122" s="23"/>
      <c r="Y122" s="31"/>
      <c r="Z122" s="22" t="str">
        <f>A279</f>
        <v>ALLFIRST BANK </v>
      </c>
      <c r="AA122" s="23"/>
      <c r="AB122" s="24">
        <f>C279/1000000</f>
        <v>15.839167</v>
      </c>
      <c r="AC122" s="24">
        <f>D279/1000000</f>
        <v>74.452029</v>
      </c>
      <c r="AD122" s="23"/>
      <c r="AE122" s="25" t="str">
        <f>F279</f>
        <v>   *</v>
      </c>
      <c r="AF122" s="25">
        <f>G279</f>
        <v>93</v>
      </c>
      <c r="AG122" s="23"/>
    </row>
    <row r="123" spans="17:33" ht="18.75" customHeight="1">
      <c r="Q123" s="27" t="str">
        <f>H259</f>
        <v>MADISON             </v>
      </c>
      <c r="R123" s="28" t="str">
        <f>I259</f>
        <v>WI</v>
      </c>
      <c r="S123" s="29"/>
      <c r="T123" s="29"/>
      <c r="U123" s="28"/>
      <c r="V123" s="30"/>
      <c r="W123" s="30"/>
      <c r="X123" s="28"/>
      <c r="Y123" s="31"/>
      <c r="Z123" s="27" t="str">
        <f>H279</f>
        <v>HARRISBURG</v>
      </c>
      <c r="AA123" s="28" t="str">
        <f>I279</f>
        <v>PA</v>
      </c>
      <c r="AB123" s="29"/>
      <c r="AC123" s="29"/>
      <c r="AD123" s="28"/>
      <c r="AE123" s="30"/>
      <c r="AF123" s="30"/>
      <c r="AG123" s="28"/>
    </row>
    <row r="124" spans="17:33" ht="18.75" customHeight="1">
      <c r="Q124" s="22" t="str">
        <f>A260</f>
        <v>WASHINGTON MUTUAL SAVINGS BANK [4]</v>
      </c>
      <c r="R124" s="23"/>
      <c r="S124" s="24">
        <f>C260/1000000</f>
        <v>102.381644</v>
      </c>
      <c r="T124" s="24">
        <f>D260/1000000</f>
        <v>70.468314</v>
      </c>
      <c r="U124" s="23"/>
      <c r="V124" s="25">
        <f>F260</f>
        <v>83</v>
      </c>
      <c r="W124" s="25">
        <f>G260</f>
        <v>99</v>
      </c>
      <c r="X124" s="23"/>
      <c r="Y124" s="31"/>
      <c r="Z124" s="22" t="str">
        <f>A280</f>
        <v>CORUS BANK</v>
      </c>
      <c r="AA124" s="23"/>
      <c r="AB124" s="24">
        <f>C280/1000000</f>
        <v>41.38187</v>
      </c>
      <c r="AC124" s="24">
        <f>D280/1000000</f>
        <v>73.772773</v>
      </c>
      <c r="AD124" s="23"/>
      <c r="AE124" s="25" t="str">
        <f>F280</f>
        <v>   *</v>
      </c>
      <c r="AF124" s="25">
        <f>G280</f>
        <v>94</v>
      </c>
      <c r="AG124" s="23"/>
    </row>
    <row r="125" spans="17:33" ht="18.75" customHeight="1">
      <c r="Q125" s="27" t="str">
        <f>H260</f>
        <v>SEATTLE</v>
      </c>
      <c r="R125" s="28" t="str">
        <f>I260</f>
        <v>WA</v>
      </c>
      <c r="S125" s="29"/>
      <c r="T125" s="29"/>
      <c r="U125" s="28"/>
      <c r="V125" s="30"/>
      <c r="W125" s="30"/>
      <c r="X125" s="28"/>
      <c r="Y125" s="31"/>
      <c r="Z125" s="27" t="str">
        <f>H280</f>
        <v>CHICAGO</v>
      </c>
      <c r="AA125" s="28" t="str">
        <f>I280</f>
        <v>IL</v>
      </c>
      <c r="AB125" s="29"/>
      <c r="AC125" s="29"/>
      <c r="AD125" s="28"/>
      <c r="AE125" s="30"/>
      <c r="AF125" s="30"/>
      <c r="AG125" s="28"/>
    </row>
    <row r="126" spans="17:33" ht="18.75" customHeight="1">
      <c r="Q126" s="22" t="str">
        <f>A261</f>
        <v>ZIONS FIRST NATIONAL BANK [4]</v>
      </c>
      <c r="R126" s="23"/>
      <c r="S126" s="24">
        <f>C261/1000000</f>
        <v>98.099504</v>
      </c>
      <c r="T126" s="24">
        <f>D261/1000000</f>
        <v>88.334876</v>
      </c>
      <c r="U126" s="23"/>
      <c r="V126" s="25">
        <f>F261</f>
        <v>84</v>
      </c>
      <c r="W126" s="25">
        <f>G261</f>
        <v>87</v>
      </c>
      <c r="X126" s="23"/>
      <c r="Y126" s="31"/>
      <c r="Z126" s="22" t="str">
        <f>A281</f>
        <v>CARNEGIE INSURANCE COMPANY         </v>
      </c>
      <c r="AA126" s="23"/>
      <c r="AB126" s="24">
        <f>C281/1000000</f>
        <v>40.450277</v>
      </c>
      <c r="AC126" s="24">
        <f>D281/1000000</f>
        <v>73.397607</v>
      </c>
      <c r="AD126" s="23"/>
      <c r="AE126" s="25" t="str">
        <f>F281</f>
        <v>   *</v>
      </c>
      <c r="AF126" s="25">
        <f>G281</f>
        <v>95</v>
      </c>
      <c r="AG126" s="23"/>
    </row>
    <row r="127" spans="17:33" ht="18.75" customHeight="1">
      <c r="Q127" s="27" t="str">
        <f>H261</f>
        <v>SALT LAKE CITY</v>
      </c>
      <c r="R127" s="28" t="str">
        <f>I261</f>
        <v>UT</v>
      </c>
      <c r="S127" s="29"/>
      <c r="T127" s="29"/>
      <c r="U127" s="28"/>
      <c r="V127" s="30"/>
      <c r="W127" s="30"/>
      <c r="X127" s="28"/>
      <c r="Y127" s="31"/>
      <c r="Z127" s="27" t="str">
        <f>H281</f>
        <v>CLEVELAND           </v>
      </c>
      <c r="AA127" s="28" t="str">
        <f>I281</f>
        <v>OH</v>
      </c>
      <c r="AB127" s="29"/>
      <c r="AC127" s="29"/>
      <c r="AD127" s="28"/>
      <c r="AE127" s="30"/>
      <c r="AF127" s="30"/>
      <c r="AG127" s="28"/>
    </row>
    <row r="128" spans="17:33" ht="18.75" customHeight="1">
      <c r="Q128" s="22" t="str">
        <f>A262</f>
        <v>COMERICA BANK [4]</v>
      </c>
      <c r="R128" s="23"/>
      <c r="S128" s="24">
        <f>C262/1000000</f>
        <v>96.266824</v>
      </c>
      <c r="T128" s="24">
        <f>D262/1000000</f>
        <v>59.226817</v>
      </c>
      <c r="U128" s="23"/>
      <c r="V128" s="25">
        <f>F262</f>
        <v>85</v>
      </c>
      <c r="W128" s="25" t="str">
        <f>G262</f>
        <v>   *</v>
      </c>
      <c r="X128" s="23"/>
      <c r="Y128" s="31"/>
      <c r="Z128" s="22" t="str">
        <f>A282</f>
        <v>GEORGIA STUDENT FINANCE AUTHORITY  </v>
      </c>
      <c r="AA128" s="23"/>
      <c r="AB128" s="24">
        <f>C282/1000000</f>
        <v>6.884939</v>
      </c>
      <c r="AC128" s="24">
        <f>D282/1000000</f>
        <v>71.952273</v>
      </c>
      <c r="AD128" s="23"/>
      <c r="AE128" s="25" t="str">
        <f>F282</f>
        <v>   *</v>
      </c>
      <c r="AF128" s="25">
        <f>G282</f>
        <v>96</v>
      </c>
      <c r="AG128" s="23"/>
    </row>
    <row r="129" spans="17:33" ht="18.75" customHeight="1">
      <c r="Q129" s="27" t="str">
        <f>H262</f>
        <v>DETROIT</v>
      </c>
      <c r="R129" s="28" t="str">
        <f>I262</f>
        <v>MI</v>
      </c>
      <c r="S129" s="29"/>
      <c r="T129" s="29"/>
      <c r="U129" s="28"/>
      <c r="V129" s="30"/>
      <c r="W129" s="30"/>
      <c r="X129" s="28"/>
      <c r="Y129" s="31"/>
      <c r="Z129" s="27" t="str">
        <f>H282</f>
        <v>TUCKER</v>
      </c>
      <c r="AA129" s="28" t="str">
        <f>I282</f>
        <v>GA</v>
      </c>
      <c r="AB129" s="29"/>
      <c r="AC129" s="29"/>
      <c r="AD129" s="28"/>
      <c r="AE129" s="30"/>
      <c r="AF129" s="30"/>
      <c r="AG129" s="28"/>
    </row>
    <row r="130" spans="17:25" ht="18.75" customHeight="1">
      <c r="Q130" s="22" t="str">
        <f>A263</f>
        <v>STILLWATER NATIONAL BANK &amp; TRUST CO</v>
      </c>
      <c r="R130" s="23"/>
      <c r="S130" s="24">
        <f>C263/1000000</f>
        <v>95.018887</v>
      </c>
      <c r="T130" s="24">
        <f>D263/1000000</f>
        <v>80.559504</v>
      </c>
      <c r="U130" s="23"/>
      <c r="V130" s="25">
        <f>F263</f>
        <v>86</v>
      </c>
      <c r="W130" s="25">
        <f>G263</f>
        <v>92</v>
      </c>
      <c r="X130" s="23"/>
      <c r="Y130" s="31"/>
    </row>
    <row r="131" spans="17:25" ht="18.75" customHeight="1">
      <c r="Q131" s="27" t="str">
        <f>H263</f>
        <v>STILLWATER          </v>
      </c>
      <c r="R131" s="28" t="str">
        <f>I263</f>
        <v>OK</v>
      </c>
      <c r="S131" s="29"/>
      <c r="T131" s="29"/>
      <c r="U131" s="28"/>
      <c r="V131" s="30"/>
      <c r="W131" s="30"/>
      <c r="X131" s="28"/>
      <c r="Y131" s="31"/>
    </row>
    <row r="132" spans="17:25" ht="18.75" customHeight="1">
      <c r="Q132" s="22" t="str">
        <f>A264</f>
        <v>MARSHALL &amp; ISLEY BANK [2]</v>
      </c>
      <c r="R132" s="23"/>
      <c r="S132" s="24">
        <f>C264/1000000</f>
        <v>92.43532</v>
      </c>
      <c r="T132" s="24">
        <f>D264/1000000</f>
        <v>91.714325</v>
      </c>
      <c r="U132" s="23"/>
      <c r="V132" s="25">
        <f>F264</f>
        <v>87</v>
      </c>
      <c r="W132" s="25">
        <f>G264</f>
        <v>86</v>
      </c>
      <c r="X132" s="23"/>
      <c r="Y132" s="31"/>
    </row>
    <row r="133" spans="17:25" ht="18.75" customHeight="1">
      <c r="Q133" s="27" t="str">
        <f>H264</f>
        <v>MILWAUKEE</v>
      </c>
      <c r="R133" s="28" t="str">
        <f>I264</f>
        <v>WI</v>
      </c>
      <c r="S133" s="29"/>
      <c r="T133" s="29"/>
      <c r="U133" s="28"/>
      <c r="V133" s="30"/>
      <c r="W133" s="30"/>
      <c r="X133" s="28"/>
      <c r="Y133" s="31"/>
    </row>
    <row r="134" spans="17:25" ht="18.75" customHeight="1">
      <c r="Q134" s="22" t="str">
        <f>A265</f>
        <v>NORTHWEST SAVINGS BANK [2]</v>
      </c>
      <c r="R134" s="23"/>
      <c r="S134" s="24">
        <f>C265/1000000</f>
        <v>91.362241</v>
      </c>
      <c r="T134" s="24">
        <f>D265/1000000</f>
        <v>87.40854</v>
      </c>
      <c r="U134" s="23"/>
      <c r="V134" s="25">
        <f>F265</f>
        <v>88</v>
      </c>
      <c r="W134" s="25">
        <f>G265</f>
        <v>89</v>
      </c>
      <c r="X134" s="23"/>
      <c r="Y134" s="31"/>
    </row>
    <row r="135" spans="17:25" ht="18.75" customHeight="1">
      <c r="Q135" s="27" t="str">
        <f>H265</f>
        <v>WARREN</v>
      </c>
      <c r="R135" s="28" t="str">
        <f>I265</f>
        <v>PA</v>
      </c>
      <c r="S135" s="29"/>
      <c r="T135" s="29"/>
      <c r="U135" s="28"/>
      <c r="V135" s="30"/>
      <c r="W135" s="30"/>
      <c r="X135" s="28"/>
      <c r="Y135" s="31"/>
    </row>
    <row r="136" spans="17:30" ht="18.75" customHeight="1">
      <c r="Q136" s="22" t="str">
        <f>A266</f>
        <v>FULTON BANK [15]</v>
      </c>
      <c r="R136" s="23"/>
      <c r="S136" s="24">
        <f>C266/1000000</f>
        <v>90.275909</v>
      </c>
      <c r="T136" s="24">
        <f>D266/1000000</f>
        <v>98.699997</v>
      </c>
      <c r="U136" s="23"/>
      <c r="V136" s="25">
        <f>F266</f>
        <v>89</v>
      </c>
      <c r="W136" s="25">
        <f>G266</f>
        <v>85</v>
      </c>
      <c r="X136" s="23"/>
      <c r="Y136" s="31"/>
      <c r="Z136" s="31"/>
      <c r="AA136" s="28"/>
      <c r="AB136" s="35" t="s">
        <v>226</v>
      </c>
      <c r="AC136" s="35" t="s">
        <v>227</v>
      </c>
      <c r="AD136" s="36"/>
    </row>
    <row r="137" spans="17:30" ht="18.75" customHeight="1">
      <c r="Q137" s="27" t="str">
        <f>H266</f>
        <v>EAST PETERSBURG</v>
      </c>
      <c r="R137" s="28" t="str">
        <f>I266</f>
        <v>PA</v>
      </c>
      <c r="S137" s="29"/>
      <c r="T137" s="29"/>
      <c r="U137" s="28"/>
      <c r="V137" s="30"/>
      <c r="W137" s="30"/>
      <c r="X137" s="28"/>
      <c r="Y137" s="31"/>
      <c r="Z137" s="37" t="s">
        <v>237</v>
      </c>
      <c r="AA137" s="38"/>
      <c r="AB137" s="39">
        <f>(C296/$C$301)*100</f>
        <v>67.60848086183324</v>
      </c>
      <c r="AC137" s="40">
        <f>(D296/$D$301)*100</f>
        <v>68.54250971328906</v>
      </c>
      <c r="AD137" s="38"/>
    </row>
    <row r="138" spans="17:35" ht="19.5">
      <c r="Q138" s="22" t="str">
        <f>A267</f>
        <v>BOONE COUNTY NATIONAL BANK         </v>
      </c>
      <c r="R138" s="23"/>
      <c r="S138" s="24">
        <f>C267/1000000</f>
        <v>90.175043</v>
      </c>
      <c r="T138" s="24">
        <f>D267/1000000</f>
        <v>65.34703</v>
      </c>
      <c r="U138" s="23"/>
      <c r="V138" s="25">
        <f>F267</f>
        <v>90</v>
      </c>
      <c r="W138" s="25" t="str">
        <f>G267</f>
        <v>   *</v>
      </c>
      <c r="X138" s="23"/>
      <c r="Y138" s="31"/>
      <c r="Z138" s="37" t="s">
        <v>238</v>
      </c>
      <c r="AA138" s="38"/>
      <c r="AB138" s="39">
        <f>(C297/$C$301)*100</f>
        <v>82.26493294577561</v>
      </c>
      <c r="AC138" s="40">
        <f>(D297/$D$301)*100</f>
        <v>81.70377319566225</v>
      </c>
      <c r="AD138" s="38"/>
      <c r="AI138" s="32"/>
    </row>
    <row r="139" spans="17:35" ht="19.5">
      <c r="Q139" s="27" t="str">
        <f>H267</f>
        <v>COLUMBIA            </v>
      </c>
      <c r="R139" s="28" t="str">
        <f>I267</f>
        <v>MO</v>
      </c>
      <c r="S139" s="29"/>
      <c r="T139" s="29"/>
      <c r="U139" s="28"/>
      <c r="V139" s="30"/>
      <c r="W139" s="30"/>
      <c r="X139" s="28"/>
      <c r="Y139" s="31"/>
      <c r="Z139" s="37" t="s">
        <v>239</v>
      </c>
      <c r="AA139" s="38"/>
      <c r="AB139" s="39">
        <f>(C298/$C$301)*100</f>
        <v>93.07230310944459</v>
      </c>
      <c r="AC139" s="40">
        <f>(D298/$D$301)*100</f>
        <v>92.0665490993465</v>
      </c>
      <c r="AD139" s="38"/>
      <c r="AI139" s="32"/>
    </row>
    <row r="140" spans="17:30" ht="18.75" customHeight="1">
      <c r="Q140" s="22" t="str">
        <f>A268</f>
        <v>NOTRE DAME CREDIT UNION            </v>
      </c>
      <c r="R140" s="23"/>
      <c r="S140" s="24">
        <f>C268/1000000</f>
        <v>89.669265</v>
      </c>
      <c r="T140" s="24">
        <f>D268/1000000</f>
        <v>88.325989</v>
      </c>
      <c r="U140" s="23"/>
      <c r="V140" s="25">
        <f>F268</f>
        <v>91</v>
      </c>
      <c r="W140" s="25">
        <f>G268</f>
        <v>88</v>
      </c>
      <c r="X140" s="23"/>
      <c r="Y140" s="31"/>
      <c r="Z140" s="37" t="s">
        <v>240</v>
      </c>
      <c r="AA140" s="38"/>
      <c r="AB140" s="39">
        <f>(C299/$C$301)*100</f>
        <v>96.53876850605018</v>
      </c>
      <c r="AC140" s="40">
        <f>(D299/$D$301)*100</f>
        <v>95.845623271252</v>
      </c>
      <c r="AD140" s="38"/>
    </row>
    <row r="141" spans="17:30" ht="18.75" customHeight="1">
      <c r="Q141" s="27" t="str">
        <f>H268</f>
        <v>NOTRE DAME          </v>
      </c>
      <c r="R141" s="28" t="str">
        <f>I268</f>
        <v>IN</v>
      </c>
      <c r="S141" s="29"/>
      <c r="T141" s="29"/>
      <c r="U141" s="28"/>
      <c r="V141" s="30"/>
      <c r="W141" s="30"/>
      <c r="X141" s="28"/>
      <c r="Y141" s="31"/>
      <c r="Z141" s="37" t="s">
        <v>241</v>
      </c>
      <c r="AA141" s="38"/>
      <c r="AB141" s="39">
        <f>(C300/$C$301)*100</f>
        <v>97.66815359693764</v>
      </c>
      <c r="AC141" s="40">
        <f>(D300/$D$301)*100</f>
        <v>97.14249281018823</v>
      </c>
      <c r="AD141" s="38"/>
    </row>
    <row r="142" spans="17:25" ht="18.75" customHeight="1">
      <c r="Q142" s="22" t="str">
        <f>A269</f>
        <v>SIMMONS FIRST NATIONAL BANK        </v>
      </c>
      <c r="R142" s="23"/>
      <c r="S142" s="24">
        <f>C269/1000000</f>
        <v>89.487196</v>
      </c>
      <c r="T142" s="24">
        <f>D269/1000000</f>
        <v>83.18908</v>
      </c>
      <c r="U142" s="23"/>
      <c r="V142" s="25">
        <f>F269</f>
        <v>92</v>
      </c>
      <c r="W142" s="25">
        <f>G269</f>
        <v>91</v>
      </c>
      <c r="X142" s="23"/>
      <c r="Y142" s="31"/>
    </row>
    <row r="143" spans="17:25" ht="18.75" customHeight="1">
      <c r="Q143" s="27" t="str">
        <f>H269</f>
        <v>PINE BLUFF          </v>
      </c>
      <c r="R143" s="28" t="str">
        <f>I269</f>
        <v>AR</v>
      </c>
      <c r="S143" s="29"/>
      <c r="T143" s="29"/>
      <c r="U143" s="28"/>
      <c r="V143" s="30"/>
      <c r="W143" s="30"/>
      <c r="X143" s="28"/>
      <c r="Y143" s="31"/>
    </row>
    <row r="144" spans="17:33" ht="18.75" customHeight="1">
      <c r="Q144" s="22" t="str">
        <f>A270</f>
        <v>CENTRAL TEXAS HIGHER ED AUTHORITY</v>
      </c>
      <c r="R144" s="23"/>
      <c r="S144" s="24">
        <f>C270/1000000</f>
        <v>86.060654</v>
      </c>
      <c r="T144" s="24">
        <f>D270/1000000</f>
        <v>86.0713</v>
      </c>
      <c r="U144" s="23"/>
      <c r="V144" s="25">
        <f>F270</f>
        <v>93</v>
      </c>
      <c r="W144" s="25">
        <f>G270</f>
        <v>90</v>
      </c>
      <c r="X144" s="23"/>
      <c r="Y144" s="31"/>
      <c r="AE144" s="31"/>
      <c r="AF144" s="31"/>
      <c r="AG144" s="31"/>
    </row>
    <row r="145" spans="17:33" ht="18.75" customHeight="1">
      <c r="Q145" s="27" t="str">
        <f>H270</f>
        <v>SAN MARCOS</v>
      </c>
      <c r="R145" s="28" t="str">
        <f>I270</f>
        <v>TX</v>
      </c>
      <c r="S145" s="29"/>
      <c r="T145" s="29"/>
      <c r="U145" s="28"/>
      <c r="V145" s="30"/>
      <c r="W145" s="30"/>
      <c r="X145" s="28"/>
      <c r="Y145" s="31"/>
      <c r="AE145" s="31"/>
      <c r="AF145" s="31"/>
      <c r="AG145" s="31"/>
    </row>
    <row r="146" spans="17:33" ht="18.75" customHeight="1">
      <c r="Q146" s="22" t="str">
        <f>A271</f>
        <v>TEXAS HIGHER EDUCATION COORD BOARD </v>
      </c>
      <c r="R146" s="23"/>
      <c r="S146" s="24">
        <f>C271/1000000</f>
        <v>80.489764</v>
      </c>
      <c r="T146" s="24">
        <f>D271/1000000</f>
        <v>115.835999</v>
      </c>
      <c r="U146" s="23"/>
      <c r="V146" s="25">
        <f>F271</f>
        <v>94</v>
      </c>
      <c r="W146" s="25">
        <f>G271</f>
        <v>81</v>
      </c>
      <c r="X146" s="23"/>
      <c r="Y146" s="31"/>
      <c r="AE146" s="31"/>
      <c r="AF146" s="31"/>
      <c r="AG146" s="31"/>
    </row>
    <row r="147" spans="17:33" ht="18.75" customHeight="1">
      <c r="Q147" s="27" t="str">
        <f>H271</f>
        <v>AUSTIN              </v>
      </c>
      <c r="R147" s="28" t="str">
        <f>I271</f>
        <v>TX</v>
      </c>
      <c r="S147" s="29"/>
      <c r="T147" s="29"/>
      <c r="U147" s="28"/>
      <c r="V147" s="30"/>
      <c r="W147" s="30"/>
      <c r="X147" s="28"/>
      <c r="Y147" s="31"/>
      <c r="AE147" s="31"/>
      <c r="AF147" s="31"/>
      <c r="AG147" s="31"/>
    </row>
    <row r="148" spans="17:33" ht="18.75" customHeight="1">
      <c r="Q148" s="22" t="str">
        <f>A272</f>
        <v>BENEFICIAL SAVINGS BANK            </v>
      </c>
      <c r="R148" s="23"/>
      <c r="S148" s="24">
        <f>C272/1000000</f>
        <v>73.113039</v>
      </c>
      <c r="T148" s="24">
        <f>D272/1000000</f>
        <v>71.506968</v>
      </c>
      <c r="U148" s="23"/>
      <c r="V148" s="25">
        <f>F272</f>
        <v>95</v>
      </c>
      <c r="W148" s="25">
        <f>G272</f>
        <v>97</v>
      </c>
      <c r="X148" s="23"/>
      <c r="Y148" s="31"/>
      <c r="AE148" s="31"/>
      <c r="AF148" s="31"/>
      <c r="AG148" s="31"/>
    </row>
    <row r="149" spans="17:33" ht="18.75" customHeight="1">
      <c r="Q149" s="27" t="str">
        <f>H272</f>
        <v>PHILADELPHIA        </v>
      </c>
      <c r="R149" s="28" t="str">
        <f>I272</f>
        <v>PA</v>
      </c>
      <c r="S149" s="29"/>
      <c r="T149" s="29"/>
      <c r="U149" s="28"/>
      <c r="V149" s="30"/>
      <c r="W149" s="30"/>
      <c r="X149" s="28"/>
      <c r="Y149" s="31"/>
      <c r="AE149" s="31"/>
      <c r="AF149" s="31"/>
      <c r="AG149" s="31"/>
    </row>
    <row r="150" spans="17:33" ht="18.75" customHeight="1">
      <c r="Q150" s="22" t="str">
        <f>A273</f>
        <v>USC CREDIT UNION [2]</v>
      </c>
      <c r="R150" s="23"/>
      <c r="S150" s="24">
        <f>C273/1000000</f>
        <v>70.924649</v>
      </c>
      <c r="T150" s="24">
        <f>D273/1000000</f>
        <v>67.182937</v>
      </c>
      <c r="U150" s="23"/>
      <c r="V150" s="25">
        <f>F273</f>
        <v>96</v>
      </c>
      <c r="W150" s="25">
        <f>G273</f>
        <v>100</v>
      </c>
      <c r="X150" s="23"/>
      <c r="Y150" s="31"/>
      <c r="AE150" s="31"/>
      <c r="AF150" s="31"/>
      <c r="AG150" s="31"/>
    </row>
    <row r="151" spans="17:33" ht="18.75" customHeight="1">
      <c r="Q151" s="27" t="str">
        <f>H273</f>
        <v>LOS ANGELES</v>
      </c>
      <c r="R151" s="28" t="str">
        <f>I273</f>
        <v>LA</v>
      </c>
      <c r="S151" s="29"/>
      <c r="T151" s="29"/>
      <c r="U151" s="28"/>
      <c r="V151" s="30"/>
      <c r="W151" s="30"/>
      <c r="X151" s="28"/>
      <c r="Y151" s="31"/>
      <c r="AE151" s="31"/>
      <c r="AF151" s="31"/>
      <c r="AG151" s="31"/>
    </row>
    <row r="152" spans="17:33" ht="18.75" customHeight="1">
      <c r="Q152" s="22" t="str">
        <f>A274</f>
        <v>BANC FIRST [2]</v>
      </c>
      <c r="R152" s="23"/>
      <c r="S152" s="24">
        <f>C274/1000000</f>
        <v>70.08946</v>
      </c>
      <c r="T152" s="24">
        <f>D274/1000000</f>
        <v>66.211818</v>
      </c>
      <c r="U152" s="23"/>
      <c r="V152" s="25">
        <f>F274</f>
        <v>97</v>
      </c>
      <c r="W152" s="25" t="str">
        <f>G274</f>
        <v>   *</v>
      </c>
      <c r="X152" s="23"/>
      <c r="Y152" s="31"/>
      <c r="Z152" s="31"/>
      <c r="AA152" s="31"/>
      <c r="AB152" s="41"/>
      <c r="AC152" s="41"/>
      <c r="AD152" s="31"/>
      <c r="AE152" s="31"/>
      <c r="AF152" s="31"/>
      <c r="AG152" s="31"/>
    </row>
    <row r="153" spans="17:33" ht="18.75" customHeight="1">
      <c r="Q153" s="27" t="str">
        <f>H274</f>
        <v>SHAWNEE</v>
      </c>
      <c r="R153" s="28" t="str">
        <f>I274</f>
        <v>OK</v>
      </c>
      <c r="S153" s="29"/>
      <c r="T153" s="29"/>
      <c r="U153" s="28"/>
      <c r="V153" s="30"/>
      <c r="W153" s="30"/>
      <c r="X153" s="28"/>
      <c r="Y153" s="31"/>
      <c r="Z153" s="31"/>
      <c r="AA153" s="31"/>
      <c r="AB153" s="41"/>
      <c r="AC153" s="41"/>
      <c r="AD153" s="31"/>
      <c r="AE153" s="31"/>
      <c r="AF153" s="31"/>
      <c r="AG153" s="31"/>
    </row>
    <row r="154" spans="17:33" ht="18.75" customHeight="1">
      <c r="Q154" s="22" t="str">
        <f>A275</f>
        <v>INDEPENDENCE FSB STUDENT LOAN DEPT </v>
      </c>
      <c r="R154" s="23"/>
      <c r="S154" s="24">
        <f>C275/1000000</f>
        <v>65.704184</v>
      </c>
      <c r="T154" s="24">
        <f>D275/1000000</f>
        <v>70.969314</v>
      </c>
      <c r="U154" s="23"/>
      <c r="V154" s="25">
        <f>F275</f>
        <v>98</v>
      </c>
      <c r="W154" s="25">
        <f>G275</f>
        <v>98</v>
      </c>
      <c r="X154" s="23"/>
      <c r="Y154" s="31"/>
      <c r="Z154" s="31"/>
      <c r="AA154" s="31"/>
      <c r="AB154" s="41"/>
      <c r="AC154" s="41"/>
      <c r="AD154" s="31"/>
      <c r="AE154" s="31"/>
      <c r="AF154" s="31"/>
      <c r="AG154" s="31"/>
    </row>
    <row r="155" spans="17:33" ht="18.75" customHeight="1">
      <c r="Q155" s="27" t="str">
        <f>H275</f>
        <v>WASHINGTON          </v>
      </c>
      <c r="R155" s="28" t="str">
        <f>I275</f>
        <v>DC</v>
      </c>
      <c r="S155" s="29"/>
      <c r="T155" s="29"/>
      <c r="U155" s="28"/>
      <c r="V155" s="30"/>
      <c r="W155" s="30"/>
      <c r="X155" s="28"/>
      <c r="Y155" s="31"/>
      <c r="Z155" s="31"/>
      <c r="AA155" s="31"/>
      <c r="AB155" s="41"/>
      <c r="AC155" s="41"/>
      <c r="AD155" s="31"/>
      <c r="AE155" s="31"/>
      <c r="AF155" s="31"/>
      <c r="AG155" s="31"/>
    </row>
    <row r="156" spans="17:33" ht="18.75" customHeight="1">
      <c r="Q156" s="22" t="str">
        <f>A276</f>
        <v>UNIVERSITY OF CHICAGO</v>
      </c>
      <c r="R156" s="23"/>
      <c r="S156" s="24">
        <f>C276/1000000</f>
        <v>64.871613</v>
      </c>
      <c r="T156" s="24">
        <f>D276/1000000</f>
        <v>61.267295</v>
      </c>
      <c r="U156" s="23"/>
      <c r="V156" s="25">
        <f>F276</f>
        <v>99</v>
      </c>
      <c r="W156" s="25" t="str">
        <f>G276</f>
        <v>   *</v>
      </c>
      <c r="X156" s="23"/>
      <c r="Y156" s="31"/>
      <c r="Z156" s="31"/>
      <c r="AA156" s="31"/>
      <c r="AB156" s="41"/>
      <c r="AC156" s="41"/>
      <c r="AD156" s="31"/>
      <c r="AE156" s="31"/>
      <c r="AF156" s="31"/>
      <c r="AG156" s="31"/>
    </row>
    <row r="157" spans="17:33" ht="18.75" customHeight="1">
      <c r="Q157" s="27" t="str">
        <f>H276</f>
        <v>CHICAGO             </v>
      </c>
      <c r="R157" s="28" t="str">
        <f>I276</f>
        <v>IL</v>
      </c>
      <c r="S157" s="29"/>
      <c r="T157" s="29"/>
      <c r="U157" s="28"/>
      <c r="V157" s="30"/>
      <c r="W157" s="30"/>
      <c r="X157" s="28"/>
      <c r="Y157" s="31"/>
      <c r="Z157" s="31"/>
      <c r="AA157" s="31"/>
      <c r="AB157" s="41"/>
      <c r="AC157" s="41"/>
      <c r="AD157" s="31"/>
      <c r="AE157" s="31"/>
      <c r="AF157" s="31"/>
      <c r="AG157" s="31"/>
    </row>
    <row r="158" spans="17:33" ht="18.75" customHeight="1">
      <c r="Q158" s="22" t="str">
        <f>A277</f>
        <v>OHIO CENTRIC           </v>
      </c>
      <c r="R158" s="23"/>
      <c r="S158" s="24">
        <f>C277/1000000</f>
        <v>56.828429</v>
      </c>
      <c r="T158" s="24">
        <f>D277/1000000</f>
        <v>25.234323</v>
      </c>
      <c r="U158" s="23"/>
      <c r="V158" s="25">
        <f>F277</f>
        <v>100</v>
      </c>
      <c r="W158" s="25" t="str">
        <f>G277</f>
        <v>   *</v>
      </c>
      <c r="X158" s="23"/>
      <c r="Y158" s="31"/>
      <c r="Z158" s="31"/>
      <c r="AA158" s="31"/>
      <c r="AB158" s="41"/>
      <c r="AC158" s="41"/>
      <c r="AD158" s="31"/>
      <c r="AE158" s="31"/>
      <c r="AF158" s="31"/>
      <c r="AG158" s="31"/>
    </row>
    <row r="159" spans="17:33" ht="18.75" customHeight="1">
      <c r="Q159" s="27" t="str">
        <f>H277</f>
        <v>CINCINNATI          </v>
      </c>
      <c r="R159" s="28" t="str">
        <f>I277</f>
        <v>OH</v>
      </c>
      <c r="S159" s="29"/>
      <c r="T159" s="29"/>
      <c r="U159" s="28"/>
      <c r="V159" s="30"/>
      <c r="W159" s="30"/>
      <c r="X159" s="28"/>
      <c r="Y159" s="31"/>
      <c r="Z159" s="31"/>
      <c r="AA159" s="31"/>
      <c r="AB159" s="41"/>
      <c r="AC159" s="41"/>
      <c r="AD159" s="31"/>
      <c r="AE159" s="31"/>
      <c r="AF159" s="31"/>
      <c r="AG159" s="31"/>
    </row>
    <row r="160" ht="15.75" customHeight="1"/>
    <row r="161" spans="17:25" ht="15.75" customHeight="1">
      <c r="Q161" s="33" t="s">
        <v>230</v>
      </c>
      <c r="Y161" s="16"/>
    </row>
    <row r="162" spans="17:25" ht="15.75" customHeight="1">
      <c r="Q162" s="34" t="s">
        <v>231</v>
      </c>
      <c r="Y162" s="16"/>
    </row>
    <row r="163" ht="15.75" customHeight="1">
      <c r="Y163" s="16"/>
    </row>
    <row r="164" spans="17:25" ht="15.75" customHeight="1">
      <c r="Q164" s="34" t="s">
        <v>232</v>
      </c>
      <c r="Y164" s="16"/>
    </row>
    <row r="165" ht="12.75">
      <c r="Q165" s="54"/>
    </row>
    <row r="169" spans="3:8" ht="12.75">
      <c r="C169" s="42"/>
      <c r="H169" s="42"/>
    </row>
    <row r="177" spans="1:10" ht="12.75">
      <c r="A177" s="43" t="s">
        <v>259</v>
      </c>
      <c r="C177" s="43" t="s">
        <v>260</v>
      </c>
      <c r="D177" s="43" t="s">
        <v>261</v>
      </c>
      <c r="E177" s="43"/>
      <c r="F177" s="1" t="s">
        <v>262</v>
      </c>
      <c r="G177" s="44" t="s">
        <v>263</v>
      </c>
      <c r="H177" s="43" t="s">
        <v>264</v>
      </c>
      <c r="I177" s="43" t="s">
        <v>265</v>
      </c>
      <c r="J177" s="43"/>
    </row>
    <row r="178" spans="1:10" ht="12.75">
      <c r="A178" s="45" t="s">
        <v>0</v>
      </c>
      <c r="C178" s="42">
        <v>75626511514</v>
      </c>
      <c r="D178" s="42">
        <v>69453235536</v>
      </c>
      <c r="E178" s="43"/>
      <c r="F178" s="1">
        <v>1</v>
      </c>
      <c r="G178" s="1">
        <v>1</v>
      </c>
      <c r="H178" s="45" t="s">
        <v>1</v>
      </c>
      <c r="I178" s="45" t="s">
        <v>2</v>
      </c>
      <c r="J178" s="43"/>
    </row>
    <row r="179" spans="1:13" ht="12.75">
      <c r="A179" s="45" t="s">
        <v>3</v>
      </c>
      <c r="C179" s="42">
        <v>19955607527</v>
      </c>
      <c r="D179" s="42">
        <v>17987138314</v>
      </c>
      <c r="E179" s="43"/>
      <c r="F179" s="1">
        <v>2</v>
      </c>
      <c r="G179" s="1">
        <v>2</v>
      </c>
      <c r="H179" s="45" t="s">
        <v>4</v>
      </c>
      <c r="I179" s="45" t="s">
        <v>5</v>
      </c>
      <c r="J179" s="43"/>
      <c r="M179" s="42"/>
    </row>
    <row r="180" spans="1:10" ht="12.75">
      <c r="A180" s="45" t="s">
        <v>6</v>
      </c>
      <c r="C180" s="42">
        <v>9662991301</v>
      </c>
      <c r="D180" s="42">
        <v>8709195484</v>
      </c>
      <c r="E180" s="43"/>
      <c r="F180" s="1">
        <v>3</v>
      </c>
      <c r="G180" s="1">
        <v>3</v>
      </c>
      <c r="H180" s="45" t="s">
        <v>7</v>
      </c>
      <c r="I180" s="45" t="s">
        <v>8</v>
      </c>
      <c r="J180" s="43"/>
    </row>
    <row r="181" spans="1:10" ht="12.75">
      <c r="A181" s="45" t="s">
        <v>9</v>
      </c>
      <c r="C181" s="42">
        <v>7794920858</v>
      </c>
      <c r="D181" s="42">
        <v>6135281037</v>
      </c>
      <c r="E181" s="43"/>
      <c r="F181" s="1">
        <v>4</v>
      </c>
      <c r="G181" s="1">
        <v>5</v>
      </c>
      <c r="H181" s="45" t="s">
        <v>10</v>
      </c>
      <c r="I181" s="45" t="s">
        <v>11</v>
      </c>
      <c r="J181" s="43"/>
    </row>
    <row r="182" spans="1:10" ht="12.75">
      <c r="A182" s="45" t="s">
        <v>12</v>
      </c>
      <c r="C182" s="42">
        <v>7553949263</v>
      </c>
      <c r="D182" s="42">
        <v>6698999765</v>
      </c>
      <c r="E182" s="43"/>
      <c r="F182" s="1">
        <v>5</v>
      </c>
      <c r="G182" s="1">
        <v>4</v>
      </c>
      <c r="H182" s="45" t="s">
        <v>13</v>
      </c>
      <c r="I182" s="45" t="s">
        <v>14</v>
      </c>
      <c r="J182" s="43"/>
    </row>
    <row r="183" spans="1:10" ht="12.75">
      <c r="A183" s="45" t="s">
        <v>15</v>
      </c>
      <c r="C183" s="42">
        <v>5469653067</v>
      </c>
      <c r="D183" s="42">
        <v>4563225314</v>
      </c>
      <c r="E183" s="43"/>
      <c r="F183" s="1">
        <v>6</v>
      </c>
      <c r="G183" s="1">
        <v>6</v>
      </c>
      <c r="H183" s="45" t="s">
        <v>16</v>
      </c>
      <c r="I183" s="45" t="s">
        <v>17</v>
      </c>
      <c r="J183" s="43"/>
    </row>
    <row r="184" spans="1:10" ht="12.75">
      <c r="A184" s="45" t="s">
        <v>18</v>
      </c>
      <c r="C184" s="42">
        <v>4510093076</v>
      </c>
      <c r="D184" s="42">
        <v>2075752665</v>
      </c>
      <c r="E184" s="43"/>
      <c r="F184" s="1">
        <v>7</v>
      </c>
      <c r="G184" s="1">
        <v>12</v>
      </c>
      <c r="H184" s="45" t="s">
        <v>19</v>
      </c>
      <c r="I184" s="45" t="s">
        <v>8</v>
      </c>
      <c r="J184" s="43"/>
    </row>
    <row r="185" spans="1:10" ht="12.75">
      <c r="A185" s="45" t="s">
        <v>20</v>
      </c>
      <c r="C185" s="42">
        <v>4142292013</v>
      </c>
      <c r="D185" s="42">
        <v>3120578716</v>
      </c>
      <c r="E185" s="43"/>
      <c r="F185" s="1">
        <v>8</v>
      </c>
      <c r="G185" s="1">
        <v>7</v>
      </c>
      <c r="H185" s="45" t="s">
        <v>21</v>
      </c>
      <c r="I185" s="45" t="s">
        <v>22</v>
      </c>
      <c r="J185" s="43"/>
    </row>
    <row r="186" spans="1:10" ht="12.75">
      <c r="A186" s="46" t="s">
        <v>23</v>
      </c>
      <c r="C186" s="42">
        <v>3196329830</v>
      </c>
      <c r="D186" s="42">
        <v>1732912918</v>
      </c>
      <c r="E186" s="43"/>
      <c r="F186" s="1">
        <v>9</v>
      </c>
      <c r="G186" s="1">
        <v>15</v>
      </c>
      <c r="H186" s="45" t="s">
        <v>24</v>
      </c>
      <c r="I186" s="45" t="s">
        <v>25</v>
      </c>
      <c r="J186" s="43"/>
    </row>
    <row r="187" spans="1:10" ht="12.75">
      <c r="A187" s="45" t="s">
        <v>26</v>
      </c>
      <c r="C187" s="42">
        <v>2849227827</v>
      </c>
      <c r="D187" s="42">
        <v>2258057369</v>
      </c>
      <c r="E187" s="43"/>
      <c r="F187" s="1">
        <v>10</v>
      </c>
      <c r="G187" s="1">
        <v>10</v>
      </c>
      <c r="H187" s="45" t="s">
        <v>27</v>
      </c>
      <c r="I187" s="45" t="s">
        <v>28</v>
      </c>
      <c r="J187" s="43"/>
    </row>
    <row r="188" spans="1:10" ht="12.75">
      <c r="A188" s="45" t="s">
        <v>29</v>
      </c>
      <c r="C188" s="42">
        <v>2734944406</v>
      </c>
      <c r="D188" s="42">
        <v>867947111</v>
      </c>
      <c r="E188" s="43"/>
      <c r="F188" s="1">
        <v>11</v>
      </c>
      <c r="G188" s="1">
        <v>30</v>
      </c>
      <c r="H188" s="45" t="s">
        <v>30</v>
      </c>
      <c r="I188" s="45" t="s">
        <v>31</v>
      </c>
      <c r="J188" s="43"/>
    </row>
    <row r="189" spans="1:10" ht="12.75">
      <c r="A189" s="45" t="s">
        <v>32</v>
      </c>
      <c r="C189" s="42">
        <v>2563739335</v>
      </c>
      <c r="D189" s="42">
        <v>846289947</v>
      </c>
      <c r="E189" s="43"/>
      <c r="F189" s="1">
        <v>12</v>
      </c>
      <c r="G189" s="1">
        <v>32</v>
      </c>
      <c r="H189" s="45" t="s">
        <v>19</v>
      </c>
      <c r="I189" s="45" t="s">
        <v>8</v>
      </c>
      <c r="J189" s="43"/>
    </row>
    <row r="190" spans="1:10" ht="12.75">
      <c r="A190" s="45" t="s">
        <v>33</v>
      </c>
      <c r="C190" s="42">
        <v>2508554470</v>
      </c>
      <c r="D190" s="42">
        <v>2708347096</v>
      </c>
      <c r="E190" s="43"/>
      <c r="F190" s="1">
        <v>13</v>
      </c>
      <c r="G190" s="1">
        <v>8</v>
      </c>
      <c r="H190" s="45" t="s">
        <v>34</v>
      </c>
      <c r="I190" s="45" t="s">
        <v>8</v>
      </c>
      <c r="J190" s="43"/>
    </row>
    <row r="191" spans="1:10" ht="12.75">
      <c r="A191" s="45" t="s">
        <v>35</v>
      </c>
      <c r="C191" s="42">
        <v>2371127336</v>
      </c>
      <c r="D191" s="42">
        <v>1889809108</v>
      </c>
      <c r="E191" s="43"/>
      <c r="F191" s="1">
        <v>14</v>
      </c>
      <c r="G191" s="1">
        <v>13</v>
      </c>
      <c r="H191" s="45" t="s">
        <v>36</v>
      </c>
      <c r="I191" s="45" t="s">
        <v>37</v>
      </c>
      <c r="J191" s="43"/>
    </row>
    <row r="192" spans="1:10" ht="12.75">
      <c r="A192" s="45" t="s">
        <v>38</v>
      </c>
      <c r="C192" s="42">
        <v>2317485131</v>
      </c>
      <c r="D192" s="42">
        <v>2503783919</v>
      </c>
      <c r="E192" s="43"/>
      <c r="F192" s="1">
        <v>15</v>
      </c>
      <c r="G192" s="1">
        <v>9</v>
      </c>
      <c r="H192" s="45" t="s">
        <v>39</v>
      </c>
      <c r="I192" s="45" t="s">
        <v>31</v>
      </c>
      <c r="J192" s="43"/>
    </row>
    <row r="193" spans="1:10" ht="12.75">
      <c r="A193" s="45" t="s">
        <v>40</v>
      </c>
      <c r="C193" s="42">
        <v>2126526227</v>
      </c>
      <c r="D193" s="42">
        <v>2211376063</v>
      </c>
      <c r="E193" s="43"/>
      <c r="F193" s="1">
        <v>16</v>
      </c>
      <c r="G193" s="1">
        <v>11</v>
      </c>
      <c r="H193" s="45" t="s">
        <v>41</v>
      </c>
      <c r="I193" s="45" t="s">
        <v>8</v>
      </c>
      <c r="J193" s="43"/>
    </row>
    <row r="194" spans="1:10" ht="12.75">
      <c r="A194" s="45" t="s">
        <v>42</v>
      </c>
      <c r="C194" s="42">
        <v>1995421955</v>
      </c>
      <c r="D194" s="42">
        <v>616171973</v>
      </c>
      <c r="E194" s="43"/>
      <c r="F194" s="1">
        <v>17</v>
      </c>
      <c r="G194" s="1">
        <v>44</v>
      </c>
      <c r="H194" s="45" t="s">
        <v>43</v>
      </c>
      <c r="I194" s="45" t="s">
        <v>2</v>
      </c>
      <c r="J194" s="43"/>
    </row>
    <row r="195" spans="1:9" ht="12.75">
      <c r="A195" s="45" t="s">
        <v>44</v>
      </c>
      <c r="C195" s="42">
        <v>1965995654</v>
      </c>
      <c r="D195" s="42">
        <v>1743131661</v>
      </c>
      <c r="E195" s="43"/>
      <c r="F195" s="1">
        <v>18</v>
      </c>
      <c r="G195" s="1">
        <v>14</v>
      </c>
      <c r="H195" s="45" t="s">
        <v>45</v>
      </c>
      <c r="I195" s="45" t="s">
        <v>2</v>
      </c>
    </row>
    <row r="196" spans="1:10" ht="12.75">
      <c r="A196" s="45" t="s">
        <v>46</v>
      </c>
      <c r="C196" s="42">
        <v>1941834497</v>
      </c>
      <c r="D196" s="42">
        <v>1692077132</v>
      </c>
      <c r="E196" s="43"/>
      <c r="F196" s="1">
        <v>19</v>
      </c>
      <c r="G196" s="42">
        <v>17</v>
      </c>
      <c r="H196" s="45" t="s">
        <v>47</v>
      </c>
      <c r="I196" s="45" t="s">
        <v>48</v>
      </c>
      <c r="J196" s="43"/>
    </row>
    <row r="197" spans="1:10" ht="12.75">
      <c r="A197" s="45" t="s">
        <v>49</v>
      </c>
      <c r="C197" s="42">
        <v>1798745607</v>
      </c>
      <c r="D197" s="42">
        <v>1634219676</v>
      </c>
      <c r="E197" s="43"/>
      <c r="F197" s="1">
        <v>20</v>
      </c>
      <c r="G197" s="1">
        <v>18</v>
      </c>
      <c r="H197" s="45" t="s">
        <v>50</v>
      </c>
      <c r="I197" s="45" t="s">
        <v>51</v>
      </c>
      <c r="J197" s="43"/>
    </row>
    <row r="198" spans="1:10" ht="12.75">
      <c r="A198" s="45" t="s">
        <v>52</v>
      </c>
      <c r="C198" s="42">
        <v>1732582872</v>
      </c>
      <c r="D198" s="42">
        <v>1155974240</v>
      </c>
      <c r="E198" s="43"/>
      <c r="F198" s="1">
        <v>21</v>
      </c>
      <c r="G198" s="1">
        <v>23</v>
      </c>
      <c r="H198" s="45" t="s">
        <v>53</v>
      </c>
      <c r="I198" s="45" t="s">
        <v>54</v>
      </c>
      <c r="J198" s="43"/>
    </row>
    <row r="199" spans="1:9" ht="12.75">
      <c r="A199" s="45" t="s">
        <v>55</v>
      </c>
      <c r="C199" s="42">
        <v>1694053751</v>
      </c>
      <c r="D199" s="42">
        <v>1708016065</v>
      </c>
      <c r="E199" s="43"/>
      <c r="F199" s="1">
        <v>22</v>
      </c>
      <c r="G199" s="1">
        <v>16</v>
      </c>
      <c r="H199" s="45" t="s">
        <v>56</v>
      </c>
      <c r="I199" s="45" t="s">
        <v>57</v>
      </c>
    </row>
    <row r="200" spans="1:9" ht="12.75">
      <c r="A200" s="45" t="s">
        <v>58</v>
      </c>
      <c r="C200" s="47">
        <v>1616793819</v>
      </c>
      <c r="D200" s="42">
        <v>1090139361</v>
      </c>
      <c r="E200" s="43"/>
      <c r="F200" s="1">
        <v>23</v>
      </c>
      <c r="G200" s="1">
        <v>26</v>
      </c>
      <c r="H200" s="45" t="s">
        <v>59</v>
      </c>
      <c r="I200" s="45" t="s">
        <v>60</v>
      </c>
    </row>
    <row r="201" spans="1:10" ht="12.75">
      <c r="A201" s="45" t="s">
        <v>61</v>
      </c>
      <c r="C201" s="42">
        <v>1596206540</v>
      </c>
      <c r="D201" s="42">
        <v>1396625346</v>
      </c>
      <c r="E201" s="43"/>
      <c r="F201" s="1">
        <v>24</v>
      </c>
      <c r="G201" s="1">
        <v>21</v>
      </c>
      <c r="H201" s="45" t="s">
        <v>62</v>
      </c>
      <c r="I201" s="45" t="s">
        <v>63</v>
      </c>
      <c r="J201" s="43"/>
    </row>
    <row r="202" spans="1:10" ht="12.75">
      <c r="A202" s="1" t="s">
        <v>64</v>
      </c>
      <c r="C202" s="42">
        <v>1550877533</v>
      </c>
      <c r="D202" s="42">
        <v>1351329817</v>
      </c>
      <c r="E202" s="43"/>
      <c r="F202" s="1">
        <v>25</v>
      </c>
      <c r="G202" s="1">
        <v>22</v>
      </c>
      <c r="H202" s="1" t="s">
        <v>65</v>
      </c>
      <c r="I202" s="1" t="s">
        <v>66</v>
      </c>
      <c r="J202" s="43"/>
    </row>
    <row r="203" spans="1:10" ht="12.75">
      <c r="A203" s="45" t="s">
        <v>67</v>
      </c>
      <c r="C203" s="42">
        <v>1339311829</v>
      </c>
      <c r="D203" s="42">
        <v>1492106951</v>
      </c>
      <c r="E203" s="43"/>
      <c r="F203" s="1">
        <v>26</v>
      </c>
      <c r="G203" s="1">
        <v>19</v>
      </c>
      <c r="H203" s="45" t="s">
        <v>68</v>
      </c>
      <c r="I203" s="45" t="s">
        <v>69</v>
      </c>
      <c r="J203" s="43"/>
    </row>
    <row r="204" spans="1:10" ht="12.75">
      <c r="A204" s="45" t="s">
        <v>70</v>
      </c>
      <c r="C204" s="42">
        <v>1296236130</v>
      </c>
      <c r="D204" s="42">
        <v>1470262034</v>
      </c>
      <c r="E204" s="43"/>
      <c r="F204" s="1">
        <v>27</v>
      </c>
      <c r="G204" s="1">
        <v>20</v>
      </c>
      <c r="H204" s="45" t="s">
        <v>71</v>
      </c>
      <c r="I204" s="45" t="s">
        <v>22</v>
      </c>
      <c r="J204" s="43"/>
    </row>
    <row r="205" spans="1:10" ht="12.75">
      <c r="A205" s="45" t="s">
        <v>72</v>
      </c>
      <c r="C205" s="42">
        <v>1269162145</v>
      </c>
      <c r="D205" s="42">
        <v>1143077649</v>
      </c>
      <c r="E205" s="43"/>
      <c r="F205" s="1">
        <v>28</v>
      </c>
      <c r="G205" s="1">
        <v>24</v>
      </c>
      <c r="H205" s="45" t="s">
        <v>73</v>
      </c>
      <c r="I205" s="45" t="s">
        <v>31</v>
      </c>
      <c r="J205" s="43"/>
    </row>
    <row r="206" spans="1:10" ht="12.75">
      <c r="A206" s="45" t="s">
        <v>74</v>
      </c>
      <c r="C206" s="42">
        <v>1247612126</v>
      </c>
      <c r="D206" s="42">
        <v>569968665</v>
      </c>
      <c r="E206" s="43"/>
      <c r="F206" s="1">
        <v>29</v>
      </c>
      <c r="G206" s="1">
        <v>47</v>
      </c>
      <c r="H206" s="45" t="s">
        <v>75</v>
      </c>
      <c r="I206" s="45" t="s">
        <v>76</v>
      </c>
      <c r="J206" s="43"/>
    </row>
    <row r="207" spans="1:10" ht="12.75">
      <c r="A207" s="45" t="s">
        <v>77</v>
      </c>
      <c r="C207" s="42">
        <v>1150229568</v>
      </c>
      <c r="D207" s="42">
        <v>1139789592</v>
      </c>
      <c r="E207" s="43"/>
      <c r="F207" s="1">
        <v>30</v>
      </c>
      <c r="G207" s="1">
        <v>25</v>
      </c>
      <c r="H207" s="45" t="s">
        <v>78</v>
      </c>
      <c r="I207" s="45" t="s">
        <v>69</v>
      </c>
      <c r="J207" s="43"/>
    </row>
    <row r="208" spans="1:10" ht="12.75">
      <c r="A208" s="45" t="s">
        <v>79</v>
      </c>
      <c r="C208" s="47">
        <v>1149830249</v>
      </c>
      <c r="D208" s="42">
        <v>959347000</v>
      </c>
      <c r="E208" s="43"/>
      <c r="F208" s="1">
        <v>31</v>
      </c>
      <c r="G208" s="1">
        <v>29</v>
      </c>
      <c r="H208" s="45" t="s">
        <v>80</v>
      </c>
      <c r="I208" s="45" t="s">
        <v>14</v>
      </c>
      <c r="J208" s="43"/>
    </row>
    <row r="209" spans="1:9" ht="12.75">
      <c r="A209" s="45" t="s">
        <v>81</v>
      </c>
      <c r="C209" s="42">
        <v>1134351797</v>
      </c>
      <c r="D209" s="42">
        <v>1024020799</v>
      </c>
      <c r="E209" s="43"/>
      <c r="F209" s="1">
        <v>32</v>
      </c>
      <c r="G209" s="1">
        <v>27</v>
      </c>
      <c r="H209" s="45" t="s">
        <v>82</v>
      </c>
      <c r="I209" s="45" t="s">
        <v>83</v>
      </c>
    </row>
    <row r="210" spans="1:10" ht="12.75">
      <c r="A210" s="45" t="s">
        <v>84</v>
      </c>
      <c r="C210" s="47">
        <v>1118799967</v>
      </c>
      <c r="D210" s="42">
        <v>984575045</v>
      </c>
      <c r="E210" s="43"/>
      <c r="F210" s="1">
        <v>33</v>
      </c>
      <c r="G210" s="1">
        <v>28</v>
      </c>
      <c r="H210" s="45" t="s">
        <v>85</v>
      </c>
      <c r="I210" s="45" t="s">
        <v>86</v>
      </c>
      <c r="J210" s="43"/>
    </row>
    <row r="211" spans="1:9" ht="12.75">
      <c r="A211" s="45" t="s">
        <v>87</v>
      </c>
      <c r="C211" s="47">
        <v>1002927878</v>
      </c>
      <c r="D211" s="42">
        <v>802610009</v>
      </c>
      <c r="E211" s="43"/>
      <c r="F211" s="1">
        <v>34</v>
      </c>
      <c r="G211" s="1">
        <v>35</v>
      </c>
      <c r="H211" s="45" t="s">
        <v>88</v>
      </c>
      <c r="I211" s="45" t="s">
        <v>89</v>
      </c>
    </row>
    <row r="212" spans="1:9" ht="12.75">
      <c r="A212" s="45" t="s">
        <v>90</v>
      </c>
      <c r="C212" s="42">
        <v>937651275</v>
      </c>
      <c r="D212" s="42">
        <v>845292368</v>
      </c>
      <c r="E212" s="43"/>
      <c r="F212" s="1">
        <v>35</v>
      </c>
      <c r="G212" s="1">
        <v>33</v>
      </c>
      <c r="H212" s="45" t="s">
        <v>91</v>
      </c>
      <c r="I212" s="45" t="s">
        <v>17</v>
      </c>
    </row>
    <row r="213" spans="1:9" ht="12.75">
      <c r="A213" s="1" t="s">
        <v>92</v>
      </c>
      <c r="C213" s="42">
        <v>918344333</v>
      </c>
      <c r="D213" s="42">
        <v>855111051</v>
      </c>
      <c r="E213" s="43"/>
      <c r="F213" s="1">
        <v>36</v>
      </c>
      <c r="G213" s="1">
        <v>31</v>
      </c>
      <c r="H213" s="1" t="s">
        <v>93</v>
      </c>
      <c r="I213" s="1" t="s">
        <v>94</v>
      </c>
    </row>
    <row r="214" spans="1:9" ht="12.75">
      <c r="A214" s="1" t="s">
        <v>95</v>
      </c>
      <c r="C214" s="42">
        <v>867414037</v>
      </c>
      <c r="D214" s="42">
        <v>755922644</v>
      </c>
      <c r="E214" s="43"/>
      <c r="F214" s="1">
        <v>37</v>
      </c>
      <c r="G214" s="1">
        <v>38</v>
      </c>
      <c r="H214" s="1" t="s">
        <v>96</v>
      </c>
      <c r="I214" s="1" t="s">
        <v>97</v>
      </c>
    </row>
    <row r="215" spans="1:9" ht="12.75">
      <c r="A215" s="1" t="s">
        <v>98</v>
      </c>
      <c r="C215" s="42">
        <v>842776996</v>
      </c>
      <c r="D215" s="42">
        <v>766785946</v>
      </c>
      <c r="E215" s="43"/>
      <c r="F215" s="1">
        <v>38</v>
      </c>
      <c r="G215" s="1">
        <v>37</v>
      </c>
      <c r="H215" s="1" t="s">
        <v>99</v>
      </c>
      <c r="I215" s="1" t="s">
        <v>100</v>
      </c>
    </row>
    <row r="216" spans="1:9" ht="12.75">
      <c r="A216" s="45" t="s">
        <v>101</v>
      </c>
      <c r="C216" s="42">
        <v>835464990</v>
      </c>
      <c r="D216" s="42">
        <v>837260632</v>
      </c>
      <c r="E216" s="43"/>
      <c r="F216" s="1">
        <v>39</v>
      </c>
      <c r="G216" s="1">
        <v>34</v>
      </c>
      <c r="H216" s="45" t="s">
        <v>102</v>
      </c>
      <c r="I216" s="45" t="s">
        <v>5</v>
      </c>
    </row>
    <row r="217" spans="1:9" ht="12.75">
      <c r="A217" s="45" t="s">
        <v>103</v>
      </c>
      <c r="C217" s="42">
        <v>783504089</v>
      </c>
      <c r="D217" s="42">
        <v>717390207</v>
      </c>
      <c r="E217" s="43"/>
      <c r="F217" s="1">
        <v>40</v>
      </c>
      <c r="G217" s="1">
        <v>39</v>
      </c>
      <c r="H217" s="45" t="s">
        <v>104</v>
      </c>
      <c r="I217" s="45" t="s">
        <v>5</v>
      </c>
    </row>
    <row r="218" spans="1:9" ht="12.75">
      <c r="A218" s="45" t="s">
        <v>105</v>
      </c>
      <c r="C218" s="42">
        <v>762737061</v>
      </c>
      <c r="D218" s="42">
        <v>561838837</v>
      </c>
      <c r="E218" s="43"/>
      <c r="F218" s="1">
        <v>41</v>
      </c>
      <c r="G218" s="1">
        <v>48</v>
      </c>
      <c r="H218" s="45" t="s">
        <v>39</v>
      </c>
      <c r="I218" s="45" t="s">
        <v>31</v>
      </c>
    </row>
    <row r="219" spans="1:9" ht="12.75">
      <c r="A219" s="45" t="s">
        <v>106</v>
      </c>
      <c r="C219" s="42">
        <v>761082712</v>
      </c>
      <c r="D219" s="42">
        <v>683952668</v>
      </c>
      <c r="E219" s="43"/>
      <c r="F219" s="1">
        <v>42</v>
      </c>
      <c r="G219" s="1">
        <v>40</v>
      </c>
      <c r="H219" s="45" t="s">
        <v>107</v>
      </c>
      <c r="I219" s="45" t="s">
        <v>108</v>
      </c>
    </row>
    <row r="220" spans="1:9" ht="12.75">
      <c r="A220" s="45" t="s">
        <v>109</v>
      </c>
      <c r="C220" s="47">
        <v>751092516</v>
      </c>
      <c r="D220" s="42">
        <v>677791016</v>
      </c>
      <c r="E220" s="43"/>
      <c r="F220" s="1">
        <v>43</v>
      </c>
      <c r="G220" s="1">
        <v>41</v>
      </c>
      <c r="H220" s="45" t="s">
        <v>110</v>
      </c>
      <c r="I220" s="45" t="s">
        <v>17</v>
      </c>
    </row>
    <row r="221" spans="1:9" ht="12.75">
      <c r="A221" s="45" t="s">
        <v>111</v>
      </c>
      <c r="C221" s="42">
        <v>694408069</v>
      </c>
      <c r="D221" s="42">
        <v>636290356</v>
      </c>
      <c r="E221" s="43"/>
      <c r="F221" s="1">
        <v>44</v>
      </c>
      <c r="G221" s="1">
        <v>43</v>
      </c>
      <c r="H221" s="45" t="s">
        <v>112</v>
      </c>
      <c r="I221" s="45" t="s">
        <v>113</v>
      </c>
    </row>
    <row r="222" spans="1:9" ht="12.75">
      <c r="A222" s="45" t="s">
        <v>114</v>
      </c>
      <c r="C222" s="42">
        <v>676282913</v>
      </c>
      <c r="D222" s="42">
        <v>656121697</v>
      </c>
      <c r="E222" s="43"/>
      <c r="F222" s="1">
        <v>45</v>
      </c>
      <c r="G222" s="1">
        <v>42</v>
      </c>
      <c r="H222" s="45" t="s">
        <v>115</v>
      </c>
      <c r="I222" s="45" t="s">
        <v>116</v>
      </c>
    </row>
    <row r="223" spans="1:9" ht="12.75">
      <c r="A223" s="45" t="s">
        <v>117</v>
      </c>
      <c r="C223" s="47">
        <v>668645261</v>
      </c>
      <c r="D223" s="42">
        <v>591222153</v>
      </c>
      <c r="E223" s="43"/>
      <c r="F223" s="1">
        <v>46</v>
      </c>
      <c r="G223" s="1">
        <v>46</v>
      </c>
      <c r="H223" s="45" t="s">
        <v>118</v>
      </c>
      <c r="I223" s="45" t="s">
        <v>119</v>
      </c>
    </row>
    <row r="224" spans="1:9" ht="12.75">
      <c r="A224" s="45" t="s">
        <v>120</v>
      </c>
      <c r="C224" s="42">
        <v>624894028</v>
      </c>
      <c r="D224" s="42">
        <v>532929695</v>
      </c>
      <c r="E224" s="43"/>
      <c r="F224" s="1">
        <v>47</v>
      </c>
      <c r="G224" s="1">
        <v>49</v>
      </c>
      <c r="H224" s="45" t="s">
        <v>34</v>
      </c>
      <c r="I224" s="45" t="s">
        <v>8</v>
      </c>
    </row>
    <row r="225" spans="1:9" ht="12.75">
      <c r="A225" s="45" t="s">
        <v>121</v>
      </c>
      <c r="C225" s="42">
        <v>602862776</v>
      </c>
      <c r="D225" s="42">
        <v>610916565</v>
      </c>
      <c r="E225" s="43"/>
      <c r="F225" s="1">
        <v>48</v>
      </c>
      <c r="G225" s="1">
        <v>45</v>
      </c>
      <c r="H225" s="45" t="s">
        <v>10</v>
      </c>
      <c r="I225" s="45" t="s">
        <v>11</v>
      </c>
    </row>
    <row r="226" spans="1:9" ht="12.75">
      <c r="A226" s="45" t="s">
        <v>122</v>
      </c>
      <c r="C226" s="42">
        <v>553688059</v>
      </c>
      <c r="D226" s="42">
        <v>478167321</v>
      </c>
      <c r="E226" s="43"/>
      <c r="F226" s="1">
        <v>49</v>
      </c>
      <c r="G226" s="1">
        <v>51</v>
      </c>
      <c r="H226" s="45" t="s">
        <v>123</v>
      </c>
      <c r="I226" s="45" t="s">
        <v>124</v>
      </c>
    </row>
    <row r="227" spans="1:10" ht="12.75">
      <c r="A227" s="45" t="s">
        <v>125</v>
      </c>
      <c r="C227" s="42">
        <v>511748830</v>
      </c>
      <c r="D227" s="42">
        <v>430394786</v>
      </c>
      <c r="E227" s="43"/>
      <c r="F227" s="1">
        <v>50</v>
      </c>
      <c r="G227" s="1">
        <v>53</v>
      </c>
      <c r="H227" s="45" t="s">
        <v>126</v>
      </c>
      <c r="I227" s="45" t="s">
        <v>127</v>
      </c>
      <c r="J227" s="43"/>
    </row>
    <row r="228" spans="1:10" ht="12.75">
      <c r="A228" s="45" t="s">
        <v>128</v>
      </c>
      <c r="C228" s="42">
        <v>506548127</v>
      </c>
      <c r="D228" s="42">
        <v>491409805</v>
      </c>
      <c r="E228" s="43"/>
      <c r="F228" s="1">
        <v>51</v>
      </c>
      <c r="G228" s="1">
        <v>50</v>
      </c>
      <c r="H228" s="45" t="s">
        <v>129</v>
      </c>
      <c r="I228" s="45" t="s">
        <v>130</v>
      </c>
      <c r="J228" s="43"/>
    </row>
    <row r="229" spans="1:10" ht="12.75">
      <c r="A229" s="45" t="s">
        <v>131</v>
      </c>
      <c r="C229" s="42">
        <v>498590028</v>
      </c>
      <c r="D229" s="42">
        <v>476395221</v>
      </c>
      <c r="E229" s="43"/>
      <c r="F229" s="1">
        <v>52</v>
      </c>
      <c r="G229" s="1">
        <v>52</v>
      </c>
      <c r="H229" s="45" t="s">
        <v>132</v>
      </c>
      <c r="I229" s="45" t="s">
        <v>133</v>
      </c>
      <c r="J229" s="43"/>
    </row>
    <row r="230" spans="1:10" ht="12.75">
      <c r="A230" s="45" t="s">
        <v>134</v>
      </c>
      <c r="C230" s="42">
        <v>492990276</v>
      </c>
      <c r="D230" s="42">
        <v>786793968</v>
      </c>
      <c r="E230" s="43"/>
      <c r="F230" s="1">
        <v>53</v>
      </c>
      <c r="G230" s="1">
        <v>36</v>
      </c>
      <c r="H230" s="45" t="s">
        <v>135</v>
      </c>
      <c r="I230" s="45" t="s">
        <v>17</v>
      </c>
      <c r="J230" s="43"/>
    </row>
    <row r="231" spans="1:9" ht="12.75">
      <c r="A231" s="45" t="s">
        <v>136</v>
      </c>
      <c r="C231" s="42">
        <v>410932482</v>
      </c>
      <c r="D231" s="42">
        <v>407459499</v>
      </c>
      <c r="E231" s="43"/>
      <c r="F231" s="1">
        <v>54</v>
      </c>
      <c r="G231" s="1">
        <v>55</v>
      </c>
      <c r="H231" s="45" t="s">
        <v>137</v>
      </c>
      <c r="I231" s="45" t="s">
        <v>5</v>
      </c>
    </row>
    <row r="232" spans="1:10" ht="12.75">
      <c r="A232" s="45" t="s">
        <v>138</v>
      </c>
      <c r="C232" s="42">
        <v>406468276</v>
      </c>
      <c r="D232" s="42">
        <v>388533077</v>
      </c>
      <c r="E232" s="43"/>
      <c r="F232" s="1">
        <v>55</v>
      </c>
      <c r="G232" s="1">
        <v>56</v>
      </c>
      <c r="H232" s="45" t="s">
        <v>139</v>
      </c>
      <c r="I232" s="45" t="s">
        <v>140</v>
      </c>
      <c r="J232" s="43"/>
    </row>
    <row r="233" spans="1:10" ht="12.75">
      <c r="A233" s="45" t="s">
        <v>141</v>
      </c>
      <c r="C233" s="47">
        <v>364772811</v>
      </c>
      <c r="D233" s="42">
        <v>416116820</v>
      </c>
      <c r="E233" s="43"/>
      <c r="F233" s="1">
        <v>56</v>
      </c>
      <c r="G233" s="1">
        <v>54</v>
      </c>
      <c r="H233" s="45" t="s">
        <v>142</v>
      </c>
      <c r="I233" s="45" t="s">
        <v>143</v>
      </c>
      <c r="J233" s="43"/>
    </row>
    <row r="234" spans="1:9" ht="12.75">
      <c r="A234" s="45" t="s">
        <v>144</v>
      </c>
      <c r="C234" s="47">
        <v>341320998</v>
      </c>
      <c r="D234" s="42">
        <v>364358615</v>
      </c>
      <c r="E234" s="43"/>
      <c r="F234" s="1">
        <v>57</v>
      </c>
      <c r="G234" s="1">
        <v>57</v>
      </c>
      <c r="H234" s="45" t="s">
        <v>27</v>
      </c>
      <c r="I234" s="45" t="s">
        <v>28</v>
      </c>
    </row>
    <row r="235" spans="1:9" ht="12.75">
      <c r="A235" s="45" t="s">
        <v>145</v>
      </c>
      <c r="C235" s="42">
        <v>299251307</v>
      </c>
      <c r="D235" s="43">
        <v>0</v>
      </c>
      <c r="E235" s="43"/>
      <c r="F235" s="1">
        <v>58</v>
      </c>
      <c r="G235" s="1" t="s">
        <v>245</v>
      </c>
      <c r="H235" s="45" t="s">
        <v>107</v>
      </c>
      <c r="I235" s="45" t="s">
        <v>108</v>
      </c>
    </row>
    <row r="236" spans="1:10" ht="12.75">
      <c r="A236" s="45" t="s">
        <v>146</v>
      </c>
      <c r="C236" s="47">
        <v>289392974</v>
      </c>
      <c r="D236" s="42">
        <v>252421470</v>
      </c>
      <c r="E236" s="43"/>
      <c r="F236" s="1">
        <v>59</v>
      </c>
      <c r="G236" s="1">
        <v>62</v>
      </c>
      <c r="H236" s="45" t="s">
        <v>147</v>
      </c>
      <c r="I236" s="45" t="s">
        <v>17</v>
      </c>
      <c r="J236" s="43"/>
    </row>
    <row r="237" spans="1:9" ht="12.75">
      <c r="A237" s="45" t="s">
        <v>148</v>
      </c>
      <c r="C237" s="42">
        <v>288003600</v>
      </c>
      <c r="D237" s="42">
        <v>268149398</v>
      </c>
      <c r="E237" s="43"/>
      <c r="F237" s="1">
        <v>60</v>
      </c>
      <c r="G237" s="1">
        <v>60</v>
      </c>
      <c r="H237" s="45" t="s">
        <v>149</v>
      </c>
      <c r="I237" s="45" t="s">
        <v>150</v>
      </c>
    </row>
    <row r="238" spans="1:10" ht="12.75">
      <c r="A238" s="45" t="s">
        <v>151</v>
      </c>
      <c r="C238" s="42">
        <v>280614353</v>
      </c>
      <c r="D238" s="42">
        <v>227249037</v>
      </c>
      <c r="E238" s="43"/>
      <c r="F238" s="1">
        <v>61</v>
      </c>
      <c r="G238" s="1">
        <v>65</v>
      </c>
      <c r="H238" s="45" t="s">
        <v>152</v>
      </c>
      <c r="I238" s="45" t="s">
        <v>153</v>
      </c>
      <c r="J238" s="43"/>
    </row>
    <row r="239" spans="1:9" ht="12.75">
      <c r="A239" s="1" t="s">
        <v>154</v>
      </c>
      <c r="C239" s="42">
        <v>273549429</v>
      </c>
      <c r="D239" s="42">
        <v>245214811</v>
      </c>
      <c r="E239" s="43"/>
      <c r="F239" s="1">
        <v>62</v>
      </c>
      <c r="G239" s="1">
        <v>64</v>
      </c>
      <c r="H239" s="1" t="s">
        <v>155</v>
      </c>
      <c r="I239" s="1" t="s">
        <v>156</v>
      </c>
    </row>
    <row r="240" spans="1:9" ht="12.75">
      <c r="A240" s="45" t="s">
        <v>157</v>
      </c>
      <c r="C240" s="47">
        <v>271427137</v>
      </c>
      <c r="D240" s="42">
        <v>271945127</v>
      </c>
      <c r="E240" s="43"/>
      <c r="F240" s="1">
        <v>63</v>
      </c>
      <c r="G240" s="1">
        <v>59</v>
      </c>
      <c r="H240" s="45" t="s">
        <v>158</v>
      </c>
      <c r="I240" s="45" t="s">
        <v>2</v>
      </c>
    </row>
    <row r="241" spans="1:9" ht="12.75">
      <c r="A241" s="1" t="s">
        <v>159</v>
      </c>
      <c r="C241" s="42">
        <v>263231567</v>
      </c>
      <c r="D241" s="42">
        <v>256917947</v>
      </c>
      <c r="E241" s="43"/>
      <c r="F241" s="1">
        <v>64</v>
      </c>
      <c r="G241" s="42">
        <v>61</v>
      </c>
      <c r="H241" s="1" t="s">
        <v>160</v>
      </c>
      <c r="I241" s="1" t="s">
        <v>5</v>
      </c>
    </row>
    <row r="242" spans="1:9" ht="12.75">
      <c r="A242" s="45" t="s">
        <v>161</v>
      </c>
      <c r="C242" s="47">
        <v>260227743</v>
      </c>
      <c r="D242" s="42">
        <v>222715525</v>
      </c>
      <c r="E242" s="43"/>
      <c r="F242" s="1">
        <v>65</v>
      </c>
      <c r="G242" s="1">
        <v>67</v>
      </c>
      <c r="H242" s="45" t="s">
        <v>152</v>
      </c>
      <c r="I242" s="45" t="s">
        <v>153</v>
      </c>
    </row>
    <row r="243" spans="1:9" ht="12.75">
      <c r="A243" s="45" t="s">
        <v>162</v>
      </c>
      <c r="C243" s="42">
        <v>251982880</v>
      </c>
      <c r="D243" s="42">
        <v>225827830</v>
      </c>
      <c r="E243" s="43"/>
      <c r="F243" s="1">
        <v>66</v>
      </c>
      <c r="G243" s="1">
        <v>66</v>
      </c>
      <c r="H243" s="45" t="s">
        <v>56</v>
      </c>
      <c r="I243" s="45" t="s">
        <v>57</v>
      </c>
    </row>
    <row r="244" spans="1:9" ht="12.75">
      <c r="A244" s="45" t="s">
        <v>163</v>
      </c>
      <c r="C244" s="42">
        <v>244787006</v>
      </c>
      <c r="D244" s="42">
        <v>209473094</v>
      </c>
      <c r="E244" s="43"/>
      <c r="F244" s="1">
        <v>67</v>
      </c>
      <c r="G244" s="1">
        <v>68</v>
      </c>
      <c r="H244" s="45" t="s">
        <v>115</v>
      </c>
      <c r="I244" s="45" t="s">
        <v>116</v>
      </c>
    </row>
    <row r="245" spans="1:9" ht="12.75">
      <c r="A245" s="45" t="s">
        <v>164</v>
      </c>
      <c r="C245" s="42">
        <v>240852063</v>
      </c>
      <c r="D245" s="42">
        <v>288224283</v>
      </c>
      <c r="E245" s="43"/>
      <c r="F245" s="1">
        <v>68</v>
      </c>
      <c r="G245" s="1">
        <v>58</v>
      </c>
      <c r="H245" s="45" t="s">
        <v>165</v>
      </c>
      <c r="I245" s="45" t="s">
        <v>63</v>
      </c>
    </row>
    <row r="246" spans="1:9" ht="12.75">
      <c r="A246" s="45" t="s">
        <v>166</v>
      </c>
      <c r="C246" s="42">
        <v>219638285</v>
      </c>
      <c r="D246" s="42">
        <v>196460805</v>
      </c>
      <c r="E246" s="43"/>
      <c r="F246" s="1">
        <v>69</v>
      </c>
      <c r="G246" s="1">
        <v>70</v>
      </c>
      <c r="H246" s="45" t="s">
        <v>167</v>
      </c>
      <c r="I246" s="45" t="s">
        <v>60</v>
      </c>
    </row>
    <row r="247" spans="1:9" ht="12.75">
      <c r="A247" s="45" t="s">
        <v>168</v>
      </c>
      <c r="C247" s="47">
        <v>199153011</v>
      </c>
      <c r="D247" s="42">
        <v>201827903</v>
      </c>
      <c r="E247" s="43"/>
      <c r="F247" s="1">
        <v>70</v>
      </c>
      <c r="G247" s="1">
        <v>69</v>
      </c>
      <c r="H247" s="45" t="s">
        <v>169</v>
      </c>
      <c r="I247" s="45" t="s">
        <v>63</v>
      </c>
    </row>
    <row r="248" spans="1:9" ht="12.75">
      <c r="A248" s="45" t="s">
        <v>170</v>
      </c>
      <c r="C248" s="42">
        <v>173468765</v>
      </c>
      <c r="D248" s="42">
        <v>145607711</v>
      </c>
      <c r="E248" s="43"/>
      <c r="F248" s="1">
        <v>71</v>
      </c>
      <c r="G248" s="1">
        <v>74</v>
      </c>
      <c r="H248" s="45" t="s">
        <v>171</v>
      </c>
      <c r="I248" s="45" t="s">
        <v>63</v>
      </c>
    </row>
    <row r="249" spans="1:9" ht="12.75">
      <c r="A249" s="45" t="s">
        <v>172</v>
      </c>
      <c r="C249" s="47">
        <v>164609060</v>
      </c>
      <c r="D249" s="42">
        <v>122608900</v>
      </c>
      <c r="E249" s="43"/>
      <c r="F249" s="1">
        <v>72</v>
      </c>
      <c r="G249" s="1">
        <v>80</v>
      </c>
      <c r="H249" s="45" t="s">
        <v>173</v>
      </c>
      <c r="I249" s="45" t="s">
        <v>5</v>
      </c>
    </row>
    <row r="250" spans="1:9" ht="12.75">
      <c r="A250" s="45" t="s">
        <v>174</v>
      </c>
      <c r="C250" s="47">
        <v>163475432</v>
      </c>
      <c r="D250" s="42">
        <v>167524622</v>
      </c>
      <c r="E250" s="43"/>
      <c r="F250" s="1">
        <v>73</v>
      </c>
      <c r="G250" s="1">
        <v>71</v>
      </c>
      <c r="H250" s="45" t="s">
        <v>175</v>
      </c>
      <c r="I250" s="45" t="s">
        <v>176</v>
      </c>
    </row>
    <row r="251" spans="1:9" ht="12.75">
      <c r="A251" s="45" t="s">
        <v>177</v>
      </c>
      <c r="C251" s="42">
        <v>162201007</v>
      </c>
      <c r="D251" s="42">
        <v>158048473</v>
      </c>
      <c r="E251" s="43"/>
      <c r="F251" s="1">
        <v>74</v>
      </c>
      <c r="G251" s="1">
        <v>72</v>
      </c>
      <c r="H251" s="45" t="s">
        <v>137</v>
      </c>
      <c r="I251" s="45" t="s">
        <v>5</v>
      </c>
    </row>
    <row r="252" spans="1:9" ht="12.75">
      <c r="A252" s="48" t="s">
        <v>242</v>
      </c>
      <c r="C252" s="42">
        <v>149729210</v>
      </c>
      <c r="D252" s="42">
        <v>133875865</v>
      </c>
      <c r="E252" s="43"/>
      <c r="F252" s="1">
        <v>75</v>
      </c>
      <c r="G252" s="1">
        <v>76</v>
      </c>
      <c r="H252" s="1" t="s">
        <v>243</v>
      </c>
      <c r="I252" s="1" t="s">
        <v>25</v>
      </c>
    </row>
    <row r="253" spans="1:9" ht="12.75">
      <c r="A253" s="1" t="s">
        <v>178</v>
      </c>
      <c r="C253" s="42">
        <v>149712740</v>
      </c>
      <c r="D253" s="42">
        <v>155595798</v>
      </c>
      <c r="E253" s="43"/>
      <c r="F253" s="1">
        <v>76</v>
      </c>
      <c r="G253" s="1">
        <v>73</v>
      </c>
      <c r="H253" s="1" t="s">
        <v>179</v>
      </c>
      <c r="I253" s="1" t="s">
        <v>17</v>
      </c>
    </row>
    <row r="254" spans="1:9" ht="12.75">
      <c r="A254" s="48" t="s">
        <v>244</v>
      </c>
      <c r="C254" s="42">
        <v>133405769</v>
      </c>
      <c r="D254" s="42">
        <v>123891361</v>
      </c>
      <c r="E254" s="43"/>
      <c r="F254" s="1">
        <v>77</v>
      </c>
      <c r="G254" s="1">
        <v>79</v>
      </c>
      <c r="H254" s="1" t="s">
        <v>180</v>
      </c>
      <c r="I254" s="1" t="s">
        <v>22</v>
      </c>
    </row>
    <row r="255" spans="1:9" ht="12.75">
      <c r="A255" s="1" t="s">
        <v>181</v>
      </c>
      <c r="C255" s="42">
        <v>118074787</v>
      </c>
      <c r="D255" s="42">
        <v>105371750</v>
      </c>
      <c r="E255" s="43"/>
      <c r="F255" s="1">
        <v>78</v>
      </c>
      <c r="G255" s="1">
        <v>84</v>
      </c>
      <c r="H255" s="1" t="s">
        <v>182</v>
      </c>
      <c r="I255" s="1" t="s">
        <v>176</v>
      </c>
    </row>
    <row r="256" spans="1:9" ht="12.75">
      <c r="A256" s="45" t="s">
        <v>183</v>
      </c>
      <c r="C256" s="42">
        <v>114675620</v>
      </c>
      <c r="D256" s="42">
        <v>107975791</v>
      </c>
      <c r="E256" s="43"/>
      <c r="F256" s="1">
        <v>79</v>
      </c>
      <c r="G256" s="1">
        <v>83</v>
      </c>
      <c r="H256" s="45" t="s">
        <v>184</v>
      </c>
      <c r="I256" s="45" t="s">
        <v>185</v>
      </c>
    </row>
    <row r="257" spans="1:9" ht="12.75">
      <c r="A257" s="45" t="s">
        <v>186</v>
      </c>
      <c r="C257" s="42">
        <v>114230879</v>
      </c>
      <c r="D257" s="42">
        <v>140242518</v>
      </c>
      <c r="E257" s="43"/>
      <c r="F257" s="1">
        <v>80</v>
      </c>
      <c r="G257" s="1">
        <v>75</v>
      </c>
      <c r="H257" s="45" t="s">
        <v>39</v>
      </c>
      <c r="I257" s="45" t="s">
        <v>31</v>
      </c>
    </row>
    <row r="258" spans="1:9" ht="12.75">
      <c r="A258" s="45" t="s">
        <v>187</v>
      </c>
      <c r="C258" s="42">
        <v>109952261</v>
      </c>
      <c r="D258" s="42">
        <v>125012457</v>
      </c>
      <c r="E258" s="43"/>
      <c r="F258" s="1">
        <v>81</v>
      </c>
      <c r="G258" s="1">
        <v>78</v>
      </c>
      <c r="H258" s="45" t="s">
        <v>36</v>
      </c>
      <c r="I258" s="45" t="s">
        <v>37</v>
      </c>
    </row>
    <row r="259" spans="1:9" ht="12.75">
      <c r="A259" s="1" t="s">
        <v>188</v>
      </c>
      <c r="C259" s="42">
        <v>108086091</v>
      </c>
      <c r="D259" s="42">
        <v>109187586</v>
      </c>
      <c r="E259" s="43"/>
      <c r="F259" s="1">
        <v>82</v>
      </c>
      <c r="G259" s="1">
        <v>82</v>
      </c>
      <c r="H259" s="1" t="s">
        <v>189</v>
      </c>
      <c r="I259" s="1" t="s">
        <v>63</v>
      </c>
    </row>
    <row r="260" spans="1:9" ht="12.75">
      <c r="A260" s="45" t="s">
        <v>190</v>
      </c>
      <c r="C260" s="42">
        <v>102381644</v>
      </c>
      <c r="D260" s="42">
        <v>70468314</v>
      </c>
      <c r="E260" s="43"/>
      <c r="F260" s="1">
        <v>83</v>
      </c>
      <c r="G260" s="1">
        <v>99</v>
      </c>
      <c r="H260" s="45" t="s">
        <v>75</v>
      </c>
      <c r="I260" s="45" t="s">
        <v>76</v>
      </c>
    </row>
    <row r="261" spans="1:9" ht="12.75">
      <c r="A261" s="45" t="s">
        <v>191</v>
      </c>
      <c r="C261" s="42">
        <v>98099504</v>
      </c>
      <c r="D261" s="42">
        <v>88334876</v>
      </c>
      <c r="E261" s="43"/>
      <c r="F261" s="1">
        <v>84</v>
      </c>
      <c r="G261" s="1">
        <v>87</v>
      </c>
      <c r="H261" s="45" t="s">
        <v>82</v>
      </c>
      <c r="I261" s="45" t="s">
        <v>83</v>
      </c>
    </row>
    <row r="262" spans="1:9" ht="12.75">
      <c r="A262" s="45" t="s">
        <v>192</v>
      </c>
      <c r="C262" s="42">
        <v>96266824</v>
      </c>
      <c r="D262" s="42">
        <v>59226817</v>
      </c>
      <c r="E262" s="43"/>
      <c r="F262" s="1">
        <v>85</v>
      </c>
      <c r="G262" s="1" t="s">
        <v>245</v>
      </c>
      <c r="H262" s="45" t="s">
        <v>193</v>
      </c>
      <c r="I262" s="45" t="s">
        <v>94</v>
      </c>
    </row>
    <row r="263" spans="1:9" ht="12.75">
      <c r="A263" s="1" t="s">
        <v>194</v>
      </c>
      <c r="C263" s="42">
        <v>95018887</v>
      </c>
      <c r="D263" s="42">
        <v>80559504</v>
      </c>
      <c r="E263" s="43"/>
      <c r="F263" s="1">
        <v>86</v>
      </c>
      <c r="G263" s="1">
        <v>92</v>
      </c>
      <c r="H263" s="1" t="s">
        <v>195</v>
      </c>
      <c r="I263" s="1" t="s">
        <v>124</v>
      </c>
    </row>
    <row r="264" spans="1:9" ht="12.75">
      <c r="A264" s="45" t="s">
        <v>196</v>
      </c>
      <c r="C264" s="42">
        <v>92435320</v>
      </c>
      <c r="D264" s="42">
        <v>91714325</v>
      </c>
      <c r="E264" s="43"/>
      <c r="F264" s="1">
        <v>87</v>
      </c>
      <c r="G264" s="1">
        <v>86</v>
      </c>
      <c r="H264" s="45" t="s">
        <v>62</v>
      </c>
      <c r="I264" s="45" t="s">
        <v>63</v>
      </c>
    </row>
    <row r="265" spans="1:9" ht="12.75">
      <c r="A265" s="45" t="s">
        <v>197</v>
      </c>
      <c r="C265" s="42">
        <v>91362241</v>
      </c>
      <c r="D265" s="42">
        <v>87408540</v>
      </c>
      <c r="E265" s="43"/>
      <c r="F265" s="1">
        <v>88</v>
      </c>
      <c r="G265" s="1">
        <v>89</v>
      </c>
      <c r="H265" s="45" t="s">
        <v>198</v>
      </c>
      <c r="I265" s="45" t="s">
        <v>22</v>
      </c>
    </row>
    <row r="266" spans="1:9" ht="12.75">
      <c r="A266" s="45" t="s">
        <v>199</v>
      </c>
      <c r="C266" s="42">
        <v>90275909</v>
      </c>
      <c r="D266" s="42">
        <v>98699997</v>
      </c>
      <c r="E266" s="43"/>
      <c r="F266" s="1">
        <v>89</v>
      </c>
      <c r="G266" s="1">
        <v>85</v>
      </c>
      <c r="H266" s="45" t="s">
        <v>200</v>
      </c>
      <c r="I266" s="45" t="s">
        <v>22</v>
      </c>
    </row>
    <row r="267" spans="1:9" ht="12.75">
      <c r="A267" s="1" t="s">
        <v>201</v>
      </c>
      <c r="C267" s="42">
        <v>90175043</v>
      </c>
      <c r="D267" s="42">
        <v>65347030</v>
      </c>
      <c r="E267" s="43"/>
      <c r="F267" s="1">
        <v>90</v>
      </c>
      <c r="G267" s="1" t="s">
        <v>245</v>
      </c>
      <c r="H267" s="1" t="s">
        <v>202</v>
      </c>
      <c r="I267" s="1" t="s">
        <v>28</v>
      </c>
    </row>
    <row r="268" spans="1:9" ht="12.75">
      <c r="A268" s="1" t="s">
        <v>203</v>
      </c>
      <c r="C268" s="42">
        <v>89669265</v>
      </c>
      <c r="D268" s="42">
        <v>88325989</v>
      </c>
      <c r="E268" s="43"/>
      <c r="F268" s="1">
        <v>91</v>
      </c>
      <c r="G268" s="1">
        <v>88</v>
      </c>
      <c r="H268" s="1" t="s">
        <v>204</v>
      </c>
      <c r="I268" s="1" t="s">
        <v>57</v>
      </c>
    </row>
    <row r="269" spans="1:9" ht="12.75">
      <c r="A269" s="1" t="s">
        <v>205</v>
      </c>
      <c r="C269" s="42">
        <v>89487196</v>
      </c>
      <c r="D269" s="42">
        <v>83189080</v>
      </c>
      <c r="E269" s="43"/>
      <c r="F269" s="1">
        <v>92</v>
      </c>
      <c r="G269" s="1">
        <v>91</v>
      </c>
      <c r="H269" s="1" t="s">
        <v>206</v>
      </c>
      <c r="I269" s="1" t="s">
        <v>156</v>
      </c>
    </row>
    <row r="270" spans="1:9" ht="12.75">
      <c r="A270" s="48" t="s">
        <v>255</v>
      </c>
      <c r="C270" s="47">
        <v>86060654</v>
      </c>
      <c r="D270" s="42">
        <v>86071300</v>
      </c>
      <c r="E270" s="43"/>
      <c r="F270" s="1">
        <v>93</v>
      </c>
      <c r="G270" s="1">
        <v>90</v>
      </c>
      <c r="H270" s="45" t="s">
        <v>207</v>
      </c>
      <c r="I270" s="45" t="s">
        <v>17</v>
      </c>
    </row>
    <row r="271" spans="1:9" ht="12.75">
      <c r="A271" s="1" t="s">
        <v>208</v>
      </c>
      <c r="C271" s="42">
        <v>80489764</v>
      </c>
      <c r="D271" s="42">
        <v>115835999</v>
      </c>
      <c r="E271" s="43"/>
      <c r="F271" s="1">
        <v>94</v>
      </c>
      <c r="G271" s="1">
        <v>81</v>
      </c>
      <c r="H271" s="1" t="s">
        <v>209</v>
      </c>
      <c r="I271" s="1" t="s">
        <v>17</v>
      </c>
    </row>
    <row r="272" spans="1:9" ht="12.75">
      <c r="A272" s="1" t="s">
        <v>210</v>
      </c>
      <c r="C272" s="42">
        <v>73113039</v>
      </c>
      <c r="D272" s="42">
        <v>71506968</v>
      </c>
      <c r="E272" s="43"/>
      <c r="F272" s="1">
        <v>95</v>
      </c>
      <c r="G272" s="1">
        <v>97</v>
      </c>
      <c r="H272" s="1" t="s">
        <v>180</v>
      </c>
      <c r="I272" s="1" t="s">
        <v>22</v>
      </c>
    </row>
    <row r="273" spans="1:9" ht="12.75">
      <c r="A273" s="45" t="s">
        <v>211</v>
      </c>
      <c r="C273" s="42">
        <v>70924649</v>
      </c>
      <c r="D273" s="42">
        <v>67182937</v>
      </c>
      <c r="E273" s="43"/>
      <c r="F273" s="1">
        <v>96</v>
      </c>
      <c r="G273" s="1">
        <v>100</v>
      </c>
      <c r="H273" s="45" t="s">
        <v>34</v>
      </c>
      <c r="I273" s="45" t="s">
        <v>153</v>
      </c>
    </row>
    <row r="274" spans="1:9" ht="12.75">
      <c r="A274" s="45" t="s">
        <v>212</v>
      </c>
      <c r="C274" s="42">
        <v>70089460</v>
      </c>
      <c r="D274" s="49">
        <v>66211818</v>
      </c>
      <c r="E274" s="43"/>
      <c r="F274" s="1">
        <v>97</v>
      </c>
      <c r="G274" s="1" t="s">
        <v>245</v>
      </c>
      <c r="H274" s="45" t="s">
        <v>213</v>
      </c>
      <c r="I274" s="45" t="s">
        <v>124</v>
      </c>
    </row>
    <row r="275" spans="1:9" ht="12.75">
      <c r="A275" s="1" t="s">
        <v>214</v>
      </c>
      <c r="C275" s="42">
        <v>65704184</v>
      </c>
      <c r="D275" s="42">
        <v>70969314</v>
      </c>
      <c r="E275" s="43"/>
      <c r="F275" s="1">
        <v>98</v>
      </c>
      <c r="G275" s="1">
        <v>98</v>
      </c>
      <c r="H275" s="1" t="s">
        <v>215</v>
      </c>
      <c r="I275" s="1" t="s">
        <v>216</v>
      </c>
    </row>
    <row r="276" spans="1:9" ht="12.75">
      <c r="A276" s="1" t="s">
        <v>256</v>
      </c>
      <c r="C276" s="42">
        <v>64871613</v>
      </c>
      <c r="D276" s="42">
        <v>61267295</v>
      </c>
      <c r="E276" s="43"/>
      <c r="F276" s="1">
        <v>99</v>
      </c>
      <c r="G276" s="1" t="s">
        <v>245</v>
      </c>
      <c r="H276" s="1" t="s">
        <v>217</v>
      </c>
      <c r="I276" s="1" t="s">
        <v>48</v>
      </c>
    </row>
    <row r="277" spans="1:10" ht="12.75">
      <c r="A277" s="1" t="s">
        <v>257</v>
      </c>
      <c r="C277" s="42">
        <v>56828429</v>
      </c>
      <c r="D277" s="42">
        <v>25234323</v>
      </c>
      <c r="E277" s="43"/>
      <c r="F277" s="1">
        <v>100</v>
      </c>
      <c r="G277" s="1" t="s">
        <v>245</v>
      </c>
      <c r="H277" s="1" t="s">
        <v>218</v>
      </c>
      <c r="I277" s="1" t="s">
        <v>31</v>
      </c>
      <c r="J277" s="43"/>
    </row>
    <row r="278" spans="1:10" ht="12.75">
      <c r="A278" s="45" t="s">
        <v>246</v>
      </c>
      <c r="C278" s="42">
        <v>52345793</v>
      </c>
      <c r="D278" s="42">
        <v>127004408</v>
      </c>
      <c r="E278" s="43"/>
      <c r="F278" s="1" t="s">
        <v>245</v>
      </c>
      <c r="G278" s="1">
        <v>77</v>
      </c>
      <c r="H278" s="45" t="s">
        <v>59</v>
      </c>
      <c r="I278" s="45" t="s">
        <v>60</v>
      </c>
      <c r="J278" s="43"/>
    </row>
    <row r="279" spans="1:9" ht="12.75">
      <c r="A279" s="43" t="s">
        <v>247</v>
      </c>
      <c r="C279" s="42">
        <v>15839167</v>
      </c>
      <c r="D279" s="42">
        <v>74452029</v>
      </c>
      <c r="E279" s="43"/>
      <c r="F279" s="1" t="s">
        <v>245</v>
      </c>
      <c r="G279" s="1">
        <v>93</v>
      </c>
      <c r="H279" s="45" t="s">
        <v>21</v>
      </c>
      <c r="I279" s="45" t="s">
        <v>22</v>
      </c>
    </row>
    <row r="280" spans="1:9" ht="12.75">
      <c r="A280" s="48" t="s">
        <v>248</v>
      </c>
      <c r="C280" s="42">
        <v>41381870</v>
      </c>
      <c r="D280" s="42">
        <v>73772773</v>
      </c>
      <c r="E280" s="43"/>
      <c r="F280" s="1" t="s">
        <v>245</v>
      </c>
      <c r="G280" s="1">
        <v>94</v>
      </c>
      <c r="H280" s="45" t="s">
        <v>249</v>
      </c>
      <c r="I280" s="45" t="s">
        <v>48</v>
      </c>
    </row>
    <row r="281" spans="1:10" ht="12.75">
      <c r="A281" s="48" t="s">
        <v>250</v>
      </c>
      <c r="C281" s="42">
        <v>40450277</v>
      </c>
      <c r="D281" s="42">
        <v>73397607</v>
      </c>
      <c r="E281" s="43"/>
      <c r="F281" s="1" t="s">
        <v>245</v>
      </c>
      <c r="G281" s="1">
        <v>95</v>
      </c>
      <c r="H281" s="1" t="s">
        <v>251</v>
      </c>
      <c r="I281" s="1" t="s">
        <v>31</v>
      </c>
      <c r="J281" s="42"/>
    </row>
    <row r="282" spans="1:10" ht="12.75">
      <c r="A282" s="48" t="s">
        <v>252</v>
      </c>
      <c r="C282" s="47">
        <v>6884939</v>
      </c>
      <c r="D282" s="42">
        <v>71952273</v>
      </c>
      <c r="E282" s="43"/>
      <c r="F282" s="1" t="s">
        <v>245</v>
      </c>
      <c r="G282" s="1">
        <v>96</v>
      </c>
      <c r="H282" s="45" t="s">
        <v>253</v>
      </c>
      <c r="I282" s="45" t="s">
        <v>254</v>
      </c>
      <c r="J282" s="47"/>
    </row>
    <row r="283" spans="1:9" ht="12.75">
      <c r="A283" s="43"/>
      <c r="C283" s="43"/>
      <c r="D283" s="43"/>
      <c r="E283" s="43"/>
      <c r="H283" s="43"/>
      <c r="I283" s="43"/>
    </row>
    <row r="284" spans="3:7" ht="12.75">
      <c r="C284" s="50"/>
      <c r="D284" s="50"/>
      <c r="G284" s="44"/>
    </row>
    <row r="285" spans="3:4" ht="12.75">
      <c r="C285" s="50"/>
      <c r="D285" s="50"/>
    </row>
    <row r="286" spans="3:4" ht="12.75">
      <c r="C286" s="50"/>
      <c r="D286" s="50"/>
    </row>
    <row r="287" spans="3:4" ht="12.75">
      <c r="C287" s="50"/>
      <c r="D287" s="50"/>
    </row>
    <row r="288" spans="3:4" ht="12.75">
      <c r="C288" s="44"/>
      <c r="D288" s="44"/>
    </row>
    <row r="289" spans="1:4" ht="12.75">
      <c r="A289" s="42"/>
      <c r="C289" s="44"/>
      <c r="D289" s="44"/>
    </row>
    <row r="290" ht="12.75">
      <c r="E290" s="51"/>
    </row>
    <row r="292" ht="12.75">
      <c r="E292" s="51"/>
    </row>
    <row r="293" ht="12.75">
      <c r="E293" s="51"/>
    </row>
    <row r="296" spans="1:5" ht="12.75">
      <c r="A296" s="1" t="s">
        <v>266</v>
      </c>
      <c r="B296" s="1">
        <v>10</v>
      </c>
      <c r="C296" s="50">
        <v>140761576276</v>
      </c>
      <c r="D296" s="50">
        <v>124137842550</v>
      </c>
      <c r="E296" s="51"/>
    </row>
    <row r="297" spans="1:5" ht="12.75">
      <c r="A297" s="1" t="s">
        <v>267</v>
      </c>
      <c r="B297" s="1">
        <v>25</v>
      </c>
      <c r="C297" s="50">
        <v>171276465409</v>
      </c>
      <c r="D297" s="50">
        <v>147974303467</v>
      </c>
      <c r="E297" s="51"/>
    </row>
    <row r="298" spans="1:5" ht="12.75">
      <c r="A298" s="1" t="s">
        <v>268</v>
      </c>
      <c r="B298" s="1">
        <v>50</v>
      </c>
      <c r="C298" s="50">
        <v>193777525043</v>
      </c>
      <c r="D298" s="50">
        <v>166742402985</v>
      </c>
      <c r="E298" s="51"/>
    </row>
    <row r="299" spans="1:5" ht="12.75">
      <c r="A299" s="1" t="s">
        <v>269</v>
      </c>
      <c r="B299" s="1">
        <v>75</v>
      </c>
      <c r="C299" s="50">
        <v>200994742870</v>
      </c>
      <c r="D299" s="50">
        <v>173586711962</v>
      </c>
      <c r="E299" s="51"/>
    </row>
    <row r="300" spans="1:5" ht="12.75">
      <c r="A300" s="1" t="s">
        <v>270</v>
      </c>
      <c r="B300" s="1">
        <v>100</v>
      </c>
      <c r="C300" s="42">
        <v>203346134642</v>
      </c>
      <c r="D300" s="50">
        <v>175935481905</v>
      </c>
      <c r="E300" s="51"/>
    </row>
    <row r="301" spans="2:5" ht="12.75">
      <c r="B301" s="1" t="s">
        <v>271</v>
      </c>
      <c r="C301" s="50">
        <v>208201063656</v>
      </c>
      <c r="D301" s="50">
        <v>181110734155</v>
      </c>
      <c r="E301" s="51"/>
    </row>
    <row r="312" spans="1:10" ht="12.75">
      <c r="A312" s="43"/>
      <c r="C312" s="43"/>
      <c r="D312" s="43"/>
      <c r="E312" s="43"/>
      <c r="G312" s="44"/>
      <c r="H312" s="43"/>
      <c r="I312" s="43"/>
      <c r="J312" s="43"/>
    </row>
    <row r="313" spans="1:10" ht="12.75">
      <c r="A313" s="45"/>
      <c r="C313" s="42"/>
      <c r="D313" s="42"/>
      <c r="E313" s="43"/>
      <c r="H313" s="45"/>
      <c r="I313" s="45"/>
      <c r="J313" s="43"/>
    </row>
    <row r="314" spans="1:10" ht="12.75">
      <c r="A314" s="45"/>
      <c r="C314" s="42"/>
      <c r="D314" s="42"/>
      <c r="E314" s="43"/>
      <c r="H314" s="45"/>
      <c r="I314" s="45"/>
      <c r="J314" s="43"/>
    </row>
    <row r="315" spans="1:10" ht="12.75">
      <c r="A315" s="45"/>
      <c r="C315" s="42"/>
      <c r="D315" s="42"/>
      <c r="E315" s="43"/>
      <c r="H315" s="45"/>
      <c r="I315" s="45"/>
      <c r="J315" s="43"/>
    </row>
    <row r="316" spans="1:10" ht="12.75">
      <c r="A316" s="45"/>
      <c r="C316" s="42"/>
      <c r="D316" s="42"/>
      <c r="E316" s="43"/>
      <c r="H316" s="45"/>
      <c r="I316" s="45"/>
      <c r="J316" s="43"/>
    </row>
    <row r="317" spans="1:10" ht="12.75">
      <c r="A317" s="45"/>
      <c r="C317" s="42"/>
      <c r="D317" s="42"/>
      <c r="E317" s="43"/>
      <c r="H317" s="45"/>
      <c r="I317" s="45"/>
      <c r="J317" s="43"/>
    </row>
    <row r="318" spans="1:10" ht="12.75">
      <c r="A318" s="45"/>
      <c r="C318" s="42"/>
      <c r="D318" s="42"/>
      <c r="E318" s="43"/>
      <c r="H318" s="45"/>
      <c r="I318" s="45"/>
      <c r="J318" s="43"/>
    </row>
    <row r="319" spans="1:10" ht="12.75">
      <c r="A319" s="45"/>
      <c r="C319" s="42"/>
      <c r="D319" s="42"/>
      <c r="E319" s="43"/>
      <c r="H319" s="45"/>
      <c r="I319" s="45"/>
      <c r="J319" s="43"/>
    </row>
    <row r="320" spans="1:10" ht="12.75">
      <c r="A320" s="45"/>
      <c r="C320" s="42"/>
      <c r="D320" s="42"/>
      <c r="E320" s="43"/>
      <c r="H320" s="45"/>
      <c r="I320" s="45"/>
      <c r="J320" s="43"/>
    </row>
    <row r="321" spans="1:10" ht="12.75">
      <c r="A321" s="46"/>
      <c r="C321" s="42"/>
      <c r="D321" s="42"/>
      <c r="E321" s="43"/>
      <c r="H321" s="45"/>
      <c r="I321" s="45"/>
      <c r="J321" s="43"/>
    </row>
    <row r="322" spans="1:10" ht="12.75">
      <c r="A322" s="45"/>
      <c r="C322" s="42"/>
      <c r="D322" s="42"/>
      <c r="E322" s="43"/>
      <c r="H322" s="45"/>
      <c r="I322" s="45"/>
      <c r="J322" s="43"/>
    </row>
    <row r="323" spans="1:10" ht="12.75">
      <c r="A323" s="45"/>
      <c r="C323" s="42"/>
      <c r="D323" s="42"/>
      <c r="E323" s="43"/>
      <c r="H323" s="45"/>
      <c r="I323" s="45"/>
      <c r="J323" s="43"/>
    </row>
    <row r="324" spans="1:10" ht="12.75">
      <c r="A324" s="45"/>
      <c r="C324" s="42"/>
      <c r="D324" s="42"/>
      <c r="E324" s="43"/>
      <c r="H324" s="45"/>
      <c r="I324" s="45"/>
      <c r="J324" s="43"/>
    </row>
    <row r="325" spans="1:10" ht="12.75">
      <c r="A325" s="45"/>
      <c r="C325" s="42"/>
      <c r="D325" s="42"/>
      <c r="E325" s="43"/>
      <c r="H325" s="45"/>
      <c r="I325" s="45"/>
      <c r="J325" s="43"/>
    </row>
    <row r="326" spans="1:10" ht="12.75">
      <c r="A326" s="45"/>
      <c r="C326" s="42"/>
      <c r="D326" s="42"/>
      <c r="E326" s="43"/>
      <c r="H326" s="45"/>
      <c r="I326" s="45"/>
      <c r="J326" s="43"/>
    </row>
    <row r="327" spans="1:10" ht="12.75">
      <c r="A327" s="45"/>
      <c r="C327" s="42"/>
      <c r="D327" s="42"/>
      <c r="E327" s="43"/>
      <c r="H327" s="45"/>
      <c r="I327" s="45"/>
      <c r="J327" s="43"/>
    </row>
    <row r="328" spans="1:10" ht="12.75">
      <c r="A328" s="45"/>
      <c r="C328" s="42"/>
      <c r="D328" s="42"/>
      <c r="E328" s="43"/>
      <c r="H328" s="45"/>
      <c r="I328" s="45"/>
      <c r="J328" s="43"/>
    </row>
    <row r="329" spans="1:10" ht="12.75">
      <c r="A329" s="45"/>
      <c r="C329" s="42"/>
      <c r="D329" s="42"/>
      <c r="E329" s="43"/>
      <c r="H329" s="45"/>
      <c r="I329" s="45"/>
      <c r="J329" s="43"/>
    </row>
    <row r="330" spans="1:9" ht="12.75">
      <c r="A330" s="45"/>
      <c r="C330" s="42"/>
      <c r="D330" s="42"/>
      <c r="E330" s="43"/>
      <c r="H330" s="45"/>
      <c r="I330" s="45"/>
    </row>
    <row r="331" spans="1:10" ht="12.75">
      <c r="A331" s="45"/>
      <c r="C331" s="42"/>
      <c r="D331" s="42"/>
      <c r="E331" s="43"/>
      <c r="G331" s="42"/>
      <c r="H331" s="45"/>
      <c r="I331" s="45"/>
      <c r="J331" s="43"/>
    </row>
    <row r="332" spans="1:10" ht="12.75">
      <c r="A332" s="45"/>
      <c r="C332" s="42"/>
      <c r="D332" s="42"/>
      <c r="E332" s="43"/>
      <c r="H332" s="45"/>
      <c r="I332" s="45"/>
      <c r="J332" s="43"/>
    </row>
    <row r="333" spans="1:10" ht="12.75">
      <c r="A333" s="45"/>
      <c r="C333" s="42"/>
      <c r="D333" s="42"/>
      <c r="E333" s="43"/>
      <c r="H333" s="45"/>
      <c r="I333" s="45"/>
      <c r="J333" s="43"/>
    </row>
    <row r="334" spans="1:9" ht="12.75">
      <c r="A334" s="45"/>
      <c r="C334" s="42"/>
      <c r="D334" s="42"/>
      <c r="E334" s="43"/>
      <c r="H334" s="45"/>
      <c r="I334" s="45"/>
    </row>
    <row r="335" spans="1:15" ht="12.75">
      <c r="A335" s="45"/>
      <c r="C335" s="47"/>
      <c r="D335" s="42"/>
      <c r="E335" s="43"/>
      <c r="H335" s="45"/>
      <c r="I335" s="45"/>
      <c r="L335" s="43"/>
      <c r="M335" s="43"/>
      <c r="O335" s="42"/>
    </row>
    <row r="336" spans="1:15" ht="12.75">
      <c r="A336" s="45"/>
      <c r="C336" s="42"/>
      <c r="D336" s="42"/>
      <c r="E336" s="43"/>
      <c r="H336" s="45"/>
      <c r="I336" s="45"/>
      <c r="J336" s="43"/>
      <c r="L336" s="48"/>
      <c r="M336" s="43"/>
      <c r="O336" s="42"/>
    </row>
    <row r="337" spans="3:15" ht="12.75">
      <c r="C337" s="42"/>
      <c r="D337" s="42"/>
      <c r="E337" s="43"/>
      <c r="J337" s="43"/>
      <c r="L337" s="43"/>
      <c r="M337" s="43"/>
      <c r="O337" s="42"/>
    </row>
    <row r="338" spans="1:15" ht="12.75">
      <c r="A338" s="45"/>
      <c r="C338" s="42"/>
      <c r="D338" s="42"/>
      <c r="E338" s="43"/>
      <c r="H338" s="45"/>
      <c r="I338" s="45"/>
      <c r="J338" s="43"/>
      <c r="L338" s="48"/>
      <c r="M338" s="43"/>
      <c r="O338" s="42"/>
    </row>
    <row r="339" spans="1:15" ht="12.75">
      <c r="A339" s="45"/>
      <c r="C339" s="42"/>
      <c r="D339" s="42"/>
      <c r="E339" s="43"/>
      <c r="H339" s="45"/>
      <c r="I339" s="45"/>
      <c r="J339" s="43"/>
      <c r="L339" s="48"/>
      <c r="M339" s="43"/>
      <c r="O339" s="42"/>
    </row>
    <row r="340" spans="1:15" ht="12.75">
      <c r="A340" s="45"/>
      <c r="C340" s="42"/>
      <c r="D340" s="42"/>
      <c r="E340" s="43"/>
      <c r="H340" s="45"/>
      <c r="I340" s="45"/>
      <c r="J340" s="43"/>
      <c r="L340" s="48"/>
      <c r="M340" s="43"/>
      <c r="O340" s="42"/>
    </row>
    <row r="341" spans="1:15" ht="12.75">
      <c r="A341" s="45"/>
      <c r="C341" s="42"/>
      <c r="D341" s="42"/>
      <c r="E341" s="43"/>
      <c r="H341" s="45"/>
      <c r="I341" s="45"/>
      <c r="J341" s="43"/>
      <c r="L341" s="48"/>
      <c r="M341" s="43"/>
      <c r="O341" s="42"/>
    </row>
    <row r="342" spans="1:15" ht="12.75">
      <c r="A342" s="45"/>
      <c r="C342" s="42"/>
      <c r="D342" s="42"/>
      <c r="E342" s="43"/>
      <c r="H342" s="45"/>
      <c r="I342" s="45"/>
      <c r="J342" s="43"/>
      <c r="L342" s="48"/>
      <c r="M342" s="43"/>
      <c r="O342" s="42"/>
    </row>
    <row r="343" spans="1:15" ht="12.75">
      <c r="A343" s="45"/>
      <c r="C343" s="47"/>
      <c r="D343" s="42"/>
      <c r="E343" s="43"/>
      <c r="H343" s="45"/>
      <c r="I343" s="45"/>
      <c r="J343" s="43"/>
      <c r="L343" s="43"/>
      <c r="M343" s="43"/>
      <c r="O343" s="42"/>
    </row>
    <row r="344" spans="1:15" ht="12.75">
      <c r="A344" s="45"/>
      <c r="C344" s="42"/>
      <c r="D344" s="42"/>
      <c r="E344" s="43"/>
      <c r="H344" s="45"/>
      <c r="I344" s="45"/>
      <c r="L344" s="43"/>
      <c r="M344" s="43"/>
      <c r="O344" s="42"/>
    </row>
    <row r="345" spans="1:15" ht="12.75">
      <c r="A345" s="45"/>
      <c r="C345" s="47"/>
      <c r="D345" s="42"/>
      <c r="E345" s="43"/>
      <c r="H345" s="45"/>
      <c r="I345" s="45"/>
      <c r="J345" s="43"/>
      <c r="L345" s="48"/>
      <c r="M345" s="43"/>
      <c r="O345" s="42"/>
    </row>
    <row r="346" spans="1:15" ht="12.75">
      <c r="A346" s="45"/>
      <c r="C346" s="47"/>
      <c r="D346" s="42"/>
      <c r="E346" s="43"/>
      <c r="H346" s="45"/>
      <c r="I346" s="45"/>
      <c r="K346" s="43"/>
      <c r="L346" s="43"/>
      <c r="N346" s="42"/>
      <c r="O346" s="42"/>
    </row>
    <row r="347" spans="1:15" ht="12.75">
      <c r="A347" s="45"/>
      <c r="C347" s="42"/>
      <c r="D347" s="42"/>
      <c r="E347" s="43"/>
      <c r="H347" s="45"/>
      <c r="I347" s="45"/>
      <c r="K347" s="43"/>
      <c r="L347" s="43"/>
      <c r="N347" s="42"/>
      <c r="O347" s="42"/>
    </row>
    <row r="348" spans="3:15" ht="12.75">
      <c r="C348" s="42"/>
      <c r="D348" s="42"/>
      <c r="E348" s="43"/>
      <c r="K348" s="48"/>
      <c r="L348" s="43"/>
      <c r="N348" s="42"/>
      <c r="O348" s="42"/>
    </row>
    <row r="349" spans="3:14" ht="12.75">
      <c r="C349" s="42"/>
      <c r="D349" s="42"/>
      <c r="E349" s="43"/>
      <c r="K349" s="43"/>
      <c r="L349" s="43"/>
      <c r="N349" s="42"/>
    </row>
    <row r="350" spans="3:14" ht="12.75">
      <c r="C350" s="42"/>
      <c r="D350" s="42"/>
      <c r="E350" s="43"/>
      <c r="K350" s="43"/>
      <c r="L350" s="43"/>
      <c r="N350" s="42"/>
    </row>
    <row r="351" spans="1:14" ht="12.75">
      <c r="A351" s="45"/>
      <c r="C351" s="42"/>
      <c r="D351" s="42"/>
      <c r="E351" s="43"/>
      <c r="H351" s="45"/>
      <c r="I351" s="45"/>
      <c r="K351" s="48"/>
      <c r="L351" s="43"/>
      <c r="N351" s="42"/>
    </row>
    <row r="352" spans="1:14" ht="12.75">
      <c r="A352" s="45"/>
      <c r="C352" s="42"/>
      <c r="D352" s="42"/>
      <c r="E352" s="43"/>
      <c r="H352" s="45"/>
      <c r="I352" s="45"/>
      <c r="K352" s="43"/>
      <c r="L352" s="43"/>
      <c r="N352" s="42"/>
    </row>
    <row r="353" spans="1:14" ht="12.75">
      <c r="A353" s="45"/>
      <c r="C353" s="42"/>
      <c r="D353" s="42"/>
      <c r="E353" s="43"/>
      <c r="H353" s="45"/>
      <c r="I353" s="45"/>
      <c r="K353" s="48"/>
      <c r="L353" s="43"/>
      <c r="N353" s="42"/>
    </row>
    <row r="354" spans="1:14" ht="12.75">
      <c r="A354" s="45"/>
      <c r="C354" s="42"/>
      <c r="D354" s="42"/>
      <c r="E354" s="43"/>
      <c r="H354" s="45"/>
      <c r="I354" s="45"/>
      <c r="K354" s="48"/>
      <c r="L354" s="43"/>
      <c r="N354" s="42"/>
    </row>
    <row r="355" spans="1:14" ht="12.75">
      <c r="A355" s="45"/>
      <c r="C355" s="47"/>
      <c r="D355" s="42"/>
      <c r="E355" s="43"/>
      <c r="H355" s="45"/>
      <c r="I355" s="45"/>
      <c r="K355" s="43"/>
      <c r="L355" s="43"/>
      <c r="N355" s="42"/>
    </row>
    <row r="356" spans="1:14" ht="12.75">
      <c r="A356" s="45"/>
      <c r="C356" s="42"/>
      <c r="D356" s="42"/>
      <c r="E356" s="43"/>
      <c r="H356" s="45"/>
      <c r="I356" s="45"/>
      <c r="K356" s="43"/>
      <c r="L356" s="43"/>
      <c r="N356" s="42"/>
    </row>
    <row r="357" spans="1:14" ht="12.75">
      <c r="A357" s="45"/>
      <c r="C357" s="42"/>
      <c r="D357" s="42"/>
      <c r="E357" s="43"/>
      <c r="H357" s="45"/>
      <c r="I357" s="45"/>
      <c r="K357" s="43"/>
      <c r="L357" s="43"/>
      <c r="N357" s="42"/>
    </row>
    <row r="358" spans="1:14" ht="12.75">
      <c r="A358" s="45"/>
      <c r="C358" s="47"/>
      <c r="D358" s="42"/>
      <c r="E358" s="43"/>
      <c r="H358" s="45"/>
      <c r="I358" s="45"/>
      <c r="K358" s="43"/>
      <c r="L358" s="43"/>
      <c r="N358" s="42"/>
    </row>
    <row r="359" spans="1:14" ht="12.75">
      <c r="A359" s="45"/>
      <c r="C359" s="42"/>
      <c r="D359" s="42"/>
      <c r="E359" s="43"/>
      <c r="H359" s="45"/>
      <c r="I359" s="45"/>
      <c r="K359" s="43"/>
      <c r="L359" s="43"/>
      <c r="N359" s="42"/>
    </row>
    <row r="360" spans="1:14" ht="12.75">
      <c r="A360" s="45"/>
      <c r="C360" s="42"/>
      <c r="D360" s="42"/>
      <c r="E360" s="43"/>
      <c r="H360" s="45"/>
      <c r="I360" s="45"/>
      <c r="K360" s="43"/>
      <c r="L360" s="43"/>
      <c r="N360" s="42"/>
    </row>
    <row r="361" spans="1:14" ht="12.75">
      <c r="A361" s="45"/>
      <c r="C361" s="42"/>
      <c r="D361" s="42"/>
      <c r="E361" s="43"/>
      <c r="H361" s="45"/>
      <c r="I361" s="45"/>
      <c r="K361" s="48"/>
      <c r="L361" s="43"/>
      <c r="N361" s="42"/>
    </row>
    <row r="362" spans="1:10" ht="12.75">
      <c r="A362" s="45"/>
      <c r="C362" s="42"/>
      <c r="D362" s="42"/>
      <c r="E362" s="43"/>
      <c r="H362" s="45"/>
      <c r="I362" s="45"/>
      <c r="J362" s="43"/>
    </row>
    <row r="363" spans="1:10" ht="12.75">
      <c r="A363" s="45"/>
      <c r="C363" s="42"/>
      <c r="D363" s="42"/>
      <c r="E363" s="43"/>
      <c r="H363" s="45"/>
      <c r="I363" s="45"/>
      <c r="J363" s="43"/>
    </row>
    <row r="364" spans="1:10" ht="12.75">
      <c r="A364" s="45"/>
      <c r="C364" s="42"/>
      <c r="D364" s="42"/>
      <c r="E364" s="43"/>
      <c r="H364" s="45"/>
      <c r="I364" s="45"/>
      <c r="J364" s="43"/>
    </row>
    <row r="365" spans="1:10" ht="12.75">
      <c r="A365" s="45"/>
      <c r="C365" s="42"/>
      <c r="D365" s="42"/>
      <c r="E365" s="43"/>
      <c r="H365" s="45"/>
      <c r="I365" s="45"/>
      <c r="J365" s="43"/>
    </row>
    <row r="366" spans="1:9" ht="12.75">
      <c r="A366" s="45"/>
      <c r="C366" s="42"/>
      <c r="D366" s="42"/>
      <c r="E366" s="43"/>
      <c r="H366" s="45"/>
      <c r="I366" s="45"/>
    </row>
    <row r="367" spans="1:10" ht="12.75">
      <c r="A367" s="45"/>
      <c r="C367" s="42"/>
      <c r="D367" s="42"/>
      <c r="E367" s="43"/>
      <c r="H367" s="45"/>
      <c r="I367" s="45"/>
      <c r="J367" s="43"/>
    </row>
    <row r="368" spans="1:10" ht="12.75">
      <c r="A368" s="45"/>
      <c r="C368" s="47"/>
      <c r="D368" s="42"/>
      <c r="E368" s="43"/>
      <c r="H368" s="45"/>
      <c r="I368" s="45"/>
      <c r="J368" s="43"/>
    </row>
    <row r="369" spans="1:9" ht="12.75">
      <c r="A369" s="45"/>
      <c r="C369" s="47"/>
      <c r="D369" s="42"/>
      <c r="E369" s="43"/>
      <c r="H369" s="45"/>
      <c r="I369" s="45"/>
    </row>
    <row r="370" spans="1:9" ht="12.75">
      <c r="A370" s="45"/>
      <c r="C370" s="42"/>
      <c r="D370" s="43"/>
      <c r="E370" s="43"/>
      <c r="H370" s="45"/>
      <c r="I370" s="45"/>
    </row>
    <row r="371" spans="1:10" ht="12.75">
      <c r="A371" s="45"/>
      <c r="C371" s="47"/>
      <c r="D371" s="42"/>
      <c r="E371" s="43"/>
      <c r="H371" s="45"/>
      <c r="I371" s="45"/>
      <c r="J371" s="43"/>
    </row>
    <row r="372" spans="1:9" ht="12.75">
      <c r="A372" s="45"/>
      <c r="C372" s="42"/>
      <c r="D372" s="42"/>
      <c r="E372" s="43"/>
      <c r="H372" s="45"/>
      <c r="I372" s="45"/>
    </row>
    <row r="373" spans="1:10" ht="12.75">
      <c r="A373" s="45"/>
      <c r="C373" s="42"/>
      <c r="D373" s="42"/>
      <c r="E373" s="43"/>
      <c r="H373" s="45"/>
      <c r="I373" s="45"/>
      <c r="J373" s="43"/>
    </row>
    <row r="374" spans="3:14" ht="12.75">
      <c r="C374" s="42"/>
      <c r="D374" s="42"/>
      <c r="E374" s="43"/>
      <c r="K374" s="43"/>
      <c r="L374" s="43"/>
      <c r="N374" s="42"/>
    </row>
    <row r="375" spans="1:14" ht="12.75">
      <c r="A375" s="45"/>
      <c r="C375" s="47"/>
      <c r="D375" s="42"/>
      <c r="E375" s="43"/>
      <c r="H375" s="45"/>
      <c r="I375" s="45"/>
      <c r="K375" s="43"/>
      <c r="L375" s="43"/>
      <c r="N375" s="42"/>
    </row>
    <row r="376" spans="3:14" ht="12.75">
      <c r="C376" s="42"/>
      <c r="D376" s="42"/>
      <c r="E376" s="43"/>
      <c r="G376" s="42"/>
      <c r="K376" s="48"/>
      <c r="L376" s="43"/>
      <c r="N376" s="42"/>
    </row>
    <row r="377" spans="1:14" ht="12.75">
      <c r="A377" s="45"/>
      <c r="C377" s="47"/>
      <c r="D377" s="42"/>
      <c r="E377" s="43"/>
      <c r="H377" s="45"/>
      <c r="I377" s="45"/>
      <c r="K377" s="43"/>
      <c r="L377" s="43"/>
      <c r="N377" s="42"/>
    </row>
    <row r="378" spans="1:14" ht="12.75">
      <c r="A378" s="45"/>
      <c r="C378" s="42"/>
      <c r="D378" s="42"/>
      <c r="E378" s="43"/>
      <c r="H378" s="45"/>
      <c r="I378" s="45"/>
      <c r="K378" s="48"/>
      <c r="L378" s="43"/>
      <c r="N378" s="42"/>
    </row>
    <row r="379" spans="1:14" ht="12.75">
      <c r="A379" s="45"/>
      <c r="C379" s="42"/>
      <c r="D379" s="42"/>
      <c r="E379" s="43"/>
      <c r="H379" s="45"/>
      <c r="I379" s="45"/>
      <c r="K379" s="43"/>
      <c r="L379" s="43"/>
      <c r="N379" s="42"/>
    </row>
    <row r="380" spans="1:14" ht="12.75">
      <c r="A380" s="45"/>
      <c r="C380" s="42"/>
      <c r="D380" s="42"/>
      <c r="E380" s="43"/>
      <c r="H380" s="45"/>
      <c r="I380" s="45"/>
      <c r="K380" s="48"/>
      <c r="L380" s="43"/>
      <c r="N380" s="42"/>
    </row>
    <row r="381" spans="1:14" ht="12.75">
      <c r="A381" s="45"/>
      <c r="C381" s="42"/>
      <c r="D381" s="42"/>
      <c r="E381" s="43"/>
      <c r="H381" s="45"/>
      <c r="I381" s="45"/>
      <c r="K381" s="43"/>
      <c r="L381" s="43"/>
      <c r="N381" s="42"/>
    </row>
    <row r="382" spans="1:14" ht="12.75">
      <c r="A382" s="45"/>
      <c r="C382" s="47"/>
      <c r="D382" s="42"/>
      <c r="E382" s="43"/>
      <c r="H382" s="45"/>
      <c r="I382" s="45"/>
      <c r="K382" s="48"/>
      <c r="L382" s="43"/>
      <c r="N382" s="42"/>
    </row>
    <row r="383" spans="1:14" ht="12.75">
      <c r="A383" s="45"/>
      <c r="C383" s="42"/>
      <c r="D383" s="42"/>
      <c r="E383" s="43"/>
      <c r="H383" s="45"/>
      <c r="I383" s="45"/>
      <c r="K383" s="43"/>
      <c r="L383" s="43"/>
      <c r="N383" s="42"/>
    </row>
    <row r="384" spans="1:14" ht="12.75">
      <c r="A384" s="45"/>
      <c r="C384" s="47"/>
      <c r="D384" s="42"/>
      <c r="E384" s="43"/>
      <c r="H384" s="45"/>
      <c r="I384" s="45"/>
      <c r="K384" s="43"/>
      <c r="L384" s="43"/>
      <c r="N384" s="42"/>
    </row>
    <row r="385" spans="1:14" ht="12.75">
      <c r="A385" s="45"/>
      <c r="C385" s="47"/>
      <c r="D385" s="42"/>
      <c r="E385" s="43"/>
      <c r="H385" s="45"/>
      <c r="I385" s="45"/>
      <c r="K385" s="48"/>
      <c r="L385" s="43"/>
      <c r="N385" s="42"/>
    </row>
    <row r="386" spans="1:14" ht="12.75">
      <c r="A386" s="45"/>
      <c r="C386" s="42"/>
      <c r="D386" s="42"/>
      <c r="E386" s="43"/>
      <c r="H386" s="45"/>
      <c r="I386" s="45"/>
      <c r="K386" s="43"/>
      <c r="L386" s="43"/>
      <c r="N386" s="42"/>
    </row>
    <row r="387" spans="1:14" ht="12.75">
      <c r="A387" s="48"/>
      <c r="C387" s="42"/>
      <c r="D387" s="42"/>
      <c r="E387" s="43"/>
      <c r="K387" s="43"/>
      <c r="L387" s="43"/>
      <c r="N387" s="42"/>
    </row>
    <row r="388" spans="3:14" ht="12.75">
      <c r="C388" s="42"/>
      <c r="D388" s="42"/>
      <c r="E388" s="43"/>
      <c r="K388" s="48"/>
      <c r="L388" s="43"/>
      <c r="N388" s="42"/>
    </row>
    <row r="389" spans="1:14" ht="12.75">
      <c r="A389" s="48"/>
      <c r="C389" s="42"/>
      <c r="D389" s="42"/>
      <c r="E389" s="43"/>
      <c r="K389" s="48"/>
      <c r="L389" s="43"/>
      <c r="N389" s="42"/>
    </row>
    <row r="390" spans="3:14" ht="12.75">
      <c r="C390" s="42"/>
      <c r="D390" s="42"/>
      <c r="E390" s="43"/>
      <c r="K390" s="48"/>
      <c r="L390" s="43"/>
      <c r="N390" s="42"/>
    </row>
    <row r="391" spans="1:14" ht="12.75">
      <c r="A391" s="45"/>
      <c r="C391" s="42"/>
      <c r="D391" s="42"/>
      <c r="E391" s="43"/>
      <c r="H391" s="45"/>
      <c r="I391" s="45"/>
      <c r="K391" s="48"/>
      <c r="L391" s="43"/>
      <c r="N391" s="42"/>
    </row>
    <row r="392" spans="1:14" ht="12.75">
      <c r="A392" s="45"/>
      <c r="C392" s="42"/>
      <c r="D392" s="42"/>
      <c r="E392" s="43"/>
      <c r="H392" s="45"/>
      <c r="I392" s="45"/>
      <c r="K392" s="43"/>
      <c r="L392" s="43"/>
      <c r="N392" s="42"/>
    </row>
    <row r="393" spans="1:14" ht="12.75">
      <c r="A393" s="45"/>
      <c r="C393" s="42"/>
      <c r="D393" s="42"/>
      <c r="E393" s="43"/>
      <c r="H393" s="45"/>
      <c r="I393" s="45"/>
      <c r="K393" s="48"/>
      <c r="L393" s="43"/>
      <c r="N393" s="42"/>
    </row>
    <row r="394" spans="3:14" ht="12.75">
      <c r="C394" s="42"/>
      <c r="D394" s="42"/>
      <c r="E394" s="43"/>
      <c r="K394" s="43"/>
      <c r="L394" s="43"/>
      <c r="N394" s="42"/>
    </row>
    <row r="395" spans="1:14" ht="12.75">
      <c r="A395" s="45"/>
      <c r="C395" s="42"/>
      <c r="D395" s="42"/>
      <c r="E395" s="43"/>
      <c r="H395" s="45"/>
      <c r="I395" s="45"/>
      <c r="K395" s="43"/>
      <c r="L395" s="43"/>
      <c r="N395" s="42"/>
    </row>
    <row r="396" spans="1:14" ht="12.75">
      <c r="A396" s="45"/>
      <c r="C396" s="42"/>
      <c r="D396" s="42"/>
      <c r="E396" s="43"/>
      <c r="H396" s="45"/>
      <c r="I396" s="45"/>
      <c r="K396" s="48"/>
      <c r="L396" s="43"/>
      <c r="N396" s="42"/>
    </row>
    <row r="397" spans="1:14" ht="12.75">
      <c r="A397" s="45"/>
      <c r="C397" s="42"/>
      <c r="D397" s="42"/>
      <c r="E397" s="43"/>
      <c r="H397" s="45"/>
      <c r="I397" s="45"/>
      <c r="K397" s="48"/>
      <c r="L397" s="43"/>
      <c r="N397" s="42"/>
    </row>
    <row r="398" spans="3:14" ht="12.75">
      <c r="C398" s="42"/>
      <c r="D398" s="42"/>
      <c r="E398" s="43"/>
      <c r="K398" s="43"/>
      <c r="L398" s="43"/>
      <c r="N398" s="42"/>
    </row>
    <row r="399" spans="1:14" ht="12.75">
      <c r="A399" s="45"/>
      <c r="C399" s="42"/>
      <c r="D399" s="42"/>
      <c r="E399" s="43"/>
      <c r="H399" s="45"/>
      <c r="I399" s="45"/>
      <c r="K399" s="48"/>
      <c r="L399" s="43"/>
      <c r="N399" s="42"/>
    </row>
    <row r="400" spans="1:14" ht="12.75">
      <c r="A400" s="45"/>
      <c r="C400" s="42"/>
      <c r="D400" s="42"/>
      <c r="E400" s="43"/>
      <c r="H400" s="45"/>
      <c r="I400" s="45"/>
      <c r="K400" s="48"/>
      <c r="L400" s="43"/>
      <c r="N400" s="42"/>
    </row>
    <row r="401" spans="1:14" ht="12.75">
      <c r="A401" s="45"/>
      <c r="C401" s="42"/>
      <c r="D401" s="42"/>
      <c r="E401" s="43"/>
      <c r="H401" s="45"/>
      <c r="I401" s="45"/>
      <c r="K401" s="48"/>
      <c r="L401" s="43"/>
      <c r="N401" s="42"/>
    </row>
    <row r="402" spans="3:14" ht="12.75">
      <c r="C402" s="42"/>
      <c r="D402" s="42"/>
      <c r="E402" s="43"/>
      <c r="K402" s="43"/>
      <c r="L402" s="43"/>
      <c r="N402" s="42"/>
    </row>
    <row r="403" spans="3:14" ht="12.75">
      <c r="C403" s="42"/>
      <c r="D403" s="42"/>
      <c r="E403" s="43"/>
      <c r="K403" s="48"/>
      <c r="L403" s="43"/>
      <c r="N403" s="42"/>
    </row>
    <row r="404" spans="3:14" ht="12.75">
      <c r="C404" s="42"/>
      <c r="D404" s="42"/>
      <c r="E404" s="43"/>
      <c r="K404" s="48"/>
      <c r="L404" s="43"/>
      <c r="N404" s="42"/>
    </row>
    <row r="405" spans="1:14" ht="12.75">
      <c r="A405" s="48"/>
      <c r="C405" s="47"/>
      <c r="D405" s="42"/>
      <c r="E405" s="43"/>
      <c r="H405" s="45"/>
      <c r="I405" s="45"/>
      <c r="K405" s="48"/>
      <c r="L405" s="43"/>
      <c r="N405" s="42"/>
    </row>
    <row r="406" spans="3:14" ht="12.75">
      <c r="C406" s="42"/>
      <c r="D406" s="42"/>
      <c r="E406" s="43"/>
      <c r="K406" s="48"/>
      <c r="L406" s="43"/>
      <c r="N406" s="42"/>
    </row>
    <row r="407" spans="3:14" ht="12.75">
      <c r="C407" s="42"/>
      <c r="D407" s="42"/>
      <c r="E407" s="43"/>
      <c r="K407" s="48"/>
      <c r="L407" s="43"/>
      <c r="N407" s="42"/>
    </row>
    <row r="408" spans="1:14" ht="12.75">
      <c r="A408" s="45"/>
      <c r="C408" s="42"/>
      <c r="D408" s="42"/>
      <c r="E408" s="43"/>
      <c r="H408" s="45"/>
      <c r="I408" s="45"/>
      <c r="K408" s="48"/>
      <c r="L408" s="43"/>
      <c r="N408" s="42"/>
    </row>
    <row r="409" spans="1:14" ht="12.75">
      <c r="A409" s="45"/>
      <c r="C409" s="42"/>
      <c r="D409" s="49"/>
      <c r="E409" s="43"/>
      <c r="H409" s="45"/>
      <c r="I409" s="45"/>
      <c r="K409" s="48"/>
      <c r="L409" s="43"/>
      <c r="N409" s="42"/>
    </row>
    <row r="410" spans="3:5" ht="12.75">
      <c r="C410" s="42"/>
      <c r="D410" s="42"/>
      <c r="E410" s="43"/>
    </row>
    <row r="411" spans="3:5" ht="12.75">
      <c r="C411" s="42"/>
      <c r="D411" s="42"/>
      <c r="E411" s="43"/>
    </row>
    <row r="412" spans="3:10" ht="12.75">
      <c r="C412" s="42"/>
      <c r="D412" s="42"/>
      <c r="E412" s="43"/>
      <c r="J412" s="43"/>
    </row>
    <row r="413" spans="1:10" ht="12.75">
      <c r="A413" s="45"/>
      <c r="C413" s="42"/>
      <c r="D413" s="42"/>
      <c r="E413" s="43"/>
      <c r="H413" s="45"/>
      <c r="I413" s="45"/>
      <c r="J413" s="43"/>
    </row>
    <row r="414" spans="1:9" ht="12.75">
      <c r="A414" s="43"/>
      <c r="C414" s="42"/>
      <c r="D414" s="42"/>
      <c r="E414" s="43"/>
      <c r="H414" s="45"/>
      <c r="I414" s="45"/>
    </row>
    <row r="415" spans="1:9" ht="12.75">
      <c r="A415" s="48"/>
      <c r="C415" s="42"/>
      <c r="D415" s="42"/>
      <c r="E415" s="43"/>
      <c r="H415" s="45"/>
      <c r="I415" s="45"/>
    </row>
    <row r="416" spans="1:10" ht="12.75">
      <c r="A416" s="48"/>
      <c r="C416" s="42"/>
      <c r="D416" s="42"/>
      <c r="E416" s="43"/>
      <c r="J416" s="42"/>
    </row>
    <row r="417" spans="1:10" ht="12.75">
      <c r="A417" s="48"/>
      <c r="C417" s="47"/>
      <c r="D417" s="42"/>
      <c r="E417" s="43"/>
      <c r="H417" s="45"/>
      <c r="I417" s="45"/>
      <c r="J417" s="47"/>
    </row>
    <row r="418" spans="1:9" ht="12.75">
      <c r="A418" s="43"/>
      <c r="C418" s="43"/>
      <c r="D418" s="43"/>
      <c r="E418" s="43"/>
      <c r="H418" s="43"/>
      <c r="I418" s="43"/>
    </row>
    <row r="420" ht="12.75">
      <c r="A420" s="44"/>
    </row>
    <row r="421" ht="12.75">
      <c r="A421" s="44"/>
    </row>
    <row r="422" ht="12.75">
      <c r="A422" s="44"/>
    </row>
    <row r="423" ht="12.75">
      <c r="A423" s="44"/>
    </row>
    <row r="424" ht="12.75">
      <c r="A424" s="44"/>
    </row>
    <row r="425" ht="12.75">
      <c r="A425" s="44"/>
    </row>
    <row r="426" ht="12.75">
      <c r="A426" s="44"/>
    </row>
    <row r="427" ht="12.75">
      <c r="A427" s="44"/>
    </row>
  </sheetData>
  <printOptions/>
  <pageMargins left="1.15" right="0.5" top="0.5" bottom="0.55" header="0.5" footer="0.5"/>
  <pageSetup horizontalDpi="600" verticalDpi="600" orientation="landscape" scale="53" r:id="rId1"/>
  <rowBreaks count="2" manualBreakCount="2">
    <brk id="55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nettie.harding</dc:creator>
  <cp:keywords/>
  <dc:description/>
  <cp:lastModifiedBy>Randy Blaustein</cp:lastModifiedBy>
  <cp:lastPrinted>2004-04-15T14:15:19Z</cp:lastPrinted>
  <dcterms:created xsi:type="dcterms:W3CDTF">2004-04-12T18:14:44Z</dcterms:created>
  <dcterms:modified xsi:type="dcterms:W3CDTF">2005-04-18T20:04:15Z</dcterms:modified>
  <cp:category/>
  <cp:version/>
  <cp:contentType/>
  <cp:contentStatus/>
</cp:coreProperties>
</file>