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<sst xmlns="http://schemas.openxmlformats.org/spreadsheetml/2006/main" count="727" uniqueCount="79">
  <si>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</si>
  <si>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</si>
  <si>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</si>
  <si>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</si>
  <si>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</si>
  <si>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</si>
  <si>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</si>
  <si>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</si>
  <si>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</si>
  <si>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</si>
  <si>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</si>
  <si>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</si>
  <si>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</si>
  <si>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</si>
  <si>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</si>
  <si>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</si>
  <si>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</si>
  <si>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</si>
  <si>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</si>
  <si>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</si>
  <si>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</si>
  <si>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</si>
  <si>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</si>
  <si>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</si>
  <si>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</si>
  <si>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</si>
  <si>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</si>
  <si>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</si>
  <si>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</si>
  <si>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</si>
  <si>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</si>
  <si>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</si>
  <si>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</si>
  <si>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</si>
  <si>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</si>
  <si>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</si>
  <si>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</si>
  <si>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</si>
  <si>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</si>
  <si>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</si>
  <si>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</si>
  <si>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</si>
  <si>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</si>
  <si>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</si>
  <si>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</si>
  <si>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</si>
  <si>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</si>
  <si>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</si>
  <si>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</si>
  <si>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</si>
  <si>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</si>
  <si>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</si>
  <si>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</si>
  <si>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</si>
  <si>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</si>
  <si>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</si>
  <si>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</si>
  <si>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</si>
  <si>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</si>
  <si>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</si>
  <si>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</si>
  <si>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</si>
  <si>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</si>
  <si>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</si>
  <si>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</si>
  <si>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</si>
  <si>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</si>
  <si>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</si>
  <si>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</si>
  <si>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</si>
  <si>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CUST BEL (95007)  TO  BELLNGHM (40095) CKT 1 [230.00 - 230.00 kV]</t>
  </si>
  <si>
    <t>BFR: A1540 Cust-Portal Wy 230/115kV &amp; Murr-Cust-Sedro 230kV</t>
  </si>
  <si>
    <t>CTG_FAIL_IN_FULL</t>
  </si>
  <si>
    <t>Branch MURRAY (40767)  TO  SEDRO NT (42103) CKT 1 [230.00 - 230.00 kV]</t>
  </si>
  <si>
    <t>N-2: Monroe - Custer #1&amp;2 500kV</t>
  </si>
  <si>
    <t>BFR: 4519 Cust-Mon #1 500kV &amp; Mon Caps</t>
  </si>
  <si>
    <t>Branch ARLNGTON (42160)  TO  BEAVERLK (42162) CKT 1 [115.00 - 115.00 kV]</t>
  </si>
  <si>
    <t>040WINTER09v2NSH(SED-BOT-HR OUT)</t>
  </si>
  <si>
    <t>Sedro Woolley (PSE)-Bothell (SCL)-Horse Ranch 230kV Line ***Includes Horse Ranch sect of Monroe-Snohomish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</si>
</sst>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7265241"/>
        <c:axId val="22733986"/>
      </c:scatterChart>
      <c:valAx>
        <c:axId val="4726524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733986"/>
        <c:crossesAt val="0"/>
        <c:crossBetween val="midCat"/>
        <c:dispUnits/>
        <c:majorUnit val="100"/>
        <c:minorUnit val="50"/>
      </c:valAx>
      <c:valAx>
        <c:axId val="2273398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726524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279283"/>
        <c:axId val="29513548"/>
      </c:scatterChart>
      <c:valAx>
        <c:axId val="327928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513548"/>
        <c:crossesAt val="0"/>
        <c:crossBetween val="midCat"/>
        <c:dispUnits/>
        <c:majorUnit val="100"/>
        <c:minorUnit val="50"/>
      </c:valAx>
      <c:valAx>
        <c:axId val="2951354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27928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4295341"/>
        <c:axId val="41787158"/>
      </c:scatterChart>
      <c:valAx>
        <c:axId val="6429534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787158"/>
        <c:crossesAt val="0"/>
        <c:crossBetween val="midCat"/>
        <c:dispUnits/>
        <c:majorUnit val="100"/>
        <c:minorUnit val="50"/>
      </c:valAx>
      <c:valAx>
        <c:axId val="417871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429534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0540103"/>
        <c:axId val="29316608"/>
      </c:scatterChart>
      <c:valAx>
        <c:axId val="4054010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316608"/>
        <c:crossesAt val="0"/>
        <c:crossBetween val="midCat"/>
        <c:dispUnits/>
        <c:majorUnit val="100"/>
        <c:minorUnit val="50"/>
      </c:valAx>
      <c:valAx>
        <c:axId val="2931660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54010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62522881"/>
        <c:axId val="25835018"/>
      </c:scatterChart>
      <c:valAx>
        <c:axId val="6252288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835018"/>
        <c:crossesAt val="0"/>
        <c:crossBetween val="midCat"/>
        <c:dispUnits/>
        <c:majorUnit val="100"/>
        <c:minorUnit val="50"/>
      </c:valAx>
      <c:valAx>
        <c:axId val="2583501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52288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E56" sqref="E56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Sedro Woolley (PSE)-Bothell (SCL)-Horse Ranch 230kV Line ***Includes Horse Ranch sect of Monroe-Snohomish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6644.581333333333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-1970.19</v>
      </c>
      <c r="E21" s="76" t="str">
        <f>'Excel Sheet'!D3</f>
        <v>BFR: A1540 Cust-Portal Wy 230/115kV &amp; Murr-Cust-Sedro 230kV</v>
      </c>
      <c r="F21" s="84" t="str">
        <f>'Excel Sheet'!C3</f>
        <v>Branch CUST BEL (95007)  TO  BELLNGHM (40095)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3338.63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-1861.29</v>
      </c>
      <c r="E22" s="57" t="str">
        <f>'Excel Sheet'!D4</f>
        <v>BFR: A1540 Cust-Portal Wy 230/115kV &amp; Murr-Cust-Sedro 230kV</v>
      </c>
      <c r="F22" s="58" t="str">
        <f>'Excel Sheet'!C4</f>
        <v>Branch CUST BEL (95007)  TO  BELLNGHM (40095)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3172.19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3338.63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2907.4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3163.49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2483.54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3170.91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1977.23</v>
      </c>
      <c r="V25" s="108" t="str">
        <f>E35</f>
        <v>BFR: 4519 Cust-Mon #1 500kV &amp; Mon Caps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3172.19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-1861.29</v>
      </c>
      <c r="V26" s="112" t="str">
        <f>E22</f>
        <v>BFR: A1540 Cust-Portal Wy 230/115kV &amp; Murr-Cust-Sedro 230kV</v>
      </c>
      <c r="W26" s="111" t="str">
        <f>F22</f>
        <v>Branch CUST BEL (95007)  TO  BELLNGHM (40095)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2890.82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3170.91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2898.6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2898.6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2907.4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2475.79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2466.85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1917.56</v>
      </c>
      <c r="V30" s="108" t="str">
        <f>E34</f>
        <v>BFR: 4519 Cust-Mon #1 500kV &amp; Mon Caps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2475.79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-1970.19</v>
      </c>
      <c r="V31" s="108" t="str">
        <f>E21</f>
        <v>BFR: A1540 Cust-Portal Wy 230/115kV &amp; Murr-Cust-Sedro 230kV</v>
      </c>
      <c r="W31" s="109" t="str">
        <f>F21</f>
        <v>Branch CUST BEL (95007)  TO  BELLNGHM (40095)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2483.54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3163.49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1862.3</v>
      </c>
      <c r="E33" s="76" t="str">
        <f>'Excel Sheet'!D15</f>
        <v>BFR: 4519 Cust-Mon #1 500kV &amp; Mon Caps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2890.82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1917.56</v>
      </c>
      <c r="E34" s="57" t="str">
        <f>'Excel Sheet'!D16</f>
        <v>BFR: 4519 Cust-Mon #1 500kV &amp; Mon Caps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2466.85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1977.23</v>
      </c>
      <c r="E35" s="81" t="str">
        <f>'Excel Sheet'!D17</f>
        <v>BFR: 4519 Cust-Mon #1 500kV &amp; Mon Caps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1862.3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Sedro Woolley (PSE)-Bothell (SCL)-Horse Ranch 230kV Line ***Includes Horse Ranch sect of Monroe-Snohomish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6313.601333333334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1449.76</v>
      </c>
      <c r="E21" s="55" t="str">
        <f>'Excel Sheet'!D20</f>
        <v>BFR: A1540 Cust-Portal Wy 230/115kV &amp; Murr-Cust-Sedro 230kV</v>
      </c>
      <c r="F21" s="56" t="str">
        <f>'Excel Sheet'!C20</f>
        <v>Branch CUST BEL (95007)  TO  BELLNGHM (40095)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1633.88</v>
      </c>
      <c r="V21" s="114" t="str">
        <f>E23</f>
        <v>BFR: A1540 Cust-Portal Wy 230/115kV &amp; Murr-Cust-Sedro 230kV</v>
      </c>
      <c r="W21" s="110" t="str">
        <f>F23</f>
        <v>Branch CUST BEL (95007)  TO  BELLNGHM (40095)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1502.55</v>
      </c>
      <c r="E22" s="76" t="str">
        <f>'Excel Sheet'!D21</f>
        <v>BFR: A1540 Cust-Portal Wy 230/115kV &amp; Murr-Cust-Sedro 230kV</v>
      </c>
      <c r="F22" s="58" t="str">
        <f>'Excel Sheet'!C21</f>
        <v>Branch CUST BEL (95007)  TO  BELLNGHM (40095)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3097.68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1633.88</v>
      </c>
      <c r="E23" s="76" t="str">
        <f>'Excel Sheet'!D22</f>
        <v>BFR: A1540 Cust-Portal Wy 230/115kV &amp; Murr-Cust-Sedro 230kV</v>
      </c>
      <c r="F23" s="58" t="str">
        <f>'Excel Sheet'!C22</f>
        <v>Branch CUST BEL (95007)  TO  BELLNGHM (40095)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2825.31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3080.32</v>
      </c>
      <c r="E24" s="76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2399.72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3086.86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1822.25</v>
      </c>
      <c r="V25" s="108" t="str">
        <f>E35</f>
        <v>BFR: 4519 Cust-Mon #1 500kV &amp; Mon Caps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3097.68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1502.55</v>
      </c>
      <c r="V26" s="112" t="str">
        <f>E22</f>
        <v>BFR: A1540 Cust-Portal Wy 230/115kV &amp; Murr-Cust-Sedro 230kV</v>
      </c>
      <c r="W26" s="111" t="str">
        <f>F22</f>
        <v>Branch CUST BEL (95007)  TO  BELLNGHM (40095)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2805.05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3086.86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2815.3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2815.3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2825.31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2390.63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2384.04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1769.82</v>
      </c>
      <c r="V30" s="108" t="str">
        <f>E34</f>
        <v>BFR: 4519 Cust-Mon #1 500kV &amp; Mon Caps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2390.63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1449.76</v>
      </c>
      <c r="V31" s="108" t="str">
        <f>E21</f>
        <v>BFR: A1540 Cust-Portal Wy 230/115kV &amp; Murr-Cust-Sedro 230kV</v>
      </c>
      <c r="W31" s="109" t="str">
        <f>F21</f>
        <v>Branch CUST BEL (95007)  TO  BELLNGHM (40095)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2399.72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3080.32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1705.44</v>
      </c>
      <c r="E33" s="57" t="str">
        <f>'Excel Sheet'!D32</f>
        <v>BFR: 4519 Cust-Mon #1 500kV &amp; Mon Caps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2805.05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1769.82</v>
      </c>
      <c r="E34" s="76" t="str">
        <f>'Excel Sheet'!D33</f>
        <v>BFR: 4519 Cust-Mon #1 500kV &amp; Mon Caps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2384.04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1822.25</v>
      </c>
      <c r="E35" s="59" t="str">
        <f>'Excel Sheet'!D34</f>
        <v>BFR: 4519 Cust-Mon #1 500kV &amp; Mon Caps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1705.44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Sedro Woolley (PSE)-Bothell (SCL)-Horse Ranch 230kV Line ***Includes Horse Ranch sect of Monroe-Snohomish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6030.163333333334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1850.21</v>
      </c>
      <c r="E21" s="55" t="str">
        <f>'Excel Sheet'!D37</f>
        <v>BFR: A1540 Cust-Portal Wy 230/115kV &amp; Murr-Cust-Sedro 230kV</v>
      </c>
      <c r="F21" s="106" t="str">
        <f>'Excel Sheet'!C37</f>
        <v>Branch CUST BEL (95007)  TO  BELLNGHM (40095)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1914.55</v>
      </c>
      <c r="V21" s="114" t="str">
        <f>E23</f>
        <v>BFR: A1540 Cust-Portal Wy 230/115kV &amp; Murr-Cust-Sedro 230kV</v>
      </c>
      <c r="W21" s="110" t="str">
        <f>F23</f>
        <v>Branch CUST BEL (95007)  TO  BELLNGHM (40095)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1865.56</v>
      </c>
      <c r="E22" s="57" t="str">
        <f>'Excel Sheet'!D38</f>
        <v>BFR: A1540 Cust-Portal Wy 230/115kV &amp; Murr-Cust-Sedro 230kV</v>
      </c>
      <c r="F22" s="58" t="str">
        <f>'Excel Sheet'!C38</f>
        <v>Branch CUST BEL (95007)  TO  BELLNGHM (40095)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3044.7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1914.55</v>
      </c>
      <c r="E23" s="57" t="str">
        <f>'Excel Sheet'!D39</f>
        <v>BFR: A1540 Cust-Portal Wy 230/115kV &amp; Murr-Cust-Sedro 230kV</v>
      </c>
      <c r="F23" s="58" t="str">
        <f>'Excel Sheet'!C39</f>
        <v>Branch CUST BEL (95007)  TO  BELLNGHM (40095)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2772.04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3025.72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2347.05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3036.95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1733.06</v>
      </c>
      <c r="V25" s="108" t="str">
        <f>E35</f>
        <v>BFR: 4519 Cust-Mon #1 500kV &amp; Mon Caps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3044.7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1865.56</v>
      </c>
      <c r="V26" s="112" t="str">
        <f>E22</f>
        <v>BFR: A1540 Cust-Portal Wy 230/115kV &amp; Murr-Cust-Sedro 230kV</v>
      </c>
      <c r="W26" s="111" t="str">
        <f>F22</f>
        <v>Branch CUST BEL (95007)  TO  BELLNGHM (40095)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2756.25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3036.95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2765.88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2765.88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2772.04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2339.76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2329.07</v>
      </c>
      <c r="E30" s="57" t="str">
        <f>'Excel Sheet'!D46</f>
        <v>BFR: 4519 Cust-Mon #1 500kV &amp; Mon Caps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1671.04</v>
      </c>
      <c r="V30" s="108" t="str">
        <f>E34</f>
        <v>BFR: 4519 Cust-Mon #1 500kV &amp; Mon Caps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2339.76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1850.21</v>
      </c>
      <c r="V31" s="108" t="str">
        <f>E21</f>
        <v>BFR: A1540 Cust-Portal Wy 230/115kV &amp; Murr-Cust-Sedro 230kV</v>
      </c>
      <c r="W31" s="109" t="str">
        <f>F21</f>
        <v>Branch CUST BEL (95007)  TO  BELLNGHM (40095)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2347.05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3025.72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1614.29</v>
      </c>
      <c r="E33" s="57" t="str">
        <f>'Excel Sheet'!D49</f>
        <v>BFR: 4519 Cust-Mon #1 500kV &amp; Mon Caps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2756.25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1671.04</v>
      </c>
      <c r="E34" s="57" t="str">
        <f>'Excel Sheet'!D50</f>
        <v>BFR: 4519 Cust-Mon #1 500kV &amp; Mon Caps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2329.07</v>
      </c>
      <c r="V34" s="108" t="str">
        <f>E30</f>
        <v>BFR: 4519 Cust-Mon #1 500kV &amp; Mon Caps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1733.06</v>
      </c>
      <c r="E35" s="59" t="str">
        <f>'Excel Sheet'!D51</f>
        <v>BFR: 4519 Cust-Mon #1 500kV &amp; Mon Caps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1614.29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Sedro Woolley (PSE)-Bothell (SCL)-Horse Ranch 230kV Line ***Includes Horse Ranch sect of Monroe-Snohomish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040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4954.948666666666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2980.58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2997.44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2987.82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2825.57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2997.44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2558.68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2812.94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2131.13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2821.33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736.3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2825.57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2987.82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2537.14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2821.33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2546.38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2546.38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2558.68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2094.66</v>
      </c>
      <c r="V29" s="108" t="str">
        <f>E31</f>
        <v>BFR: 4519 Cust-Mon #1 500kV &amp; Mon Caps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2037.18</v>
      </c>
      <c r="E30" s="172" t="str">
        <f>'Excel Sheet'!$D63</f>
        <v>BFR: 4519 Cust-Mon #1 500kV &amp; Mon Caps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728.99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2094.66</v>
      </c>
      <c r="E31" s="172" t="str">
        <f>'Excel Sheet'!$D64</f>
        <v>BFR: 4519 Cust-Mon #1 500kV &amp; Mon Caps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2980.58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2131.13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2812.94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719.53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2537.14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728.99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2037.18</v>
      </c>
      <c r="V34" s="108" t="str">
        <f>E30</f>
        <v>BFR: 4519 Cust-Mon #1 500kV &amp; Mon Caps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736.3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719.53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Sedro Woolley (PSE)-Bothell (SCL)-Horse Ranch 230kV Line ***Includes Horse Ranch sect of Monroe-Snohomish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4620.507333333333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2923.11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2938.36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2930.01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2767.77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2938.36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2497.05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2754.56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2054.83</v>
      </c>
      <c r="V24" s="108" t="str">
        <f>E32</f>
        <v>BFR: 4519 Cust-Mon #1 500kV &amp; Mon Caps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2762.99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485.8</v>
      </c>
      <c r="V25" s="108" t="str">
        <f>E35</f>
        <v>N-2: Murr - Cust #1 &amp; Belling - Cust #1 230kV</v>
      </c>
      <c r="W25" s="109" t="str">
        <f>F35</f>
        <v>Branch ARLNGTON (42160)  TO  BEAVERLK (42162)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2767.77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2930.01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2475.72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2762.99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2486.66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2486.66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2497.05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1994.94</v>
      </c>
      <c r="V29" s="108" t="str">
        <f>E31</f>
        <v>BFR: 4519 Cust-Mon #1 500kV &amp; Mon Caps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1939.59</v>
      </c>
      <c r="E30" s="57" t="str">
        <f>'Excel Sheet'!D80</f>
        <v>BFR: 4519 Cust-Mon #1 500kV &amp; Mon Caps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384.77</v>
      </c>
      <c r="V30" s="108" t="str">
        <f>E34</f>
        <v>N-2: Murr - Cust #1 &amp; Belling - Cust #1 230kV</v>
      </c>
      <c r="W30" s="111" t="str">
        <f>F34</f>
        <v>Branch ARLNGTON (42160)  TO  BEAVERLK (42162)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1994.94</v>
      </c>
      <c r="E31" s="57" t="str">
        <f>'Excel Sheet'!D81</f>
        <v>BFR: 4519 Cust-Mon #1 500kV &amp; Mon Caps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2923.11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2054.83</v>
      </c>
      <c r="E32" s="57" t="str">
        <f>'Excel Sheet'!D82</f>
        <v>BFR: 4519 Cust-Mon #1 500kV &amp; Mon Caps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2754.56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279.09</v>
      </c>
      <c r="E33" s="57" t="str">
        <f>'Excel Sheet'!D83</f>
        <v>N-2: Murr - Cust #1 &amp; Belling - Cust #1 230kV</v>
      </c>
      <c r="F33" s="58" t="str">
        <f>'Excel Sheet'!C83</f>
        <v>Branch ARLNGTON (42160)  TO  BEAVERLK (42162)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2475.72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384.77</v>
      </c>
      <c r="E34" s="57" t="str">
        <f>'Excel Sheet'!D84</f>
        <v>N-2: Murr - Cust #1 &amp; Belling - Cust #1 230kV</v>
      </c>
      <c r="F34" s="58" t="str">
        <f>'Excel Sheet'!C84</f>
        <v>Branch ARLNGTON (42160)  TO  BEAVERLK (42162)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1939.59</v>
      </c>
      <c r="V34" s="108" t="str">
        <f>E30</f>
        <v>BFR: 4519 Cust-Mon #1 500kV &amp; Mon Caps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485.8</v>
      </c>
      <c r="E35" s="59" t="str">
        <f>'Excel Sheet'!D85</f>
        <v>N-2: Murr - Cust #1 &amp; Belling - Cust #1 230kV</v>
      </c>
      <c r="F35" s="60" t="str">
        <f>'Excel Sheet'!C85</f>
        <v>Branch ARLNGTON (42160)  TO  BEAVERLK (42162)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279.09</v>
      </c>
      <c r="V35" s="113" t="str">
        <f>E33</f>
        <v>N-2: Murr - Cust #1 &amp; Belling - Cust #1 230kV</v>
      </c>
      <c r="W35" s="116" t="str">
        <f>F33</f>
        <v>Branch ARLNGTON (42160)  TO  BEAVERLK (42162) CKT 1 [115.00 - 115.00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78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-1970.19</v>
      </c>
      <c r="D3" s="205">
        <f>'Excel Sheet'!I20</f>
        <v>1449.76</v>
      </c>
      <c r="E3" s="206">
        <f>'Excel Sheet'!I37</f>
        <v>1850.21</v>
      </c>
      <c r="F3" s="206">
        <f>'Excel Sheet'!I54</f>
        <v>2980.58</v>
      </c>
      <c r="G3" s="207">
        <f>'Excel Sheet'!I71</f>
        <v>2923.11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-1861.29</v>
      </c>
      <c r="D4" s="209">
        <f>'Excel Sheet'!I21</f>
        <v>1502.55</v>
      </c>
      <c r="E4" s="209">
        <f>'Excel Sheet'!I38</f>
        <v>1865.56</v>
      </c>
      <c r="F4" s="209">
        <f>'Excel Sheet'!I55</f>
        <v>2987.82</v>
      </c>
      <c r="G4" s="210">
        <f>'Excel Sheet'!I72</f>
        <v>2930.01</v>
      </c>
      <c r="H4" s="122"/>
      <c r="I4" s="190"/>
      <c r="J4" s="249" t="s">
        <v>26</v>
      </c>
      <c r="K4" s="250"/>
      <c r="L4" s="200" t="s">
        <v>65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3338.63</v>
      </c>
      <c r="D5" s="209">
        <f>'Excel Sheet'!I22</f>
        <v>1633.88</v>
      </c>
      <c r="E5" s="209">
        <f>'Excel Sheet'!I39</f>
        <v>1914.55</v>
      </c>
      <c r="F5" s="209">
        <f>'Excel Sheet'!I56</f>
        <v>2997.44</v>
      </c>
      <c r="G5" s="210">
        <f>'Excel Sheet'!I73</f>
        <v>2938.36</v>
      </c>
      <c r="H5" s="122"/>
      <c r="I5" s="190"/>
      <c r="J5" s="259" t="s">
        <v>27</v>
      </c>
      <c r="K5" s="260"/>
      <c r="L5" s="200" t="s">
        <v>64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3163.49</v>
      </c>
      <c r="D6" s="209">
        <f>'Excel Sheet'!I23</f>
        <v>3080.32</v>
      </c>
      <c r="E6" s="209">
        <f>'Excel Sheet'!I40</f>
        <v>3025.72</v>
      </c>
      <c r="F6" s="209">
        <f>'Excel Sheet'!I57</f>
        <v>2812.94</v>
      </c>
      <c r="G6" s="210">
        <f>'Excel Sheet'!I74</f>
        <v>2754.56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3170.91</v>
      </c>
      <c r="D7" s="209">
        <f>'Excel Sheet'!I24</f>
        <v>3086.86</v>
      </c>
      <c r="E7" s="209">
        <f>'Excel Sheet'!I41</f>
        <v>3036.95</v>
      </c>
      <c r="F7" s="209">
        <f>'Excel Sheet'!I58</f>
        <v>2821.33</v>
      </c>
      <c r="G7" s="210">
        <f>'Excel Sheet'!I75</f>
        <v>2762.99</v>
      </c>
      <c r="H7" s="122"/>
      <c r="I7" s="190"/>
      <c r="J7" s="259" t="s">
        <v>30</v>
      </c>
      <c r="K7" s="260"/>
      <c r="L7" s="200" t="str">
        <f>IF(MID(L11,4,1)="R",MID(L11,1,5),MID(L11,1,3))</f>
        <v>040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3172.19</v>
      </c>
      <c r="D8" s="209">
        <f>'Excel Sheet'!I25</f>
        <v>3097.68</v>
      </c>
      <c r="E8" s="209">
        <f>'Excel Sheet'!I42</f>
        <v>3044.7</v>
      </c>
      <c r="F8" s="209">
        <f>'Excel Sheet'!I59</f>
        <v>2825.57</v>
      </c>
      <c r="G8" s="210">
        <f>'Excel Sheet'!I76</f>
        <v>2767.77</v>
      </c>
      <c r="H8" s="122"/>
      <c r="I8" s="190"/>
      <c r="J8" s="249" t="s">
        <v>31</v>
      </c>
      <c r="K8" s="250"/>
      <c r="L8" s="201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2890.82</v>
      </c>
      <c r="D9" s="209">
        <f>'Excel Sheet'!I26</f>
        <v>2805.05</v>
      </c>
      <c r="E9" s="209">
        <f>'Excel Sheet'!I43</f>
        <v>2756.25</v>
      </c>
      <c r="F9" s="209">
        <f>'Excel Sheet'!I60</f>
        <v>2537.14</v>
      </c>
      <c r="G9" s="210">
        <f>'Excel Sheet'!I77</f>
        <v>2475.72</v>
      </c>
      <c r="H9" s="122"/>
      <c r="I9" s="190"/>
      <c r="J9" s="249" t="s">
        <v>28</v>
      </c>
      <c r="K9" s="250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2898.6</v>
      </c>
      <c r="D10" s="212">
        <f>'Excel Sheet'!I27</f>
        <v>2815.3</v>
      </c>
      <c r="E10" s="212">
        <f>'Excel Sheet'!I44</f>
        <v>2765.88</v>
      </c>
      <c r="F10" s="212">
        <f>'Excel Sheet'!I61</f>
        <v>2546.38</v>
      </c>
      <c r="G10" s="213">
        <f>'Excel Sheet'!I78</f>
        <v>2486.66</v>
      </c>
      <c r="H10" s="122"/>
      <c r="I10" s="190"/>
      <c r="J10" s="249" t="s">
        <v>37</v>
      </c>
      <c r="K10" s="250"/>
      <c r="L10" s="202" t="s">
        <v>69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2907.4</v>
      </c>
      <c r="D11" s="209">
        <f>'Excel Sheet'!I28</f>
        <v>2825.31</v>
      </c>
      <c r="E11" s="209">
        <f>'Excel Sheet'!I45</f>
        <v>2772.04</v>
      </c>
      <c r="F11" s="209">
        <f>'Excel Sheet'!I62</f>
        <v>2558.68</v>
      </c>
      <c r="G11" s="210">
        <f>'Excel Sheet'!I79</f>
        <v>2497.05</v>
      </c>
      <c r="H11" s="122"/>
      <c r="I11" s="190"/>
      <c r="J11" s="247" t="s">
        <v>63</v>
      </c>
      <c r="K11" s="248"/>
      <c r="L11" s="235" t="str">
        <f>'Excel Sheet'!A87</f>
        <v>040WINTER09v2NSH(SED-BOT-HR OUT)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2466.85</v>
      </c>
      <c r="D12" s="209">
        <f>'Excel Sheet'!I29</f>
        <v>2384.04</v>
      </c>
      <c r="E12" s="209">
        <f>'Excel Sheet'!I46</f>
        <v>2329.07</v>
      </c>
      <c r="F12" s="209">
        <f>'Excel Sheet'!I63</f>
        <v>2037.18</v>
      </c>
      <c r="G12" s="210">
        <f>'Excel Sheet'!I80</f>
        <v>1939.59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2475.79</v>
      </c>
      <c r="D13" s="209">
        <f>'Excel Sheet'!I30</f>
        <v>2390.63</v>
      </c>
      <c r="E13" s="209">
        <f>'Excel Sheet'!I47</f>
        <v>2339.76</v>
      </c>
      <c r="F13" s="209">
        <f>'Excel Sheet'!I64</f>
        <v>2094.66</v>
      </c>
      <c r="G13" s="210">
        <f>'Excel Sheet'!I81</f>
        <v>1994.94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2483.54</v>
      </c>
      <c r="D14" s="209">
        <f>'Excel Sheet'!I31</f>
        <v>2399.72</v>
      </c>
      <c r="E14" s="209">
        <f>'Excel Sheet'!I48</f>
        <v>2347.05</v>
      </c>
      <c r="F14" s="209">
        <f>'Excel Sheet'!I65</f>
        <v>2131.13</v>
      </c>
      <c r="G14" s="210">
        <f>'Excel Sheet'!I82</f>
        <v>2054.83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1862.3</v>
      </c>
      <c r="D15" s="209">
        <f>'Excel Sheet'!I32</f>
        <v>1705.44</v>
      </c>
      <c r="E15" s="209">
        <f>'Excel Sheet'!I49</f>
        <v>1614.29</v>
      </c>
      <c r="F15" s="209">
        <f>'Excel Sheet'!I66</f>
        <v>719.53</v>
      </c>
      <c r="G15" s="215">
        <f>'Excel Sheet'!I83</f>
        <v>279.09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1917.56</v>
      </c>
      <c r="D16" s="209">
        <f>'Excel Sheet'!I33</f>
        <v>1769.82</v>
      </c>
      <c r="E16" s="209">
        <f>'Excel Sheet'!I50</f>
        <v>1671.04</v>
      </c>
      <c r="F16" s="209">
        <f>'Excel Sheet'!I67</f>
        <v>728.99</v>
      </c>
      <c r="G16" s="215">
        <f>'Excel Sheet'!I84</f>
        <v>384.77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1977.23</v>
      </c>
      <c r="D17" s="217">
        <f>'Excel Sheet'!I34</f>
        <v>1822.25</v>
      </c>
      <c r="E17" s="217">
        <f>'Excel Sheet'!I51</f>
        <v>1733.06</v>
      </c>
      <c r="F17" s="217">
        <f>'Excel Sheet'!I68</f>
        <v>736.3</v>
      </c>
      <c r="G17" s="215">
        <f>'Excel Sheet'!I85</f>
        <v>485.8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CTG_FAIL_IN_FULL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CTG_FAIL_IN_FULL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040</v>
      </c>
      <c r="J1" s="271" t="str">
        <f>Results!L2</f>
        <v>Sedro Woolley (PSE)-Bothell (SCL)-Horse Ranch 230kV Line ***Includes Horse Ranch sect of Monroe-Snohomish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62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6644.581333333333</v>
      </c>
      <c r="D5" s="223">
        <f>'Excel Sheet'!I3</f>
        <v>-1970.19</v>
      </c>
      <c r="E5" s="223">
        <f>'Excel Sheet'!I4</f>
        <v>-1861.29</v>
      </c>
      <c r="F5" s="223">
        <f>'Excel Sheet'!I5</f>
        <v>3338.63</v>
      </c>
      <c r="G5" s="223">
        <f>'Excel Sheet'!I6</f>
        <v>3163.49</v>
      </c>
      <c r="H5" s="223">
        <f>'Excel Sheet'!I7</f>
        <v>3170.91</v>
      </c>
      <c r="I5" s="233">
        <f>'Excel Sheet'!I8</f>
        <v>3172.19</v>
      </c>
      <c r="J5" s="223">
        <f>'Excel Sheet'!I9</f>
        <v>2890.82</v>
      </c>
      <c r="K5" s="233">
        <f>'Excel Sheet'!I10</f>
        <v>2898.6</v>
      </c>
      <c r="L5" s="223">
        <f>'Excel Sheet'!I11</f>
        <v>2907.4</v>
      </c>
      <c r="M5" s="223">
        <f>'Excel Sheet'!I12</f>
        <v>2466.85</v>
      </c>
      <c r="N5" s="223">
        <f>'Excel Sheet'!I13</f>
        <v>2475.79</v>
      </c>
      <c r="O5" s="223">
        <f>'Excel Sheet'!I14</f>
        <v>2483.54</v>
      </c>
      <c r="P5" s="227">
        <f>'Excel Sheet'!I15</f>
        <v>1862.3</v>
      </c>
      <c r="Q5" s="227">
        <f>'Excel Sheet'!I16</f>
        <v>1917.56</v>
      </c>
      <c r="R5" s="227">
        <f>'Excel Sheet'!I17</f>
        <v>1977.23</v>
      </c>
    </row>
    <row r="6" spans="2:18" s="54" customFormat="1" ht="14.25">
      <c r="B6" s="222" t="str">
        <f>'Excel Sheet'!A19</f>
        <v>35F</v>
      </c>
      <c r="C6" s="223">
        <f>AVERAGE('Excel Sheet'!H20:H34)</f>
        <v>6313.601333333334</v>
      </c>
      <c r="D6" s="223">
        <f>'Excel Sheet'!I20</f>
        <v>1449.76</v>
      </c>
      <c r="E6" s="223">
        <f>'Excel Sheet'!I21</f>
        <v>1502.55</v>
      </c>
      <c r="F6" s="223">
        <f>'Excel Sheet'!I22</f>
        <v>1633.88</v>
      </c>
      <c r="G6" s="223">
        <f>'Excel Sheet'!I23</f>
        <v>3080.32</v>
      </c>
      <c r="H6" s="223">
        <f>'Excel Sheet'!I24</f>
        <v>3086.86</v>
      </c>
      <c r="I6" s="223">
        <f>'Excel Sheet'!I25</f>
        <v>3097.68</v>
      </c>
      <c r="J6" s="223">
        <f>'Excel Sheet'!I26</f>
        <v>2805.05</v>
      </c>
      <c r="K6" s="223">
        <f>'Excel Sheet'!I27</f>
        <v>2815.3</v>
      </c>
      <c r="L6" s="223">
        <f>'Excel Sheet'!I28</f>
        <v>2825.31</v>
      </c>
      <c r="M6" s="223">
        <f>'Excel Sheet'!I29</f>
        <v>2384.04</v>
      </c>
      <c r="N6" s="223">
        <f>'Excel Sheet'!I30</f>
        <v>2390.63</v>
      </c>
      <c r="O6" s="223">
        <f>'Excel Sheet'!I31</f>
        <v>2399.72</v>
      </c>
      <c r="P6" s="223">
        <f>'Excel Sheet'!I32</f>
        <v>1705.44</v>
      </c>
      <c r="Q6" s="223">
        <f>'Excel Sheet'!I33</f>
        <v>1769.82</v>
      </c>
      <c r="R6" s="223">
        <f>'Excel Sheet'!I34</f>
        <v>1822.25</v>
      </c>
    </row>
    <row r="7" spans="2:18" s="54" customFormat="1" ht="14.25">
      <c r="B7" s="222" t="str">
        <f>'Excel Sheet'!A36</f>
        <v>45F</v>
      </c>
      <c r="C7" s="223">
        <f>AVERAGE('Excel Sheet'!H37:H51)</f>
        <v>6030.163333333334</v>
      </c>
      <c r="D7" s="223">
        <f>'Excel Sheet'!I37</f>
        <v>1850.21</v>
      </c>
      <c r="E7" s="223">
        <f>'Excel Sheet'!I38</f>
        <v>1865.56</v>
      </c>
      <c r="F7" s="223">
        <f>'Excel Sheet'!I39</f>
        <v>1914.55</v>
      </c>
      <c r="G7" s="223">
        <f>'Excel Sheet'!I40</f>
        <v>3025.72</v>
      </c>
      <c r="H7" s="223">
        <f>'Excel Sheet'!I41</f>
        <v>3036.95</v>
      </c>
      <c r="I7" s="223">
        <f>'Excel Sheet'!I42</f>
        <v>3044.7</v>
      </c>
      <c r="J7" s="223">
        <f>'Excel Sheet'!I43</f>
        <v>2756.25</v>
      </c>
      <c r="K7" s="223">
        <f>'Excel Sheet'!I44</f>
        <v>2765.88</v>
      </c>
      <c r="L7" s="223">
        <f>'Excel Sheet'!I45</f>
        <v>2772.04</v>
      </c>
      <c r="M7" s="223">
        <f>'Excel Sheet'!I46</f>
        <v>2329.07</v>
      </c>
      <c r="N7" s="223">
        <f>'Excel Sheet'!I47</f>
        <v>2339.76</v>
      </c>
      <c r="O7" s="223">
        <f>'Excel Sheet'!I48</f>
        <v>2347.05</v>
      </c>
      <c r="P7" s="223">
        <f>'Excel Sheet'!I49</f>
        <v>1614.29</v>
      </c>
      <c r="Q7" s="223">
        <f>'Excel Sheet'!I50</f>
        <v>1671.04</v>
      </c>
      <c r="R7" s="223">
        <f>'Excel Sheet'!I51</f>
        <v>1733.06</v>
      </c>
    </row>
    <row r="8" spans="2:18" s="54" customFormat="1" ht="14.25">
      <c r="B8" s="222" t="str">
        <f>'Excel Sheet'!A53</f>
        <v>60F</v>
      </c>
      <c r="C8" s="223">
        <f>AVERAGE('Excel Sheet'!H54:H68)</f>
        <v>4954.948666666666</v>
      </c>
      <c r="D8" s="223">
        <f>'Excel Sheet'!I54</f>
        <v>2980.58</v>
      </c>
      <c r="E8" s="223">
        <f>'Excel Sheet'!I55</f>
        <v>2987.82</v>
      </c>
      <c r="F8" s="223">
        <f>'Excel Sheet'!I56</f>
        <v>2997.44</v>
      </c>
      <c r="G8" s="223">
        <f>'Excel Sheet'!I57</f>
        <v>2812.94</v>
      </c>
      <c r="H8" s="223">
        <f>'Excel Sheet'!I58</f>
        <v>2821.33</v>
      </c>
      <c r="I8" s="223">
        <f>'Excel Sheet'!I59</f>
        <v>2825.57</v>
      </c>
      <c r="J8" s="223">
        <f>'Excel Sheet'!I60</f>
        <v>2537.14</v>
      </c>
      <c r="K8" s="223">
        <f>'Excel Sheet'!I61</f>
        <v>2546.38</v>
      </c>
      <c r="L8" s="223">
        <f>'Excel Sheet'!I62</f>
        <v>2558.68</v>
      </c>
      <c r="M8" s="223">
        <f>'Excel Sheet'!I63</f>
        <v>2037.18</v>
      </c>
      <c r="N8" s="223">
        <f>'Excel Sheet'!I64</f>
        <v>2094.66</v>
      </c>
      <c r="O8" s="223">
        <f>'Excel Sheet'!I65</f>
        <v>2131.13</v>
      </c>
      <c r="P8" s="223">
        <f>'Excel Sheet'!I66</f>
        <v>719.53</v>
      </c>
      <c r="Q8" s="223">
        <f>'Excel Sheet'!I67</f>
        <v>728.99</v>
      </c>
      <c r="R8" s="223">
        <f>'Excel Sheet'!I68</f>
        <v>736.3</v>
      </c>
    </row>
    <row r="9" spans="2:18" s="54" customFormat="1" ht="14.25">
      <c r="B9" s="222" t="str">
        <f>'Excel Sheet'!A70</f>
        <v>70F</v>
      </c>
      <c r="C9" s="223">
        <f>AVERAGE('Excel Sheet'!H71:H85)</f>
        <v>4620.507333333333</v>
      </c>
      <c r="D9" s="223">
        <f>'Excel Sheet'!I71</f>
        <v>2923.11</v>
      </c>
      <c r="E9" s="223">
        <f>'Excel Sheet'!I72</f>
        <v>2930.01</v>
      </c>
      <c r="F9" s="223">
        <f>'Excel Sheet'!I73</f>
        <v>2938.36</v>
      </c>
      <c r="G9" s="223">
        <f>'Excel Sheet'!I74</f>
        <v>2754.56</v>
      </c>
      <c r="H9" s="223">
        <f>'Excel Sheet'!I75</f>
        <v>2762.99</v>
      </c>
      <c r="I9" s="223">
        <f>'Excel Sheet'!I76</f>
        <v>2767.77</v>
      </c>
      <c r="J9" s="223">
        <f>'Excel Sheet'!I77</f>
        <v>2475.72</v>
      </c>
      <c r="K9" s="223">
        <f>'Excel Sheet'!I78</f>
        <v>2486.66</v>
      </c>
      <c r="L9" s="223">
        <f>'Excel Sheet'!I79</f>
        <v>2497.05</v>
      </c>
      <c r="M9" s="223">
        <f>'Excel Sheet'!I80</f>
        <v>1939.59</v>
      </c>
      <c r="N9" s="223">
        <f>'Excel Sheet'!I81</f>
        <v>1994.94</v>
      </c>
      <c r="O9" s="223">
        <f>'Excel Sheet'!I82</f>
        <v>2054.83</v>
      </c>
      <c r="P9" s="223">
        <f>'Excel Sheet'!I83</f>
        <v>279.09</v>
      </c>
      <c r="Q9" s="223">
        <f>'Excel Sheet'!I84</f>
        <v>384.77</v>
      </c>
      <c r="R9" s="223">
        <f>'Excel Sheet'!I85</f>
        <v>485.8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6.28125" style="0" customWidth="1"/>
    <col min="3" max="3" width="70.7109375" style="0" customWidth="1"/>
    <col min="4" max="4" width="57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8.0039062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60</v>
      </c>
      <c r="J2" t="s">
        <v>61</v>
      </c>
      <c r="K2" t="s">
        <v>56</v>
      </c>
    </row>
    <row r="3" spans="1:11" ht="12.75">
      <c r="A3" t="s">
        <v>51</v>
      </c>
      <c r="B3">
        <v>-1971.49</v>
      </c>
      <c r="C3" t="s">
        <v>70</v>
      </c>
      <c r="D3" t="s">
        <v>71</v>
      </c>
      <c r="E3">
        <v>3.16</v>
      </c>
      <c r="F3">
        <v>795.37</v>
      </c>
      <c r="G3">
        <v>753.84</v>
      </c>
      <c r="H3">
        <v>6650.66</v>
      </c>
      <c r="I3">
        <v>-1970.19</v>
      </c>
      <c r="J3">
        <v>-1386.24</v>
      </c>
      <c r="K3" t="s">
        <v>72</v>
      </c>
    </row>
    <row r="4" spans="1:11" ht="12.75">
      <c r="A4" t="s">
        <v>6</v>
      </c>
      <c r="B4">
        <v>-1862.68</v>
      </c>
      <c r="C4" t="s">
        <v>70</v>
      </c>
      <c r="D4" t="s">
        <v>71</v>
      </c>
      <c r="E4">
        <v>3.16</v>
      </c>
      <c r="F4">
        <v>794.87</v>
      </c>
      <c r="G4">
        <v>765.21</v>
      </c>
      <c r="H4">
        <v>6580.83</v>
      </c>
      <c r="I4">
        <v>-1861.29</v>
      </c>
      <c r="J4">
        <v>-1295.22</v>
      </c>
      <c r="K4" t="s">
        <v>72</v>
      </c>
    </row>
    <row r="5" spans="1:11" ht="12.75">
      <c r="A5" t="s">
        <v>3</v>
      </c>
      <c r="B5">
        <v>3356.53</v>
      </c>
      <c r="C5" t="s">
        <v>73</v>
      </c>
      <c r="D5" t="s">
        <v>74</v>
      </c>
      <c r="E5">
        <v>-86.19</v>
      </c>
      <c r="F5">
        <v>-513.34</v>
      </c>
      <c r="G5">
        <v>-512.44</v>
      </c>
      <c r="H5">
        <v>6638.67</v>
      </c>
      <c r="I5">
        <v>3338.63</v>
      </c>
      <c r="J5">
        <v>1810.53</v>
      </c>
      <c r="K5" t="s">
        <v>57</v>
      </c>
    </row>
    <row r="6" spans="1:11" ht="12.75">
      <c r="A6" t="s">
        <v>0</v>
      </c>
      <c r="B6">
        <v>3180.04</v>
      </c>
      <c r="C6" t="s">
        <v>73</v>
      </c>
      <c r="D6" t="s">
        <v>74</v>
      </c>
      <c r="E6">
        <v>-86.19</v>
      </c>
      <c r="F6">
        <v>-522.42</v>
      </c>
      <c r="G6">
        <v>-521.4</v>
      </c>
      <c r="H6">
        <v>6688.59</v>
      </c>
      <c r="I6">
        <v>3163.49</v>
      </c>
      <c r="J6">
        <v>1737.52</v>
      </c>
      <c r="K6" t="s">
        <v>57</v>
      </c>
    </row>
    <row r="7" spans="1:11" ht="12.75">
      <c r="A7" t="s">
        <v>7</v>
      </c>
      <c r="B7">
        <v>3187.57</v>
      </c>
      <c r="C7" t="s">
        <v>73</v>
      </c>
      <c r="D7" t="s">
        <v>74</v>
      </c>
      <c r="E7">
        <v>-86.19</v>
      </c>
      <c r="F7">
        <v>-520.67</v>
      </c>
      <c r="G7">
        <v>-519.49</v>
      </c>
      <c r="H7">
        <v>6622.49</v>
      </c>
      <c r="I7">
        <v>3170.91</v>
      </c>
      <c r="J7">
        <v>1766.85</v>
      </c>
      <c r="K7" t="s">
        <v>57</v>
      </c>
    </row>
    <row r="8" spans="1:11" ht="12.75">
      <c r="A8" t="s">
        <v>4</v>
      </c>
      <c r="B8">
        <v>3188.49</v>
      </c>
      <c r="C8" t="s">
        <v>73</v>
      </c>
      <c r="D8" t="s">
        <v>74</v>
      </c>
      <c r="E8">
        <v>-86.19</v>
      </c>
      <c r="F8">
        <v>-521.14</v>
      </c>
      <c r="G8">
        <v>-519.93</v>
      </c>
      <c r="H8">
        <v>6637.11</v>
      </c>
      <c r="I8">
        <v>3172.19</v>
      </c>
      <c r="J8">
        <v>1776.1</v>
      </c>
      <c r="K8" t="s">
        <v>57</v>
      </c>
    </row>
    <row r="9" spans="1:11" ht="12.75">
      <c r="A9" t="s">
        <v>1</v>
      </c>
      <c r="B9">
        <v>2903.64</v>
      </c>
      <c r="C9" t="s">
        <v>73</v>
      </c>
      <c r="D9" t="s">
        <v>74</v>
      </c>
      <c r="E9">
        <v>-86.19</v>
      </c>
      <c r="F9">
        <v>-528.61</v>
      </c>
      <c r="G9">
        <v>-527.52</v>
      </c>
      <c r="H9">
        <v>6688.46</v>
      </c>
      <c r="I9">
        <v>2890.82</v>
      </c>
      <c r="J9">
        <v>1688.52</v>
      </c>
      <c r="K9" t="s">
        <v>57</v>
      </c>
    </row>
    <row r="10" spans="1:11" ht="12.75">
      <c r="A10" t="s">
        <v>8</v>
      </c>
      <c r="B10">
        <v>2911.04</v>
      </c>
      <c r="C10" t="s">
        <v>73</v>
      </c>
      <c r="D10" t="s">
        <v>74</v>
      </c>
      <c r="E10">
        <v>-86.19</v>
      </c>
      <c r="F10">
        <v>-526.03</v>
      </c>
      <c r="G10">
        <v>-525</v>
      </c>
      <c r="H10">
        <v>6620.98</v>
      </c>
      <c r="I10">
        <v>2898.6</v>
      </c>
      <c r="J10">
        <v>1737.78</v>
      </c>
      <c r="K10" t="s">
        <v>57</v>
      </c>
    </row>
    <row r="11" spans="1:11" ht="12.75">
      <c r="A11" t="s">
        <v>5</v>
      </c>
      <c r="B11">
        <v>2921.74</v>
      </c>
      <c r="C11" t="s">
        <v>73</v>
      </c>
      <c r="D11" t="s">
        <v>74</v>
      </c>
      <c r="E11">
        <v>-86.19</v>
      </c>
      <c r="F11">
        <v>-529.58</v>
      </c>
      <c r="G11">
        <v>-528.49</v>
      </c>
      <c r="H11">
        <v>6635.09</v>
      </c>
      <c r="I11">
        <v>2907.4</v>
      </c>
      <c r="J11">
        <v>1769.15</v>
      </c>
      <c r="K11" t="s">
        <v>57</v>
      </c>
    </row>
    <row r="12" spans="1:11" ht="12.75">
      <c r="A12" t="s">
        <v>2</v>
      </c>
      <c r="B12">
        <v>2476.37</v>
      </c>
      <c r="C12" t="s">
        <v>73</v>
      </c>
      <c r="D12" t="s">
        <v>74</v>
      </c>
      <c r="E12">
        <v>-86.19</v>
      </c>
      <c r="F12">
        <v>-530.49</v>
      </c>
      <c r="G12">
        <v>-529.26</v>
      </c>
      <c r="H12">
        <v>6692.33</v>
      </c>
      <c r="I12">
        <v>2466.85</v>
      </c>
      <c r="J12">
        <v>1690.89</v>
      </c>
      <c r="K12" t="s">
        <v>57</v>
      </c>
    </row>
    <row r="13" spans="1:11" ht="12.75">
      <c r="A13" t="s">
        <v>9</v>
      </c>
      <c r="B13">
        <v>2484.7</v>
      </c>
      <c r="C13" t="s">
        <v>73</v>
      </c>
      <c r="D13" t="s">
        <v>74</v>
      </c>
      <c r="E13">
        <v>-86.19</v>
      </c>
      <c r="F13">
        <v>-530.29</v>
      </c>
      <c r="G13">
        <v>-529.27</v>
      </c>
      <c r="H13">
        <v>6625.32</v>
      </c>
      <c r="I13">
        <v>2475.79</v>
      </c>
      <c r="J13">
        <v>1723.67</v>
      </c>
      <c r="K13" t="s">
        <v>57</v>
      </c>
    </row>
    <row r="14" spans="1:11" ht="12.75">
      <c r="A14" t="s">
        <v>10</v>
      </c>
      <c r="B14">
        <v>2492.1</v>
      </c>
      <c r="C14" t="s">
        <v>73</v>
      </c>
      <c r="D14" t="s">
        <v>74</v>
      </c>
      <c r="E14">
        <v>-86.19</v>
      </c>
      <c r="F14">
        <v>-529.33</v>
      </c>
      <c r="G14">
        <v>-528.13</v>
      </c>
      <c r="H14">
        <v>6640.19</v>
      </c>
      <c r="I14">
        <v>2483.54</v>
      </c>
      <c r="J14">
        <v>1755.97</v>
      </c>
      <c r="K14" t="s">
        <v>57</v>
      </c>
    </row>
    <row r="15" spans="1:11" ht="12.75">
      <c r="A15" t="s">
        <v>11</v>
      </c>
      <c r="B15">
        <v>1865.92</v>
      </c>
      <c r="C15" t="s">
        <v>73</v>
      </c>
      <c r="D15" t="s">
        <v>75</v>
      </c>
      <c r="E15">
        <v>-21.17</v>
      </c>
      <c r="F15">
        <v>-516.26</v>
      </c>
      <c r="G15">
        <v>-516.36</v>
      </c>
      <c r="H15">
        <v>6687.54</v>
      </c>
      <c r="I15">
        <v>1862.3</v>
      </c>
      <c r="J15">
        <v>1523.2</v>
      </c>
      <c r="K15" t="s">
        <v>57</v>
      </c>
    </row>
    <row r="16" spans="1:11" ht="12.75">
      <c r="A16" t="s">
        <v>13</v>
      </c>
      <c r="B16">
        <v>1922.79</v>
      </c>
      <c r="C16" t="s">
        <v>73</v>
      </c>
      <c r="D16" t="s">
        <v>75</v>
      </c>
      <c r="E16">
        <v>-21.17</v>
      </c>
      <c r="F16">
        <v>-517.08</v>
      </c>
      <c r="G16">
        <v>-517.13</v>
      </c>
      <c r="H16">
        <v>6621.92</v>
      </c>
      <c r="I16">
        <v>1917.56</v>
      </c>
      <c r="J16">
        <v>1582.85</v>
      </c>
      <c r="K16" t="s">
        <v>57</v>
      </c>
    </row>
    <row r="17" spans="1:11" ht="12.75">
      <c r="A17" t="s">
        <v>14</v>
      </c>
      <c r="B17">
        <v>1984.34</v>
      </c>
      <c r="C17" t="s">
        <v>73</v>
      </c>
      <c r="D17" t="s">
        <v>75</v>
      </c>
      <c r="E17">
        <v>-21.17</v>
      </c>
      <c r="F17">
        <v>-517.12</v>
      </c>
      <c r="G17">
        <v>-517.01</v>
      </c>
      <c r="H17">
        <v>6638.54</v>
      </c>
      <c r="I17">
        <v>1977.23</v>
      </c>
      <c r="J17">
        <v>1645.21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60</v>
      </c>
      <c r="J19" t="s">
        <v>61</v>
      </c>
      <c r="K19" t="s">
        <v>56</v>
      </c>
    </row>
    <row r="20" spans="1:11" ht="12.75">
      <c r="A20" t="s">
        <v>51</v>
      </c>
      <c r="B20">
        <v>1454.72</v>
      </c>
      <c r="C20" t="s">
        <v>70</v>
      </c>
      <c r="D20" t="s">
        <v>71</v>
      </c>
      <c r="E20">
        <v>3.16</v>
      </c>
      <c r="F20">
        <v>803.52</v>
      </c>
      <c r="G20">
        <v>803.92</v>
      </c>
      <c r="H20">
        <v>6335.49</v>
      </c>
      <c r="I20">
        <v>1449.76</v>
      </c>
      <c r="J20">
        <v>676.42</v>
      </c>
      <c r="K20" t="s">
        <v>57</v>
      </c>
    </row>
    <row r="21" spans="1:11" ht="12.75">
      <c r="A21" t="s">
        <v>6</v>
      </c>
      <c r="B21">
        <v>1508.57</v>
      </c>
      <c r="C21" t="s">
        <v>70</v>
      </c>
      <c r="D21" t="s">
        <v>71</v>
      </c>
      <c r="E21">
        <v>3.16</v>
      </c>
      <c r="F21">
        <v>802.6</v>
      </c>
      <c r="G21">
        <v>803.38</v>
      </c>
      <c r="H21">
        <v>6268.32</v>
      </c>
      <c r="I21">
        <v>1502.55</v>
      </c>
      <c r="J21">
        <v>729.94</v>
      </c>
      <c r="K21" t="s">
        <v>57</v>
      </c>
    </row>
    <row r="22" spans="1:11" ht="12.75">
      <c r="A22" t="s">
        <v>3</v>
      </c>
      <c r="B22">
        <v>1640.54</v>
      </c>
      <c r="C22" t="s">
        <v>70</v>
      </c>
      <c r="D22" t="s">
        <v>71</v>
      </c>
      <c r="E22">
        <v>3.16</v>
      </c>
      <c r="F22">
        <v>803.52</v>
      </c>
      <c r="G22">
        <v>803.63</v>
      </c>
      <c r="H22">
        <v>6283.54</v>
      </c>
      <c r="I22">
        <v>1633.88</v>
      </c>
      <c r="J22">
        <v>840.81</v>
      </c>
      <c r="K22" t="s">
        <v>57</v>
      </c>
    </row>
    <row r="23" spans="1:11" ht="12.75">
      <c r="A23" t="s">
        <v>0</v>
      </c>
      <c r="B23">
        <v>3095.31</v>
      </c>
      <c r="C23" t="s">
        <v>73</v>
      </c>
      <c r="D23" t="s">
        <v>74</v>
      </c>
      <c r="E23">
        <v>-86.19</v>
      </c>
      <c r="F23">
        <v>-512.4</v>
      </c>
      <c r="G23">
        <v>-511.23</v>
      </c>
      <c r="H23">
        <v>6356.35</v>
      </c>
      <c r="I23">
        <v>3080.32</v>
      </c>
      <c r="J23">
        <v>1715.97</v>
      </c>
      <c r="K23" t="s">
        <v>57</v>
      </c>
    </row>
    <row r="24" spans="1:11" ht="12.75">
      <c r="A24" t="s">
        <v>7</v>
      </c>
      <c r="B24">
        <v>3103.03</v>
      </c>
      <c r="C24" t="s">
        <v>73</v>
      </c>
      <c r="D24" t="s">
        <v>74</v>
      </c>
      <c r="E24">
        <v>-86.19</v>
      </c>
      <c r="F24">
        <v>-512.35</v>
      </c>
      <c r="G24">
        <v>-511.07</v>
      </c>
      <c r="H24">
        <v>6289.63</v>
      </c>
      <c r="I24">
        <v>3086.86</v>
      </c>
      <c r="J24">
        <v>1754.92</v>
      </c>
      <c r="K24" t="s">
        <v>57</v>
      </c>
    </row>
    <row r="25" spans="1:11" ht="12.75">
      <c r="A25" t="s">
        <v>4</v>
      </c>
      <c r="B25">
        <v>3112.14</v>
      </c>
      <c r="C25" t="s">
        <v>73</v>
      </c>
      <c r="D25" t="s">
        <v>74</v>
      </c>
      <c r="E25">
        <v>-86.19</v>
      </c>
      <c r="F25">
        <v>-512.95</v>
      </c>
      <c r="G25">
        <v>-511.62</v>
      </c>
      <c r="H25">
        <v>6304.71</v>
      </c>
      <c r="I25">
        <v>3097.68</v>
      </c>
      <c r="J25">
        <v>1788.87</v>
      </c>
      <c r="K25" t="s">
        <v>57</v>
      </c>
    </row>
    <row r="26" spans="1:11" ht="12.75">
      <c r="A26" t="s">
        <v>1</v>
      </c>
      <c r="B26">
        <v>2818.24</v>
      </c>
      <c r="C26" t="s">
        <v>73</v>
      </c>
      <c r="D26" t="s">
        <v>74</v>
      </c>
      <c r="E26">
        <v>-86.19</v>
      </c>
      <c r="F26">
        <v>-514.54</v>
      </c>
      <c r="G26">
        <v>-513.42</v>
      </c>
      <c r="H26">
        <v>6355.6</v>
      </c>
      <c r="I26">
        <v>2805.05</v>
      </c>
      <c r="J26">
        <v>1685.97</v>
      </c>
      <c r="K26" t="s">
        <v>57</v>
      </c>
    </row>
    <row r="27" spans="1:11" ht="12.75">
      <c r="A27" t="s">
        <v>8</v>
      </c>
      <c r="B27">
        <v>2829.25</v>
      </c>
      <c r="C27" t="s">
        <v>73</v>
      </c>
      <c r="D27" t="s">
        <v>74</v>
      </c>
      <c r="E27">
        <v>-86.19</v>
      </c>
      <c r="F27">
        <v>-515.51</v>
      </c>
      <c r="G27">
        <v>-515.01</v>
      </c>
      <c r="H27">
        <v>6288.27</v>
      </c>
      <c r="I27">
        <v>2815.3</v>
      </c>
      <c r="J27">
        <v>1729.64</v>
      </c>
      <c r="K27" t="s">
        <v>57</v>
      </c>
    </row>
    <row r="28" spans="1:11" ht="12.75">
      <c r="A28" t="s">
        <v>5</v>
      </c>
      <c r="B28">
        <v>2837.61</v>
      </c>
      <c r="C28" t="s">
        <v>73</v>
      </c>
      <c r="D28" t="s">
        <v>74</v>
      </c>
      <c r="E28">
        <v>-86.19</v>
      </c>
      <c r="F28">
        <v>-516.73</v>
      </c>
      <c r="G28">
        <v>-515.38</v>
      </c>
      <c r="H28">
        <v>6303.68</v>
      </c>
      <c r="I28">
        <v>2825.31</v>
      </c>
      <c r="J28">
        <v>1762.5</v>
      </c>
      <c r="K28" t="s">
        <v>57</v>
      </c>
    </row>
    <row r="29" spans="1:11" ht="12.75">
      <c r="A29" t="s">
        <v>2</v>
      </c>
      <c r="B29">
        <v>2392.63</v>
      </c>
      <c r="C29" t="s">
        <v>73</v>
      </c>
      <c r="D29" t="s">
        <v>74</v>
      </c>
      <c r="E29">
        <v>-86.19</v>
      </c>
      <c r="F29">
        <v>-520.24</v>
      </c>
      <c r="G29">
        <v>-519.01</v>
      </c>
      <c r="H29">
        <v>6360.95</v>
      </c>
      <c r="I29">
        <v>2384.04</v>
      </c>
      <c r="J29">
        <v>1673.06</v>
      </c>
      <c r="K29" t="s">
        <v>57</v>
      </c>
    </row>
    <row r="30" spans="1:11" ht="12.75">
      <c r="A30" t="s">
        <v>9</v>
      </c>
      <c r="B30">
        <v>2400.77</v>
      </c>
      <c r="C30" t="s">
        <v>73</v>
      </c>
      <c r="D30" t="s">
        <v>74</v>
      </c>
      <c r="E30">
        <v>-86.19</v>
      </c>
      <c r="F30">
        <v>-520.44</v>
      </c>
      <c r="G30">
        <v>-519.12</v>
      </c>
      <c r="H30">
        <v>6294.31</v>
      </c>
      <c r="I30">
        <v>2390.63</v>
      </c>
      <c r="J30">
        <v>1704.94</v>
      </c>
      <c r="K30" t="s">
        <v>57</v>
      </c>
    </row>
    <row r="31" spans="1:11" ht="12.75">
      <c r="A31" t="s">
        <v>10</v>
      </c>
      <c r="B31">
        <v>2408.82</v>
      </c>
      <c r="C31" t="s">
        <v>73</v>
      </c>
      <c r="D31" t="s">
        <v>74</v>
      </c>
      <c r="E31">
        <v>-86.19</v>
      </c>
      <c r="F31">
        <v>-520.38</v>
      </c>
      <c r="G31">
        <v>-519.11</v>
      </c>
      <c r="H31">
        <v>6309.7</v>
      </c>
      <c r="I31">
        <v>2399.72</v>
      </c>
      <c r="J31">
        <v>1738.01</v>
      </c>
      <c r="K31" t="s">
        <v>57</v>
      </c>
    </row>
    <row r="32" spans="1:11" ht="12.75">
      <c r="A32" t="s">
        <v>11</v>
      </c>
      <c r="B32">
        <v>1708.81</v>
      </c>
      <c r="C32" t="s">
        <v>73</v>
      </c>
      <c r="D32" t="s">
        <v>75</v>
      </c>
      <c r="E32">
        <v>-21.17</v>
      </c>
      <c r="F32">
        <v>-503.9</v>
      </c>
      <c r="G32">
        <v>-503.79</v>
      </c>
      <c r="H32">
        <v>6355.84</v>
      </c>
      <c r="I32">
        <v>1705.44</v>
      </c>
      <c r="J32">
        <v>1464.42</v>
      </c>
      <c r="K32" t="s">
        <v>57</v>
      </c>
    </row>
    <row r="33" spans="1:11" ht="12.75">
      <c r="A33" t="s">
        <v>13</v>
      </c>
      <c r="B33">
        <v>1774.22</v>
      </c>
      <c r="C33" t="s">
        <v>73</v>
      </c>
      <c r="D33" t="s">
        <v>75</v>
      </c>
      <c r="E33">
        <v>-21.17</v>
      </c>
      <c r="F33">
        <v>-503.85</v>
      </c>
      <c r="G33">
        <v>-503.81</v>
      </c>
      <c r="H33">
        <v>6290.28</v>
      </c>
      <c r="I33">
        <v>1769.82</v>
      </c>
      <c r="J33">
        <v>1527.91</v>
      </c>
      <c r="K33" t="s">
        <v>57</v>
      </c>
    </row>
    <row r="34" spans="1:11" ht="12.75">
      <c r="A34" t="s">
        <v>14</v>
      </c>
      <c r="B34">
        <v>1826.54</v>
      </c>
      <c r="C34" t="s">
        <v>73</v>
      </c>
      <c r="D34" t="s">
        <v>75</v>
      </c>
      <c r="E34">
        <v>-21.17</v>
      </c>
      <c r="F34">
        <v>-504.19</v>
      </c>
      <c r="G34">
        <v>-503.94</v>
      </c>
      <c r="H34">
        <v>6307.35</v>
      </c>
      <c r="I34">
        <v>1822.25</v>
      </c>
      <c r="J34">
        <v>1588.04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60</v>
      </c>
      <c r="J36" t="s">
        <v>61</v>
      </c>
      <c r="K36" t="s">
        <v>56</v>
      </c>
    </row>
    <row r="37" spans="1:11" ht="12.75">
      <c r="A37" t="s">
        <v>51</v>
      </c>
      <c r="B37">
        <v>1857.76</v>
      </c>
      <c r="C37" t="s">
        <v>70</v>
      </c>
      <c r="D37" t="s">
        <v>71</v>
      </c>
      <c r="E37">
        <v>3.16</v>
      </c>
      <c r="F37">
        <v>784.32</v>
      </c>
      <c r="G37">
        <v>784.29</v>
      </c>
      <c r="H37">
        <v>6054.46</v>
      </c>
      <c r="I37">
        <v>1850.21</v>
      </c>
      <c r="J37">
        <v>930.51</v>
      </c>
      <c r="K37" t="s">
        <v>57</v>
      </c>
    </row>
    <row r="38" spans="1:11" ht="12.75">
      <c r="A38" t="s">
        <v>6</v>
      </c>
      <c r="B38">
        <v>1873.51</v>
      </c>
      <c r="C38" t="s">
        <v>70</v>
      </c>
      <c r="D38" t="s">
        <v>71</v>
      </c>
      <c r="E38">
        <v>3.16</v>
      </c>
      <c r="F38">
        <v>781.72</v>
      </c>
      <c r="G38">
        <v>784.33</v>
      </c>
      <c r="H38">
        <v>5987.42</v>
      </c>
      <c r="I38">
        <v>1865.56</v>
      </c>
      <c r="J38">
        <v>967.63</v>
      </c>
      <c r="K38" t="s">
        <v>57</v>
      </c>
    </row>
    <row r="39" spans="1:11" ht="12.75">
      <c r="A39" t="s">
        <v>3</v>
      </c>
      <c r="B39">
        <v>1922.59</v>
      </c>
      <c r="C39" t="s">
        <v>70</v>
      </c>
      <c r="D39" t="s">
        <v>71</v>
      </c>
      <c r="E39">
        <v>3.16</v>
      </c>
      <c r="F39">
        <v>780.43</v>
      </c>
      <c r="G39">
        <v>780.52</v>
      </c>
      <c r="H39">
        <v>6002.89</v>
      </c>
      <c r="I39">
        <v>1914.55</v>
      </c>
      <c r="J39">
        <v>1025.56</v>
      </c>
      <c r="K39" t="s">
        <v>57</v>
      </c>
    </row>
    <row r="40" spans="1:11" ht="12.75">
      <c r="A40" t="s">
        <v>0</v>
      </c>
      <c r="B40">
        <v>3040.23</v>
      </c>
      <c r="C40" t="s">
        <v>73</v>
      </c>
      <c r="D40" t="s">
        <v>74</v>
      </c>
      <c r="E40">
        <v>-86.19</v>
      </c>
      <c r="F40">
        <v>-503.26</v>
      </c>
      <c r="G40">
        <v>-502.02</v>
      </c>
      <c r="H40">
        <v>6072.14</v>
      </c>
      <c r="I40">
        <v>3025.72</v>
      </c>
      <c r="J40">
        <v>1710.66</v>
      </c>
      <c r="K40" t="s">
        <v>57</v>
      </c>
    </row>
    <row r="41" spans="1:11" ht="12.75">
      <c r="A41" t="s">
        <v>7</v>
      </c>
      <c r="B41">
        <v>3051.42</v>
      </c>
      <c r="C41" t="s">
        <v>73</v>
      </c>
      <c r="D41" t="s">
        <v>74</v>
      </c>
      <c r="E41">
        <v>-86.19</v>
      </c>
      <c r="F41">
        <v>-501.69</v>
      </c>
      <c r="G41">
        <v>-500.46</v>
      </c>
      <c r="H41">
        <v>6005.32</v>
      </c>
      <c r="I41">
        <v>3036.95</v>
      </c>
      <c r="J41">
        <v>1742.53</v>
      </c>
      <c r="K41" t="s">
        <v>57</v>
      </c>
    </row>
    <row r="42" spans="1:11" ht="12.75">
      <c r="A42" t="s">
        <v>4</v>
      </c>
      <c r="B42">
        <v>3059.29</v>
      </c>
      <c r="C42" t="s">
        <v>73</v>
      </c>
      <c r="D42" t="s">
        <v>74</v>
      </c>
      <c r="E42">
        <v>-86.19</v>
      </c>
      <c r="F42">
        <v>-501.59</v>
      </c>
      <c r="G42">
        <v>-500.36</v>
      </c>
      <c r="H42">
        <v>6020.8</v>
      </c>
      <c r="I42">
        <v>3044.7</v>
      </c>
      <c r="J42">
        <v>1774.5</v>
      </c>
      <c r="K42" t="s">
        <v>57</v>
      </c>
    </row>
    <row r="43" spans="1:11" ht="12.75">
      <c r="A43" t="s">
        <v>1</v>
      </c>
      <c r="B43">
        <v>2767.76</v>
      </c>
      <c r="C43" t="s">
        <v>73</v>
      </c>
      <c r="D43" t="s">
        <v>74</v>
      </c>
      <c r="E43">
        <v>-86.19</v>
      </c>
      <c r="F43">
        <v>-506.07</v>
      </c>
      <c r="G43">
        <v>-504.99</v>
      </c>
      <c r="H43">
        <v>6071.15</v>
      </c>
      <c r="I43">
        <v>2756.25</v>
      </c>
      <c r="J43">
        <v>1673.87</v>
      </c>
      <c r="K43" t="s">
        <v>57</v>
      </c>
    </row>
    <row r="44" spans="1:11" ht="12.75">
      <c r="A44" t="s">
        <v>8</v>
      </c>
      <c r="B44">
        <v>2777.52</v>
      </c>
      <c r="C44" t="s">
        <v>73</v>
      </c>
      <c r="D44" t="s">
        <v>74</v>
      </c>
      <c r="E44">
        <v>-86.19</v>
      </c>
      <c r="F44">
        <v>-505.32</v>
      </c>
      <c r="G44">
        <v>-504.9</v>
      </c>
      <c r="H44">
        <v>6004.3</v>
      </c>
      <c r="I44">
        <v>2765.88</v>
      </c>
      <c r="J44">
        <v>1715.33</v>
      </c>
      <c r="K44" t="s">
        <v>57</v>
      </c>
    </row>
    <row r="45" spans="1:11" ht="12.75">
      <c r="A45" t="s">
        <v>5</v>
      </c>
      <c r="B45">
        <v>2783.87</v>
      </c>
      <c r="C45" t="s">
        <v>73</v>
      </c>
      <c r="D45" t="s">
        <v>74</v>
      </c>
      <c r="E45">
        <v>-86.19</v>
      </c>
      <c r="F45">
        <v>-505.8</v>
      </c>
      <c r="G45">
        <v>-505.11</v>
      </c>
      <c r="H45">
        <v>6020.2</v>
      </c>
      <c r="I45">
        <v>2772.04</v>
      </c>
      <c r="J45">
        <v>1739.21</v>
      </c>
      <c r="K45" t="s">
        <v>57</v>
      </c>
    </row>
    <row r="46" spans="1:11" ht="12.75">
      <c r="A46" t="s">
        <v>2</v>
      </c>
      <c r="B46">
        <v>2337.85</v>
      </c>
      <c r="C46" t="s">
        <v>73</v>
      </c>
      <c r="D46" t="s">
        <v>75</v>
      </c>
      <c r="E46">
        <v>-21.17</v>
      </c>
      <c r="F46">
        <v>-486.33</v>
      </c>
      <c r="G46">
        <v>-486.03</v>
      </c>
      <c r="H46">
        <v>6076.39</v>
      </c>
      <c r="I46">
        <v>2329.07</v>
      </c>
      <c r="J46">
        <v>1656.48</v>
      </c>
      <c r="K46" t="s">
        <v>57</v>
      </c>
    </row>
    <row r="47" spans="1:11" ht="12.75">
      <c r="A47" t="s">
        <v>9</v>
      </c>
      <c r="B47">
        <v>2349.38</v>
      </c>
      <c r="C47" t="s">
        <v>73</v>
      </c>
      <c r="D47" t="s">
        <v>74</v>
      </c>
      <c r="E47">
        <v>-86.19</v>
      </c>
      <c r="F47">
        <v>-506.39</v>
      </c>
      <c r="G47">
        <v>-506.65</v>
      </c>
      <c r="H47">
        <v>6010.74</v>
      </c>
      <c r="I47">
        <v>2339.76</v>
      </c>
      <c r="J47">
        <v>1692.86</v>
      </c>
      <c r="K47" t="s">
        <v>57</v>
      </c>
    </row>
    <row r="48" spans="1:11" ht="12.75">
      <c r="A48" t="s">
        <v>10</v>
      </c>
      <c r="B48">
        <v>2354.39</v>
      </c>
      <c r="C48" t="s">
        <v>73</v>
      </c>
      <c r="D48" t="s">
        <v>74</v>
      </c>
      <c r="E48">
        <v>-86.19</v>
      </c>
      <c r="F48">
        <v>-507.18</v>
      </c>
      <c r="G48">
        <v>-505.96</v>
      </c>
      <c r="H48">
        <v>6026.59</v>
      </c>
      <c r="I48">
        <v>2347.05</v>
      </c>
      <c r="J48">
        <v>1724.49</v>
      </c>
      <c r="K48" t="s">
        <v>57</v>
      </c>
    </row>
    <row r="49" spans="1:11" ht="12.75">
      <c r="A49" t="s">
        <v>11</v>
      </c>
      <c r="B49">
        <v>1617.81</v>
      </c>
      <c r="C49" t="s">
        <v>73</v>
      </c>
      <c r="D49" t="s">
        <v>75</v>
      </c>
      <c r="E49">
        <v>-21.17</v>
      </c>
      <c r="F49">
        <v>-492.64</v>
      </c>
      <c r="G49">
        <v>-492.68</v>
      </c>
      <c r="H49">
        <v>6071.1</v>
      </c>
      <c r="I49">
        <v>1614.29</v>
      </c>
      <c r="J49">
        <v>1423.84</v>
      </c>
      <c r="K49" t="s">
        <v>57</v>
      </c>
    </row>
    <row r="50" spans="1:11" ht="12.75">
      <c r="A50" t="s">
        <v>13</v>
      </c>
      <c r="B50">
        <v>1674.85</v>
      </c>
      <c r="C50" t="s">
        <v>73</v>
      </c>
      <c r="D50" t="s">
        <v>75</v>
      </c>
      <c r="E50">
        <v>-21.17</v>
      </c>
      <c r="F50">
        <v>-492.37</v>
      </c>
      <c r="G50">
        <v>-492.45</v>
      </c>
      <c r="H50">
        <v>6005.96</v>
      </c>
      <c r="I50">
        <v>1671.04</v>
      </c>
      <c r="J50">
        <v>1485.46</v>
      </c>
      <c r="K50" t="s">
        <v>57</v>
      </c>
    </row>
    <row r="51" spans="1:11" ht="12.75">
      <c r="A51" t="s">
        <v>14</v>
      </c>
      <c r="B51">
        <v>1736.68</v>
      </c>
      <c r="C51" t="s">
        <v>73</v>
      </c>
      <c r="D51" t="s">
        <v>75</v>
      </c>
      <c r="E51">
        <v>-21.17</v>
      </c>
      <c r="F51">
        <v>-492.6</v>
      </c>
      <c r="G51">
        <v>-492.61</v>
      </c>
      <c r="H51">
        <v>6022.99</v>
      </c>
      <c r="I51">
        <v>1733.06</v>
      </c>
      <c r="J51">
        <v>1551.76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60</v>
      </c>
      <c r="J53" t="s">
        <v>61</v>
      </c>
      <c r="K53" t="s">
        <v>56</v>
      </c>
    </row>
    <row r="54" spans="1:11" ht="12.75">
      <c r="A54" t="s">
        <v>51</v>
      </c>
      <c r="B54">
        <v>2994.82</v>
      </c>
      <c r="C54" t="s">
        <v>73</v>
      </c>
      <c r="D54" t="s">
        <v>74</v>
      </c>
      <c r="E54">
        <v>-86.19</v>
      </c>
      <c r="F54">
        <v>-486.64</v>
      </c>
      <c r="G54">
        <v>-485.42</v>
      </c>
      <c r="H54">
        <v>4994.86</v>
      </c>
      <c r="I54">
        <v>2980.58</v>
      </c>
      <c r="J54">
        <v>1731.05</v>
      </c>
      <c r="K54" t="s">
        <v>57</v>
      </c>
    </row>
    <row r="55" spans="1:11" ht="12.75">
      <c r="A55" t="s">
        <v>6</v>
      </c>
      <c r="B55">
        <v>3001.84</v>
      </c>
      <c r="C55" t="s">
        <v>73</v>
      </c>
      <c r="D55" t="s">
        <v>74</v>
      </c>
      <c r="E55">
        <v>-86.19</v>
      </c>
      <c r="F55">
        <v>-487.8</v>
      </c>
      <c r="G55">
        <v>-486.51</v>
      </c>
      <c r="H55">
        <v>4930.01</v>
      </c>
      <c r="I55">
        <v>2987.82</v>
      </c>
      <c r="J55">
        <v>1765.42</v>
      </c>
      <c r="K55" t="s">
        <v>57</v>
      </c>
    </row>
    <row r="56" spans="1:11" ht="12.75">
      <c r="A56" t="s">
        <v>3</v>
      </c>
      <c r="B56">
        <v>3011.49</v>
      </c>
      <c r="C56" t="s">
        <v>73</v>
      </c>
      <c r="D56" t="s">
        <v>74</v>
      </c>
      <c r="E56">
        <v>-86.19</v>
      </c>
      <c r="F56">
        <v>-486.27</v>
      </c>
      <c r="G56">
        <v>-484.95</v>
      </c>
      <c r="H56">
        <v>4946.68</v>
      </c>
      <c r="I56">
        <v>2997.44</v>
      </c>
      <c r="J56">
        <v>1794.6</v>
      </c>
      <c r="K56" t="s">
        <v>57</v>
      </c>
    </row>
    <row r="57" spans="1:11" ht="12.75">
      <c r="A57" t="s">
        <v>0</v>
      </c>
      <c r="B57">
        <v>2826.13</v>
      </c>
      <c r="C57" t="s">
        <v>73</v>
      </c>
      <c r="D57" t="s">
        <v>74</v>
      </c>
      <c r="E57">
        <v>-86.19</v>
      </c>
      <c r="F57">
        <v>-487.85</v>
      </c>
      <c r="G57">
        <v>-486.61</v>
      </c>
      <c r="H57">
        <v>4993.2</v>
      </c>
      <c r="I57">
        <v>2812.94</v>
      </c>
      <c r="J57">
        <v>1708.76</v>
      </c>
      <c r="K57" t="s">
        <v>57</v>
      </c>
    </row>
    <row r="58" spans="1:11" ht="12.75">
      <c r="A58" t="s">
        <v>7</v>
      </c>
      <c r="B58">
        <v>2833.87</v>
      </c>
      <c r="C58" t="s">
        <v>73</v>
      </c>
      <c r="D58" t="s">
        <v>74</v>
      </c>
      <c r="E58">
        <v>-86.19</v>
      </c>
      <c r="F58">
        <v>-487.62</v>
      </c>
      <c r="G58">
        <v>-486.35</v>
      </c>
      <c r="H58">
        <v>4927.69</v>
      </c>
      <c r="I58">
        <v>2821.33</v>
      </c>
      <c r="J58">
        <v>1741.16</v>
      </c>
      <c r="K58" t="s">
        <v>57</v>
      </c>
    </row>
    <row r="59" spans="1:11" ht="12.75">
      <c r="A59" t="s">
        <v>4</v>
      </c>
      <c r="B59">
        <v>2837.88</v>
      </c>
      <c r="C59" t="s">
        <v>73</v>
      </c>
      <c r="D59" t="s">
        <v>74</v>
      </c>
      <c r="E59">
        <v>-86.19</v>
      </c>
      <c r="F59">
        <v>-487.94</v>
      </c>
      <c r="G59">
        <v>-486.67</v>
      </c>
      <c r="H59">
        <v>4945.26</v>
      </c>
      <c r="I59">
        <v>2825.57</v>
      </c>
      <c r="J59">
        <v>1760.91</v>
      </c>
      <c r="K59" t="s">
        <v>57</v>
      </c>
    </row>
    <row r="60" spans="1:11" ht="12.75">
      <c r="A60" t="s">
        <v>1</v>
      </c>
      <c r="B60">
        <v>2547.03</v>
      </c>
      <c r="C60" t="s">
        <v>73</v>
      </c>
      <c r="D60" t="s">
        <v>74</v>
      </c>
      <c r="E60">
        <v>-86.19</v>
      </c>
      <c r="F60">
        <v>-489.79</v>
      </c>
      <c r="G60">
        <v>-488.29</v>
      </c>
      <c r="H60">
        <v>4994.37</v>
      </c>
      <c r="I60">
        <v>2537.14</v>
      </c>
      <c r="J60">
        <v>1660.09</v>
      </c>
      <c r="K60" t="s">
        <v>57</v>
      </c>
    </row>
    <row r="61" spans="1:11" ht="12.75">
      <c r="A61" t="s">
        <v>8</v>
      </c>
      <c r="B61">
        <v>2555.75</v>
      </c>
      <c r="C61" t="s">
        <v>73</v>
      </c>
      <c r="D61" t="s">
        <v>74</v>
      </c>
      <c r="E61">
        <v>-86.19</v>
      </c>
      <c r="F61">
        <v>-487.7</v>
      </c>
      <c r="G61">
        <v>-487.17</v>
      </c>
      <c r="H61">
        <v>4928.9</v>
      </c>
      <c r="I61">
        <v>2546.38</v>
      </c>
      <c r="J61">
        <v>1706.31</v>
      </c>
      <c r="K61" t="s">
        <v>57</v>
      </c>
    </row>
    <row r="62" spans="1:11" ht="12.75">
      <c r="A62" t="s">
        <v>5</v>
      </c>
      <c r="B62">
        <v>2568.25</v>
      </c>
      <c r="C62" t="s">
        <v>73</v>
      </c>
      <c r="D62" t="s">
        <v>74</v>
      </c>
      <c r="E62">
        <v>-86.19</v>
      </c>
      <c r="F62">
        <v>-489.85</v>
      </c>
      <c r="G62">
        <v>-488.65</v>
      </c>
      <c r="H62">
        <v>4945.69</v>
      </c>
      <c r="I62">
        <v>2558.68</v>
      </c>
      <c r="J62">
        <v>1748.43</v>
      </c>
      <c r="K62" t="s">
        <v>57</v>
      </c>
    </row>
    <row r="63" spans="1:11" ht="12.75">
      <c r="A63" t="s">
        <v>2</v>
      </c>
      <c r="B63">
        <v>2044.34</v>
      </c>
      <c r="C63" t="s">
        <v>73</v>
      </c>
      <c r="D63" t="s">
        <v>75</v>
      </c>
      <c r="E63">
        <v>-21.17</v>
      </c>
      <c r="F63">
        <v>-471.06</v>
      </c>
      <c r="G63">
        <v>-471</v>
      </c>
      <c r="H63">
        <v>4999.53</v>
      </c>
      <c r="I63">
        <v>2037.18</v>
      </c>
      <c r="J63">
        <v>1613.95</v>
      </c>
      <c r="K63" t="s">
        <v>57</v>
      </c>
    </row>
    <row r="64" spans="1:11" ht="12.75">
      <c r="A64" t="s">
        <v>9</v>
      </c>
      <c r="B64">
        <v>2101.18</v>
      </c>
      <c r="C64" t="s">
        <v>73</v>
      </c>
      <c r="D64" t="s">
        <v>75</v>
      </c>
      <c r="E64">
        <v>-21.17</v>
      </c>
      <c r="F64">
        <v>-471</v>
      </c>
      <c r="G64">
        <v>-471</v>
      </c>
      <c r="H64">
        <v>4936.11</v>
      </c>
      <c r="I64">
        <v>2094.66</v>
      </c>
      <c r="J64">
        <v>1675.55</v>
      </c>
      <c r="K64" t="s">
        <v>57</v>
      </c>
    </row>
    <row r="65" spans="1:11" ht="12.75">
      <c r="A65" t="s">
        <v>10</v>
      </c>
      <c r="B65">
        <v>2139.38</v>
      </c>
      <c r="C65" t="s">
        <v>73</v>
      </c>
      <c r="D65" t="s">
        <v>74</v>
      </c>
      <c r="E65">
        <v>-86.19</v>
      </c>
      <c r="F65">
        <v>-488.34</v>
      </c>
      <c r="G65">
        <v>-487.3</v>
      </c>
      <c r="H65">
        <v>4954.25</v>
      </c>
      <c r="I65">
        <v>2131.13</v>
      </c>
      <c r="J65">
        <v>1723.84</v>
      </c>
      <c r="K65" t="s">
        <v>57</v>
      </c>
    </row>
    <row r="66" spans="1:11" ht="12.75">
      <c r="A66" t="s">
        <v>11</v>
      </c>
      <c r="B66">
        <v>720.22</v>
      </c>
      <c r="C66" t="s">
        <v>73</v>
      </c>
      <c r="D66" t="s">
        <v>74</v>
      </c>
      <c r="E66">
        <v>-86.19</v>
      </c>
      <c r="F66">
        <v>-479.01</v>
      </c>
      <c r="G66">
        <v>-478.27</v>
      </c>
      <c r="H66">
        <v>4981.28</v>
      </c>
      <c r="I66">
        <v>719.53</v>
      </c>
      <c r="J66">
        <v>1037.89</v>
      </c>
      <c r="K66" t="s">
        <v>57</v>
      </c>
    </row>
    <row r="67" spans="1:11" ht="12.75">
      <c r="A67" t="s">
        <v>13</v>
      </c>
      <c r="B67">
        <v>727.95</v>
      </c>
      <c r="C67" t="s">
        <v>73</v>
      </c>
      <c r="D67" t="s">
        <v>74</v>
      </c>
      <c r="E67">
        <v>-86.19</v>
      </c>
      <c r="F67">
        <v>-479.29</v>
      </c>
      <c r="G67">
        <v>-478.21</v>
      </c>
      <c r="H67">
        <v>4915.25</v>
      </c>
      <c r="I67">
        <v>728.99</v>
      </c>
      <c r="J67">
        <v>1071.51</v>
      </c>
      <c r="K67" t="s">
        <v>57</v>
      </c>
    </row>
    <row r="68" spans="1:11" ht="12.75">
      <c r="A68" t="s">
        <v>14</v>
      </c>
      <c r="B68">
        <v>737.56</v>
      </c>
      <c r="C68" t="s">
        <v>73</v>
      </c>
      <c r="D68" t="s">
        <v>74</v>
      </c>
      <c r="E68">
        <v>-86.19</v>
      </c>
      <c r="F68">
        <v>-479.4</v>
      </c>
      <c r="G68">
        <v>-478.62</v>
      </c>
      <c r="H68">
        <v>4931.15</v>
      </c>
      <c r="I68">
        <v>736.3</v>
      </c>
      <c r="J68">
        <v>1104.11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60</v>
      </c>
      <c r="J70" t="s">
        <v>61</v>
      </c>
      <c r="K70" t="s">
        <v>56</v>
      </c>
    </row>
    <row r="71" spans="1:11" ht="12.75">
      <c r="A71" t="s">
        <v>51</v>
      </c>
      <c r="B71">
        <v>2936.63</v>
      </c>
      <c r="C71" t="s">
        <v>73</v>
      </c>
      <c r="D71" t="s">
        <v>74</v>
      </c>
      <c r="E71">
        <v>-86.19</v>
      </c>
      <c r="F71">
        <v>-473.15</v>
      </c>
      <c r="G71">
        <v>-471.77</v>
      </c>
      <c r="H71">
        <v>4660.13</v>
      </c>
      <c r="I71">
        <v>2923.11</v>
      </c>
      <c r="J71">
        <v>1730.96</v>
      </c>
      <c r="K71" t="s">
        <v>57</v>
      </c>
    </row>
    <row r="72" spans="1:11" ht="12.75">
      <c r="A72" t="s">
        <v>6</v>
      </c>
      <c r="B72">
        <v>2944.5</v>
      </c>
      <c r="C72" t="s">
        <v>73</v>
      </c>
      <c r="D72" t="s">
        <v>74</v>
      </c>
      <c r="E72">
        <v>-86.19</v>
      </c>
      <c r="F72">
        <v>-473.16</v>
      </c>
      <c r="G72">
        <v>-471.71</v>
      </c>
      <c r="H72">
        <v>4595.92</v>
      </c>
      <c r="I72">
        <v>2930.01</v>
      </c>
      <c r="J72">
        <v>1762.5</v>
      </c>
      <c r="K72" t="s">
        <v>57</v>
      </c>
    </row>
    <row r="73" spans="1:11" ht="12.75">
      <c r="A73" t="s">
        <v>3</v>
      </c>
      <c r="B73">
        <v>2951.86</v>
      </c>
      <c r="C73" t="s">
        <v>73</v>
      </c>
      <c r="D73" t="s">
        <v>74</v>
      </c>
      <c r="E73">
        <v>-86.19</v>
      </c>
      <c r="F73">
        <v>-472.77</v>
      </c>
      <c r="G73">
        <v>-471.55</v>
      </c>
      <c r="H73">
        <v>4613.4</v>
      </c>
      <c r="I73">
        <v>2938.36</v>
      </c>
      <c r="J73">
        <v>1794.45</v>
      </c>
      <c r="K73" t="s">
        <v>57</v>
      </c>
    </row>
    <row r="74" spans="1:11" ht="12.75">
      <c r="A74" t="s">
        <v>0</v>
      </c>
      <c r="B74">
        <v>2767.15</v>
      </c>
      <c r="C74" t="s">
        <v>73</v>
      </c>
      <c r="D74" t="s">
        <v>74</v>
      </c>
      <c r="E74">
        <v>-86.19</v>
      </c>
      <c r="F74">
        <v>-473.8</v>
      </c>
      <c r="G74">
        <v>-472.49</v>
      </c>
      <c r="H74">
        <v>4659.02</v>
      </c>
      <c r="I74">
        <v>2754.56</v>
      </c>
      <c r="J74">
        <v>1707.35</v>
      </c>
      <c r="K74" t="s">
        <v>57</v>
      </c>
    </row>
    <row r="75" spans="1:11" ht="12.75">
      <c r="A75" t="s">
        <v>7</v>
      </c>
      <c r="B75">
        <v>2774.45</v>
      </c>
      <c r="C75" t="s">
        <v>73</v>
      </c>
      <c r="D75" t="s">
        <v>74</v>
      </c>
      <c r="E75">
        <v>-86.19</v>
      </c>
      <c r="F75">
        <v>-473.49</v>
      </c>
      <c r="G75">
        <v>-472.47</v>
      </c>
      <c r="H75">
        <v>4594.44</v>
      </c>
      <c r="I75">
        <v>2762.99</v>
      </c>
      <c r="J75">
        <v>1739.75</v>
      </c>
      <c r="K75" t="s">
        <v>57</v>
      </c>
    </row>
    <row r="76" spans="1:11" ht="12.75">
      <c r="A76" t="s">
        <v>4</v>
      </c>
      <c r="B76">
        <v>2779.64</v>
      </c>
      <c r="C76" t="s">
        <v>73</v>
      </c>
      <c r="D76" t="s">
        <v>74</v>
      </c>
      <c r="E76">
        <v>-86.19</v>
      </c>
      <c r="F76">
        <v>-473</v>
      </c>
      <c r="G76">
        <v>-471.83</v>
      </c>
      <c r="H76">
        <v>4612.3</v>
      </c>
      <c r="I76">
        <v>2767.77</v>
      </c>
      <c r="J76">
        <v>1761.52</v>
      </c>
      <c r="K76" t="s">
        <v>57</v>
      </c>
    </row>
    <row r="77" spans="1:11" ht="12.75">
      <c r="A77" t="s">
        <v>1</v>
      </c>
      <c r="B77">
        <v>2485.05</v>
      </c>
      <c r="C77" t="s">
        <v>73</v>
      </c>
      <c r="D77" t="s">
        <v>74</v>
      </c>
      <c r="E77">
        <v>-86.19</v>
      </c>
      <c r="F77">
        <v>-473.11</v>
      </c>
      <c r="G77">
        <v>-471.8</v>
      </c>
      <c r="H77">
        <v>4660.21</v>
      </c>
      <c r="I77">
        <v>2475.72</v>
      </c>
      <c r="J77">
        <v>1659.66</v>
      </c>
      <c r="K77" t="s">
        <v>57</v>
      </c>
    </row>
    <row r="78" spans="1:11" ht="12.75">
      <c r="A78" t="s">
        <v>8</v>
      </c>
      <c r="B78">
        <v>2496.68</v>
      </c>
      <c r="C78" t="s">
        <v>73</v>
      </c>
      <c r="D78" t="s">
        <v>74</v>
      </c>
      <c r="E78">
        <v>-86.19</v>
      </c>
      <c r="F78">
        <v>-473.5</v>
      </c>
      <c r="G78">
        <v>-472.87</v>
      </c>
      <c r="H78">
        <v>4595.47</v>
      </c>
      <c r="I78">
        <v>2486.66</v>
      </c>
      <c r="J78">
        <v>1702.8</v>
      </c>
      <c r="K78" t="s">
        <v>57</v>
      </c>
    </row>
    <row r="79" spans="1:11" ht="12.75">
      <c r="A79" t="s">
        <v>5</v>
      </c>
      <c r="B79">
        <v>2506.69</v>
      </c>
      <c r="C79" t="s">
        <v>73</v>
      </c>
      <c r="D79" t="s">
        <v>74</v>
      </c>
      <c r="E79">
        <v>-86.19</v>
      </c>
      <c r="F79">
        <v>-473.77</v>
      </c>
      <c r="G79">
        <v>-472.42</v>
      </c>
      <c r="H79">
        <v>4613</v>
      </c>
      <c r="I79">
        <v>2497.05</v>
      </c>
      <c r="J79">
        <v>1744.79</v>
      </c>
      <c r="K79" t="s">
        <v>57</v>
      </c>
    </row>
    <row r="80" spans="1:11" ht="12.75">
      <c r="A80" t="s">
        <v>2</v>
      </c>
      <c r="B80">
        <v>1946.18</v>
      </c>
      <c r="C80" t="s">
        <v>73</v>
      </c>
      <c r="D80" t="s">
        <v>75</v>
      </c>
      <c r="E80">
        <v>-21.17</v>
      </c>
      <c r="F80">
        <v>-457.84</v>
      </c>
      <c r="G80">
        <v>-457.7</v>
      </c>
      <c r="H80">
        <v>4664.6</v>
      </c>
      <c r="I80">
        <v>1939.59</v>
      </c>
      <c r="J80">
        <v>1589.49</v>
      </c>
      <c r="K80" t="s">
        <v>57</v>
      </c>
    </row>
    <row r="81" spans="1:11" ht="12.75">
      <c r="A81" t="s">
        <v>9</v>
      </c>
      <c r="B81">
        <v>2001.73</v>
      </c>
      <c r="C81" t="s">
        <v>73</v>
      </c>
      <c r="D81" t="s">
        <v>75</v>
      </c>
      <c r="E81">
        <v>-21.17</v>
      </c>
      <c r="F81">
        <v>-457.22</v>
      </c>
      <c r="G81">
        <v>-457.13</v>
      </c>
      <c r="H81">
        <v>4601.68</v>
      </c>
      <c r="I81">
        <v>1994.94</v>
      </c>
      <c r="J81">
        <v>1649.55</v>
      </c>
      <c r="K81" t="s">
        <v>57</v>
      </c>
    </row>
    <row r="82" spans="1:11" ht="12.75">
      <c r="A82" t="s">
        <v>10</v>
      </c>
      <c r="B82">
        <v>2061.92</v>
      </c>
      <c r="C82" t="s">
        <v>73</v>
      </c>
      <c r="D82" t="s">
        <v>75</v>
      </c>
      <c r="E82">
        <v>-21.17</v>
      </c>
      <c r="F82">
        <v>-457.52</v>
      </c>
      <c r="G82">
        <v>-457.3</v>
      </c>
      <c r="H82">
        <v>4621.13</v>
      </c>
      <c r="I82">
        <v>2054.83</v>
      </c>
      <c r="J82">
        <v>1712.15</v>
      </c>
      <c r="K82" t="s">
        <v>57</v>
      </c>
    </row>
    <row r="83" spans="1:11" ht="12.75">
      <c r="A83" t="s">
        <v>11</v>
      </c>
      <c r="B83">
        <v>278.35</v>
      </c>
      <c r="C83" t="s">
        <v>76</v>
      </c>
      <c r="D83" t="s">
        <v>59</v>
      </c>
      <c r="E83">
        <v>-2.72</v>
      </c>
      <c r="F83">
        <v>-129.4</v>
      </c>
      <c r="G83">
        <v>-129.46</v>
      </c>
      <c r="H83">
        <v>4642.4</v>
      </c>
      <c r="I83">
        <v>279.09</v>
      </c>
      <c r="J83">
        <v>808.72</v>
      </c>
      <c r="K83" t="s">
        <v>57</v>
      </c>
    </row>
    <row r="84" spans="1:11" ht="12.75">
      <c r="A84" t="s">
        <v>13</v>
      </c>
      <c r="B84">
        <v>384.5</v>
      </c>
      <c r="C84" t="s">
        <v>76</v>
      </c>
      <c r="D84" t="s">
        <v>59</v>
      </c>
      <c r="E84">
        <v>-2.72</v>
      </c>
      <c r="F84">
        <v>-129.42</v>
      </c>
      <c r="G84">
        <v>-129.48</v>
      </c>
      <c r="H84">
        <v>4577.91</v>
      </c>
      <c r="I84">
        <v>384.77</v>
      </c>
      <c r="J84">
        <v>899.94</v>
      </c>
      <c r="K84" t="s">
        <v>57</v>
      </c>
    </row>
    <row r="85" spans="1:11" ht="12.75">
      <c r="A85" t="s">
        <v>14</v>
      </c>
      <c r="B85">
        <v>485.89</v>
      </c>
      <c r="C85" t="s">
        <v>76</v>
      </c>
      <c r="D85" t="s">
        <v>59</v>
      </c>
      <c r="E85">
        <v>-2.72</v>
      </c>
      <c r="F85">
        <v>-129.53</v>
      </c>
      <c r="G85">
        <v>-129.58</v>
      </c>
      <c r="H85">
        <v>4596</v>
      </c>
      <c r="I85">
        <v>485.8</v>
      </c>
      <c r="J85">
        <v>987.09</v>
      </c>
      <c r="K85" t="s">
        <v>57</v>
      </c>
    </row>
    <row r="87" ht="12.75">
      <c r="A87" t="s">
        <v>77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2008-10-29T20:17:23Z</dcterms:modified>
  <cp:category/>
  <cp:version/>
  <cp:contentType/>
  <cp:contentStatus/>
</cp:coreProperties>
</file>