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565" windowHeight="8040" activeTab="0"/>
  </bookViews>
  <sheets>
    <sheet name="Budget" sheetId="1" r:id="rId1"/>
    <sheet name="Sheet1" sheetId="2" r:id="rId2"/>
  </sheets>
  <definedNames>
    <definedName name="_xlnm.Print_Area" localSheetId="0">'Budget'!$A$1:$L$79</definedName>
    <definedName name="_xlnm.Print_Titles" localSheetId="0">'Budget'!$1:$4</definedName>
  </definedNames>
  <calcPr fullCalcOnLoad="1"/>
</workbook>
</file>

<file path=xl/sharedStrings.xml><?xml version="1.0" encoding="utf-8"?>
<sst xmlns="http://schemas.openxmlformats.org/spreadsheetml/2006/main" count="125" uniqueCount="73">
  <si>
    <t>COST</t>
  </si>
  <si>
    <t>/mo.</t>
  </si>
  <si>
    <t>@</t>
  </si>
  <si>
    <t>/day</t>
  </si>
  <si>
    <t>/nite</t>
  </si>
  <si>
    <t>/mi</t>
  </si>
  <si>
    <t>Unit Cost</t>
  </si>
  <si>
    <t>PERSONNEL</t>
  </si>
  <si>
    <t>POV Mileage</t>
  </si>
  <si>
    <t>TRAVEL</t>
  </si>
  <si>
    <t>mo.</t>
  </si>
  <si>
    <t>nite</t>
  </si>
  <si>
    <t>day</t>
  </si>
  <si>
    <t>Subtotal Salaries</t>
  </si>
  <si>
    <t>Subtotal Benefits</t>
  </si>
  <si>
    <t>PIT tags</t>
  </si>
  <si>
    <t>Natural Resource Spec. 3</t>
  </si>
  <si>
    <t>Natural Resource Spec. 1</t>
  </si>
  <si>
    <t>Fringe:</t>
  </si>
  <si>
    <t>Misc. (specify)</t>
  </si>
  <si>
    <t>VEHICLES</t>
  </si>
  <si>
    <t>SUPPLIES/EQUIPMENT</t>
  </si>
  <si>
    <t xml:space="preserve">       Subtotal Office</t>
  </si>
  <si>
    <t>Subtotal Field</t>
  </si>
  <si>
    <t>(list items)</t>
  </si>
  <si>
    <t>RENT/UTILITIES</t>
  </si>
  <si>
    <t>Facilities rental (please describe: office?)</t>
  </si>
  <si>
    <t>CAPITAL EQUIPMENT</t>
  </si>
  <si>
    <t>SUBCONTRACTS</t>
  </si>
  <si>
    <t xml:space="preserve">OVERHEAD / INDIRECT </t>
  </si>
  <si>
    <t>Office Supplies/Equipment</t>
  </si>
  <si>
    <t>Field Supplies/Equipment</t>
  </si>
  <si>
    <t>[Contract Period]</t>
  </si>
  <si>
    <t>[Contractor Name]</t>
  </si>
  <si>
    <t>GSA pickup mileage</t>
  </si>
  <si>
    <t>GSA pickup lease</t>
  </si>
  <si>
    <t>mi./mo.</t>
  </si>
  <si>
    <t>Qty1</t>
  </si>
  <si>
    <t>Qty2</t>
  </si>
  <si>
    <t>pers.</t>
  </si>
  <si>
    <t>BPA-FURNISHED SUPPLIES AND SERVICES</t>
  </si>
  <si>
    <t>tags</t>
  </si>
  <si>
    <t>/tag</t>
  </si>
  <si>
    <t>TOTAL PROJECT COSTS</t>
  </si>
  <si>
    <t>TOTAL THIS CONTRACT PERIOD</t>
  </si>
  <si>
    <t>PROFESSIONAL MEETINGS &amp; TRAINING</t>
  </si>
  <si>
    <t>NRS 1,3</t>
  </si>
  <si>
    <t>Seasonals</t>
  </si>
  <si>
    <t>Seasonal Tech. 1</t>
  </si>
  <si>
    <t>Insert rows as needed in the center of blocks.  Hiding unused rows is safer than deleting.</t>
  </si>
  <si>
    <t>Per diem (destination)</t>
  </si>
  <si>
    <t>Lodging (destination)</t>
  </si>
  <si>
    <t>[Project/Contract Name # 200x-xxx-xx]</t>
  </si>
  <si>
    <t>Use Qty1 first, then Qty2, if needed.  Formulas can accomodate a blank for Qty2.</t>
  </si>
  <si>
    <t>Yellow shading = input cells/areas.  You may wish to remove shading in your version.</t>
  </si>
  <si>
    <t>These rows and formulas can be adapted to each contractor's requirements.</t>
  </si>
  <si>
    <t>[CR-xxxxxx]</t>
  </si>
  <si>
    <t>Habitat restoration seminar (registration)</t>
  </si>
  <si>
    <t>person</t>
  </si>
  <si>
    <t>Vehicle insurance</t>
  </si>
  <si>
    <t>Cell phones</t>
  </si>
  <si>
    <t>ea.</t>
  </si>
  <si>
    <t>Use definition or dollar criteria provided by your accountants.</t>
  </si>
  <si>
    <t>lines</t>
  </si>
  <si>
    <t>Phones</t>
  </si>
  <si>
    <t>Internet service provider</t>
  </si>
  <si>
    <t>/yr.</t>
  </si>
  <si>
    <t>attach detail for subcontractor budgets</t>
  </si>
  <si>
    <t>on second sheet or insert here</t>
  </si>
  <si>
    <t xml:space="preserve">Example only:  adjust overhead/indirect rate &amp; applicable items to reflect entity's requirements.  </t>
  </si>
  <si>
    <t>of Items 1 thru X:</t>
  </si>
  <si>
    <t>To check for the latest per diem &amp; mileage rates:</t>
  </si>
  <si>
    <t>http://www.gsa.gov/Portal/gsa/ep/contentView.do?contentId=9646&amp;contentType=GSA_BASIC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</si>
</sst>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#,##0.0"/>
    <numFmt numFmtId="166" formatCode="0.0"/>
    <numFmt numFmtId="167" formatCode="&quot;$&quot;#,##0.000\ ;\(&quot;$&quot;#,##0.000\)"/>
    <numFmt numFmtId="168" formatCode="&quot;$&quot;#,##0.00\ ;\(&quot;$&quot;#,##0.00\)"/>
    <numFmt numFmtId="169" formatCode="&quot;$&quot;#,##0.0\ ;\(&quot;$&quot;#,##0.0\)"/>
    <numFmt numFmtId="170" formatCode="0.0%"/>
    <numFmt numFmtId="171" formatCode="&quot;$&quot;#,##0"/>
    <numFmt numFmtId="172" formatCode="0.000%"/>
    <numFmt numFmtId="173" formatCode="_(* #,##0.0_);_(* \(#,##0.0\);_(* &quot;-&quot;??_);_(@_)"/>
    <numFmt numFmtId="174" formatCode="#,##0.000"/>
    <numFmt numFmtId="175" formatCode="_(* #,##0_);_(* \(#,##0\);_(* &quot;-&quot;??_);_(@_)"/>
    <numFmt numFmtId="176" formatCode="&quot;$&quot;#,##0.00"/>
  </numFmts>
  <fonts count="12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2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17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3" fontId="2" fillId="0" borderId="0" xfId="17" applyFont="1" applyAlignment="1">
      <alignment/>
    </xf>
    <xf numFmtId="164" fontId="2" fillId="0" borderId="0" xfId="20" applyFon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3" fontId="4" fillId="2" borderId="0" xfId="17" applyFont="1" applyFill="1" applyAlignment="1">
      <alignment/>
    </xf>
    <xf numFmtId="164" fontId="3" fillId="2" borderId="0" xfId="0" applyNumberFormat="1" applyFont="1" applyFill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2" xfId="0" applyNumberFormat="1" applyFont="1" applyBorder="1" applyAlignment="1">
      <alignment/>
    </xf>
    <xf numFmtId="0" fontId="0" fillId="0" borderId="0" xfId="0" applyAlignment="1">
      <alignment horizontal="left"/>
    </xf>
    <xf numFmtId="170" fontId="2" fillId="0" borderId="0" xfId="23" applyNumberFormat="1" applyFont="1" applyAlignment="1">
      <alignment/>
    </xf>
    <xf numFmtId="0" fontId="0" fillId="0" borderId="0" xfId="0" applyFont="1" applyAlignment="1">
      <alignment/>
    </xf>
    <xf numFmtId="164" fontId="3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Font="1" applyAlignment="1">
      <alignment/>
    </xf>
    <xf numFmtId="10" fontId="0" fillId="3" borderId="0" xfId="20" applyNumberFormat="1" applyFont="1" applyFill="1" applyAlignment="1">
      <alignment/>
    </xf>
    <xf numFmtId="10" fontId="0" fillId="3" borderId="0" xfId="0" applyNumberFormat="1" applyFont="1" applyFill="1" applyAlignment="1">
      <alignment/>
    </xf>
    <xf numFmtId="171" fontId="0" fillId="0" borderId="1" xfId="0" applyNumberFormat="1" applyFont="1" applyBorder="1" applyAlignment="1">
      <alignment/>
    </xf>
    <xf numFmtId="3" fontId="0" fillId="3" borderId="0" xfId="17" applyFill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167" fontId="0" fillId="3" borderId="0" xfId="0" applyNumberFormat="1" applyFill="1" applyAlignment="1">
      <alignment/>
    </xf>
    <xf numFmtId="0" fontId="3" fillId="2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3" borderId="0" xfId="0" applyFill="1" applyAlignment="1">
      <alignment horizontal="left"/>
    </xf>
    <xf numFmtId="165" fontId="0" fillId="3" borderId="0" xfId="17" applyNumberFormat="1" applyFill="1" applyAlignment="1">
      <alignment/>
    </xf>
    <xf numFmtId="164" fontId="0" fillId="3" borderId="0" xfId="20" applyFill="1" applyAlignment="1">
      <alignment/>
    </xf>
    <xf numFmtId="164" fontId="1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14" fontId="1" fillId="3" borderId="0" xfId="0" applyNumberFormat="1" applyFont="1" applyFill="1" applyAlignment="1">
      <alignment horizontal="centerContinuous"/>
    </xf>
    <xf numFmtId="0" fontId="5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0" fillId="3" borderId="0" xfId="0" applyFill="1" applyAlignment="1" quotePrefix="1">
      <alignment/>
    </xf>
    <xf numFmtId="168" fontId="0" fillId="3" borderId="0" xfId="0" applyNumberFormat="1" applyFill="1" applyAlignment="1">
      <alignment/>
    </xf>
    <xf numFmtId="171" fontId="0" fillId="3" borderId="0" xfId="0" applyNumberFormat="1" applyFill="1" applyAlignment="1">
      <alignment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5" fontId="6" fillId="0" borderId="0" xfId="0" applyNumberFormat="1" applyFont="1" applyBorder="1" applyAlignment="1">
      <alignment/>
    </xf>
    <xf numFmtId="0" fontId="1" fillId="4" borderId="1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164" fontId="9" fillId="2" borderId="0" xfId="0" applyNumberFormat="1" applyFont="1" applyFill="1" applyAlignment="1">
      <alignment/>
    </xf>
    <xf numFmtId="10" fontId="1" fillId="3" borderId="0" xfId="15" applyNumberFormat="1" applyFont="1" applyFill="1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5" borderId="0" xfId="0" applyFont="1" applyFill="1" applyAlignment="1">
      <alignment/>
    </xf>
    <xf numFmtId="164" fontId="3" fillId="5" borderId="0" xfId="0" applyNumberFormat="1" applyFont="1" applyFill="1" applyAlignment="1">
      <alignment/>
    </xf>
    <xf numFmtId="0" fontId="10" fillId="3" borderId="0" xfId="0" applyFont="1" applyFill="1" applyAlignment="1">
      <alignment horizontal="left"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171" fontId="2" fillId="0" borderId="0" xfId="0" applyNumberFormat="1" applyFont="1" applyAlignment="1">
      <alignment/>
    </xf>
    <xf numFmtId="171" fontId="0" fillId="3" borderId="0" xfId="0" applyNumberFormat="1" applyFill="1" applyAlignment="1">
      <alignment/>
    </xf>
    <xf numFmtId="171" fontId="2" fillId="3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170" fontId="1" fillId="3" borderId="0" xfId="15" applyNumberFormat="1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0" fontId="1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6" borderId="2" xfId="0" applyFont="1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6" borderId="1" xfId="0" applyFill="1" applyBorder="1" applyAlignment="1">
      <alignment wrapText="1"/>
    </xf>
    <xf numFmtId="164" fontId="3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1" fillId="7" borderId="2" xfId="0" applyFont="1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1" fillId="7" borderId="2" xfId="0" applyFont="1" applyFill="1" applyBorder="1" applyAlignment="1">
      <alignment/>
    </xf>
    <xf numFmtId="0" fontId="11" fillId="7" borderId="1" xfId="22" applyFont="1" applyFill="1" applyBorder="1" applyAlignment="1">
      <alignment/>
    </xf>
    <xf numFmtId="0" fontId="1" fillId="7" borderId="1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a.gov/Portal/gsa/ep/contentView.do?contentId=9646&amp;contentType=GSA_BASI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tabSelected="1" workbookViewId="0" topLeftCell="A1">
      <pane ySplit="6" topLeftCell="BM31" activePane="bottomLeft" state="frozen"/>
      <selection pane="topLeft" activeCell="A1" sqref="A1"/>
      <selection pane="bottomLeft" activeCell="A22" sqref="A22"/>
    </sheetView>
  </sheetViews>
  <sheetFormatPr defaultColWidth="9.140625" defaultRowHeight="12.75"/>
  <cols>
    <col min="1" max="1" width="2.7109375" style="0" customWidth="1"/>
    <col min="2" max="2" width="2.140625" style="0" customWidth="1"/>
    <col min="3" max="3" width="31.421875" style="0" customWidth="1"/>
    <col min="4" max="4" width="5.00390625" style="0" customWidth="1"/>
    <col min="5" max="5" width="7.57421875" style="0" customWidth="1"/>
    <col min="6" max="6" width="6.00390625" style="0" customWidth="1"/>
    <col min="7" max="7" width="7.28125" style="0" customWidth="1"/>
    <col min="8" max="8" width="2.8515625" style="0" customWidth="1"/>
    <col min="9" max="9" width="7.28125" style="0" customWidth="1"/>
    <col min="10" max="10" width="4.7109375" style="0" customWidth="1"/>
    <col min="11" max="11" width="9.421875" style="0" customWidth="1"/>
    <col min="12" max="12" width="12.7109375" style="0" customWidth="1"/>
    <col min="15" max="15" width="10.421875" style="0" bestFit="1" customWidth="1"/>
  </cols>
  <sheetData>
    <row r="1" spans="1:12" ht="18">
      <c r="A1" s="41" t="s">
        <v>33</v>
      </c>
      <c r="B1" s="38"/>
      <c r="C1" s="39"/>
      <c r="D1" s="39"/>
      <c r="E1" s="39"/>
      <c r="F1" s="39"/>
      <c r="G1" s="39"/>
      <c r="H1" s="39"/>
      <c r="I1" s="39"/>
      <c r="J1" s="39"/>
      <c r="K1" s="40"/>
      <c r="L1" s="40"/>
    </row>
    <row r="2" spans="1:17" ht="12.75">
      <c r="A2" s="42" t="s">
        <v>52</v>
      </c>
      <c r="B2" s="38"/>
      <c r="C2" s="39"/>
      <c r="D2" s="39"/>
      <c r="E2" s="39"/>
      <c r="F2" s="39"/>
      <c r="G2" s="39"/>
      <c r="H2" s="39"/>
      <c r="I2" s="39"/>
      <c r="J2" s="39"/>
      <c r="K2" s="40"/>
      <c r="L2" s="40"/>
      <c r="M2" s="75" t="s">
        <v>54</v>
      </c>
      <c r="N2" s="76"/>
      <c r="O2" s="76"/>
      <c r="P2" s="76"/>
      <c r="Q2" s="76"/>
    </row>
    <row r="3" spans="1:17" ht="12.75">
      <c r="A3" s="42" t="s">
        <v>32</v>
      </c>
      <c r="B3" s="38"/>
      <c r="C3" s="39"/>
      <c r="D3" s="39"/>
      <c r="E3" s="39"/>
      <c r="F3" s="39"/>
      <c r="G3" s="39"/>
      <c r="H3" s="39"/>
      <c r="I3" s="39"/>
      <c r="J3" s="39"/>
      <c r="K3" s="40"/>
      <c r="L3" s="40"/>
      <c r="M3" s="77"/>
      <c r="N3" s="78"/>
      <c r="O3" s="78"/>
      <c r="P3" s="78"/>
      <c r="Q3" s="78"/>
    </row>
    <row r="4" spans="1:17" ht="12.75">
      <c r="A4" s="42" t="s">
        <v>56</v>
      </c>
      <c r="B4" s="38"/>
      <c r="C4" s="39"/>
      <c r="D4" s="39"/>
      <c r="E4" s="39"/>
      <c r="F4" s="39"/>
      <c r="G4" s="39"/>
      <c r="H4" s="39"/>
      <c r="I4" s="39"/>
      <c r="J4" s="39"/>
      <c r="K4" s="40"/>
      <c r="L4" s="40"/>
      <c r="M4" s="79"/>
      <c r="N4" s="79"/>
      <c r="O4" s="79"/>
      <c r="P4" s="79"/>
      <c r="Q4" s="79"/>
    </row>
    <row r="6" spans="2:17" ht="12.75">
      <c r="B6" s="1"/>
      <c r="C6" s="1"/>
      <c r="D6" s="54" t="s">
        <v>38</v>
      </c>
      <c r="E6" s="1"/>
      <c r="F6" s="54" t="s">
        <v>37</v>
      </c>
      <c r="G6" s="11"/>
      <c r="H6" s="11"/>
      <c r="I6" s="80" t="s">
        <v>6</v>
      </c>
      <c r="J6" s="80"/>
      <c r="K6" s="12" t="s">
        <v>0</v>
      </c>
      <c r="L6" s="74"/>
      <c r="M6" s="89" t="s">
        <v>53</v>
      </c>
      <c r="N6" s="89"/>
      <c r="O6" s="89"/>
      <c r="P6" s="89"/>
      <c r="Q6" s="89"/>
    </row>
    <row r="7" spans="1:17" ht="12.75">
      <c r="A7" s="33">
        <v>1</v>
      </c>
      <c r="B7" s="13" t="s">
        <v>7</v>
      </c>
      <c r="C7" s="14"/>
      <c r="D7" s="14"/>
      <c r="E7" s="14"/>
      <c r="F7" s="15"/>
      <c r="G7" s="14"/>
      <c r="H7" s="14"/>
      <c r="I7" s="14"/>
      <c r="J7" s="14"/>
      <c r="K7" s="16"/>
      <c r="L7" s="16">
        <f>K11+K15</f>
        <v>55280.350999999995</v>
      </c>
      <c r="M7" s="90"/>
      <c r="N7" s="90"/>
      <c r="O7" s="90"/>
      <c r="P7" s="90"/>
      <c r="Q7" s="90"/>
    </row>
    <row r="8" spans="1:14" ht="12.75">
      <c r="A8" s="20"/>
      <c r="C8" s="35" t="s">
        <v>16</v>
      </c>
      <c r="D8" s="49"/>
      <c r="E8" s="35"/>
      <c r="F8" s="36">
        <v>1</v>
      </c>
      <c r="G8" s="30" t="s">
        <v>10</v>
      </c>
      <c r="H8" t="s">
        <v>2</v>
      </c>
      <c r="I8" s="37">
        <v>4346</v>
      </c>
      <c r="J8" t="s">
        <v>1</v>
      </c>
      <c r="K8" s="9">
        <f>IF(D8="",F8*I8,D8*F8*I8)</f>
        <v>4346</v>
      </c>
      <c r="L8" s="9"/>
      <c r="N8" s="3"/>
    </row>
    <row r="9" spans="1:14" ht="12.75">
      <c r="A9" s="20"/>
      <c r="C9" s="35" t="s">
        <v>17</v>
      </c>
      <c r="D9" s="49"/>
      <c r="E9" s="35"/>
      <c r="F9" s="36">
        <v>10.5</v>
      </c>
      <c r="G9" s="30" t="s">
        <v>10</v>
      </c>
      <c r="H9" t="s">
        <v>2</v>
      </c>
      <c r="I9" s="37">
        <v>2470</v>
      </c>
      <c r="J9" t="s">
        <v>1</v>
      </c>
      <c r="K9" s="9">
        <f>IF(D9="",F9*I9,D9*F9*I9)</f>
        <v>25935</v>
      </c>
      <c r="L9" s="9"/>
      <c r="N9" s="3"/>
    </row>
    <row r="10" spans="1:12" ht="12.75">
      <c r="A10" s="20"/>
      <c r="C10" s="35" t="s">
        <v>48</v>
      </c>
      <c r="D10" s="49">
        <v>2</v>
      </c>
      <c r="E10" s="35" t="s">
        <v>39</v>
      </c>
      <c r="F10" s="36">
        <v>4</v>
      </c>
      <c r="G10" s="30" t="s">
        <v>10</v>
      </c>
      <c r="H10" t="s">
        <v>2</v>
      </c>
      <c r="I10" s="37">
        <v>1560</v>
      </c>
      <c r="J10" t="s">
        <v>1</v>
      </c>
      <c r="K10" s="8">
        <f>IF(D10="",F10*I10,D10*F10*I10)</f>
        <v>12480</v>
      </c>
      <c r="L10" s="9"/>
    </row>
    <row r="11" spans="1:15" ht="12.75">
      <c r="A11" s="20"/>
      <c r="F11" s="6"/>
      <c r="G11" s="10" t="s">
        <v>13</v>
      </c>
      <c r="H11" s="10"/>
      <c r="I11" s="7"/>
      <c r="J11" s="4"/>
      <c r="K11" s="5">
        <f>SUM(K8:K10)</f>
        <v>42761</v>
      </c>
      <c r="L11" s="5"/>
      <c r="O11" s="3"/>
    </row>
    <row r="12" spans="1:15" ht="6.75" customHeight="1">
      <c r="A12" s="20"/>
      <c r="F12" s="6"/>
      <c r="G12" s="10"/>
      <c r="H12" s="10"/>
      <c r="I12" s="7"/>
      <c r="J12" s="4"/>
      <c r="K12" s="5"/>
      <c r="L12" s="5"/>
      <c r="O12" s="3"/>
    </row>
    <row r="13" spans="1:17" ht="12.75">
      <c r="A13" s="20"/>
      <c r="C13" s="10" t="s">
        <v>18</v>
      </c>
      <c r="D13" s="10"/>
      <c r="E13" s="10"/>
      <c r="F13" s="6"/>
      <c r="G13" s="50" t="s">
        <v>46</v>
      </c>
      <c r="H13" t="s">
        <v>2</v>
      </c>
      <c r="I13" s="26">
        <v>0.351</v>
      </c>
      <c r="J13" s="22"/>
      <c r="K13" s="25">
        <f>(K8+K9)*I13</f>
        <v>10628.631</v>
      </c>
      <c r="L13" s="25"/>
      <c r="M13" s="86" t="s">
        <v>55</v>
      </c>
      <c r="N13" s="87"/>
      <c r="O13" s="87"/>
      <c r="P13" s="87"/>
      <c r="Q13" s="87"/>
    </row>
    <row r="14" spans="1:17" ht="12.75" customHeight="1">
      <c r="A14" s="20"/>
      <c r="F14" s="2"/>
      <c r="G14" s="50" t="s">
        <v>47</v>
      </c>
      <c r="H14" t="s">
        <v>2</v>
      </c>
      <c r="I14" s="27">
        <v>0.1515</v>
      </c>
      <c r="J14" s="22"/>
      <c r="K14" s="28">
        <f>K10*I14</f>
        <v>1890.72</v>
      </c>
      <c r="L14" s="28"/>
      <c r="M14" s="88"/>
      <c r="N14" s="88"/>
      <c r="O14" s="88"/>
      <c r="P14" s="88"/>
      <c r="Q14" s="88"/>
    </row>
    <row r="15" spans="1:12" ht="12.75">
      <c r="A15" s="20"/>
      <c r="C15" s="20"/>
      <c r="D15" s="20"/>
      <c r="E15" s="20"/>
      <c r="G15" s="10" t="s">
        <v>14</v>
      </c>
      <c r="H15" s="4"/>
      <c r="I15" s="21"/>
      <c r="J15" s="4"/>
      <c r="K15" s="17">
        <f>SUM(K13:K14)</f>
        <v>12519.350999999999</v>
      </c>
      <c r="L15" s="17"/>
    </row>
    <row r="16" spans="1:12" ht="12.75">
      <c r="A16" s="20"/>
      <c r="K16" s="3"/>
      <c r="L16" s="3"/>
    </row>
    <row r="17" spans="1:12" ht="12.75">
      <c r="A17" s="33">
        <v>2</v>
      </c>
      <c r="B17" s="13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6">
        <f>SUM(K18:K22)</f>
        <v>2361</v>
      </c>
    </row>
    <row r="18" spans="1:17" ht="12.75">
      <c r="A18" s="20"/>
      <c r="C18" s="30" t="s">
        <v>50</v>
      </c>
      <c r="D18" s="30">
        <v>3</v>
      </c>
      <c r="E18" s="30" t="s">
        <v>39</v>
      </c>
      <c r="F18" s="29">
        <v>10</v>
      </c>
      <c r="G18" s="30" t="s">
        <v>12</v>
      </c>
      <c r="H18" t="s">
        <v>2</v>
      </c>
      <c r="I18" s="31">
        <v>39</v>
      </c>
      <c r="J18" s="30" t="s">
        <v>3</v>
      </c>
      <c r="K18" s="9">
        <f>IF(D18="",F18*I18,D18*F18*I18)</f>
        <v>1170</v>
      </c>
      <c r="L18" s="9"/>
      <c r="M18" s="94" t="s">
        <v>71</v>
      </c>
      <c r="N18" s="94"/>
      <c r="O18" s="94"/>
      <c r="P18" s="94"/>
      <c r="Q18" s="94"/>
    </row>
    <row r="19" spans="1:17" ht="12.75">
      <c r="A19" s="20"/>
      <c r="C19" s="30" t="s">
        <v>51</v>
      </c>
      <c r="D19" s="30">
        <v>3</v>
      </c>
      <c r="E19" s="30" t="s">
        <v>39</v>
      </c>
      <c r="F19" s="29">
        <v>5</v>
      </c>
      <c r="G19" s="30" t="s">
        <v>11</v>
      </c>
      <c r="H19" t="s">
        <v>2</v>
      </c>
      <c r="I19" s="31">
        <v>60</v>
      </c>
      <c r="J19" s="30" t="s">
        <v>4</v>
      </c>
      <c r="K19" s="9">
        <f>IF(D19="",F19*I19,D19*F19*I19)</f>
        <v>900</v>
      </c>
      <c r="L19" s="9"/>
      <c r="M19" s="95" t="s">
        <v>72</v>
      </c>
      <c r="N19" s="96"/>
      <c r="O19" s="96"/>
      <c r="P19" s="96"/>
      <c r="Q19" s="96"/>
    </row>
    <row r="20" spans="3:12" ht="12.75">
      <c r="C20" s="30" t="s">
        <v>8</v>
      </c>
      <c r="D20" s="30">
        <v>4</v>
      </c>
      <c r="E20" s="30" t="s">
        <v>10</v>
      </c>
      <c r="F20" s="30">
        <v>150</v>
      </c>
      <c r="G20" s="30" t="s">
        <v>36</v>
      </c>
      <c r="H20" t="s">
        <v>2</v>
      </c>
      <c r="I20" s="32">
        <v>0.485</v>
      </c>
      <c r="J20" s="30" t="s">
        <v>5</v>
      </c>
      <c r="K20" s="9">
        <f>IF(D20="",F20*I20,D20*F20*I20)</f>
        <v>291</v>
      </c>
      <c r="L20" s="9"/>
    </row>
    <row r="21" spans="3:12" ht="12.75">
      <c r="C21" s="30" t="s">
        <v>19</v>
      </c>
      <c r="D21" s="30"/>
      <c r="E21" s="30"/>
      <c r="F21" s="30"/>
      <c r="G21" s="30"/>
      <c r="H21" t="s">
        <v>2</v>
      </c>
      <c r="I21" s="45"/>
      <c r="J21" s="30"/>
      <c r="K21" s="9">
        <f>IF(D21="",F21*I21,D21*F21*I21)</f>
        <v>0</v>
      </c>
      <c r="L21" s="9"/>
    </row>
    <row r="22" spans="9:12" ht="12.75">
      <c r="I22" s="66"/>
      <c r="K22" s="9"/>
      <c r="L22" s="9"/>
    </row>
    <row r="23" spans="1:12" ht="12.75">
      <c r="A23" s="33">
        <v>3</v>
      </c>
      <c r="B23" s="13" t="s">
        <v>45</v>
      </c>
      <c r="C23" s="14"/>
      <c r="D23" s="14"/>
      <c r="E23" s="14"/>
      <c r="F23" s="14"/>
      <c r="G23" s="14"/>
      <c r="H23" s="14"/>
      <c r="I23" s="14"/>
      <c r="J23" s="14"/>
      <c r="K23" s="14"/>
      <c r="L23" s="16">
        <f>SUM(K24:K27)</f>
        <v>400</v>
      </c>
    </row>
    <row r="24" spans="3:17" ht="12.75" customHeight="1">
      <c r="C24" s="30" t="s">
        <v>57</v>
      </c>
      <c r="D24" s="30"/>
      <c r="E24" s="30"/>
      <c r="F24" s="30">
        <v>2</v>
      </c>
      <c r="G24" s="30" t="s">
        <v>58</v>
      </c>
      <c r="H24" s="34" t="s">
        <v>2</v>
      </c>
      <c r="I24" s="45">
        <v>200</v>
      </c>
      <c r="J24" s="30"/>
      <c r="K24" s="9">
        <f>IF(D24="",F24*I24,D24*F24*I24)</f>
        <v>400</v>
      </c>
      <c r="L24" s="9"/>
      <c r="M24" s="81" t="s">
        <v>49</v>
      </c>
      <c r="N24" s="82"/>
      <c r="O24" s="82"/>
      <c r="P24" s="82"/>
      <c r="Q24" s="82"/>
    </row>
    <row r="25" spans="3:17" ht="12.75" customHeight="1">
      <c r="C25" s="30"/>
      <c r="D25" s="30"/>
      <c r="E25" s="30"/>
      <c r="F25" s="30"/>
      <c r="G25" s="30"/>
      <c r="H25" s="34"/>
      <c r="I25" s="45"/>
      <c r="J25" s="30"/>
      <c r="K25" s="9">
        <f>IF(D25="",F25*I25,D25*F25*I25)</f>
        <v>0</v>
      </c>
      <c r="L25" s="9"/>
      <c r="M25" s="83"/>
      <c r="N25" s="83"/>
      <c r="O25" s="83"/>
      <c r="P25" s="83"/>
      <c r="Q25" s="83"/>
    </row>
    <row r="26" spans="3:17" ht="12.75" customHeight="1">
      <c r="C26" s="30"/>
      <c r="D26" s="30"/>
      <c r="E26" s="30"/>
      <c r="F26" s="30"/>
      <c r="G26" s="30"/>
      <c r="H26" s="34"/>
      <c r="I26" s="45"/>
      <c r="J26" s="30"/>
      <c r="K26" s="9">
        <f>IF(D26="",F26*I26,D26*F26*I26)</f>
        <v>0</v>
      </c>
      <c r="L26" s="9"/>
      <c r="M26" s="60"/>
      <c r="N26" s="60"/>
      <c r="O26" s="60"/>
      <c r="P26" s="60"/>
      <c r="Q26" s="60"/>
    </row>
    <row r="27" spans="6:17" ht="12.75">
      <c r="F27" s="34"/>
      <c r="G27" s="34"/>
      <c r="H27" s="34"/>
      <c r="I27" s="65"/>
      <c r="J27" s="34"/>
      <c r="K27" s="9"/>
      <c r="L27" s="9"/>
      <c r="M27" s="60"/>
      <c r="N27" s="60"/>
      <c r="O27" s="60"/>
      <c r="P27" s="60"/>
      <c r="Q27" s="60"/>
    </row>
    <row r="28" spans="1:17" ht="12.75">
      <c r="A28" s="33">
        <v>4</v>
      </c>
      <c r="B28" s="13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6">
        <f>SUM(K29:K34)</f>
        <v>6600</v>
      </c>
      <c r="M28" s="58"/>
      <c r="N28" s="58"/>
      <c r="O28" s="58"/>
      <c r="P28" s="58"/>
      <c r="Q28" s="58"/>
    </row>
    <row r="29" spans="3:17" ht="12.75">
      <c r="C29" s="30" t="s">
        <v>35</v>
      </c>
      <c r="D29" s="30"/>
      <c r="E29" s="30"/>
      <c r="F29" s="29">
        <v>12</v>
      </c>
      <c r="G29" s="30" t="s">
        <v>10</v>
      </c>
      <c r="H29" t="s">
        <v>2</v>
      </c>
      <c r="I29" s="31">
        <v>275</v>
      </c>
      <c r="J29" s="43" t="s">
        <v>1</v>
      </c>
      <c r="K29" s="9">
        <f>IF(D29="",F29*I29,D29*F29*I29)</f>
        <v>3300</v>
      </c>
      <c r="L29" s="9"/>
      <c r="M29" s="61"/>
      <c r="N29" s="61"/>
      <c r="O29" s="61"/>
      <c r="P29" s="61"/>
      <c r="Q29" s="61"/>
    </row>
    <row r="30" spans="3:17" ht="12.75">
      <c r="C30" s="30" t="s">
        <v>34</v>
      </c>
      <c r="D30" s="30">
        <v>12</v>
      </c>
      <c r="E30" s="30" t="s">
        <v>10</v>
      </c>
      <c r="F30" s="29">
        <v>1200</v>
      </c>
      <c r="G30" s="30" t="s">
        <v>36</v>
      </c>
      <c r="H30" t="s">
        <v>2</v>
      </c>
      <c r="I30" s="32">
        <v>0.175</v>
      </c>
      <c r="J30" s="30" t="s">
        <v>5</v>
      </c>
      <c r="K30" s="9">
        <f>IF(D30="",F30*I30,D30*F30*I30)</f>
        <v>2520</v>
      </c>
      <c r="L30" s="9"/>
      <c r="M30" s="59"/>
      <c r="N30" s="60"/>
      <c r="O30" s="60"/>
      <c r="P30" s="60"/>
      <c r="Q30" s="60"/>
    </row>
    <row r="31" spans="3:17" ht="12" customHeight="1">
      <c r="C31" s="30" t="s">
        <v>59</v>
      </c>
      <c r="D31" s="30"/>
      <c r="E31" s="30"/>
      <c r="F31" s="30">
        <v>12</v>
      </c>
      <c r="G31" s="30" t="s">
        <v>10</v>
      </c>
      <c r="H31" t="s">
        <v>2</v>
      </c>
      <c r="I31" s="45">
        <v>65</v>
      </c>
      <c r="J31" s="30"/>
      <c r="K31" s="9">
        <f>IF(D31="",F31*I31,D31*F31*I31)</f>
        <v>780</v>
      </c>
      <c r="L31" s="9"/>
      <c r="M31" s="60"/>
      <c r="N31" s="60"/>
      <c r="O31" s="60"/>
      <c r="P31" s="60"/>
      <c r="Q31" s="60"/>
    </row>
    <row r="32" spans="3:17" ht="12" customHeight="1">
      <c r="C32" s="30"/>
      <c r="D32" s="30"/>
      <c r="E32" s="30"/>
      <c r="F32" s="30"/>
      <c r="G32" s="30"/>
      <c r="H32" t="s">
        <v>2</v>
      </c>
      <c r="I32" s="45"/>
      <c r="J32" s="30"/>
      <c r="K32" s="9">
        <f>IF(D32="",F32*I32,D32*F32*I32)</f>
        <v>0</v>
      </c>
      <c r="L32" s="9"/>
      <c r="M32" s="60"/>
      <c r="N32" s="60"/>
      <c r="O32" s="60"/>
      <c r="P32" s="60"/>
      <c r="Q32" s="60"/>
    </row>
    <row r="33" spans="3:17" ht="12" customHeight="1">
      <c r="C33" s="30"/>
      <c r="D33" s="30"/>
      <c r="E33" s="30"/>
      <c r="F33" s="30"/>
      <c r="G33" s="30"/>
      <c r="H33" t="s">
        <v>2</v>
      </c>
      <c r="I33" s="45"/>
      <c r="J33" s="30"/>
      <c r="K33" s="9">
        <f>IF(D33="",F33*I33,D33*F33*I33)</f>
        <v>0</v>
      </c>
      <c r="L33" s="9"/>
      <c r="M33" s="60"/>
      <c r="N33" s="60"/>
      <c r="O33" s="60"/>
      <c r="P33" s="60"/>
      <c r="Q33" s="60"/>
    </row>
    <row r="34" spans="9:17" ht="12.75">
      <c r="I34" s="66"/>
      <c r="K34" s="9"/>
      <c r="L34" s="9"/>
      <c r="M34" s="60"/>
      <c r="N34" s="60"/>
      <c r="O34" s="60"/>
      <c r="P34" s="60"/>
      <c r="Q34" s="60"/>
    </row>
    <row r="35" spans="1:17" ht="12.75">
      <c r="A35" s="33">
        <v>5</v>
      </c>
      <c r="B35" s="13" t="s">
        <v>21</v>
      </c>
      <c r="C35" s="13"/>
      <c r="D35" s="13"/>
      <c r="E35" s="13"/>
      <c r="F35" s="13"/>
      <c r="G35" s="13"/>
      <c r="H35" s="13"/>
      <c r="I35" s="13"/>
      <c r="J35" s="13"/>
      <c r="K35" s="13"/>
      <c r="L35" s="23">
        <f>K42+K49</f>
        <v>0</v>
      </c>
      <c r="M35" s="61"/>
      <c r="N35" s="61"/>
      <c r="O35" s="61"/>
      <c r="P35" s="61"/>
      <c r="Q35" s="61"/>
    </row>
    <row r="36" spans="11:17" ht="7.5" customHeight="1">
      <c r="K36" s="3"/>
      <c r="L36" s="3"/>
      <c r="M36" s="61"/>
      <c r="N36" s="61"/>
      <c r="O36" s="61"/>
      <c r="P36" s="61"/>
      <c r="Q36" s="61"/>
    </row>
    <row r="37" spans="2:17" ht="12.75">
      <c r="B37" s="4" t="s">
        <v>30</v>
      </c>
      <c r="I37" s="66"/>
      <c r="K37" s="3"/>
      <c r="L37" s="3"/>
      <c r="M37" s="61"/>
      <c r="N37" s="61"/>
      <c r="O37" s="61"/>
      <c r="P37" s="61"/>
      <c r="Q37" s="61"/>
    </row>
    <row r="38" spans="2:17" ht="12.75">
      <c r="B38" s="4"/>
      <c r="C38" s="30" t="s">
        <v>24</v>
      </c>
      <c r="D38" s="30"/>
      <c r="E38" s="30"/>
      <c r="F38" s="30"/>
      <c r="G38" s="30"/>
      <c r="H38" t="s">
        <v>2</v>
      </c>
      <c r="I38" s="45"/>
      <c r="J38" s="30"/>
      <c r="K38" s="9">
        <f>IF(D38="",F38*I38,D38*F38*I38)</f>
        <v>0</v>
      </c>
      <c r="L38" s="9"/>
      <c r="M38" s="59"/>
      <c r="N38" s="60"/>
      <c r="O38" s="60"/>
      <c r="P38" s="60"/>
      <c r="Q38" s="60"/>
    </row>
    <row r="39" spans="3:17" ht="12.75" customHeight="1">
      <c r="C39" s="30"/>
      <c r="D39" s="35"/>
      <c r="E39" s="35"/>
      <c r="F39" s="29"/>
      <c r="G39" s="30"/>
      <c r="H39" t="s">
        <v>2</v>
      </c>
      <c r="I39" s="45"/>
      <c r="J39" s="30"/>
      <c r="K39" s="9">
        <f>IF(D39="",F39*I39,D39*F39*I39)</f>
        <v>0</v>
      </c>
      <c r="L39" s="9"/>
      <c r="M39" s="60"/>
      <c r="N39" s="60"/>
      <c r="O39" s="60"/>
      <c r="P39" s="60"/>
      <c r="Q39" s="60"/>
    </row>
    <row r="40" spans="3:17" ht="12.75" customHeight="1">
      <c r="C40" s="30"/>
      <c r="D40" s="35"/>
      <c r="E40" s="35"/>
      <c r="F40" s="29"/>
      <c r="G40" s="30"/>
      <c r="H40" t="s">
        <v>2</v>
      </c>
      <c r="I40" s="45"/>
      <c r="J40" s="30"/>
      <c r="K40" s="9">
        <f>IF(D40="",F40*I40,D40*F40*I40)</f>
        <v>0</v>
      </c>
      <c r="L40" s="9"/>
      <c r="M40" s="60"/>
      <c r="N40" s="60"/>
      <c r="O40" s="60"/>
      <c r="P40" s="60"/>
      <c r="Q40" s="60"/>
    </row>
    <row r="41" spans="3:17" ht="12.75" customHeight="1">
      <c r="C41" s="35"/>
      <c r="D41" s="35"/>
      <c r="E41" s="35"/>
      <c r="F41" s="29"/>
      <c r="G41" s="30"/>
      <c r="H41" t="s">
        <v>2</v>
      </c>
      <c r="I41" s="45"/>
      <c r="J41" s="30"/>
      <c r="K41" s="9">
        <f>IF(D41="",F41*I41,D41*F41*I41)</f>
        <v>0</v>
      </c>
      <c r="L41" s="9"/>
      <c r="M41" s="60"/>
      <c r="N41" s="60"/>
      <c r="O41" s="60"/>
      <c r="P41" s="60"/>
      <c r="Q41" s="60"/>
    </row>
    <row r="42" spans="6:17" ht="12.75">
      <c r="F42" s="4"/>
      <c r="G42" s="10" t="s">
        <v>22</v>
      </c>
      <c r="H42" s="10"/>
      <c r="I42" s="67"/>
      <c r="J42" s="4"/>
      <c r="K42" s="19">
        <f>SUM(K38:K41)</f>
        <v>0</v>
      </c>
      <c r="L42" s="17"/>
      <c r="M42" s="60"/>
      <c r="N42" s="60"/>
      <c r="O42" s="60"/>
      <c r="P42" s="60"/>
      <c r="Q42" s="60"/>
    </row>
    <row r="43" spans="9:17" ht="7.5" customHeight="1">
      <c r="I43" s="66"/>
      <c r="K43" s="3"/>
      <c r="L43" s="3"/>
      <c r="M43" s="61"/>
      <c r="N43" s="61"/>
      <c r="O43" s="61"/>
      <c r="P43" s="61"/>
      <c r="Q43" s="61"/>
    </row>
    <row r="44" spans="2:17" ht="12.75">
      <c r="B44" s="4" t="s">
        <v>31</v>
      </c>
      <c r="I44" s="66"/>
      <c r="K44" s="3"/>
      <c r="L44" s="3"/>
      <c r="M44" s="61"/>
      <c r="N44" s="61"/>
      <c r="O44" s="61"/>
      <c r="P44" s="61"/>
      <c r="Q44" s="61"/>
    </row>
    <row r="45" spans="3:17" ht="12.75">
      <c r="C45" s="30" t="s">
        <v>24</v>
      </c>
      <c r="D45" s="30"/>
      <c r="E45" s="30"/>
      <c r="F45" s="30"/>
      <c r="G45" s="30"/>
      <c r="H45" t="s">
        <v>2</v>
      </c>
      <c r="I45" s="68"/>
      <c r="J45" s="30"/>
      <c r="K45" s="9">
        <f>IF(D45="",F45*I45,D45*F45*I45)</f>
        <v>0</v>
      </c>
      <c r="L45" s="9"/>
      <c r="M45" s="59"/>
      <c r="N45" s="60"/>
      <c r="O45" s="60"/>
      <c r="P45" s="60"/>
      <c r="Q45" s="60"/>
    </row>
    <row r="46" spans="3:17" ht="12.75" customHeight="1">
      <c r="C46" s="30"/>
      <c r="D46" s="30"/>
      <c r="E46" s="30"/>
      <c r="F46" s="30"/>
      <c r="G46" s="30"/>
      <c r="H46" t="s">
        <v>2</v>
      </c>
      <c r="I46" s="68"/>
      <c r="J46" s="30"/>
      <c r="K46" s="9">
        <f>IF(D46="",F46*I46,D46*F46*I46)</f>
        <v>0</v>
      </c>
      <c r="L46" s="9"/>
      <c r="M46" s="60"/>
      <c r="N46" s="60"/>
      <c r="O46" s="60"/>
      <c r="P46" s="60"/>
      <c r="Q46" s="60"/>
    </row>
    <row r="47" spans="3:17" ht="12.75" customHeight="1">
      <c r="C47" s="30"/>
      <c r="D47" s="30"/>
      <c r="E47" s="30"/>
      <c r="F47" s="30"/>
      <c r="G47" s="30"/>
      <c r="H47" t="s">
        <v>2</v>
      </c>
      <c r="I47" s="68"/>
      <c r="J47" s="30"/>
      <c r="K47" s="9">
        <f>IF(D47="",F47*I47,D47*F47*I47)</f>
        <v>0</v>
      </c>
      <c r="L47" s="9"/>
      <c r="M47" s="60"/>
      <c r="N47" s="60"/>
      <c r="O47" s="60"/>
      <c r="P47" s="60"/>
      <c r="Q47" s="60"/>
    </row>
    <row r="48" spans="3:17" ht="12.75" customHeight="1">
      <c r="C48" s="30"/>
      <c r="D48" s="30"/>
      <c r="E48" s="30"/>
      <c r="F48" s="30"/>
      <c r="G48" s="30"/>
      <c r="H48" t="s">
        <v>2</v>
      </c>
      <c r="I48" s="68"/>
      <c r="J48" s="30"/>
      <c r="K48" s="9">
        <f>IF(D48="",F48*I48,D48*F48*I48)</f>
        <v>0</v>
      </c>
      <c r="L48" s="9"/>
      <c r="M48" s="60"/>
      <c r="N48" s="60"/>
      <c r="O48" s="60"/>
      <c r="P48" s="60"/>
      <c r="Q48" s="60"/>
    </row>
    <row r="49" spans="3:17" ht="12.75">
      <c r="C49" s="10"/>
      <c r="D49" s="10"/>
      <c r="E49" s="10"/>
      <c r="F49" s="18"/>
      <c r="G49" s="10" t="s">
        <v>23</v>
      </c>
      <c r="H49" s="10"/>
      <c r="I49" s="67"/>
      <c r="J49" s="4"/>
      <c r="K49" s="19">
        <f>SUM(K45:K48)</f>
        <v>0</v>
      </c>
      <c r="L49" s="17"/>
      <c r="M49" s="60"/>
      <c r="N49" s="60"/>
      <c r="O49" s="60"/>
      <c r="P49" s="60"/>
      <c r="Q49" s="60"/>
    </row>
    <row r="50" spans="3:17" ht="12.75">
      <c r="C50" s="10"/>
      <c r="D50" s="10"/>
      <c r="E50" s="10"/>
      <c r="F50" s="18"/>
      <c r="G50" s="10"/>
      <c r="H50" s="10"/>
      <c r="I50" s="4"/>
      <c r="J50" s="4"/>
      <c r="K50" s="17"/>
      <c r="L50" s="17"/>
      <c r="M50" s="61"/>
      <c r="N50" s="61"/>
      <c r="O50" s="61"/>
      <c r="P50" s="61"/>
      <c r="Q50" s="61"/>
    </row>
    <row r="51" spans="1:17" ht="12.75">
      <c r="A51" s="33">
        <v>6</v>
      </c>
      <c r="B51" s="13" t="s">
        <v>25</v>
      </c>
      <c r="C51" s="14"/>
      <c r="D51" s="14"/>
      <c r="E51" s="14"/>
      <c r="F51" s="14"/>
      <c r="G51" s="14"/>
      <c r="H51" s="14"/>
      <c r="I51" s="14"/>
      <c r="J51" s="14"/>
      <c r="K51" s="14"/>
      <c r="L51" s="16">
        <f>SUM(K52:K58)</f>
        <v>4320</v>
      </c>
      <c r="M51" s="61"/>
      <c r="N51" s="61"/>
      <c r="O51" s="61"/>
      <c r="P51" s="61"/>
      <c r="Q51" s="61"/>
    </row>
    <row r="52" spans="3:17" ht="12.75">
      <c r="C52" s="30" t="s">
        <v>26</v>
      </c>
      <c r="D52" s="30"/>
      <c r="E52" s="30"/>
      <c r="F52" s="29">
        <v>12</v>
      </c>
      <c r="G52" s="30" t="s">
        <v>10</v>
      </c>
      <c r="H52" t="s">
        <v>2</v>
      </c>
      <c r="I52" s="45">
        <v>150</v>
      </c>
      <c r="J52" s="30" t="s">
        <v>1</v>
      </c>
      <c r="K52" s="9">
        <f>IF(D52="",F52*I52,D52*F52*I52)</f>
        <v>1800</v>
      </c>
      <c r="L52" s="9"/>
      <c r="M52" s="61"/>
      <c r="N52" s="61"/>
      <c r="O52" s="61"/>
      <c r="P52" s="61"/>
      <c r="Q52" s="61"/>
    </row>
    <row r="53" spans="3:17" ht="12.75">
      <c r="C53" s="30" t="s">
        <v>64</v>
      </c>
      <c r="D53" s="30">
        <v>2</v>
      </c>
      <c r="E53" s="30" t="s">
        <v>63</v>
      </c>
      <c r="F53" s="29">
        <v>12</v>
      </c>
      <c r="G53" s="30" t="s">
        <v>10</v>
      </c>
      <c r="H53" t="s">
        <v>2</v>
      </c>
      <c r="I53" s="45">
        <v>35</v>
      </c>
      <c r="J53" s="30" t="s">
        <v>1</v>
      </c>
      <c r="K53" s="9">
        <f>IF(D53="",F53*I53,D53*F53*I53)</f>
        <v>840</v>
      </c>
      <c r="L53" s="9"/>
      <c r="M53" s="59"/>
      <c r="N53" s="60"/>
      <c r="O53" s="60"/>
      <c r="P53" s="60"/>
      <c r="Q53" s="60"/>
    </row>
    <row r="54" spans="3:17" ht="12.75" customHeight="1">
      <c r="C54" s="30" t="s">
        <v>60</v>
      </c>
      <c r="D54" s="30"/>
      <c r="E54" s="30"/>
      <c r="F54" s="30">
        <v>2</v>
      </c>
      <c r="G54" s="30" t="s">
        <v>61</v>
      </c>
      <c r="H54" t="s">
        <v>2</v>
      </c>
      <c r="I54" s="45">
        <v>540</v>
      </c>
      <c r="J54" s="30" t="s">
        <v>66</v>
      </c>
      <c r="K54" s="9">
        <f>IF(D54="",F54*I54,D54*F54*I54)</f>
        <v>1080</v>
      </c>
      <c r="L54" s="9"/>
      <c r="M54" s="60"/>
      <c r="N54" s="60"/>
      <c r="O54" s="60"/>
      <c r="P54" s="60"/>
      <c r="Q54" s="60"/>
    </row>
    <row r="55" spans="3:17" ht="12.75" customHeight="1">
      <c r="C55" s="30" t="s">
        <v>65</v>
      </c>
      <c r="D55" s="30"/>
      <c r="E55" s="30"/>
      <c r="F55" s="30">
        <v>12</v>
      </c>
      <c r="G55" s="30" t="s">
        <v>10</v>
      </c>
      <c r="H55" t="s">
        <v>2</v>
      </c>
      <c r="I55" s="45">
        <v>50</v>
      </c>
      <c r="J55" s="30" t="s">
        <v>1</v>
      </c>
      <c r="K55" s="9">
        <f>IF(D55="",F55*I55,D55*F55*I55)</f>
        <v>600</v>
      </c>
      <c r="L55" s="9"/>
      <c r="M55" s="60"/>
      <c r="N55" s="60"/>
      <c r="O55" s="60"/>
      <c r="P55" s="60"/>
      <c r="Q55" s="60"/>
    </row>
    <row r="56" spans="3:17" ht="12.75" customHeight="1">
      <c r="C56" s="30"/>
      <c r="D56" s="30"/>
      <c r="E56" s="30"/>
      <c r="F56" s="30"/>
      <c r="G56" s="30"/>
      <c r="H56" t="s">
        <v>2</v>
      </c>
      <c r="I56" s="45"/>
      <c r="J56" s="30"/>
      <c r="K56" s="9">
        <f>IF(D56="",F56*I56,D56*F56*I56)</f>
        <v>0</v>
      </c>
      <c r="L56" s="9"/>
      <c r="M56" s="60"/>
      <c r="N56" s="60"/>
      <c r="O56" s="60"/>
      <c r="P56" s="60"/>
      <c r="Q56" s="60"/>
    </row>
    <row r="57" spans="3:17" ht="12.75" customHeight="1">
      <c r="C57" s="30"/>
      <c r="D57" s="30"/>
      <c r="E57" s="30"/>
      <c r="F57" s="30"/>
      <c r="G57" s="30"/>
      <c r="I57" s="45"/>
      <c r="J57" s="30"/>
      <c r="K57" s="9"/>
      <c r="L57" s="9"/>
      <c r="M57" s="60"/>
      <c r="N57" s="60"/>
      <c r="O57" s="60"/>
      <c r="P57" s="60"/>
      <c r="Q57" s="60"/>
    </row>
    <row r="58" spans="3:12" ht="12.75">
      <c r="C58" s="10"/>
      <c r="D58" s="10"/>
      <c r="E58" s="10"/>
      <c r="F58" s="18"/>
      <c r="G58" s="10"/>
      <c r="H58" s="10"/>
      <c r="I58" s="67"/>
      <c r="J58" s="4"/>
      <c r="K58" s="17"/>
      <c r="L58" s="17"/>
    </row>
    <row r="59" spans="1:21" ht="12.75">
      <c r="A59" s="33">
        <v>7</v>
      </c>
      <c r="B59" s="13" t="s">
        <v>29</v>
      </c>
      <c r="C59" s="13"/>
      <c r="D59" s="13"/>
      <c r="E59" s="57">
        <v>0.25</v>
      </c>
      <c r="F59" s="71"/>
      <c r="G59" s="72"/>
      <c r="H59" s="73" t="s">
        <v>70</v>
      </c>
      <c r="I59" s="84">
        <f>L7+L17+L23+L28+L35+L51</f>
        <v>68961.351</v>
      </c>
      <c r="J59" s="85"/>
      <c r="K59" s="13"/>
      <c r="L59" s="16">
        <f>E59*I59</f>
        <v>17240.33775</v>
      </c>
      <c r="M59" s="91" t="s">
        <v>69</v>
      </c>
      <c r="N59" s="91"/>
      <c r="O59" s="91"/>
      <c r="P59" s="91"/>
      <c r="Q59" s="91"/>
      <c r="R59" s="24"/>
      <c r="S59" s="24"/>
      <c r="T59" s="24"/>
      <c r="U59" s="24"/>
    </row>
    <row r="60" spans="3:17" ht="12.75">
      <c r="C60" s="10"/>
      <c r="D60" s="10"/>
      <c r="E60" s="10"/>
      <c r="F60" s="18"/>
      <c r="G60" s="10"/>
      <c r="H60" s="10"/>
      <c r="I60" s="4"/>
      <c r="J60" s="4"/>
      <c r="K60" s="17"/>
      <c r="L60" s="17"/>
      <c r="M60" s="92"/>
      <c r="N60" s="92"/>
      <c r="O60" s="92"/>
      <c r="P60" s="92"/>
      <c r="Q60" s="92"/>
    </row>
    <row r="61" spans="3:12" ht="12.75">
      <c r="C61" s="10"/>
      <c r="D61" s="10"/>
      <c r="E61" s="10"/>
      <c r="F61" s="18"/>
      <c r="G61" s="10"/>
      <c r="H61" s="10"/>
      <c r="I61" s="67"/>
      <c r="J61" s="4"/>
      <c r="K61" s="17"/>
      <c r="L61" s="17"/>
    </row>
    <row r="62" spans="1:12" ht="12.75">
      <c r="A62" s="33">
        <v>8</v>
      </c>
      <c r="B62" s="13" t="s">
        <v>27</v>
      </c>
      <c r="C62" s="14"/>
      <c r="D62" s="14"/>
      <c r="E62" s="14"/>
      <c r="F62" s="14"/>
      <c r="G62" s="14"/>
      <c r="H62" s="14"/>
      <c r="I62" s="14"/>
      <c r="J62" s="14"/>
      <c r="K62" s="14"/>
      <c r="L62" s="16">
        <f>SUM(K63:K66)</f>
        <v>0</v>
      </c>
    </row>
    <row r="63" spans="3:17" ht="12.75">
      <c r="C63" s="46"/>
      <c r="D63" s="46"/>
      <c r="E63" s="46"/>
      <c r="F63" s="47"/>
      <c r="G63" s="46"/>
      <c r="H63" t="s">
        <v>2</v>
      </c>
      <c r="I63" s="69"/>
      <c r="J63" s="48"/>
      <c r="K63" s="9">
        <f>F63*I63</f>
        <v>0</v>
      </c>
      <c r="L63" s="9"/>
      <c r="M63" s="86" t="s">
        <v>62</v>
      </c>
      <c r="N63" s="86"/>
      <c r="O63" s="86"/>
      <c r="P63" s="86"/>
      <c r="Q63" s="86"/>
    </row>
    <row r="64" spans="3:17" ht="12.75" customHeight="1">
      <c r="C64" s="46"/>
      <c r="D64" s="46"/>
      <c r="E64" s="46"/>
      <c r="F64" s="47"/>
      <c r="G64" s="46"/>
      <c r="I64" s="69"/>
      <c r="J64" s="48"/>
      <c r="K64" s="9">
        <f>F64*I64</f>
        <v>0</v>
      </c>
      <c r="L64" s="9"/>
      <c r="M64" s="93"/>
      <c r="N64" s="93"/>
      <c r="O64" s="93"/>
      <c r="P64" s="93"/>
      <c r="Q64" s="93"/>
    </row>
    <row r="65" spans="3:12" ht="12.75">
      <c r="C65" s="46"/>
      <c r="D65" s="46"/>
      <c r="E65" s="46"/>
      <c r="F65" s="47"/>
      <c r="G65" s="46"/>
      <c r="H65" t="s">
        <v>2</v>
      </c>
      <c r="I65" s="69"/>
      <c r="J65" s="48"/>
      <c r="K65" s="9">
        <f>F65*I65</f>
        <v>0</v>
      </c>
      <c r="L65" s="9"/>
    </row>
    <row r="66" spans="3:17" ht="12.75">
      <c r="C66" s="10"/>
      <c r="D66" s="10"/>
      <c r="E66" s="10"/>
      <c r="F66" s="18"/>
      <c r="G66" s="10"/>
      <c r="H66" s="10"/>
      <c r="I66" s="67"/>
      <c r="J66" s="4"/>
      <c r="K66" s="17"/>
      <c r="L66" s="17"/>
      <c r="M66" s="60"/>
      <c r="N66" s="60"/>
      <c r="O66" s="60"/>
      <c r="P66" s="60"/>
      <c r="Q66" s="60"/>
    </row>
    <row r="67" spans="1:17" ht="12.75">
      <c r="A67" s="33">
        <v>9</v>
      </c>
      <c r="B67" s="13" t="s">
        <v>28</v>
      </c>
      <c r="C67" s="14"/>
      <c r="D67" s="14"/>
      <c r="E67" s="14"/>
      <c r="F67" s="14"/>
      <c r="G67" s="14"/>
      <c r="H67" s="14"/>
      <c r="I67" s="14"/>
      <c r="J67" s="14"/>
      <c r="K67" s="14"/>
      <c r="L67" s="16">
        <f>SUM(K68:K71)</f>
        <v>0</v>
      </c>
      <c r="M67" s="61"/>
      <c r="N67" s="61"/>
      <c r="O67" s="61"/>
      <c r="P67" s="61"/>
      <c r="Q67" s="61"/>
    </row>
    <row r="68" spans="3:17" ht="12.75">
      <c r="C68" s="64" t="s">
        <v>67</v>
      </c>
      <c r="D68" s="46"/>
      <c r="E68" s="46"/>
      <c r="F68" s="47"/>
      <c r="G68" s="46"/>
      <c r="H68" s="30"/>
      <c r="I68" s="69"/>
      <c r="J68" s="48"/>
      <c r="K68" s="9">
        <f>F68*I68</f>
        <v>0</v>
      </c>
      <c r="L68" s="9"/>
      <c r="M68" s="59"/>
      <c r="N68" s="60"/>
      <c r="O68" s="60"/>
      <c r="P68" s="60"/>
      <c r="Q68" s="60"/>
    </row>
    <row r="69" spans="3:17" ht="12.75">
      <c r="C69" s="64" t="s">
        <v>68</v>
      </c>
      <c r="D69" s="46"/>
      <c r="E69" s="46"/>
      <c r="F69" s="47"/>
      <c r="G69" s="46"/>
      <c r="H69" s="30"/>
      <c r="I69" s="69"/>
      <c r="J69" s="48"/>
      <c r="K69" s="9">
        <f>F69*I69</f>
        <v>0</v>
      </c>
      <c r="L69" s="9"/>
      <c r="M69" s="60"/>
      <c r="N69" s="60"/>
      <c r="O69" s="60"/>
      <c r="P69" s="60"/>
      <c r="Q69" s="60"/>
    </row>
    <row r="70" spans="3:17" ht="12.75">
      <c r="C70" s="64"/>
      <c r="D70" s="46"/>
      <c r="E70" s="46"/>
      <c r="F70" s="47"/>
      <c r="G70" s="46"/>
      <c r="H70" s="30"/>
      <c r="I70" s="69"/>
      <c r="J70" s="48"/>
      <c r="K70" s="9">
        <f>F70*I70</f>
        <v>0</v>
      </c>
      <c r="L70" s="9"/>
      <c r="M70" s="60"/>
      <c r="N70" s="60"/>
      <c r="O70" s="60"/>
      <c r="P70" s="60"/>
      <c r="Q70" s="60"/>
    </row>
    <row r="71" spans="3:17" ht="12.75">
      <c r="C71" s="70"/>
      <c r="D71" s="10"/>
      <c r="E71" s="10"/>
      <c r="F71" s="18"/>
      <c r="G71" s="10"/>
      <c r="H71" s="10"/>
      <c r="I71" s="67"/>
      <c r="J71" s="4"/>
      <c r="K71" s="17"/>
      <c r="L71" s="17"/>
      <c r="M71" s="60"/>
      <c r="N71" s="60"/>
      <c r="O71" s="60"/>
      <c r="P71" s="60"/>
      <c r="Q71" s="60"/>
    </row>
    <row r="72" spans="1:21" s="51" customFormat="1" ht="18">
      <c r="A72" s="55"/>
      <c r="B72" s="55" t="s">
        <v>44</v>
      </c>
      <c r="C72" s="55"/>
      <c r="D72" s="55"/>
      <c r="E72" s="55"/>
      <c r="F72" s="55"/>
      <c r="G72" s="55"/>
      <c r="H72" s="55"/>
      <c r="I72" s="55"/>
      <c r="J72" s="55"/>
      <c r="K72" s="55"/>
      <c r="L72" s="56">
        <f>SUM(L59,L67,L62,L51,L35,L28,L23,L17,L7)</f>
        <v>86201.68875</v>
      </c>
      <c r="N72" s="52"/>
      <c r="O72" s="52"/>
      <c r="P72" s="52"/>
      <c r="Q72" s="52"/>
      <c r="R72" s="52"/>
      <c r="S72" s="53"/>
      <c r="T72" s="52"/>
      <c r="U72" s="52"/>
    </row>
    <row r="73" spans="14:21" ht="12.75">
      <c r="N73" s="24"/>
      <c r="O73" s="24"/>
      <c r="P73" s="24"/>
      <c r="Q73" s="24"/>
      <c r="R73" s="24"/>
      <c r="S73" s="24"/>
      <c r="T73" s="24"/>
      <c r="U73" s="24"/>
    </row>
    <row r="74" spans="1:21" ht="12.75">
      <c r="A74" s="62"/>
      <c r="B74" s="62" t="s">
        <v>40</v>
      </c>
      <c r="C74" s="62"/>
      <c r="D74" s="62"/>
      <c r="E74" s="62"/>
      <c r="F74" s="62"/>
      <c r="G74" s="62"/>
      <c r="H74" s="62"/>
      <c r="I74" s="62"/>
      <c r="J74" s="62"/>
      <c r="K74" s="62"/>
      <c r="L74" s="63">
        <f>SUM(K75:K78)</f>
        <v>1030</v>
      </c>
      <c r="N74" s="24"/>
      <c r="O74" s="24"/>
      <c r="P74" s="24"/>
      <c r="Q74" s="24"/>
      <c r="R74" s="24"/>
      <c r="S74" s="24"/>
      <c r="T74" s="24"/>
      <c r="U74" s="24"/>
    </row>
    <row r="75" spans="3:21" ht="12.75">
      <c r="C75" t="s">
        <v>15</v>
      </c>
      <c r="F75" s="29">
        <v>500</v>
      </c>
      <c r="G75" s="30" t="s">
        <v>41</v>
      </c>
      <c r="H75" t="s">
        <v>2</v>
      </c>
      <c r="I75" s="44">
        <v>2.06</v>
      </c>
      <c r="J75" s="43" t="s">
        <v>42</v>
      </c>
      <c r="K75" s="9">
        <f>IF(D75="",F75*I75,D75*F75*I75)</f>
        <v>1030</v>
      </c>
      <c r="L75" s="9"/>
      <c r="M75" s="59"/>
      <c r="N75" s="60"/>
      <c r="O75" s="60"/>
      <c r="P75" s="60"/>
      <c r="Q75" s="60"/>
      <c r="R75" s="24"/>
      <c r="S75" s="24"/>
      <c r="T75" s="24"/>
      <c r="U75" s="24"/>
    </row>
    <row r="76" spans="6:21" ht="12.75">
      <c r="F76" s="29"/>
      <c r="G76" s="30"/>
      <c r="H76" t="s">
        <v>2</v>
      </c>
      <c r="I76" s="31"/>
      <c r="J76" s="43"/>
      <c r="K76" s="9">
        <f>IF(D76="",F76*I76,D76*F76*I76)</f>
        <v>0</v>
      </c>
      <c r="L76" s="9"/>
      <c r="M76" s="60"/>
      <c r="N76" s="60"/>
      <c r="O76" s="60"/>
      <c r="P76" s="60"/>
      <c r="Q76" s="60"/>
      <c r="R76" s="24"/>
      <c r="S76" s="24"/>
      <c r="T76" s="24"/>
      <c r="U76" s="24"/>
    </row>
    <row r="77" spans="6:21" ht="12.75">
      <c r="F77" s="29"/>
      <c r="G77" s="30"/>
      <c r="H77" t="s">
        <v>2</v>
      </c>
      <c r="I77" s="31"/>
      <c r="J77" s="43"/>
      <c r="K77" s="9">
        <f>IF(D77="",F77*I77,D77*F77*I77)</f>
        <v>0</v>
      </c>
      <c r="L77" s="9"/>
      <c r="M77" s="60"/>
      <c r="N77" s="60"/>
      <c r="O77" s="60"/>
      <c r="P77" s="60"/>
      <c r="Q77" s="60"/>
      <c r="R77" s="24"/>
      <c r="S77" s="24"/>
      <c r="T77" s="24"/>
      <c r="U77" s="24"/>
    </row>
    <row r="78" spans="13:21" ht="12.75">
      <c r="M78" s="60"/>
      <c r="N78" s="60"/>
      <c r="O78" s="60"/>
      <c r="P78" s="60"/>
      <c r="Q78" s="60"/>
      <c r="R78" s="24"/>
      <c r="S78" s="24"/>
      <c r="T78" s="24"/>
      <c r="U78" s="24"/>
    </row>
    <row r="79" spans="1:21" ht="12.75">
      <c r="A79" s="62"/>
      <c r="B79" s="62" t="s">
        <v>43</v>
      </c>
      <c r="C79" s="62"/>
      <c r="D79" s="62"/>
      <c r="E79" s="62"/>
      <c r="F79" s="62"/>
      <c r="G79" s="62"/>
      <c r="H79" s="62"/>
      <c r="I79" s="62"/>
      <c r="J79" s="62"/>
      <c r="K79" s="62"/>
      <c r="L79" s="63">
        <f>L72+L74</f>
        <v>87231.68875</v>
      </c>
      <c r="N79" s="24"/>
      <c r="O79" s="24"/>
      <c r="P79" s="24"/>
      <c r="Q79" s="24"/>
      <c r="R79" s="24"/>
      <c r="S79" s="24"/>
      <c r="T79" s="24"/>
      <c r="U79" s="24"/>
    </row>
    <row r="80" spans="14:21" ht="12.75">
      <c r="N80" s="24"/>
      <c r="O80" s="24"/>
      <c r="P80" s="24"/>
      <c r="Q80" s="24"/>
      <c r="R80" s="24"/>
      <c r="S80" s="24"/>
      <c r="T80" s="24"/>
      <c r="U80" s="24"/>
    </row>
    <row r="81" spans="14:21" ht="12.75">
      <c r="N81" s="24"/>
      <c r="O81" s="24"/>
      <c r="P81" s="24"/>
      <c r="Q81" s="24"/>
      <c r="R81" s="24"/>
      <c r="S81" s="24"/>
      <c r="T81" s="24"/>
      <c r="U81" s="24"/>
    </row>
    <row r="82" spans="14:21" ht="12.75">
      <c r="N82" s="24"/>
      <c r="O82" s="24"/>
      <c r="P82" s="24"/>
      <c r="Q82" s="24"/>
      <c r="R82" s="24"/>
      <c r="S82" s="24"/>
      <c r="T82" s="24"/>
      <c r="U82" s="24"/>
    </row>
    <row r="83" spans="14:21" ht="12.75">
      <c r="N83" s="24"/>
      <c r="O83" s="24"/>
      <c r="P83" s="24"/>
      <c r="Q83" s="24"/>
      <c r="R83" s="24"/>
      <c r="S83" s="24"/>
      <c r="T83" s="24"/>
      <c r="U83" s="24"/>
    </row>
  </sheetData>
  <mergeCells count="10">
    <mergeCell ref="M63:Q64"/>
    <mergeCell ref="M18:Q18"/>
    <mergeCell ref="M19:Q19"/>
    <mergeCell ref="M2:Q4"/>
    <mergeCell ref="I6:J6"/>
    <mergeCell ref="M24:Q25"/>
    <mergeCell ref="I59:J59"/>
    <mergeCell ref="M13:Q14"/>
    <mergeCell ref="M6:Q7"/>
    <mergeCell ref="M59:Q60"/>
  </mergeCells>
  <hyperlinks>
    <hyperlink ref="M19" r:id="rId1" display="http://www.gsa.gov/Portal/gsa/ep/contentView.do?contentId=9646&amp;contentType=GSA_BASIC"/>
  </hyperlinks>
  <printOptions/>
  <pageMargins left="0.5" right="0.5" top="0.5" bottom="0.5" header="0.5" footer="0.5"/>
  <pageSetup fitToHeight="10" fitToWidth="1" horizontalDpi="600" verticalDpi="600" orientation="portrait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Template</dc:title>
  <dc:subject/>
  <dc:creator>Roy Beaty</dc:creator>
  <cp:keywords/>
  <dc:description/>
  <cp:lastModifiedBy>Molly R Moreland</cp:lastModifiedBy>
  <cp:lastPrinted>2007-02-12T21:45:55Z</cp:lastPrinted>
  <dcterms:created xsi:type="dcterms:W3CDTF">1998-11-06T23:26:22Z</dcterms:created>
  <dcterms:modified xsi:type="dcterms:W3CDTF">2007-09-28T21:03:56Z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ID">
    <vt:lpwstr>3.00000000000000</vt:lpwstr>
  </property>
</Properties>
</file>