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7425" activeTab="0"/>
  </bookViews>
  <sheets>
    <sheet name="Main" sheetId="1" r:id="rId1"/>
    <sheet name="Scratch" sheetId="2" r:id="rId2"/>
    <sheet name="Info" sheetId="3" r:id="rId3"/>
  </sheets>
  <definedNames>
    <definedName name="_xlnm.Print_Titles" localSheetId="0">'Main'!$1:$3</definedName>
  </definedNames>
  <calcPr fullCalcOnLoad="1"/>
</workbook>
</file>

<file path=xl/sharedStrings.xml><?xml version="1.0" encoding="utf-8"?>
<sst xmlns="http://schemas.openxmlformats.org/spreadsheetml/2006/main" count="68" uniqueCount="48">
  <si>
    <t>Proposed Action (Federal)</t>
  </si>
  <si>
    <t>Federal % NRF Pre Project</t>
  </si>
  <si>
    <t>Federal % NRF Post Project</t>
  </si>
  <si>
    <t>Total % NRF Post Project</t>
  </si>
  <si>
    <t>OEM ID</t>
  </si>
  <si>
    <t>Total % NRF Pre-Project</t>
  </si>
  <si>
    <t>Core</t>
  </si>
  <si>
    <t>Home Range</t>
  </si>
  <si>
    <t>Test for count (HIDE)</t>
  </si>
  <si>
    <t>Total % Fed Own in HR</t>
  </si>
  <si>
    <t>Total % Fed Own in Core</t>
  </si>
  <si>
    <t>Total % Fed Own in Nest Patch</t>
  </si>
  <si>
    <t>Home Range Size</t>
  </si>
  <si>
    <t>Core Size</t>
  </si>
  <si>
    <t xml:space="preserve">Klamath Province </t>
  </si>
  <si>
    <t>1.2 mile radius</t>
  </si>
  <si>
    <t xml:space="preserve">Cascade Province </t>
  </si>
  <si>
    <t>~ 500 acres</t>
  </si>
  <si>
    <t>Both Provinces</t>
  </si>
  <si>
    <t>Nest Patch Size</t>
  </si>
  <si>
    <t>~ 31 acres</t>
  </si>
  <si>
    <t>1.3 mile radius</t>
  </si>
  <si>
    <t>~ 3400 acres</t>
  </si>
  <si>
    <t>~ 2900 acres</t>
  </si>
  <si>
    <t>1% = 34 Acres</t>
  </si>
  <si>
    <t>1% = 5 Acres</t>
  </si>
  <si>
    <t>1% = 1/3 Acres</t>
  </si>
  <si>
    <t xml:space="preserve">Scale of Analysis </t>
  </si>
  <si>
    <t>1% = 29 Acres</t>
  </si>
  <si>
    <t>200 meter radius</t>
  </si>
  <si>
    <t>0.5 mile radius</t>
  </si>
  <si>
    <t>Total % Non-Fed in HR</t>
  </si>
  <si>
    <t>Total % Non-Fed in Core</t>
  </si>
  <si>
    <t>Test for HR</t>
  </si>
  <si>
    <t>Test for Core</t>
  </si>
  <si>
    <t>Test for NP</t>
  </si>
  <si>
    <t>Federal Only</t>
  </si>
  <si>
    <t>Fed and Private</t>
  </si>
  <si>
    <t>Total % Non-Fed in Nest Patch</t>
  </si>
  <si>
    <t>300 meter radius</t>
  </si>
  <si>
    <t>~ 70 acres</t>
  </si>
  <si>
    <t>1% = 0.7 Acres</t>
  </si>
  <si>
    <t xml:space="preserve"> Non Fed % NRF Pre Project</t>
  </si>
  <si>
    <t>Total % NRF Pre Project</t>
  </si>
  <si>
    <t xml:space="preserve"> 300 m Nest Patch</t>
  </si>
  <si>
    <t>% NRF DOWNGRADE</t>
  </si>
  <si>
    <t>% NRF MAINTAIN</t>
  </si>
  <si>
    <t>% NRF REMOVED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</si>
</sst>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00000000000_);_(* \(#,##0.000000000000\);_(* &quot;-&quot;??_);_(@_)"/>
    <numFmt numFmtId="167" formatCode="_(* #,##0.0_);_(* \(#,##0.0\);_(* &quot;-&quot;??_);_(@_)"/>
    <numFmt numFmtId="168" formatCode="_(* #,##0.000_);_(* \(#,##0.000\);_(* &quot;-&quot;??_);_(@_)"/>
    <numFmt numFmtId="169" formatCode="[$-409]dddd\,\ mmmm\ dd\,\ yyyy"/>
    <numFmt numFmtId="170" formatCode="[$-409]h:mm:ss\ AM/PM"/>
    <numFmt numFmtId="171" formatCode="_(* #,##0.0_);_(* \(#,##0.0\);_(* &quot;-&quot;?_);_(@_)"/>
    <numFmt numFmtId="172" formatCode="_(* #,##0.0000_);_(* \(#,##0.0000\);_(* &quot;-&quot;??_);_(@_)"/>
  </numFmts>
  <fonts count="3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12"/>
      <name val="Cambria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33"/>
      <name val="Calibri"/>
      <family val="2"/>
    </font>
    <font>
      <sz val="11"/>
      <color indexed="16"/>
      <name val="Calibri"/>
      <family val="2"/>
    </font>
    <font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42" applyNumberFormat="1" applyFont="1" applyAlignment="1">
      <alignment horizontal="right"/>
    </xf>
    <xf numFmtId="167" fontId="0" fillId="0" borderId="0" xfId="42" applyNumberFormat="1" applyFont="1" applyAlignment="1">
      <alignment/>
    </xf>
    <xf numFmtId="167" fontId="0" fillId="33" borderId="12" xfId="42" applyNumberFormat="1" applyFont="1" applyFill="1" applyBorder="1" applyAlignment="1">
      <alignment horizontal="center" wrapText="1"/>
    </xf>
    <xf numFmtId="167" fontId="0" fillId="33" borderId="13" xfId="42" applyNumberFormat="1" applyFont="1" applyFill="1" applyBorder="1" applyAlignment="1">
      <alignment horizontal="center" wrapText="1"/>
    </xf>
    <xf numFmtId="167" fontId="0" fillId="33" borderId="14" xfId="42" applyNumberFormat="1" applyFont="1" applyFill="1" applyBorder="1" applyAlignment="1">
      <alignment wrapText="1"/>
    </xf>
    <xf numFmtId="167" fontId="0" fillId="33" borderId="13" xfId="42" applyNumberFormat="1" applyFill="1" applyBorder="1" applyAlignment="1">
      <alignment wrapText="1"/>
    </xf>
    <xf numFmtId="167" fontId="0" fillId="33" borderId="15" xfId="42" applyNumberFormat="1" applyFont="1" applyFill="1" applyBorder="1" applyAlignment="1">
      <alignment/>
    </xf>
    <xf numFmtId="167" fontId="0" fillId="33" borderId="14" xfId="42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center" wrapText="1"/>
    </xf>
    <xf numFmtId="167" fontId="0" fillId="34" borderId="13" xfId="42" applyNumberFormat="1" applyFill="1" applyBorder="1" applyAlignment="1">
      <alignment/>
    </xf>
    <xf numFmtId="167" fontId="0" fillId="33" borderId="16" xfId="42" applyNumberFormat="1" applyFont="1" applyFill="1" applyBorder="1" applyAlignment="1">
      <alignment horizontal="center" wrapText="1"/>
    </xf>
    <xf numFmtId="167" fontId="0" fillId="33" borderId="17" xfId="42" applyNumberFormat="1" applyFont="1" applyFill="1" applyBorder="1" applyAlignment="1">
      <alignment horizontal="center" wrapText="1"/>
    </xf>
    <xf numFmtId="167" fontId="0" fillId="33" borderId="0" xfId="42" applyNumberFormat="1" applyFont="1" applyFill="1" applyBorder="1" applyAlignment="1">
      <alignment horizontal="center" wrapText="1"/>
    </xf>
    <xf numFmtId="167" fontId="0" fillId="33" borderId="18" xfId="42" applyNumberFormat="1" applyFont="1" applyFill="1" applyBorder="1" applyAlignment="1">
      <alignment horizontal="center" wrapText="1"/>
    </xf>
    <xf numFmtId="167" fontId="0" fillId="33" borderId="19" xfId="42" applyNumberFormat="1" applyFont="1" applyFill="1" applyBorder="1" applyAlignment="1">
      <alignment horizontal="center" wrapText="1"/>
    </xf>
    <xf numFmtId="167" fontId="0" fillId="34" borderId="13" xfId="42" applyNumberFormat="1" applyFont="1" applyFill="1" applyBorder="1" applyAlignment="1">
      <alignment wrapText="1"/>
    </xf>
    <xf numFmtId="167" fontId="0" fillId="34" borderId="20" xfId="42" applyNumberFormat="1" applyFont="1" applyFill="1" applyBorder="1" applyAlignment="1">
      <alignment horizontal="center" wrapText="1"/>
    </xf>
    <xf numFmtId="167" fontId="0" fillId="34" borderId="21" xfId="42" applyNumberFormat="1" applyFont="1" applyFill="1" applyBorder="1" applyAlignment="1">
      <alignment horizontal="center" wrapText="1"/>
    </xf>
    <xf numFmtId="167" fontId="0" fillId="35" borderId="21" xfId="42" applyNumberFormat="1" applyFont="1" applyFill="1" applyBorder="1" applyAlignment="1">
      <alignment horizontal="center"/>
    </xf>
    <xf numFmtId="167" fontId="0" fillId="35" borderId="17" xfId="42" applyNumberFormat="1" applyFont="1" applyFill="1" applyBorder="1" applyAlignment="1">
      <alignment horizontal="center"/>
    </xf>
    <xf numFmtId="167" fontId="0" fillId="35" borderId="16" xfId="42" applyNumberFormat="1" applyFont="1" applyFill="1" applyBorder="1" applyAlignment="1">
      <alignment horizontal="center"/>
    </xf>
    <xf numFmtId="167" fontId="0" fillId="35" borderId="22" xfId="42" applyNumberFormat="1" applyFont="1" applyFill="1" applyBorder="1" applyAlignment="1">
      <alignment horizontal="center"/>
    </xf>
    <xf numFmtId="167" fontId="0" fillId="33" borderId="21" xfId="42" applyNumberFormat="1" applyFont="1" applyFill="1" applyBorder="1" applyAlignment="1">
      <alignment/>
    </xf>
    <xf numFmtId="167" fontId="0" fillId="35" borderId="21" xfId="42" applyNumberFormat="1" applyFont="1" applyFill="1" applyBorder="1" applyAlignment="1">
      <alignment/>
    </xf>
    <xf numFmtId="167" fontId="0" fillId="33" borderId="21" xfId="42" applyNumberFormat="1" applyFill="1" applyBorder="1" applyAlignment="1">
      <alignment/>
    </xf>
    <xf numFmtId="167" fontId="0" fillId="33" borderId="20" xfId="42" applyNumberFormat="1" applyFont="1" applyFill="1" applyBorder="1" applyAlignment="1">
      <alignment/>
    </xf>
    <xf numFmtId="167" fontId="0" fillId="35" borderId="21" xfId="42" applyNumberFormat="1" applyFont="1" applyFill="1" applyBorder="1" applyAlignment="1">
      <alignment/>
    </xf>
    <xf numFmtId="167" fontId="0" fillId="34" borderId="21" xfId="42" applyNumberFormat="1" applyFill="1" applyBorder="1" applyAlignment="1">
      <alignment/>
    </xf>
    <xf numFmtId="167" fontId="0" fillId="35" borderId="21" xfId="42" applyNumberFormat="1" applyFill="1" applyBorder="1" applyAlignment="1">
      <alignment/>
    </xf>
    <xf numFmtId="167" fontId="0" fillId="0" borderId="23" xfId="42" applyNumberFormat="1" applyFont="1" applyFill="1" applyBorder="1" applyAlignment="1">
      <alignment/>
    </xf>
    <xf numFmtId="167" fontId="0" fillId="0" borderId="20" xfId="42" applyNumberFormat="1" applyFont="1" applyFill="1" applyBorder="1" applyAlignment="1">
      <alignment/>
    </xf>
    <xf numFmtId="167" fontId="0" fillId="35" borderId="24" xfId="42" applyNumberFormat="1" applyFont="1" applyFill="1" applyBorder="1" applyAlignment="1">
      <alignment horizontal="center"/>
    </xf>
    <xf numFmtId="167" fontId="0" fillId="35" borderId="25" xfId="42" applyNumberFormat="1" applyFont="1" applyFill="1" applyBorder="1" applyAlignment="1">
      <alignment horizontal="center"/>
    </xf>
    <xf numFmtId="167" fontId="0" fillId="33" borderId="26" xfId="42" applyNumberFormat="1" applyFill="1" applyBorder="1" applyAlignment="1">
      <alignment/>
    </xf>
    <xf numFmtId="167" fontId="0" fillId="36" borderId="21" xfId="42" applyNumberFormat="1" applyFont="1" applyFill="1" applyBorder="1" applyAlignment="1">
      <alignment/>
    </xf>
    <xf numFmtId="167" fontId="0" fillId="0" borderId="0" xfId="42" applyNumberFormat="1" applyFont="1" applyFill="1" applyAlignment="1">
      <alignment/>
    </xf>
    <xf numFmtId="167" fontId="0" fillId="0" borderId="0" xfId="42" applyNumberFormat="1" applyFont="1" applyFill="1" applyBorder="1" applyAlignment="1">
      <alignment/>
    </xf>
    <xf numFmtId="167" fontId="0" fillId="0" borderId="0" xfId="42" applyNumberFormat="1" applyFill="1" applyBorder="1" applyAlignment="1">
      <alignment/>
    </xf>
    <xf numFmtId="167" fontId="0" fillId="33" borderId="21" xfId="42" applyNumberFormat="1" applyFont="1" applyFill="1" applyBorder="1" applyAlignment="1">
      <alignment/>
    </xf>
    <xf numFmtId="167" fontId="0" fillId="33" borderId="26" xfId="42" applyNumberFormat="1" applyFont="1" applyFill="1" applyBorder="1" applyAlignment="1">
      <alignment/>
    </xf>
    <xf numFmtId="167" fontId="0" fillId="35" borderId="27" xfId="42" applyNumberFormat="1" applyFont="1" applyFill="1" applyBorder="1" applyAlignment="1">
      <alignment horizontal="center"/>
    </xf>
    <xf numFmtId="167" fontId="0" fillId="35" borderId="28" xfId="42" applyNumberFormat="1" applyFont="1" applyFill="1" applyBorder="1" applyAlignment="1">
      <alignment horizontal="center"/>
    </xf>
    <xf numFmtId="167" fontId="0" fillId="35" borderId="29" xfId="42" applyNumberFormat="1" applyFont="1" applyFill="1" applyBorder="1" applyAlignment="1">
      <alignment horizontal="center"/>
    </xf>
    <xf numFmtId="167" fontId="0" fillId="33" borderId="27" xfId="42" applyNumberFormat="1" applyFont="1" applyFill="1" applyBorder="1" applyAlignment="1">
      <alignment/>
    </xf>
    <xf numFmtId="167" fontId="0" fillId="35" borderId="27" xfId="42" applyNumberFormat="1" applyFont="1" applyFill="1" applyBorder="1" applyAlignment="1">
      <alignment/>
    </xf>
    <xf numFmtId="167" fontId="0" fillId="33" borderId="30" xfId="42" applyNumberFormat="1" applyFont="1" applyFill="1" applyBorder="1" applyAlignment="1">
      <alignment/>
    </xf>
    <xf numFmtId="167" fontId="0" fillId="33" borderId="31" xfId="42" applyNumberFormat="1" applyFont="1" applyFill="1" applyBorder="1" applyAlignment="1">
      <alignment/>
    </xf>
    <xf numFmtId="167" fontId="0" fillId="0" borderId="0" xfId="42" applyNumberFormat="1" applyFont="1" applyAlignment="1">
      <alignment horizontal="center"/>
    </xf>
    <xf numFmtId="167" fontId="0" fillId="35" borderId="32" xfId="42" applyNumberFormat="1" applyFont="1" applyFill="1" applyBorder="1" applyAlignment="1">
      <alignment wrapText="1"/>
    </xf>
    <xf numFmtId="167" fontId="0" fillId="35" borderId="0" xfId="42" applyNumberFormat="1" applyFont="1" applyFill="1" applyBorder="1" applyAlignment="1">
      <alignment wrapText="1"/>
    </xf>
    <xf numFmtId="167" fontId="0" fillId="35" borderId="33" xfId="42" applyNumberFormat="1" applyFont="1" applyFill="1" applyBorder="1" applyAlignment="1">
      <alignment wrapText="1"/>
    </xf>
    <xf numFmtId="167" fontId="0" fillId="36" borderId="24" xfId="42" applyNumberFormat="1" applyFont="1" applyFill="1" applyBorder="1" applyAlignment="1">
      <alignment/>
    </xf>
    <xf numFmtId="167" fontId="0" fillId="36" borderId="21" xfId="42" applyNumberFormat="1" applyFont="1" applyFill="1" applyBorder="1" applyAlignment="1" quotePrefix="1">
      <alignment/>
    </xf>
    <xf numFmtId="167" fontId="0" fillId="36" borderId="26" xfId="42" applyNumberFormat="1" applyFont="1" applyFill="1" applyBorder="1" applyAlignment="1">
      <alignment horizontal="left"/>
    </xf>
    <xf numFmtId="167" fontId="0" fillId="0" borderId="32" xfId="42" applyNumberFormat="1" applyFont="1" applyBorder="1" applyAlignment="1">
      <alignment/>
    </xf>
    <xf numFmtId="167" fontId="0" fillId="0" borderId="0" xfId="42" applyNumberFormat="1" applyFont="1" applyBorder="1" applyAlignment="1">
      <alignment/>
    </xf>
    <xf numFmtId="167" fontId="0" fillId="0" borderId="33" xfId="42" applyNumberFormat="1" applyFont="1" applyBorder="1" applyAlignment="1">
      <alignment/>
    </xf>
    <xf numFmtId="167" fontId="0" fillId="33" borderId="34" xfId="42" applyNumberFormat="1" applyFont="1" applyFill="1" applyBorder="1" applyAlignment="1">
      <alignment/>
    </xf>
    <xf numFmtId="167" fontId="0" fillId="33" borderId="21" xfId="42" applyNumberFormat="1" applyFont="1" applyFill="1" applyBorder="1" applyAlignment="1" quotePrefix="1">
      <alignment/>
    </xf>
    <xf numFmtId="167" fontId="0" fillId="34" borderId="24" xfId="42" applyNumberFormat="1" applyFont="1" applyFill="1" applyBorder="1" applyAlignment="1">
      <alignment/>
    </xf>
    <xf numFmtId="167" fontId="0" fillId="34" borderId="21" xfId="42" applyNumberFormat="1" applyFont="1" applyFill="1" applyBorder="1" applyAlignment="1">
      <alignment/>
    </xf>
    <xf numFmtId="167" fontId="0" fillId="34" borderId="21" xfId="42" applyNumberFormat="1" applyFont="1" applyFill="1" applyBorder="1" applyAlignment="1" quotePrefix="1">
      <alignment/>
    </xf>
    <xf numFmtId="167" fontId="0" fillId="34" borderId="26" xfId="42" applyNumberFormat="1" applyFont="1" applyFill="1" applyBorder="1" applyAlignment="1">
      <alignment/>
    </xf>
    <xf numFmtId="167" fontId="0" fillId="34" borderId="28" xfId="42" applyNumberFormat="1" applyFont="1" applyFill="1" applyBorder="1" applyAlignment="1">
      <alignment/>
    </xf>
    <xf numFmtId="167" fontId="0" fillId="34" borderId="27" xfId="42" applyNumberFormat="1" applyFont="1" applyFill="1" applyBorder="1" applyAlignment="1">
      <alignment/>
    </xf>
    <xf numFmtId="167" fontId="0" fillId="34" borderId="27" xfId="42" applyNumberFormat="1" applyFont="1" applyFill="1" applyBorder="1" applyAlignment="1" quotePrefix="1">
      <alignment/>
    </xf>
    <xf numFmtId="167" fontId="0" fillId="34" borderId="31" xfId="42" applyNumberFormat="1" applyFont="1" applyFill="1" applyBorder="1" applyAlignment="1">
      <alignment/>
    </xf>
    <xf numFmtId="167" fontId="0" fillId="33" borderId="35" xfId="42" applyNumberFormat="1" applyFont="1" applyFill="1" applyBorder="1" applyAlignment="1">
      <alignment/>
    </xf>
    <xf numFmtId="167" fontId="0" fillId="33" borderId="36" xfId="42" applyNumberFormat="1" applyFont="1" applyFill="1" applyBorder="1" applyAlignment="1">
      <alignment horizontal="center" wrapText="1"/>
    </xf>
    <xf numFmtId="167" fontId="0" fillId="34" borderId="23" xfId="42" applyNumberFormat="1" applyFont="1" applyFill="1" applyBorder="1" applyAlignment="1">
      <alignment horizontal="center" wrapText="1"/>
    </xf>
    <xf numFmtId="167" fontId="3" fillId="34" borderId="14" xfId="42" applyNumberFormat="1" applyFont="1" applyFill="1" applyBorder="1" applyAlignment="1">
      <alignment horizontal="center"/>
    </xf>
    <xf numFmtId="167" fontId="0" fillId="0" borderId="0" xfId="42" applyNumberFormat="1" applyFont="1" applyFill="1" applyBorder="1" applyAlignment="1">
      <alignment/>
    </xf>
    <xf numFmtId="164" fontId="0" fillId="37" borderId="12" xfId="42" applyNumberFormat="1" applyFont="1" applyFill="1" applyBorder="1" applyAlignment="1">
      <alignment horizontal="right" wrapText="1"/>
    </xf>
    <xf numFmtId="167" fontId="0" fillId="37" borderId="13" xfId="42" applyNumberFormat="1" applyFont="1" applyFill="1" applyBorder="1" applyAlignment="1">
      <alignment horizontal="center" wrapText="1"/>
    </xf>
    <xf numFmtId="167" fontId="0" fillId="37" borderId="18" xfId="42" applyNumberFormat="1" applyFont="1" applyFill="1" applyBorder="1" applyAlignment="1">
      <alignment horizontal="center" wrapText="1"/>
    </xf>
    <xf numFmtId="167" fontId="0" fillId="37" borderId="18" xfId="42" applyNumberFormat="1" applyFont="1" applyFill="1" applyBorder="1" applyAlignment="1">
      <alignment horizontal="center" wrapText="1"/>
    </xf>
    <xf numFmtId="167" fontId="0" fillId="37" borderId="18" xfId="42" applyNumberFormat="1" applyFont="1" applyFill="1" applyBorder="1" applyAlignment="1">
      <alignment wrapText="1"/>
    </xf>
    <xf numFmtId="167" fontId="0" fillId="37" borderId="37" xfId="42" applyNumberFormat="1" applyFont="1" applyFill="1" applyBorder="1" applyAlignment="1">
      <alignment wrapText="1"/>
    </xf>
    <xf numFmtId="164" fontId="0" fillId="37" borderId="16" xfId="42" applyNumberFormat="1" applyFont="1" applyFill="1" applyBorder="1" applyAlignment="1">
      <alignment horizontal="center" wrapText="1"/>
    </xf>
    <xf numFmtId="167" fontId="0" fillId="37" borderId="17" xfId="42" applyNumberFormat="1" applyFont="1" applyFill="1" applyBorder="1" applyAlignment="1">
      <alignment horizontal="center" wrapText="1"/>
    </xf>
    <xf numFmtId="167" fontId="0" fillId="37" borderId="17" xfId="42" applyNumberFormat="1" applyFont="1" applyFill="1" applyBorder="1" applyAlignment="1">
      <alignment horizontal="center" wrapText="1"/>
    </xf>
    <xf numFmtId="167" fontId="0" fillId="37" borderId="38" xfId="42" applyNumberFormat="1" applyFont="1" applyFill="1" applyBorder="1" applyAlignment="1">
      <alignment horizontal="center" wrapText="1"/>
    </xf>
    <xf numFmtId="164" fontId="0" fillId="37" borderId="24" xfId="42" applyNumberFormat="1" applyFill="1" applyBorder="1" applyAlignment="1">
      <alignment horizontal="right"/>
    </xf>
    <xf numFmtId="167" fontId="0" fillId="37" borderId="17" xfId="42" applyNumberFormat="1" applyFill="1" applyBorder="1" applyAlignment="1">
      <alignment horizontal="center"/>
    </xf>
    <xf numFmtId="167" fontId="0" fillId="37" borderId="17" xfId="42" applyNumberFormat="1" applyFill="1" applyBorder="1" applyAlignment="1">
      <alignment/>
    </xf>
    <xf numFmtId="167" fontId="0" fillId="37" borderId="38" xfId="42" applyNumberFormat="1" applyFont="1" applyFill="1" applyBorder="1" applyAlignment="1">
      <alignment/>
    </xf>
    <xf numFmtId="167" fontId="0" fillId="37" borderId="21" xfId="42" applyNumberFormat="1" applyFill="1" applyBorder="1" applyAlignment="1">
      <alignment horizontal="center"/>
    </xf>
    <xf numFmtId="167" fontId="0" fillId="37" borderId="21" xfId="42" applyNumberFormat="1" applyFill="1" applyBorder="1" applyAlignment="1">
      <alignment/>
    </xf>
    <xf numFmtId="167" fontId="0" fillId="37" borderId="26" xfId="42" applyNumberFormat="1" applyFont="1" applyFill="1" applyBorder="1" applyAlignment="1">
      <alignment/>
    </xf>
    <xf numFmtId="164" fontId="0" fillId="37" borderId="24" xfId="42" applyNumberFormat="1" applyFont="1" applyFill="1" applyBorder="1" applyAlignment="1">
      <alignment horizontal="right"/>
    </xf>
    <xf numFmtId="167" fontId="0" fillId="37" borderId="21" xfId="42" applyNumberFormat="1" applyFont="1" applyFill="1" applyBorder="1" applyAlignment="1">
      <alignment/>
    </xf>
    <xf numFmtId="164" fontId="0" fillId="37" borderId="28" xfId="42" applyNumberFormat="1" applyFill="1" applyBorder="1" applyAlignment="1">
      <alignment horizontal="right"/>
    </xf>
    <xf numFmtId="167" fontId="0" fillId="37" borderId="27" xfId="42" applyNumberFormat="1" applyFill="1" applyBorder="1" applyAlignment="1">
      <alignment horizontal="center"/>
    </xf>
    <xf numFmtId="167" fontId="0" fillId="37" borderId="27" xfId="42" applyNumberFormat="1" applyFill="1" applyBorder="1" applyAlignment="1">
      <alignment/>
    </xf>
    <xf numFmtId="167" fontId="0" fillId="37" borderId="31" xfId="42" applyNumberFormat="1" applyFont="1" applyFill="1" applyBorder="1" applyAlignment="1">
      <alignment/>
    </xf>
    <xf numFmtId="167" fontId="0" fillId="33" borderId="20" xfId="42" applyNumberFormat="1" applyFill="1" applyBorder="1" applyAlignment="1">
      <alignment/>
    </xf>
    <xf numFmtId="167" fontId="0" fillId="34" borderId="39" xfId="42" applyNumberFormat="1" applyFont="1" applyFill="1" applyBorder="1" applyAlignment="1">
      <alignment wrapText="1"/>
    </xf>
    <xf numFmtId="167" fontId="0" fillId="35" borderId="24" xfId="42" applyNumberFormat="1" applyFont="1" applyFill="1" applyBorder="1" applyAlignment="1">
      <alignment/>
    </xf>
    <xf numFmtId="167" fontId="0" fillId="34" borderId="26" xfId="42" applyNumberFormat="1" applyFill="1" applyBorder="1" applyAlignment="1">
      <alignment/>
    </xf>
    <xf numFmtId="167" fontId="0" fillId="35" borderId="28" xfId="42" applyNumberFormat="1" applyFont="1" applyFill="1" applyBorder="1" applyAlignment="1">
      <alignment/>
    </xf>
    <xf numFmtId="167" fontId="0" fillId="34" borderId="27" xfId="42" applyNumberFormat="1" applyFill="1" applyBorder="1" applyAlignment="1">
      <alignment/>
    </xf>
    <xf numFmtId="167" fontId="0" fillId="35" borderId="27" xfId="42" applyNumberFormat="1" applyFill="1" applyBorder="1" applyAlignment="1">
      <alignment/>
    </xf>
    <xf numFmtId="167" fontId="0" fillId="34" borderId="31" xfId="42" applyNumberFormat="1" applyFill="1" applyBorder="1" applyAlignment="1">
      <alignment/>
    </xf>
    <xf numFmtId="167" fontId="0" fillId="35" borderId="40" xfId="42" applyNumberFormat="1" applyFont="1" applyFill="1" applyBorder="1" applyAlignment="1">
      <alignment horizontal="center"/>
    </xf>
    <xf numFmtId="167" fontId="0" fillId="35" borderId="16" xfId="42" applyNumberFormat="1" applyFont="1" applyFill="1" applyBorder="1" applyAlignment="1">
      <alignment/>
    </xf>
    <xf numFmtId="167" fontId="0" fillId="35" borderId="17" xfId="42" applyNumberFormat="1" applyFont="1" applyFill="1" applyBorder="1" applyAlignment="1">
      <alignment/>
    </xf>
    <xf numFmtId="167" fontId="0" fillId="34" borderId="17" xfId="42" applyNumberFormat="1" applyFill="1" applyBorder="1" applyAlignment="1">
      <alignment/>
    </xf>
    <xf numFmtId="167" fontId="0" fillId="35" borderId="17" xfId="42" applyNumberFormat="1" applyFill="1" applyBorder="1" applyAlignment="1">
      <alignment/>
    </xf>
    <xf numFmtId="167" fontId="0" fillId="34" borderId="13" xfId="42" applyNumberFormat="1" applyFont="1" applyFill="1" applyBorder="1" applyAlignment="1">
      <alignment/>
    </xf>
    <xf numFmtId="167" fontId="0" fillId="34" borderId="17" xfId="42" applyNumberFormat="1" applyFont="1" applyFill="1" applyBorder="1" applyAlignment="1">
      <alignment horizontal="center" wrapText="1"/>
    </xf>
    <xf numFmtId="167" fontId="0" fillId="34" borderId="17" xfId="42" applyNumberFormat="1" applyFont="1" applyFill="1" applyBorder="1" applyAlignment="1">
      <alignment horizontal="center" wrapText="1"/>
    </xf>
    <xf numFmtId="167" fontId="0" fillId="34" borderId="38" xfId="42" applyNumberFormat="1" applyFill="1" applyBorder="1" applyAlignment="1">
      <alignment/>
    </xf>
    <xf numFmtId="167" fontId="0" fillId="34" borderId="17" xfId="42" applyNumberFormat="1" applyFont="1" applyFill="1" applyBorder="1" applyAlignment="1">
      <alignment wrapText="1"/>
    </xf>
    <xf numFmtId="167" fontId="0" fillId="34" borderId="38" xfId="42" applyNumberFormat="1" applyFont="1" applyFill="1" applyBorder="1" applyAlignment="1">
      <alignment wrapText="1"/>
    </xf>
    <xf numFmtId="167" fontId="0" fillId="34" borderId="13" xfId="42" applyNumberFormat="1" applyFont="1" applyFill="1" applyBorder="1" applyAlignment="1">
      <alignment/>
    </xf>
    <xf numFmtId="167" fontId="3" fillId="34" borderId="23" xfId="42" applyNumberFormat="1" applyFont="1" applyFill="1" applyBorder="1" applyAlignment="1">
      <alignment/>
    </xf>
    <xf numFmtId="167" fontId="3" fillId="34" borderId="25" xfId="42" applyNumberFormat="1" applyFont="1" applyFill="1" applyBorder="1" applyAlignment="1">
      <alignment/>
    </xf>
    <xf numFmtId="167" fontId="3" fillId="33" borderId="20" xfId="42" applyNumberFormat="1" applyFont="1" applyFill="1" applyBorder="1" applyAlignment="1">
      <alignment horizontal="center"/>
    </xf>
    <xf numFmtId="167" fontId="3" fillId="33" borderId="23" xfId="42" applyNumberFormat="1" applyFont="1" applyFill="1" applyBorder="1" applyAlignment="1">
      <alignment horizontal="center"/>
    </xf>
    <xf numFmtId="167" fontId="0" fillId="33" borderId="21" xfId="42" applyNumberFormat="1" applyFont="1" applyFill="1" applyBorder="1" applyAlignment="1">
      <alignment horizontal="center" wrapText="1"/>
    </xf>
    <xf numFmtId="167" fontId="0" fillId="37" borderId="23" xfId="42" applyNumberFormat="1" applyFont="1" applyFill="1" applyBorder="1" applyAlignment="1">
      <alignment horizontal="center" wrapText="1"/>
    </xf>
    <xf numFmtId="167" fontId="0" fillId="37" borderId="20" xfId="42" applyNumberFormat="1" applyFont="1" applyFill="1" applyBorder="1" applyAlignment="1">
      <alignment horizontal="center" wrapText="1"/>
    </xf>
    <xf numFmtId="167" fontId="0" fillId="37" borderId="0" xfId="42" applyNumberFormat="1" applyFont="1" applyFill="1" applyBorder="1" applyAlignment="1">
      <alignment horizontal="center"/>
    </xf>
    <xf numFmtId="167" fontId="3" fillId="37" borderId="20" xfId="42" applyNumberFormat="1" applyFont="1" applyFill="1" applyBorder="1" applyAlignment="1">
      <alignment horizontal="center"/>
    </xf>
    <xf numFmtId="167" fontId="3" fillId="37" borderId="23" xfId="42" applyNumberFormat="1" applyFont="1" applyFill="1" applyBorder="1" applyAlignment="1">
      <alignment horizontal="center"/>
    </xf>
    <xf numFmtId="167" fontId="3" fillId="37" borderId="25" xfId="42" applyNumberFormat="1" applyFont="1" applyFill="1" applyBorder="1" applyAlignment="1">
      <alignment horizontal="center"/>
    </xf>
    <xf numFmtId="167" fontId="0" fillId="33" borderId="20" xfId="42" applyNumberFormat="1" applyFont="1" applyFill="1" applyBorder="1" applyAlignment="1">
      <alignment horizontal="center"/>
    </xf>
    <xf numFmtId="167" fontId="0" fillId="33" borderId="25" xfId="42" applyNumberFormat="1" applyFont="1" applyFill="1" applyBorder="1" applyAlignment="1">
      <alignment horizontal="center"/>
    </xf>
    <xf numFmtId="167" fontId="3" fillId="33" borderId="23" xfId="42" applyNumberFormat="1" applyFont="1" applyFill="1" applyBorder="1" applyAlignment="1">
      <alignment horizontal="center"/>
    </xf>
    <xf numFmtId="167" fontId="3" fillId="33" borderId="25" xfId="42" applyNumberFormat="1" applyFont="1" applyFill="1" applyBorder="1" applyAlignment="1">
      <alignment horizontal="center"/>
    </xf>
    <xf numFmtId="167" fontId="0" fillId="34" borderId="14" xfId="42" applyNumberFormat="1" applyFont="1" applyFill="1" applyBorder="1" applyAlignment="1">
      <alignment horizontal="center" wrapText="1"/>
    </xf>
    <xf numFmtId="167" fontId="0" fillId="34" borderId="15" xfId="42" applyNumberFormat="1" applyFont="1" applyFill="1" applyBorder="1" applyAlignment="1">
      <alignment horizontal="center" wrapText="1"/>
    </xf>
    <xf numFmtId="167" fontId="0" fillId="34" borderId="35" xfId="42" applyNumberFormat="1" applyFont="1" applyFill="1" applyBorder="1" applyAlignment="1">
      <alignment horizontal="center" wrapText="1"/>
    </xf>
    <xf numFmtId="167" fontId="3" fillId="34" borderId="20" xfId="42" applyNumberFormat="1" applyFont="1" applyFill="1" applyBorder="1" applyAlignment="1">
      <alignment horizontal="center"/>
    </xf>
    <xf numFmtId="167" fontId="3" fillId="34" borderId="23" xfId="42" applyNumberFormat="1" applyFont="1" applyFill="1" applyBorder="1" applyAlignment="1">
      <alignment horizontal="center"/>
    </xf>
    <xf numFmtId="167" fontId="3" fillId="34" borderId="25" xfId="42" applyNumberFormat="1" applyFont="1" applyFill="1" applyBorder="1" applyAlignment="1">
      <alignment horizontal="center"/>
    </xf>
    <xf numFmtId="167" fontId="0" fillId="34" borderId="41" xfId="42" applyNumberFormat="1" applyFont="1" applyFill="1" applyBorder="1" applyAlignment="1">
      <alignment horizontal="center"/>
    </xf>
    <xf numFmtId="167" fontId="0" fillId="34" borderId="23" xfId="42" applyNumberFormat="1" applyFont="1" applyFill="1" applyBorder="1" applyAlignment="1">
      <alignment horizontal="center"/>
    </xf>
    <xf numFmtId="167" fontId="0" fillId="34" borderId="42" xfId="42" applyNumberFormat="1" applyFont="1" applyFill="1" applyBorder="1" applyAlignment="1">
      <alignment horizontal="center"/>
    </xf>
    <xf numFmtId="167" fontId="3" fillId="35" borderId="43" xfId="42" applyNumberFormat="1" applyFont="1" applyFill="1" applyBorder="1" applyAlignment="1">
      <alignment horizontal="center" wrapText="1"/>
    </xf>
    <xf numFmtId="167" fontId="3" fillId="35" borderId="44" xfId="42" applyNumberFormat="1" applyFont="1" applyFill="1" applyBorder="1" applyAlignment="1">
      <alignment horizontal="center" wrapText="1"/>
    </xf>
    <xf numFmtId="167" fontId="3" fillId="35" borderId="45" xfId="42" applyNumberFormat="1" applyFont="1" applyFill="1" applyBorder="1" applyAlignment="1">
      <alignment horizontal="center" wrapText="1"/>
    </xf>
    <xf numFmtId="167" fontId="0" fillId="36" borderId="41" xfId="42" applyNumberFormat="1" applyFont="1" applyFill="1" applyBorder="1" applyAlignment="1">
      <alignment horizontal="center"/>
    </xf>
    <xf numFmtId="167" fontId="0" fillId="36" borderId="23" xfId="42" applyNumberFormat="1" applyFont="1" applyFill="1" applyBorder="1" applyAlignment="1">
      <alignment horizontal="center"/>
    </xf>
    <xf numFmtId="167" fontId="0" fillId="36" borderId="42" xfId="42" applyNumberFormat="1" applyFont="1" applyFill="1" applyBorder="1" applyAlignment="1">
      <alignment horizontal="center"/>
    </xf>
    <xf numFmtId="167" fontId="0" fillId="33" borderId="41" xfId="42" applyNumberFormat="1" applyFont="1" applyFill="1" applyBorder="1" applyAlignment="1">
      <alignment horizontal="center"/>
    </xf>
    <xf numFmtId="167" fontId="0" fillId="33" borderId="23" xfId="42" applyNumberFormat="1" applyFont="1" applyFill="1" applyBorder="1" applyAlignment="1">
      <alignment horizontal="center"/>
    </xf>
    <xf numFmtId="167" fontId="0" fillId="33" borderId="42" xfId="42" applyNumberFormat="1" applyFont="1" applyFill="1" applyBorder="1" applyAlignment="1">
      <alignment horizontal="center"/>
    </xf>
    <xf numFmtId="167" fontId="0" fillId="34" borderId="35" xfId="42" applyNumberFormat="1" applyFont="1" applyFill="1" applyBorder="1" applyAlignment="1">
      <alignment horizontal="center"/>
    </xf>
    <xf numFmtId="167" fontId="0" fillId="34" borderId="14" xfId="42" applyNumberFormat="1" applyFont="1" applyFill="1" applyBorder="1" applyAlignment="1">
      <alignment horizontal="center"/>
    </xf>
    <xf numFmtId="167" fontId="0" fillId="34" borderId="15" xfId="42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4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2"/>
  <sheetViews>
    <sheetView tabSelected="1" zoomScale="85" zoomScaleNormal="85" zoomScalePageLayoutView="0" workbookViewId="0" topLeftCell="A2">
      <pane xSplit="825" ySplit="1545" topLeftCell="P76" activePane="bottomRight" state="split"/>
      <selection pane="topLeft" activeCell="A2" sqref="A1:IV16384"/>
      <selection pane="topRight" activeCell="AK2" sqref="AK1:AL16384"/>
      <selection pane="bottomLeft" activeCell="A130" sqref="A130:IV130"/>
      <selection pane="bottomRight" activeCell="H4" sqref="H4"/>
    </sheetView>
  </sheetViews>
  <sheetFormatPr defaultColWidth="9.140625" defaultRowHeight="12.75"/>
  <cols>
    <col min="1" max="1" width="5.421875" style="3" customWidth="1"/>
    <col min="2" max="2" width="8.140625" style="50" bestFit="1" customWidth="1"/>
    <col min="3" max="3" width="7.140625" style="50" customWidth="1"/>
    <col min="4" max="4" width="10.140625" style="50" bestFit="1" customWidth="1"/>
    <col min="5" max="5" width="8.00390625" style="50" customWidth="1"/>
    <col min="6" max="6" width="8.8515625" style="50" bestFit="1" customWidth="1"/>
    <col min="7" max="7" width="13.8515625" style="4" customWidth="1"/>
    <col min="8" max="8" width="11.57421875" style="4" customWidth="1"/>
    <col min="9" max="9" width="10.140625" style="4" customWidth="1"/>
    <col min="10" max="10" width="9.00390625" style="4" customWidth="1"/>
    <col min="11" max="11" width="8.140625" style="4" bestFit="1" customWidth="1"/>
    <col min="12" max="12" width="7.7109375" style="4" customWidth="1"/>
    <col min="13" max="13" width="9.8515625" style="4" customWidth="1"/>
    <col min="14" max="14" width="7.00390625" style="4" customWidth="1"/>
    <col min="15" max="15" width="8.57421875" style="4" customWidth="1"/>
    <col min="16" max="16" width="14.8515625" style="4" customWidth="1"/>
    <col min="17" max="17" width="11.140625" style="4" customWidth="1"/>
    <col min="18" max="18" width="10.00390625" style="4" customWidth="1"/>
    <col min="19" max="19" width="10.00390625" style="4" hidden="1" customWidth="1"/>
    <col min="20" max="20" width="9.140625" style="4" customWidth="1"/>
    <col min="21" max="22" width="8.7109375" style="4" customWidth="1"/>
    <col min="23" max="23" width="10.421875" style="4" customWidth="1"/>
    <col min="24" max="24" width="11.00390625" style="4" customWidth="1"/>
    <col min="25" max="25" width="13.28125" style="4" customWidth="1"/>
    <col min="26" max="26" width="15.421875" style="4" customWidth="1"/>
    <col min="27" max="27" width="14.140625" style="4" customWidth="1"/>
    <col min="28" max="28" width="14.57421875" style="4" customWidth="1"/>
    <col min="29" max="29" width="11.8515625" style="4" hidden="1" customWidth="1"/>
    <col min="30" max="36" width="9.57421875" style="4" hidden="1" customWidth="1"/>
    <col min="37" max="16384" width="9.140625" style="4" customWidth="1"/>
  </cols>
  <sheetData>
    <row r="1" spans="1:36" ht="12.75">
      <c r="A1" s="126" t="s">
        <v>7</v>
      </c>
      <c r="B1" s="127"/>
      <c r="C1" s="127"/>
      <c r="D1" s="127"/>
      <c r="E1" s="127"/>
      <c r="F1" s="127"/>
      <c r="G1" s="127"/>
      <c r="H1" s="127"/>
      <c r="I1" s="127"/>
      <c r="J1" s="128"/>
      <c r="K1" s="120"/>
      <c r="L1" s="121"/>
      <c r="M1" s="131" t="s">
        <v>6</v>
      </c>
      <c r="N1" s="131"/>
      <c r="O1" s="131"/>
      <c r="P1" s="131"/>
      <c r="Q1" s="131"/>
      <c r="R1" s="131"/>
      <c r="S1" s="131"/>
      <c r="T1" s="132"/>
      <c r="U1" s="136" t="s">
        <v>44</v>
      </c>
      <c r="V1" s="137"/>
      <c r="W1" s="137"/>
      <c r="X1" s="137"/>
      <c r="Y1" s="137"/>
      <c r="Z1" s="137"/>
      <c r="AA1" s="137"/>
      <c r="AB1" s="138"/>
      <c r="AC1" s="118"/>
      <c r="AD1" s="119"/>
      <c r="AE1" s="73"/>
      <c r="AF1" s="73"/>
      <c r="AG1" s="73"/>
      <c r="AH1" s="73"/>
      <c r="AI1" s="73"/>
      <c r="AJ1" s="73"/>
    </row>
    <row r="2" spans="1:36" ht="12.75" customHeight="1">
      <c r="A2" s="75"/>
      <c r="B2" s="76"/>
      <c r="C2" s="77"/>
      <c r="D2" s="78"/>
      <c r="E2" s="78"/>
      <c r="F2" s="78"/>
      <c r="G2" s="125" t="s">
        <v>0</v>
      </c>
      <c r="H2" s="125"/>
      <c r="I2" s="79"/>
      <c r="J2" s="80"/>
      <c r="K2" s="5"/>
      <c r="L2" s="6"/>
      <c r="M2" s="7"/>
      <c r="N2" s="8"/>
      <c r="O2" s="7"/>
      <c r="P2" s="129" t="s">
        <v>0</v>
      </c>
      <c r="Q2" s="130"/>
      <c r="R2" s="9"/>
      <c r="S2" s="10"/>
      <c r="T2" s="70"/>
      <c r="U2" s="117"/>
      <c r="V2" s="11"/>
      <c r="W2" s="111"/>
      <c r="X2" s="12"/>
      <c r="Y2" s="111"/>
      <c r="Z2" s="151" t="s">
        <v>0</v>
      </c>
      <c r="AA2" s="152"/>
      <c r="AB2" s="153"/>
      <c r="AC2" s="18"/>
      <c r="AD2" s="99"/>
      <c r="AE2" s="133" t="s">
        <v>36</v>
      </c>
      <c r="AF2" s="133"/>
      <c r="AG2" s="134"/>
      <c r="AH2" s="135" t="s">
        <v>37</v>
      </c>
      <c r="AI2" s="133"/>
      <c r="AJ2" s="133"/>
    </row>
    <row r="3" spans="1:36" ht="63.75">
      <c r="A3" s="81" t="s">
        <v>4</v>
      </c>
      <c r="B3" s="82" t="s">
        <v>9</v>
      </c>
      <c r="C3" s="82" t="s">
        <v>31</v>
      </c>
      <c r="D3" s="83" t="s">
        <v>1</v>
      </c>
      <c r="E3" s="83" t="s">
        <v>42</v>
      </c>
      <c r="F3" s="83" t="s">
        <v>43</v>
      </c>
      <c r="G3" s="123" t="s">
        <v>45</v>
      </c>
      <c r="H3" s="124" t="s">
        <v>47</v>
      </c>
      <c r="I3" s="83" t="s">
        <v>2</v>
      </c>
      <c r="J3" s="84" t="s">
        <v>3</v>
      </c>
      <c r="K3" s="13" t="s">
        <v>10</v>
      </c>
      <c r="L3" s="14" t="s">
        <v>32</v>
      </c>
      <c r="M3" s="15" t="s">
        <v>1</v>
      </c>
      <c r="N3" s="16" t="s">
        <v>42</v>
      </c>
      <c r="O3" s="15" t="s">
        <v>5</v>
      </c>
      <c r="P3" s="122" t="s">
        <v>45</v>
      </c>
      <c r="Q3" s="122" t="s">
        <v>47</v>
      </c>
      <c r="R3" s="17" t="s">
        <v>2</v>
      </c>
      <c r="S3" s="15" t="s">
        <v>8</v>
      </c>
      <c r="T3" s="71" t="s">
        <v>3</v>
      </c>
      <c r="U3" s="113" t="s">
        <v>11</v>
      </c>
      <c r="V3" s="113" t="s">
        <v>38</v>
      </c>
      <c r="W3" s="112" t="s">
        <v>1</v>
      </c>
      <c r="X3" s="112" t="s">
        <v>42</v>
      </c>
      <c r="Y3" s="112" t="s">
        <v>5</v>
      </c>
      <c r="Z3" s="20" t="s">
        <v>45</v>
      </c>
      <c r="AA3" s="20" t="s">
        <v>46</v>
      </c>
      <c r="AB3" s="20" t="s">
        <v>47</v>
      </c>
      <c r="AC3" s="115" t="s">
        <v>2</v>
      </c>
      <c r="AD3" s="116" t="s">
        <v>3</v>
      </c>
      <c r="AE3" s="72" t="s">
        <v>33</v>
      </c>
      <c r="AF3" s="19" t="s">
        <v>34</v>
      </c>
      <c r="AG3" s="19" t="s">
        <v>35</v>
      </c>
      <c r="AH3" s="19" t="s">
        <v>33</v>
      </c>
      <c r="AI3" s="19" t="s">
        <v>34</v>
      </c>
      <c r="AJ3" s="19" t="s">
        <v>35</v>
      </c>
    </row>
    <row r="4" spans="1:36" ht="12.75">
      <c r="A4" s="85">
        <v>4</v>
      </c>
      <c r="B4" s="21">
        <v>66.65788312681306</v>
      </c>
      <c r="C4" s="22">
        <f>100-B4</f>
        <v>33.34211687318694</v>
      </c>
      <c r="D4" s="86">
        <v>43.120695004934404</v>
      </c>
      <c r="E4" s="86">
        <v>6.717608961183089</v>
      </c>
      <c r="F4" s="86">
        <v>49.83830396611749</v>
      </c>
      <c r="G4" s="87">
        <v>0.10969006762</v>
      </c>
      <c r="H4" s="87">
        <v>2.8897066239300004</v>
      </c>
      <c r="I4" s="87">
        <v>40.1212983133844</v>
      </c>
      <c r="J4" s="88">
        <v>46.83890727456749</v>
      </c>
      <c r="K4" s="23"/>
      <c r="L4" s="24"/>
      <c r="M4" s="25"/>
      <c r="N4" s="25"/>
      <c r="O4" s="26"/>
      <c r="P4" s="27"/>
      <c r="Q4" s="27"/>
      <c r="R4" s="25"/>
      <c r="S4" s="28">
        <f>IF(T4=0,"",IF(T4&gt;50,"",1))</f>
      </c>
      <c r="T4" s="28"/>
      <c r="U4" s="107"/>
      <c r="V4" s="108"/>
      <c r="W4" s="109"/>
      <c r="X4" s="109"/>
      <c r="Y4" s="110"/>
      <c r="Z4" s="30"/>
      <c r="AA4" s="30"/>
      <c r="AB4" s="30"/>
      <c r="AC4" s="109"/>
      <c r="AD4" s="114"/>
      <c r="AE4" s="32">
        <f>IF(AND(I4&lt;40,I4&gt;0),"HR","")</f>
      </c>
      <c r="AF4" s="33">
        <f>IF(AND(R4&lt;50,R4&gt;0),"C","")</f>
      </c>
      <c r="AG4" s="33">
        <f>IF(AC4&gt;0,"NP","")</f>
      </c>
      <c r="AH4" s="33">
        <f>IF(AND(J4&lt;40,J4&gt;0),"HR","")</f>
      </c>
      <c r="AI4" s="33">
        <f>IF(AND(S4&lt;50,S4&gt;0),"C","")</f>
      </c>
      <c r="AJ4" s="33">
        <f>IF(AD4,"NP","")</f>
      </c>
    </row>
    <row r="5" spans="1:36" ht="12.75">
      <c r="A5" s="85">
        <v>9</v>
      </c>
      <c r="B5" s="21">
        <v>83.11967094678576</v>
      </c>
      <c r="C5" s="22">
        <f aca="true" t="shared" si="0" ref="C5:C67">100-B5</f>
        <v>16.88032905321424</v>
      </c>
      <c r="D5" s="89">
        <v>57.163985913240104</v>
      </c>
      <c r="E5" s="89">
        <v>3.063626624969495</v>
      </c>
      <c r="F5" s="89">
        <v>60.2276125382096</v>
      </c>
      <c r="G5" s="90">
        <v>2.4091439606500002</v>
      </c>
      <c r="H5" s="90">
        <v>1.17669072812</v>
      </c>
      <c r="I5" s="90">
        <v>53.578151224470105</v>
      </c>
      <c r="J5" s="91">
        <v>56.6417778494396</v>
      </c>
      <c r="K5" s="34"/>
      <c r="L5" s="35"/>
      <c r="M5" s="25"/>
      <c r="N5" s="25"/>
      <c r="O5" s="26"/>
      <c r="P5" s="27"/>
      <c r="Q5" s="27"/>
      <c r="R5" s="25"/>
      <c r="S5" s="28">
        <f aca="true" t="shared" si="1" ref="S5:S67">IF(T5=0,"",IF(T5&gt;50,"",1))</f>
      </c>
      <c r="T5" s="28"/>
      <c r="U5" s="100"/>
      <c r="V5" s="29"/>
      <c r="W5" s="30"/>
      <c r="X5" s="30"/>
      <c r="Y5" s="31"/>
      <c r="Z5" s="30"/>
      <c r="AA5" s="30"/>
      <c r="AB5" s="30"/>
      <c r="AC5" s="30"/>
      <c r="AD5" s="101"/>
      <c r="AE5" s="32">
        <f aca="true" t="shared" si="2" ref="AE5:AE66">IF(AND(I5&lt;40,I5&gt;0),"HR","")</f>
      </c>
      <c r="AF5" s="33">
        <f aca="true" t="shared" si="3" ref="AF5:AF66">IF(AND(R5&lt;50,R5&gt;0),"C","")</f>
      </c>
      <c r="AG5" s="33">
        <f aca="true" t="shared" si="4" ref="AG5:AG66">IF(AC5&gt;0,"NP","")</f>
      </c>
      <c r="AH5" s="33">
        <f aca="true" t="shared" si="5" ref="AH5:AH66">IF(AND(J5&lt;40,J5&gt;0),"HR","")</f>
      </c>
      <c r="AI5" s="33">
        <f aca="true" t="shared" si="6" ref="AI5:AI66">IF(AND(S5&lt;50,S5&gt;0),"C","")</f>
      </c>
      <c r="AJ5" s="33">
        <f aca="true" t="shared" si="7" ref="AJ5:AJ66">IF(AD5,"NP","")</f>
      </c>
    </row>
    <row r="6" spans="1:36" ht="12.75">
      <c r="A6" s="85">
        <v>10</v>
      </c>
      <c r="B6" s="21">
        <v>69.93431315740646</v>
      </c>
      <c r="C6" s="22">
        <f t="shared" si="0"/>
        <v>30.065686842593536</v>
      </c>
      <c r="D6" s="89">
        <v>48.45730263110892</v>
      </c>
      <c r="E6" s="89">
        <v>10.210639979350894</v>
      </c>
      <c r="F6" s="89">
        <v>58.66794261045981</v>
      </c>
      <c r="G6" s="90"/>
      <c r="H6" s="90">
        <v>0.13555525147000003</v>
      </c>
      <c r="I6" s="90">
        <v>48.321747379638914</v>
      </c>
      <c r="J6" s="91">
        <v>58.53238735898981</v>
      </c>
      <c r="K6" s="34"/>
      <c r="L6" s="35"/>
      <c r="M6" s="25"/>
      <c r="N6" s="25"/>
      <c r="O6" s="26"/>
      <c r="P6" s="27"/>
      <c r="Q6" s="27"/>
      <c r="R6" s="25"/>
      <c r="S6" s="28">
        <f t="shared" si="1"/>
      </c>
      <c r="T6" s="28"/>
      <c r="U6" s="100"/>
      <c r="V6" s="29"/>
      <c r="W6" s="30"/>
      <c r="X6" s="30"/>
      <c r="Y6" s="31"/>
      <c r="Z6" s="30"/>
      <c r="AA6" s="30"/>
      <c r="AB6" s="30"/>
      <c r="AC6" s="30"/>
      <c r="AD6" s="101"/>
      <c r="AE6" s="32">
        <f t="shared" si="2"/>
      </c>
      <c r="AF6" s="33">
        <f t="shared" si="3"/>
      </c>
      <c r="AG6" s="33">
        <f t="shared" si="4"/>
      </c>
      <c r="AH6" s="33">
        <f t="shared" si="5"/>
      </c>
      <c r="AI6" s="33">
        <f t="shared" si="6"/>
      </c>
      <c r="AJ6" s="33">
        <f t="shared" si="7"/>
      </c>
    </row>
    <row r="7" spans="1:36" ht="12.75">
      <c r="A7" s="85">
        <v>12</v>
      </c>
      <c r="B7" s="21">
        <v>86.03552479769505</v>
      </c>
      <c r="C7" s="22">
        <f t="shared" si="0"/>
        <v>13.964475202304953</v>
      </c>
      <c r="D7" s="89">
        <v>48.74389664522455</v>
      </c>
      <c r="E7" s="89">
        <v>7.52565382987026</v>
      </c>
      <c r="F7" s="89">
        <v>56.26955047509481</v>
      </c>
      <c r="G7" s="90">
        <v>0.20568225125</v>
      </c>
      <c r="H7" s="90"/>
      <c r="I7" s="90">
        <v>48.53821439397455</v>
      </c>
      <c r="J7" s="91">
        <v>56.06386822384481</v>
      </c>
      <c r="K7" s="34"/>
      <c r="L7" s="35"/>
      <c r="M7" s="25"/>
      <c r="N7" s="25"/>
      <c r="O7" s="26"/>
      <c r="P7" s="27"/>
      <c r="Q7" s="27"/>
      <c r="R7" s="25"/>
      <c r="S7" s="28">
        <f t="shared" si="1"/>
      </c>
      <c r="T7" s="28"/>
      <c r="U7" s="100"/>
      <c r="V7" s="29"/>
      <c r="W7" s="30"/>
      <c r="X7" s="30"/>
      <c r="Y7" s="31"/>
      <c r="Z7" s="30"/>
      <c r="AA7" s="30"/>
      <c r="AB7" s="30"/>
      <c r="AC7" s="30"/>
      <c r="AD7" s="101"/>
      <c r="AE7" s="32">
        <f t="shared" si="2"/>
      </c>
      <c r="AF7" s="33">
        <f t="shared" si="3"/>
      </c>
      <c r="AG7" s="33">
        <f t="shared" si="4"/>
      </c>
      <c r="AH7" s="33">
        <f t="shared" si="5"/>
      </c>
      <c r="AI7" s="33">
        <f t="shared" si="6"/>
      </c>
      <c r="AJ7" s="33">
        <f t="shared" si="7"/>
      </c>
    </row>
    <row r="8" spans="1:36" ht="12.75">
      <c r="A8" s="85">
        <v>13</v>
      </c>
      <c r="B8" s="21">
        <v>99.99265934546548</v>
      </c>
      <c r="C8" s="22">
        <f t="shared" si="0"/>
        <v>0.007340654534516489</v>
      </c>
      <c r="D8" s="89">
        <v>44.26018579391898</v>
      </c>
      <c r="E8" s="89"/>
      <c r="F8" s="89">
        <v>44.26018579391898</v>
      </c>
      <c r="G8" s="90">
        <v>0.9631039466</v>
      </c>
      <c r="H8" s="90">
        <v>1.27399703068</v>
      </c>
      <c r="I8" s="90">
        <v>42.02308481663898</v>
      </c>
      <c r="J8" s="91">
        <v>42.02308481663898</v>
      </c>
      <c r="K8" s="34"/>
      <c r="L8" s="35"/>
      <c r="M8" s="25"/>
      <c r="N8" s="25"/>
      <c r="O8" s="26"/>
      <c r="P8" s="27"/>
      <c r="Q8" s="27"/>
      <c r="R8" s="25"/>
      <c r="S8" s="28">
        <f t="shared" si="1"/>
      </c>
      <c r="T8" s="28"/>
      <c r="U8" s="100"/>
      <c r="V8" s="29"/>
      <c r="W8" s="30"/>
      <c r="X8" s="30"/>
      <c r="Y8" s="31"/>
      <c r="Z8" s="30"/>
      <c r="AA8" s="30"/>
      <c r="AB8" s="30"/>
      <c r="AC8" s="30"/>
      <c r="AD8" s="101"/>
      <c r="AE8" s="32">
        <f t="shared" si="2"/>
      </c>
      <c r="AF8" s="33">
        <f t="shared" si="3"/>
      </c>
      <c r="AG8" s="33">
        <f t="shared" si="4"/>
      </c>
      <c r="AH8" s="33">
        <f t="shared" si="5"/>
      </c>
      <c r="AI8" s="33">
        <f t="shared" si="6"/>
      </c>
      <c r="AJ8" s="33">
        <f t="shared" si="7"/>
      </c>
    </row>
    <row r="9" spans="1:36" ht="12.75">
      <c r="A9" s="85">
        <v>15</v>
      </c>
      <c r="B9" s="21">
        <v>50.51644901922407</v>
      </c>
      <c r="C9" s="22">
        <f t="shared" si="0"/>
        <v>49.48355098077593</v>
      </c>
      <c r="D9" s="89">
        <v>38.38385388617806</v>
      </c>
      <c r="E9" s="89">
        <v>17.027969321034906</v>
      </c>
      <c r="F9" s="89">
        <v>55.41182320721296</v>
      </c>
      <c r="G9" s="90"/>
      <c r="H9" s="90">
        <v>0.10895982294</v>
      </c>
      <c r="I9" s="90">
        <v>38.27489406323806</v>
      </c>
      <c r="J9" s="91">
        <v>55.30286338427296</v>
      </c>
      <c r="K9" s="34"/>
      <c r="L9" s="35"/>
      <c r="M9" s="25"/>
      <c r="N9" s="25"/>
      <c r="O9" s="26"/>
      <c r="P9" s="27"/>
      <c r="Q9" s="27"/>
      <c r="R9" s="25"/>
      <c r="S9" s="28">
        <f t="shared" si="1"/>
      </c>
      <c r="T9" s="28"/>
      <c r="U9" s="100"/>
      <c r="V9" s="29"/>
      <c r="W9" s="30"/>
      <c r="X9" s="30"/>
      <c r="Y9" s="31"/>
      <c r="Z9" s="30"/>
      <c r="AA9" s="30"/>
      <c r="AB9" s="30"/>
      <c r="AC9" s="30"/>
      <c r="AD9" s="101"/>
      <c r="AE9" s="32" t="str">
        <f t="shared" si="2"/>
        <v>HR</v>
      </c>
      <c r="AF9" s="33">
        <f t="shared" si="3"/>
      </c>
      <c r="AG9" s="33">
        <f t="shared" si="4"/>
      </c>
      <c r="AH9" s="33">
        <f t="shared" si="5"/>
      </c>
      <c r="AI9" s="33">
        <f t="shared" si="6"/>
      </c>
      <c r="AJ9" s="33">
        <f t="shared" si="7"/>
      </c>
    </row>
    <row r="10" spans="1:36" ht="12.75">
      <c r="A10" s="85">
        <v>16</v>
      </c>
      <c r="B10" s="21">
        <v>47.46678994032443</v>
      </c>
      <c r="C10" s="22">
        <f t="shared" si="0"/>
        <v>52.53321005967557</v>
      </c>
      <c r="D10" s="89">
        <v>24.480780947006224</v>
      </c>
      <c r="E10" s="89">
        <v>13.682212877400994</v>
      </c>
      <c r="F10" s="89">
        <v>38.162993824407216</v>
      </c>
      <c r="G10" s="90">
        <v>0.10168307685</v>
      </c>
      <c r="H10" s="90"/>
      <c r="I10" s="90">
        <v>24.379097870156222</v>
      </c>
      <c r="J10" s="91">
        <v>38.061310747557215</v>
      </c>
      <c r="K10" s="34"/>
      <c r="L10" s="35"/>
      <c r="M10" s="25"/>
      <c r="N10" s="25"/>
      <c r="O10" s="26"/>
      <c r="P10" s="27"/>
      <c r="Q10" s="27"/>
      <c r="R10" s="25"/>
      <c r="S10" s="28">
        <f t="shared" si="1"/>
      </c>
      <c r="T10" s="28"/>
      <c r="U10" s="100"/>
      <c r="V10" s="29"/>
      <c r="W10" s="30"/>
      <c r="X10" s="30"/>
      <c r="Y10" s="31"/>
      <c r="Z10" s="30"/>
      <c r="AA10" s="30"/>
      <c r="AB10" s="30"/>
      <c r="AC10" s="30"/>
      <c r="AD10" s="101"/>
      <c r="AE10" s="32" t="str">
        <f t="shared" si="2"/>
        <v>HR</v>
      </c>
      <c r="AF10" s="33">
        <f t="shared" si="3"/>
      </c>
      <c r="AG10" s="33">
        <f t="shared" si="4"/>
      </c>
      <c r="AH10" s="33" t="str">
        <f t="shared" si="5"/>
        <v>HR</v>
      </c>
      <c r="AI10" s="33">
        <f t="shared" si="6"/>
      </c>
      <c r="AJ10" s="33">
        <f t="shared" si="7"/>
      </c>
    </row>
    <row r="11" spans="1:36" ht="12.75">
      <c r="A11" s="85">
        <v>23</v>
      </c>
      <c r="B11" s="21">
        <v>85.37364234910564</v>
      </c>
      <c r="C11" s="22">
        <f t="shared" si="0"/>
        <v>14.626357650894363</v>
      </c>
      <c r="D11" s="89">
        <v>38.66618516133196</v>
      </c>
      <c r="E11" s="89">
        <v>0.825676197312</v>
      </c>
      <c r="F11" s="89">
        <v>39.49186135864396</v>
      </c>
      <c r="G11" s="90">
        <v>0.17138324928</v>
      </c>
      <c r="H11" s="90"/>
      <c r="I11" s="90">
        <v>38.49480191205196</v>
      </c>
      <c r="J11" s="91">
        <v>39.32047810936396</v>
      </c>
      <c r="K11" s="34"/>
      <c r="L11" s="35"/>
      <c r="M11" s="25"/>
      <c r="N11" s="25"/>
      <c r="O11" s="26"/>
      <c r="P11" s="27"/>
      <c r="Q11" s="27"/>
      <c r="R11" s="25"/>
      <c r="S11" s="28">
        <f t="shared" si="1"/>
      </c>
      <c r="T11" s="28"/>
      <c r="U11" s="100"/>
      <c r="V11" s="29"/>
      <c r="W11" s="30"/>
      <c r="X11" s="30"/>
      <c r="Y11" s="31"/>
      <c r="Z11" s="30"/>
      <c r="AA11" s="30"/>
      <c r="AB11" s="30"/>
      <c r="AC11" s="30"/>
      <c r="AD11" s="101"/>
      <c r="AE11" s="32" t="str">
        <f t="shared" si="2"/>
        <v>HR</v>
      </c>
      <c r="AF11" s="33">
        <f t="shared" si="3"/>
      </c>
      <c r="AG11" s="33">
        <f t="shared" si="4"/>
      </c>
      <c r="AH11" s="33" t="str">
        <f t="shared" si="5"/>
        <v>HR</v>
      </c>
      <c r="AI11" s="33">
        <f t="shared" si="6"/>
      </c>
      <c r="AJ11" s="33">
        <f t="shared" si="7"/>
      </c>
    </row>
    <row r="12" spans="1:36" ht="12.75">
      <c r="A12" s="85">
        <v>28</v>
      </c>
      <c r="B12" s="21">
        <v>74.3076592814355</v>
      </c>
      <c r="C12" s="22">
        <f t="shared" si="0"/>
        <v>25.692340718564495</v>
      </c>
      <c r="D12" s="89">
        <v>53.11075527397044</v>
      </c>
      <c r="E12" s="89">
        <v>4.589810777993509</v>
      </c>
      <c r="F12" s="89">
        <v>57.700566051963946</v>
      </c>
      <c r="G12" s="90">
        <v>4.295115115690001</v>
      </c>
      <c r="H12" s="90">
        <v>1.17669079738</v>
      </c>
      <c r="I12" s="90">
        <v>47.63894936090044</v>
      </c>
      <c r="J12" s="91">
        <v>52.228760138893946</v>
      </c>
      <c r="K12" s="34">
        <v>99.98436301168586</v>
      </c>
      <c r="L12" s="35">
        <f>100-K12</f>
        <v>0.015636988314142286</v>
      </c>
      <c r="M12" s="27">
        <v>91.61537597616258</v>
      </c>
      <c r="N12" s="27"/>
      <c r="O12" s="31">
        <v>91.61537597616258</v>
      </c>
      <c r="P12" s="27">
        <v>1.85658089973</v>
      </c>
      <c r="Q12" s="27">
        <v>8.04760858136503</v>
      </c>
      <c r="R12" s="27">
        <v>81.71118649506755</v>
      </c>
      <c r="S12" s="28">
        <f t="shared" si="1"/>
      </c>
      <c r="T12" s="98">
        <v>81.71118649506755</v>
      </c>
      <c r="U12" s="100">
        <v>99.9624860754391</v>
      </c>
      <c r="V12" s="29"/>
      <c r="W12" s="30">
        <v>99.89010609960201</v>
      </c>
      <c r="X12" s="30"/>
      <c r="Y12" s="31">
        <v>99.89010609960201</v>
      </c>
      <c r="Z12" s="30"/>
      <c r="AA12" s="30">
        <v>0.402677128772</v>
      </c>
      <c r="AB12" s="30">
        <v>9.3478660073</v>
      </c>
      <c r="AC12" s="30">
        <f>W12-(Z12+AB12)</f>
        <v>90.54224009230201</v>
      </c>
      <c r="AD12" s="101">
        <f>Y12-(Z12+AB12)</f>
        <v>90.54224009230201</v>
      </c>
      <c r="AE12" s="32">
        <f t="shared" si="2"/>
      </c>
      <c r="AF12" s="33">
        <f t="shared" si="3"/>
      </c>
      <c r="AG12" s="33" t="str">
        <f t="shared" si="4"/>
        <v>NP</v>
      </c>
      <c r="AH12" s="33">
        <f t="shared" si="5"/>
      </c>
      <c r="AI12" s="33">
        <f t="shared" si="6"/>
      </c>
      <c r="AJ12" s="33" t="str">
        <f t="shared" si="7"/>
        <v>NP</v>
      </c>
    </row>
    <row r="13" spans="1:36" ht="12.75">
      <c r="A13" s="85">
        <v>29</v>
      </c>
      <c r="B13" s="21">
        <v>41.7787950074411</v>
      </c>
      <c r="C13" s="22">
        <f t="shared" si="0"/>
        <v>58.2212049925589</v>
      </c>
      <c r="D13" s="89">
        <v>20.88654345370815</v>
      </c>
      <c r="E13" s="89">
        <v>6.709253597698125</v>
      </c>
      <c r="F13" s="89">
        <v>27.595797051406276</v>
      </c>
      <c r="G13" s="90">
        <v>2.24223387324</v>
      </c>
      <c r="H13" s="90"/>
      <c r="I13" s="90">
        <v>18.64430958046815</v>
      </c>
      <c r="J13" s="91">
        <v>25.353563178166276</v>
      </c>
      <c r="K13" s="34">
        <v>57.67263588485763</v>
      </c>
      <c r="L13" s="35">
        <f aca="true" t="shared" si="8" ref="L13:L43">100-K13</f>
        <v>42.32736411514237</v>
      </c>
      <c r="M13" s="27">
        <v>37.796001279997654</v>
      </c>
      <c r="N13" s="27">
        <v>10.322335690336892</v>
      </c>
      <c r="O13" s="31">
        <v>48.118336970334546</v>
      </c>
      <c r="P13" s="27">
        <v>10.355481203804244</v>
      </c>
      <c r="Q13" s="27"/>
      <c r="R13" s="27">
        <v>27.44052007619341</v>
      </c>
      <c r="S13" s="28">
        <f t="shared" si="1"/>
        <v>1</v>
      </c>
      <c r="T13" s="98">
        <v>37.7628557665303</v>
      </c>
      <c r="U13" s="100">
        <v>68.8166908908593</v>
      </c>
      <c r="V13" s="29">
        <v>31.15226487647</v>
      </c>
      <c r="W13" s="30">
        <v>59.87019818066665</v>
      </c>
      <c r="X13" s="30">
        <v>14.48000910287</v>
      </c>
      <c r="Y13" s="31">
        <v>74.35020728353665</v>
      </c>
      <c r="Z13" s="30">
        <v>22.588622410360358</v>
      </c>
      <c r="AA13" s="30"/>
      <c r="AB13" s="30"/>
      <c r="AC13" s="30">
        <f aca="true" t="shared" si="9" ref="AC13:AC43">W13-(Z13+AB13)</f>
        <v>37.28157577030629</v>
      </c>
      <c r="AD13" s="101">
        <f aca="true" t="shared" si="10" ref="AD13:AD43">Y13-(Z13+AB13)</f>
        <v>51.76158487317629</v>
      </c>
      <c r="AE13" s="32" t="str">
        <f t="shared" si="2"/>
        <v>HR</v>
      </c>
      <c r="AF13" s="33" t="str">
        <f t="shared" si="3"/>
        <v>C</v>
      </c>
      <c r="AG13" s="33" t="str">
        <f t="shared" si="4"/>
        <v>NP</v>
      </c>
      <c r="AH13" s="33" t="str">
        <f t="shared" si="5"/>
        <v>HR</v>
      </c>
      <c r="AI13" s="33" t="str">
        <f t="shared" si="6"/>
        <v>C</v>
      </c>
      <c r="AJ13" s="33" t="str">
        <f t="shared" si="7"/>
        <v>NP</v>
      </c>
    </row>
    <row r="14" spans="1:36" ht="12.75">
      <c r="A14" s="92">
        <v>30</v>
      </c>
      <c r="B14" s="21">
        <v>42.11514634898635</v>
      </c>
      <c r="C14" s="22">
        <f t="shared" si="0"/>
        <v>57.88485365101365</v>
      </c>
      <c r="D14" s="89">
        <v>27.871578002951768</v>
      </c>
      <c r="E14" s="89">
        <v>1.286463087984568</v>
      </c>
      <c r="F14" s="89">
        <v>29.158041090936337</v>
      </c>
      <c r="G14" s="90">
        <v>4.025071675700174</v>
      </c>
      <c r="H14" s="90">
        <v>3.434113919910524</v>
      </c>
      <c r="I14" s="93">
        <v>20.41239240734107</v>
      </c>
      <c r="J14" s="91">
        <v>21.69885549532564</v>
      </c>
      <c r="K14" s="34">
        <v>85.74717459967611</v>
      </c>
      <c r="L14" s="35">
        <f t="shared" si="8"/>
        <v>14.252825400323886</v>
      </c>
      <c r="M14" s="27">
        <v>66.32407643417261</v>
      </c>
      <c r="N14" s="27">
        <v>0.9051972679844394</v>
      </c>
      <c r="O14" s="31">
        <v>67.22927370215704</v>
      </c>
      <c r="P14" s="27">
        <v>16.8647557250751</v>
      </c>
      <c r="Q14" s="27">
        <v>10.10781945133954</v>
      </c>
      <c r="R14" s="27">
        <v>39.351501257757974</v>
      </c>
      <c r="S14" s="28">
        <f t="shared" si="1"/>
        <v>1</v>
      </c>
      <c r="T14" s="98">
        <v>40.25669852574241</v>
      </c>
      <c r="U14" s="100">
        <v>99.9688405923748</v>
      </c>
      <c r="V14" s="29"/>
      <c r="W14" s="30">
        <v>96.1345588317548</v>
      </c>
      <c r="X14" s="30"/>
      <c r="Y14" s="31">
        <v>96.1345588317548</v>
      </c>
      <c r="Z14" s="30">
        <v>11.8833850939</v>
      </c>
      <c r="AA14" s="30"/>
      <c r="AB14" s="30">
        <v>0.0458016097548</v>
      </c>
      <c r="AC14" s="30">
        <f t="shared" si="9"/>
        <v>84.20537212810001</v>
      </c>
      <c r="AD14" s="101">
        <f t="shared" si="10"/>
        <v>84.20537212810001</v>
      </c>
      <c r="AE14" s="32" t="str">
        <f t="shared" si="2"/>
        <v>HR</v>
      </c>
      <c r="AF14" s="33" t="str">
        <f t="shared" si="3"/>
        <v>C</v>
      </c>
      <c r="AG14" s="33" t="str">
        <f t="shared" si="4"/>
        <v>NP</v>
      </c>
      <c r="AH14" s="33" t="str">
        <f t="shared" si="5"/>
        <v>HR</v>
      </c>
      <c r="AI14" s="33" t="str">
        <f t="shared" si="6"/>
        <v>C</v>
      </c>
      <c r="AJ14" s="33" t="str">
        <f t="shared" si="7"/>
        <v>NP</v>
      </c>
    </row>
    <row r="15" spans="1:36" ht="12.75">
      <c r="A15" s="85">
        <v>31</v>
      </c>
      <c r="B15" s="21">
        <v>38.639371499905046</v>
      </c>
      <c r="C15" s="22">
        <f t="shared" si="0"/>
        <v>61.360628500094954</v>
      </c>
      <c r="D15" s="89">
        <v>17.032619293176083</v>
      </c>
      <c r="E15" s="89">
        <v>29.2121402294657</v>
      </c>
      <c r="F15" s="89">
        <v>46.244759522641786</v>
      </c>
      <c r="G15" s="90">
        <v>0.9929060415100001</v>
      </c>
      <c r="H15" s="90">
        <v>0.11639096296000001</v>
      </c>
      <c r="I15" s="90">
        <v>15.923322288706082</v>
      </c>
      <c r="J15" s="91">
        <v>45.135462518171785</v>
      </c>
      <c r="K15" s="34">
        <v>55.0778771606567</v>
      </c>
      <c r="L15" s="35">
        <f t="shared" si="8"/>
        <v>44.9221228393433</v>
      </c>
      <c r="M15" s="27">
        <v>13.456505855734868</v>
      </c>
      <c r="N15" s="27">
        <v>20.57779313972891</v>
      </c>
      <c r="O15" s="31">
        <v>34.03429899546378</v>
      </c>
      <c r="P15" s="27"/>
      <c r="Q15" s="27">
        <v>0.79601958607347</v>
      </c>
      <c r="R15" s="27">
        <v>12.660486269661398</v>
      </c>
      <c r="S15" s="28">
        <f t="shared" si="1"/>
        <v>1</v>
      </c>
      <c r="T15" s="98">
        <v>33.23827940939031</v>
      </c>
      <c r="U15" s="100">
        <v>72.3944813837522</v>
      </c>
      <c r="V15" s="29">
        <v>27.584207073196243</v>
      </c>
      <c r="W15" s="30">
        <v>21.74892340205</v>
      </c>
      <c r="X15" s="30">
        <v>20.162065052728746</v>
      </c>
      <c r="Y15" s="31">
        <v>41.910988454778746</v>
      </c>
      <c r="Z15" s="30"/>
      <c r="AA15" s="30"/>
      <c r="AB15" s="30">
        <v>5.6388567967322</v>
      </c>
      <c r="AC15" s="30">
        <f t="shared" si="9"/>
        <v>16.1100666053178</v>
      </c>
      <c r="AD15" s="101">
        <f t="shared" si="10"/>
        <v>36.27213165804655</v>
      </c>
      <c r="AE15" s="32" t="str">
        <f t="shared" si="2"/>
        <v>HR</v>
      </c>
      <c r="AF15" s="33" t="str">
        <f t="shared" si="3"/>
        <v>C</v>
      </c>
      <c r="AG15" s="33" t="str">
        <f t="shared" si="4"/>
        <v>NP</v>
      </c>
      <c r="AH15" s="33">
        <f t="shared" si="5"/>
      </c>
      <c r="AI15" s="33" t="str">
        <f t="shared" si="6"/>
        <v>C</v>
      </c>
      <c r="AJ15" s="33" t="str">
        <f t="shared" si="7"/>
        <v>NP</v>
      </c>
    </row>
    <row r="16" spans="1:36" ht="12.75">
      <c r="A16" s="85">
        <v>34</v>
      </c>
      <c r="B16" s="21">
        <v>43.16902503597895</v>
      </c>
      <c r="C16" s="22">
        <f t="shared" si="0"/>
        <v>56.83097496402105</v>
      </c>
      <c r="D16" s="89">
        <v>29.238845191204675</v>
      </c>
      <c r="E16" s="89">
        <v>31.817046574162514</v>
      </c>
      <c r="F16" s="89">
        <v>61.05589176536719</v>
      </c>
      <c r="G16" s="90">
        <v>1.5877528767899998</v>
      </c>
      <c r="H16" s="90"/>
      <c r="I16" s="90">
        <v>27.651092314414676</v>
      </c>
      <c r="J16" s="91">
        <v>59.468138888577194</v>
      </c>
      <c r="K16" s="34">
        <v>44.09869928379691</v>
      </c>
      <c r="L16" s="35">
        <f t="shared" si="8"/>
        <v>55.90130071620309</v>
      </c>
      <c r="M16" s="27">
        <v>36.936776681174976</v>
      </c>
      <c r="N16" s="27">
        <v>31.510771989787088</v>
      </c>
      <c r="O16" s="31">
        <v>68.44754867096206</v>
      </c>
      <c r="P16" s="27">
        <v>3.69582704837328</v>
      </c>
      <c r="Q16" s="27"/>
      <c r="R16" s="27">
        <v>33.240949632801694</v>
      </c>
      <c r="S16" s="28">
        <f t="shared" si="1"/>
      </c>
      <c r="T16" s="98">
        <v>64.75172162258879</v>
      </c>
      <c r="U16" s="100">
        <v>78.7362070753772</v>
      </c>
      <c r="V16" s="29">
        <v>21.22958568452743</v>
      </c>
      <c r="W16" s="30">
        <v>78.48360306711889</v>
      </c>
      <c r="X16" s="30">
        <v>12.035380877621941</v>
      </c>
      <c r="Y16" s="31">
        <v>90.51898394474084</v>
      </c>
      <c r="Z16" s="30">
        <v>25.5471405108479</v>
      </c>
      <c r="AA16" s="30"/>
      <c r="AB16" s="30"/>
      <c r="AC16" s="30">
        <f t="shared" si="9"/>
        <v>52.936462556270996</v>
      </c>
      <c r="AD16" s="101">
        <f t="shared" si="10"/>
        <v>64.97184343389294</v>
      </c>
      <c r="AE16" s="32" t="str">
        <f t="shared" si="2"/>
        <v>HR</v>
      </c>
      <c r="AF16" s="33" t="str">
        <f t="shared" si="3"/>
        <v>C</v>
      </c>
      <c r="AG16" s="33" t="str">
        <f t="shared" si="4"/>
        <v>NP</v>
      </c>
      <c r="AH16" s="33">
        <f t="shared" si="5"/>
      </c>
      <c r="AI16" s="33">
        <f t="shared" si="6"/>
      </c>
      <c r="AJ16" s="33" t="str">
        <f t="shared" si="7"/>
        <v>NP</v>
      </c>
    </row>
    <row r="17" spans="1:36" ht="12.75">
      <c r="A17" s="85">
        <v>35</v>
      </c>
      <c r="B17" s="21">
        <v>14.127269724396747</v>
      </c>
      <c r="C17" s="22">
        <f t="shared" si="0"/>
        <v>85.87273027560326</v>
      </c>
      <c r="D17" s="89">
        <v>8.676965025726767</v>
      </c>
      <c r="E17" s="89">
        <v>21.171501656645663</v>
      </c>
      <c r="F17" s="89">
        <v>29.848466682372433</v>
      </c>
      <c r="G17" s="90">
        <v>0.92953223055</v>
      </c>
      <c r="H17" s="90"/>
      <c r="I17" s="90">
        <v>7.747432795176767</v>
      </c>
      <c r="J17" s="91">
        <v>28.918934451822434</v>
      </c>
      <c r="K17" s="34">
        <v>48.794928626298216</v>
      </c>
      <c r="L17" s="35">
        <f t="shared" si="8"/>
        <v>51.205071373701784</v>
      </c>
      <c r="M17" s="27">
        <v>23.668181920491406</v>
      </c>
      <c r="N17" s="27">
        <v>12.392137946524779</v>
      </c>
      <c r="O17" s="31">
        <v>36.06031986701618</v>
      </c>
      <c r="P17" s="27">
        <v>6.357244909609638</v>
      </c>
      <c r="Q17" s="27"/>
      <c r="R17" s="27">
        <v>17.31093701088177</v>
      </c>
      <c r="S17" s="28">
        <f t="shared" si="1"/>
        <v>1</v>
      </c>
      <c r="T17" s="98">
        <v>29.703074957406546</v>
      </c>
      <c r="U17" s="100">
        <v>99.95753473009148</v>
      </c>
      <c r="V17" s="29"/>
      <c r="W17" s="30">
        <v>84.1738508399828</v>
      </c>
      <c r="X17" s="30"/>
      <c r="Y17" s="31">
        <v>84.1738508399828</v>
      </c>
      <c r="Z17" s="30">
        <v>23.49999699437629</v>
      </c>
      <c r="AA17" s="30"/>
      <c r="AB17" s="30"/>
      <c r="AC17" s="30">
        <f t="shared" si="9"/>
        <v>60.673853845606516</v>
      </c>
      <c r="AD17" s="101">
        <f t="shared" si="10"/>
        <v>60.673853845606516</v>
      </c>
      <c r="AE17" s="32" t="str">
        <f t="shared" si="2"/>
        <v>HR</v>
      </c>
      <c r="AF17" s="33" t="str">
        <f t="shared" si="3"/>
        <v>C</v>
      </c>
      <c r="AG17" s="33" t="str">
        <f t="shared" si="4"/>
        <v>NP</v>
      </c>
      <c r="AH17" s="33" t="str">
        <f t="shared" si="5"/>
        <v>HR</v>
      </c>
      <c r="AI17" s="33" t="str">
        <f t="shared" si="6"/>
        <v>C</v>
      </c>
      <c r="AJ17" s="33" t="str">
        <f t="shared" si="7"/>
        <v>NP</v>
      </c>
    </row>
    <row r="18" spans="1:36" ht="12.75">
      <c r="A18" s="92">
        <v>36</v>
      </c>
      <c r="B18" s="21">
        <v>67.76474970674491</v>
      </c>
      <c r="C18" s="22">
        <f t="shared" si="0"/>
        <v>32.23525029325509</v>
      </c>
      <c r="D18" s="89">
        <v>21.73533629635402</v>
      </c>
      <c r="E18" s="89">
        <v>2.3173297311064136</v>
      </c>
      <c r="F18" s="89">
        <v>24.052666027460432</v>
      </c>
      <c r="G18" s="90">
        <v>9.093748920644536</v>
      </c>
      <c r="H18" s="90"/>
      <c r="I18" s="93">
        <v>12.641587375709484</v>
      </c>
      <c r="J18" s="91">
        <v>14.958917106815896</v>
      </c>
      <c r="K18" s="34">
        <v>90.50033466404517</v>
      </c>
      <c r="L18" s="35">
        <f t="shared" si="8"/>
        <v>9.49966533595483</v>
      </c>
      <c r="M18" s="27">
        <v>31.315429006980885</v>
      </c>
      <c r="N18" s="27">
        <v>1.3310215679646</v>
      </c>
      <c r="O18" s="31">
        <v>32.64645057494548</v>
      </c>
      <c r="P18" s="27">
        <v>19.65480878181337</v>
      </c>
      <c r="Q18" s="27"/>
      <c r="R18" s="27">
        <v>11.660620225167516</v>
      </c>
      <c r="S18" s="28">
        <f t="shared" si="1"/>
        <v>1</v>
      </c>
      <c r="T18" s="98">
        <v>12.991641793132114</v>
      </c>
      <c r="U18" s="100">
        <v>95.27129336405807</v>
      </c>
      <c r="V18" s="29">
        <v>4.688315173639601</v>
      </c>
      <c r="W18" s="30">
        <v>64.84477125931204</v>
      </c>
      <c r="X18" s="30">
        <v>1.464712933641</v>
      </c>
      <c r="Y18" s="31">
        <v>66.30948419295304</v>
      </c>
      <c r="Z18" s="30">
        <v>31.9118744744</v>
      </c>
      <c r="AA18" s="30"/>
      <c r="AB18" s="30"/>
      <c r="AC18" s="30">
        <f t="shared" si="9"/>
        <v>32.93289678491204</v>
      </c>
      <c r="AD18" s="101">
        <f t="shared" si="10"/>
        <v>34.397609718553035</v>
      </c>
      <c r="AE18" s="32" t="str">
        <f t="shared" si="2"/>
        <v>HR</v>
      </c>
      <c r="AF18" s="33" t="str">
        <f t="shared" si="3"/>
        <v>C</v>
      </c>
      <c r="AG18" s="33" t="str">
        <f t="shared" si="4"/>
        <v>NP</v>
      </c>
      <c r="AH18" s="33" t="str">
        <f t="shared" si="5"/>
        <v>HR</v>
      </c>
      <c r="AI18" s="33" t="str">
        <f t="shared" si="6"/>
        <v>C</v>
      </c>
      <c r="AJ18" s="33" t="str">
        <f t="shared" si="7"/>
        <v>NP</v>
      </c>
    </row>
    <row r="19" spans="1:36" ht="12.75">
      <c r="A19" s="92">
        <v>37</v>
      </c>
      <c r="B19" s="21">
        <v>51.77850518368247</v>
      </c>
      <c r="C19" s="22">
        <f t="shared" si="0"/>
        <v>48.22149481631753</v>
      </c>
      <c r="D19" s="89">
        <v>19.33550918198081</v>
      </c>
      <c r="E19" s="89">
        <v>0.7150661550577</v>
      </c>
      <c r="F19" s="89">
        <v>20.05057533703851</v>
      </c>
      <c r="G19" s="90">
        <v>4.732192244531675</v>
      </c>
      <c r="H19" s="90">
        <v>0.16101870835111362</v>
      </c>
      <c r="I19" s="93">
        <v>14.442298229098022</v>
      </c>
      <c r="J19" s="91">
        <v>15.15736438415572</v>
      </c>
      <c r="K19" s="34">
        <v>65.69906199394275</v>
      </c>
      <c r="L19" s="35">
        <f t="shared" si="8"/>
        <v>34.30093800605725</v>
      </c>
      <c r="M19" s="27">
        <v>27.80721821064473</v>
      </c>
      <c r="N19" s="27">
        <v>0.15475633751831</v>
      </c>
      <c r="O19" s="31">
        <v>27.96197454816304</v>
      </c>
      <c r="P19" s="27">
        <v>5.83224297881728</v>
      </c>
      <c r="Q19" s="27">
        <v>0.9383321949743181</v>
      </c>
      <c r="R19" s="27">
        <v>21.036643036853132</v>
      </c>
      <c r="S19" s="28">
        <f t="shared" si="1"/>
        <v>1</v>
      </c>
      <c r="T19" s="98">
        <v>21.191399374371443</v>
      </c>
      <c r="U19" s="100">
        <v>95.86987581109996</v>
      </c>
      <c r="V19" s="29">
        <v>4.07520491316</v>
      </c>
      <c r="W19" s="30">
        <v>27.79852855846382</v>
      </c>
      <c r="X19" s="30"/>
      <c r="Y19" s="31">
        <v>27.79852855846382</v>
      </c>
      <c r="Z19" s="30">
        <v>7.7135890354992</v>
      </c>
      <c r="AA19" s="30"/>
      <c r="AB19" s="30"/>
      <c r="AC19" s="30">
        <f t="shared" si="9"/>
        <v>20.084939522964618</v>
      </c>
      <c r="AD19" s="101">
        <f t="shared" si="10"/>
        <v>20.084939522964618</v>
      </c>
      <c r="AE19" s="32" t="str">
        <f t="shared" si="2"/>
        <v>HR</v>
      </c>
      <c r="AF19" s="33" t="str">
        <f t="shared" si="3"/>
        <v>C</v>
      </c>
      <c r="AG19" s="33" t="str">
        <f t="shared" si="4"/>
        <v>NP</v>
      </c>
      <c r="AH19" s="33" t="str">
        <f t="shared" si="5"/>
        <v>HR</v>
      </c>
      <c r="AI19" s="33" t="str">
        <f t="shared" si="6"/>
        <v>C</v>
      </c>
      <c r="AJ19" s="33" t="str">
        <f t="shared" si="7"/>
        <v>NP</v>
      </c>
    </row>
    <row r="20" spans="1:36" ht="12.75">
      <c r="A20" s="85">
        <v>38</v>
      </c>
      <c r="B20" s="21">
        <v>52.28169958769999</v>
      </c>
      <c r="C20" s="22">
        <f t="shared" si="0"/>
        <v>47.71830041230001</v>
      </c>
      <c r="D20" s="89">
        <v>27.978444695425804</v>
      </c>
      <c r="E20" s="89">
        <v>15.918810590929235</v>
      </c>
      <c r="F20" s="89">
        <v>43.89725528635504</v>
      </c>
      <c r="G20" s="90">
        <v>5.864738014609999</v>
      </c>
      <c r="H20" s="90"/>
      <c r="I20" s="90">
        <v>22.113706680815802</v>
      </c>
      <c r="J20" s="91">
        <v>38.03251727174504</v>
      </c>
      <c r="K20" s="34">
        <v>42.234794625656406</v>
      </c>
      <c r="L20" s="35">
        <f t="shared" si="8"/>
        <v>57.765205374343594</v>
      </c>
      <c r="M20" s="27">
        <v>30.386445151786408</v>
      </c>
      <c r="N20" s="27">
        <v>24.73075153361297</v>
      </c>
      <c r="O20" s="31">
        <v>55.11719668539938</v>
      </c>
      <c r="P20" s="27">
        <v>9.401020571423075</v>
      </c>
      <c r="Q20" s="27"/>
      <c r="R20" s="27">
        <v>20.985424580363333</v>
      </c>
      <c r="S20" s="28">
        <f t="shared" si="1"/>
        <v>1</v>
      </c>
      <c r="T20" s="98">
        <v>45.7161761139763</v>
      </c>
      <c r="U20" s="100">
        <v>76.7887010275051</v>
      </c>
      <c r="V20" s="29">
        <v>23.17692000524</v>
      </c>
      <c r="W20" s="30">
        <v>63.986242688055206</v>
      </c>
      <c r="X20" s="30">
        <v>11.81299673814</v>
      </c>
      <c r="Y20" s="31">
        <v>75.79923942619521</v>
      </c>
      <c r="Z20" s="30">
        <v>41.731944243669</v>
      </c>
      <c r="AA20" s="30"/>
      <c r="AB20" s="30"/>
      <c r="AC20" s="30">
        <f t="shared" si="9"/>
        <v>22.254298444386208</v>
      </c>
      <c r="AD20" s="101">
        <f t="shared" si="10"/>
        <v>34.067295182526216</v>
      </c>
      <c r="AE20" s="32" t="str">
        <f t="shared" si="2"/>
        <v>HR</v>
      </c>
      <c r="AF20" s="33" t="str">
        <f t="shared" si="3"/>
        <v>C</v>
      </c>
      <c r="AG20" s="33" t="str">
        <f t="shared" si="4"/>
        <v>NP</v>
      </c>
      <c r="AH20" s="33" t="str">
        <f t="shared" si="5"/>
        <v>HR</v>
      </c>
      <c r="AI20" s="33" t="str">
        <f t="shared" si="6"/>
        <v>C</v>
      </c>
      <c r="AJ20" s="33" t="str">
        <f t="shared" si="7"/>
        <v>NP</v>
      </c>
    </row>
    <row r="21" spans="1:36" ht="12.75">
      <c r="A21" s="85">
        <v>40</v>
      </c>
      <c r="B21" s="21">
        <v>27.405555118480642</v>
      </c>
      <c r="C21" s="22">
        <f t="shared" si="0"/>
        <v>72.59444488151937</v>
      </c>
      <c r="D21" s="89">
        <v>15.506668571188472</v>
      </c>
      <c r="E21" s="89">
        <v>25.76874076805042</v>
      </c>
      <c r="F21" s="89">
        <v>41.27540933923889</v>
      </c>
      <c r="G21" s="90">
        <v>0.75445834777</v>
      </c>
      <c r="H21" s="90"/>
      <c r="I21" s="90">
        <v>14.752210223418473</v>
      </c>
      <c r="J21" s="91">
        <v>40.520950991468894</v>
      </c>
      <c r="K21" s="34">
        <v>61.38681203337403</v>
      </c>
      <c r="L21" s="35">
        <f t="shared" si="8"/>
        <v>38.61318796662597</v>
      </c>
      <c r="M21" s="27">
        <v>41.17928956061089</v>
      </c>
      <c r="N21" s="27">
        <v>9.699822201575564</v>
      </c>
      <c r="O21" s="31">
        <v>50.879111762186454</v>
      </c>
      <c r="P21" s="27">
        <v>5.159881921784156</v>
      </c>
      <c r="Q21" s="27"/>
      <c r="R21" s="27">
        <v>36.019407638826735</v>
      </c>
      <c r="S21" s="28">
        <f t="shared" si="1"/>
        <v>1</v>
      </c>
      <c r="T21" s="98">
        <v>45.7192298404023</v>
      </c>
      <c r="U21" s="100">
        <v>80.2373225634448</v>
      </c>
      <c r="V21" s="29">
        <v>19.745015716588636</v>
      </c>
      <c r="W21" s="30">
        <v>67.88778710676</v>
      </c>
      <c r="X21" s="30">
        <v>3.641663453488636</v>
      </c>
      <c r="Y21" s="31">
        <v>71.52945056024863</v>
      </c>
      <c r="Z21" s="30">
        <v>5.7777153749448</v>
      </c>
      <c r="AA21" s="30"/>
      <c r="AB21" s="30"/>
      <c r="AC21" s="30">
        <f t="shared" si="9"/>
        <v>62.110071731815204</v>
      </c>
      <c r="AD21" s="101">
        <f t="shared" si="10"/>
        <v>65.75173518530383</v>
      </c>
      <c r="AE21" s="32" t="str">
        <f t="shared" si="2"/>
        <v>HR</v>
      </c>
      <c r="AF21" s="33" t="str">
        <f t="shared" si="3"/>
        <v>C</v>
      </c>
      <c r="AG21" s="33" t="str">
        <f t="shared" si="4"/>
        <v>NP</v>
      </c>
      <c r="AH21" s="33">
        <f t="shared" si="5"/>
      </c>
      <c r="AI21" s="33" t="str">
        <f t="shared" si="6"/>
        <v>C</v>
      </c>
      <c r="AJ21" s="33" t="str">
        <f t="shared" si="7"/>
        <v>NP</v>
      </c>
    </row>
    <row r="22" spans="1:36" ht="12.75">
      <c r="A22" s="85">
        <v>41</v>
      </c>
      <c r="B22" s="21">
        <v>47.70028495956289</v>
      </c>
      <c r="C22" s="22">
        <f t="shared" si="0"/>
        <v>52.29971504043711</v>
      </c>
      <c r="D22" s="89">
        <v>26.683621775113483</v>
      </c>
      <c r="E22" s="89">
        <v>3.88588643709</v>
      </c>
      <c r="F22" s="89">
        <v>30.569508212203484</v>
      </c>
      <c r="G22" s="90">
        <v>0.93164691025</v>
      </c>
      <c r="H22" s="90">
        <v>2.5835938452600002</v>
      </c>
      <c r="I22" s="90">
        <v>23.168381019603483</v>
      </c>
      <c r="J22" s="91">
        <v>27.054267456693484</v>
      </c>
      <c r="K22" s="34">
        <v>69.25823271709116</v>
      </c>
      <c r="L22" s="35">
        <f t="shared" si="8"/>
        <v>30.74176728290884</v>
      </c>
      <c r="M22" s="27">
        <v>53.05776597003498</v>
      </c>
      <c r="N22" s="27">
        <v>6.3231123838958005</v>
      </c>
      <c r="O22" s="31">
        <v>59.38087835393078</v>
      </c>
      <c r="P22" s="27"/>
      <c r="Q22" s="27">
        <v>9.73412478267233</v>
      </c>
      <c r="R22" s="27">
        <v>43.32364118736265</v>
      </c>
      <c r="S22" s="28">
        <f t="shared" si="1"/>
        <v>1</v>
      </c>
      <c r="T22" s="98">
        <v>49.64675357125845</v>
      </c>
      <c r="U22" s="100">
        <v>99.97340697327459</v>
      </c>
      <c r="V22" s="29"/>
      <c r="W22" s="30">
        <v>84.4149834674493</v>
      </c>
      <c r="X22" s="30"/>
      <c r="Y22" s="31">
        <v>84.4149834674493</v>
      </c>
      <c r="Z22" s="30"/>
      <c r="AA22" s="30"/>
      <c r="AB22" s="30">
        <v>7.5537077520843</v>
      </c>
      <c r="AC22" s="30">
        <f t="shared" si="9"/>
        <v>76.861275715365</v>
      </c>
      <c r="AD22" s="101">
        <f t="shared" si="10"/>
        <v>76.861275715365</v>
      </c>
      <c r="AE22" s="32" t="str">
        <f t="shared" si="2"/>
        <v>HR</v>
      </c>
      <c r="AF22" s="33" t="str">
        <f t="shared" si="3"/>
        <v>C</v>
      </c>
      <c r="AG22" s="33" t="str">
        <f t="shared" si="4"/>
        <v>NP</v>
      </c>
      <c r="AH22" s="33" t="str">
        <f t="shared" si="5"/>
        <v>HR</v>
      </c>
      <c r="AI22" s="33" t="str">
        <f t="shared" si="6"/>
        <v>C</v>
      </c>
      <c r="AJ22" s="33" t="str">
        <f t="shared" si="7"/>
        <v>NP</v>
      </c>
    </row>
    <row r="23" spans="1:36" ht="12.75">
      <c r="A23" s="92">
        <v>43</v>
      </c>
      <c r="B23" s="21">
        <v>41.44725129640248</v>
      </c>
      <c r="C23" s="22">
        <f t="shared" si="0"/>
        <v>58.55274870359752</v>
      </c>
      <c r="D23" s="89">
        <v>22.048228391508626</v>
      </c>
      <c r="E23" s="89">
        <v>9.01332251820203</v>
      </c>
      <c r="F23" s="89">
        <v>31.061550909710654</v>
      </c>
      <c r="G23" s="90">
        <v>1.12059939084252</v>
      </c>
      <c r="H23" s="90">
        <v>3.3886866834590053</v>
      </c>
      <c r="I23" s="93">
        <v>17.538942317207102</v>
      </c>
      <c r="J23" s="91">
        <v>26.55226483540913</v>
      </c>
      <c r="K23" s="34"/>
      <c r="L23" s="35"/>
      <c r="M23" s="27"/>
      <c r="N23" s="27"/>
      <c r="O23" s="31"/>
      <c r="P23" s="27"/>
      <c r="Q23" s="27"/>
      <c r="R23" s="27"/>
      <c r="S23" s="28">
        <f t="shared" si="1"/>
      </c>
      <c r="T23" s="98"/>
      <c r="U23" s="100">
        <v>94.38149337240758</v>
      </c>
      <c r="V23" s="29">
        <v>5.58714678852</v>
      </c>
      <c r="W23" s="30">
        <v>78.92492861020565</v>
      </c>
      <c r="X23" s="30">
        <v>1.0097839549</v>
      </c>
      <c r="Y23" s="31">
        <v>79.93471256510566</v>
      </c>
      <c r="Z23" s="30"/>
      <c r="AA23" s="30">
        <v>15.352251431734002</v>
      </c>
      <c r="AB23" s="30"/>
      <c r="AC23" s="30">
        <f t="shared" si="9"/>
        <v>78.92492861020565</v>
      </c>
      <c r="AD23" s="101">
        <f t="shared" si="10"/>
        <v>79.93471256510566</v>
      </c>
      <c r="AE23" s="32" t="str">
        <f t="shared" si="2"/>
        <v>HR</v>
      </c>
      <c r="AF23" s="33">
        <f t="shared" si="3"/>
      </c>
      <c r="AG23" s="33" t="str">
        <f t="shared" si="4"/>
        <v>NP</v>
      </c>
      <c r="AH23" s="33" t="str">
        <f t="shared" si="5"/>
        <v>HR</v>
      </c>
      <c r="AI23" s="33">
        <f t="shared" si="6"/>
      </c>
      <c r="AJ23" s="33" t="str">
        <f t="shared" si="7"/>
        <v>NP</v>
      </c>
    </row>
    <row r="24" spans="1:36" ht="12.75">
      <c r="A24" s="85">
        <v>46</v>
      </c>
      <c r="B24" s="21">
        <v>47.21560181485042</v>
      </c>
      <c r="C24" s="22">
        <f t="shared" si="0"/>
        <v>52.78439818514958</v>
      </c>
      <c r="D24" s="89">
        <v>24.881708460372277</v>
      </c>
      <c r="E24" s="89">
        <v>7.765095536275173</v>
      </c>
      <c r="F24" s="89">
        <v>32.64680399664745</v>
      </c>
      <c r="G24" s="90">
        <v>5.35823282712</v>
      </c>
      <c r="H24" s="90">
        <v>0.71198374678</v>
      </c>
      <c r="I24" s="90">
        <v>18.811491886472275</v>
      </c>
      <c r="J24" s="91">
        <v>26.57658742274745</v>
      </c>
      <c r="K24" s="34">
        <v>47.381518268490034</v>
      </c>
      <c r="L24" s="35">
        <f t="shared" si="8"/>
        <v>52.618481731509966</v>
      </c>
      <c r="M24" s="27">
        <v>39.71428432274876</v>
      </c>
      <c r="N24" s="27">
        <v>23.736000036067452</v>
      </c>
      <c r="O24" s="31">
        <v>63.45028435881621</v>
      </c>
      <c r="P24" s="27">
        <v>26.936911584531682</v>
      </c>
      <c r="Q24" s="27"/>
      <c r="R24" s="27">
        <v>12.777372738217078</v>
      </c>
      <c r="S24" s="28">
        <f t="shared" si="1"/>
        <v>1</v>
      </c>
      <c r="T24" s="98">
        <v>36.513372774284534</v>
      </c>
      <c r="U24" s="100">
        <v>66.36784303539918</v>
      </c>
      <c r="V24" s="29">
        <v>33.5919677719</v>
      </c>
      <c r="W24" s="30">
        <v>44.14309070058574</v>
      </c>
      <c r="X24" s="30">
        <v>22.4942260238</v>
      </c>
      <c r="Y24" s="31">
        <v>66.63731672438574</v>
      </c>
      <c r="Z24" s="30">
        <v>41.3484962614977</v>
      </c>
      <c r="AA24" s="30"/>
      <c r="AB24" s="30"/>
      <c r="AC24" s="30">
        <f t="shared" si="9"/>
        <v>2.794594439088037</v>
      </c>
      <c r="AD24" s="101">
        <f t="shared" si="10"/>
        <v>25.28882046288804</v>
      </c>
      <c r="AE24" s="32" t="str">
        <f t="shared" si="2"/>
        <v>HR</v>
      </c>
      <c r="AF24" s="33" t="str">
        <f t="shared" si="3"/>
        <v>C</v>
      </c>
      <c r="AG24" s="33" t="str">
        <f t="shared" si="4"/>
        <v>NP</v>
      </c>
      <c r="AH24" s="33" t="str">
        <f t="shared" si="5"/>
        <v>HR</v>
      </c>
      <c r="AI24" s="33" t="str">
        <f t="shared" si="6"/>
        <v>C</v>
      </c>
      <c r="AJ24" s="33" t="str">
        <f t="shared" si="7"/>
        <v>NP</v>
      </c>
    </row>
    <row r="25" spans="1:36" ht="12.75">
      <c r="A25" s="85">
        <v>47</v>
      </c>
      <c r="B25" s="21">
        <v>41.98707986715684</v>
      </c>
      <c r="C25" s="22">
        <f t="shared" si="0"/>
        <v>58.01292013284316</v>
      </c>
      <c r="D25" s="89">
        <v>5.863595485542857</v>
      </c>
      <c r="E25" s="89">
        <v>20.142355459975413</v>
      </c>
      <c r="F25" s="89">
        <v>26.00595094551827</v>
      </c>
      <c r="G25" s="90">
        <v>0.95967528702</v>
      </c>
      <c r="H25" s="90"/>
      <c r="I25" s="90">
        <v>4.903920198522856</v>
      </c>
      <c r="J25" s="91">
        <v>25.046275658498267</v>
      </c>
      <c r="K25" s="34">
        <v>53.019587374961034</v>
      </c>
      <c r="L25" s="35">
        <f t="shared" si="8"/>
        <v>46.980412625038966</v>
      </c>
      <c r="M25" s="27">
        <v>20.42933392637093</v>
      </c>
      <c r="N25" s="27">
        <v>18.633425872349086</v>
      </c>
      <c r="O25" s="31">
        <v>39.062759798720016</v>
      </c>
      <c r="P25" s="27">
        <v>6.563398989829101</v>
      </c>
      <c r="Q25" s="27"/>
      <c r="R25" s="27">
        <v>13.86593493654183</v>
      </c>
      <c r="S25" s="28">
        <f t="shared" si="1"/>
        <v>1</v>
      </c>
      <c r="T25" s="98">
        <v>32.49936080889091</v>
      </c>
      <c r="U25" s="100">
        <v>65.50276185213039</v>
      </c>
      <c r="V25" s="29">
        <v>34.45988197451</v>
      </c>
      <c r="W25" s="30">
        <v>54.1309272332</v>
      </c>
      <c r="X25" s="30">
        <v>3.02587866801</v>
      </c>
      <c r="Y25" s="31">
        <v>57.15680590121</v>
      </c>
      <c r="Z25" s="30">
        <v>39.1888586430016</v>
      </c>
      <c r="AA25" s="30"/>
      <c r="AB25" s="30"/>
      <c r="AC25" s="30">
        <f t="shared" si="9"/>
        <v>14.942068590198396</v>
      </c>
      <c r="AD25" s="101">
        <f t="shared" si="10"/>
        <v>17.967947258208397</v>
      </c>
      <c r="AE25" s="32" t="str">
        <f t="shared" si="2"/>
        <v>HR</v>
      </c>
      <c r="AF25" s="33" t="str">
        <f t="shared" si="3"/>
        <v>C</v>
      </c>
      <c r="AG25" s="33" t="str">
        <f t="shared" si="4"/>
        <v>NP</v>
      </c>
      <c r="AH25" s="33" t="str">
        <f t="shared" si="5"/>
        <v>HR</v>
      </c>
      <c r="AI25" s="33" t="str">
        <f t="shared" si="6"/>
        <v>C</v>
      </c>
      <c r="AJ25" s="33" t="str">
        <f t="shared" si="7"/>
        <v>NP</v>
      </c>
    </row>
    <row r="26" spans="1:36" ht="12.75">
      <c r="A26" s="85">
        <v>49</v>
      </c>
      <c r="B26" s="21">
        <v>74.43131786346575</v>
      </c>
      <c r="C26" s="22">
        <f t="shared" si="0"/>
        <v>25.56868213653425</v>
      </c>
      <c r="D26" s="89">
        <v>26.465076422196113</v>
      </c>
      <c r="E26" s="89">
        <v>4.913643830365624</v>
      </c>
      <c r="F26" s="89">
        <v>31.378720252561735</v>
      </c>
      <c r="G26" s="90">
        <v>3.28246228722</v>
      </c>
      <c r="H26" s="90"/>
      <c r="I26" s="90">
        <v>23.182614134976113</v>
      </c>
      <c r="J26" s="91">
        <v>28.096257965341735</v>
      </c>
      <c r="K26" s="34">
        <v>81.84289956934504</v>
      </c>
      <c r="L26" s="35">
        <f t="shared" si="8"/>
        <v>18.157100430654964</v>
      </c>
      <c r="M26" s="27">
        <v>41.62885367694561</v>
      </c>
      <c r="N26" s="27">
        <v>4.851012509906321</v>
      </c>
      <c r="O26" s="31">
        <v>46.47986618685193</v>
      </c>
      <c r="P26" s="27">
        <v>8.447666617586451</v>
      </c>
      <c r="Q26" s="27"/>
      <c r="R26" s="27">
        <v>33.18118705935916</v>
      </c>
      <c r="S26" s="28">
        <f t="shared" si="1"/>
        <v>1</v>
      </c>
      <c r="T26" s="98">
        <v>38.03219956926548</v>
      </c>
      <c r="U26" s="100">
        <v>99.81432238111036</v>
      </c>
      <c r="V26" s="29">
        <v>0.140292300913</v>
      </c>
      <c r="W26" s="30">
        <v>60.43566756420436</v>
      </c>
      <c r="X26" s="30">
        <v>0.140292300913</v>
      </c>
      <c r="Y26" s="31">
        <v>60.57595986511736</v>
      </c>
      <c r="Z26" s="30">
        <v>26.45710701017025</v>
      </c>
      <c r="AA26" s="30"/>
      <c r="AB26" s="30"/>
      <c r="AC26" s="30">
        <f t="shared" si="9"/>
        <v>33.978560554034104</v>
      </c>
      <c r="AD26" s="101">
        <f t="shared" si="10"/>
        <v>34.11885285494711</v>
      </c>
      <c r="AE26" s="32" t="str">
        <f t="shared" si="2"/>
        <v>HR</v>
      </c>
      <c r="AF26" s="33" t="str">
        <f t="shared" si="3"/>
        <v>C</v>
      </c>
      <c r="AG26" s="33" t="str">
        <f t="shared" si="4"/>
        <v>NP</v>
      </c>
      <c r="AH26" s="33" t="str">
        <f t="shared" si="5"/>
        <v>HR</v>
      </c>
      <c r="AI26" s="33" t="str">
        <f t="shared" si="6"/>
        <v>C</v>
      </c>
      <c r="AJ26" s="33" t="str">
        <f t="shared" si="7"/>
        <v>NP</v>
      </c>
    </row>
    <row r="27" spans="1:36" ht="12.75">
      <c r="A27" s="85">
        <v>50</v>
      </c>
      <c r="B27" s="21">
        <v>11.407060182511007</v>
      </c>
      <c r="C27" s="22">
        <f t="shared" si="0"/>
        <v>88.592939817489</v>
      </c>
      <c r="D27" s="89">
        <v>8.180076710327093</v>
      </c>
      <c r="E27" s="89">
        <v>26.48288077224792</v>
      </c>
      <c r="F27" s="89">
        <v>34.66295748257501</v>
      </c>
      <c r="G27" s="90">
        <v>0.71779503778</v>
      </c>
      <c r="H27" s="90">
        <v>3.0021199875500004</v>
      </c>
      <c r="I27" s="90">
        <v>4.460161684997092</v>
      </c>
      <c r="J27" s="91">
        <v>30.94304245724501</v>
      </c>
      <c r="K27" s="34">
        <v>14.670633131859846</v>
      </c>
      <c r="L27" s="35">
        <f t="shared" si="8"/>
        <v>85.32936686814016</v>
      </c>
      <c r="M27" s="27">
        <v>12.868293587768104</v>
      </c>
      <c r="N27" s="27">
        <v>42.22082709018</v>
      </c>
      <c r="O27" s="31">
        <v>55.0891206779481</v>
      </c>
      <c r="P27" s="27">
        <v>0.9357484002652601</v>
      </c>
      <c r="Q27" s="27">
        <v>1.31838165257</v>
      </c>
      <c r="R27" s="27">
        <v>10.614163534932844</v>
      </c>
      <c r="S27" s="28">
        <f t="shared" si="1"/>
      </c>
      <c r="T27" s="98">
        <v>52.834990625112844</v>
      </c>
      <c r="U27" s="100">
        <v>17.33226999393816</v>
      </c>
      <c r="V27" s="29">
        <v>82.6194102761</v>
      </c>
      <c r="W27" s="30">
        <v>12.23974830229746</v>
      </c>
      <c r="X27" s="30">
        <v>53.9105060204</v>
      </c>
      <c r="Y27" s="31">
        <v>66.15025432269746</v>
      </c>
      <c r="Z27" s="30">
        <v>5.9178072231682</v>
      </c>
      <c r="AA27" s="30"/>
      <c r="AB27" s="30"/>
      <c r="AC27" s="30">
        <f t="shared" si="9"/>
        <v>6.32194107912926</v>
      </c>
      <c r="AD27" s="101">
        <f t="shared" si="10"/>
        <v>60.23244709952927</v>
      </c>
      <c r="AE27" s="32" t="str">
        <f t="shared" si="2"/>
        <v>HR</v>
      </c>
      <c r="AF27" s="33" t="str">
        <f t="shared" si="3"/>
        <v>C</v>
      </c>
      <c r="AG27" s="33" t="str">
        <f t="shared" si="4"/>
        <v>NP</v>
      </c>
      <c r="AH27" s="33" t="str">
        <f t="shared" si="5"/>
        <v>HR</v>
      </c>
      <c r="AI27" s="33">
        <f t="shared" si="6"/>
      </c>
      <c r="AJ27" s="33" t="str">
        <f t="shared" si="7"/>
        <v>NP</v>
      </c>
    </row>
    <row r="28" spans="1:36" ht="12.75">
      <c r="A28" s="92">
        <v>52</v>
      </c>
      <c r="B28" s="21">
        <v>26.39795944450837</v>
      </c>
      <c r="C28" s="22">
        <f t="shared" si="0"/>
        <v>73.60204055549163</v>
      </c>
      <c r="D28" s="89">
        <v>13.923519414497349</v>
      </c>
      <c r="E28" s="89">
        <v>1.55063866797</v>
      </c>
      <c r="F28" s="89">
        <v>15.47415808246735</v>
      </c>
      <c r="G28" s="90">
        <v>6.630542223405857</v>
      </c>
      <c r="H28" s="90">
        <v>1.7192411015354923</v>
      </c>
      <c r="I28" s="93">
        <v>5.573736089556</v>
      </c>
      <c r="J28" s="91">
        <v>7.124374757526001</v>
      </c>
      <c r="K28" s="34">
        <v>38.71314470257214</v>
      </c>
      <c r="L28" s="35">
        <f t="shared" si="8"/>
        <v>61.28685529742786</v>
      </c>
      <c r="M28" s="27">
        <v>24.16697664953456</v>
      </c>
      <c r="N28" s="27">
        <v>4.564814527247</v>
      </c>
      <c r="O28" s="31">
        <v>28.731791176781563</v>
      </c>
      <c r="P28" s="27">
        <v>13.722121139943185</v>
      </c>
      <c r="Q28" s="27">
        <v>2.6990802118</v>
      </c>
      <c r="R28" s="27">
        <v>7.745775297791376</v>
      </c>
      <c r="S28" s="28">
        <f t="shared" si="1"/>
        <v>1</v>
      </c>
      <c r="T28" s="98">
        <v>12.310589825038377</v>
      </c>
      <c r="U28" s="100">
        <v>66.31258667417794</v>
      </c>
      <c r="V28" s="29">
        <v>33.65540943730294</v>
      </c>
      <c r="W28" s="30">
        <v>48.00148168267526</v>
      </c>
      <c r="X28" s="30">
        <v>0.8225829514029399</v>
      </c>
      <c r="Y28" s="31">
        <v>48.824064634078205</v>
      </c>
      <c r="Z28" s="30">
        <v>13.440860292007265</v>
      </c>
      <c r="AA28" s="30"/>
      <c r="AB28" s="30">
        <v>10.9433833177</v>
      </c>
      <c r="AC28" s="30">
        <f t="shared" si="9"/>
        <v>23.617238072967996</v>
      </c>
      <c r="AD28" s="101">
        <f t="shared" si="10"/>
        <v>24.43982102437094</v>
      </c>
      <c r="AE28" s="32" t="str">
        <f t="shared" si="2"/>
        <v>HR</v>
      </c>
      <c r="AF28" s="33" t="str">
        <f t="shared" si="3"/>
        <v>C</v>
      </c>
      <c r="AG28" s="33" t="str">
        <f t="shared" si="4"/>
        <v>NP</v>
      </c>
      <c r="AH28" s="33" t="str">
        <f t="shared" si="5"/>
        <v>HR</v>
      </c>
      <c r="AI28" s="33" t="str">
        <f t="shared" si="6"/>
        <v>C</v>
      </c>
      <c r="AJ28" s="33" t="str">
        <f t="shared" si="7"/>
        <v>NP</v>
      </c>
    </row>
    <row r="29" spans="1:36" ht="12.75">
      <c r="A29" s="85">
        <v>54</v>
      </c>
      <c r="B29" s="21">
        <v>12.433073477136</v>
      </c>
      <c r="C29" s="22">
        <f t="shared" si="0"/>
        <v>87.566926522864</v>
      </c>
      <c r="D29" s="89">
        <v>8.64323208928578</v>
      </c>
      <c r="E29" s="89">
        <v>34.768302400921435</v>
      </c>
      <c r="F29" s="89">
        <v>43.41153449020722</v>
      </c>
      <c r="G29" s="90">
        <v>1.78827324197</v>
      </c>
      <c r="H29" s="90"/>
      <c r="I29" s="90">
        <v>6.85495884731578</v>
      </c>
      <c r="J29" s="91">
        <v>41.62326124823721</v>
      </c>
      <c r="K29" s="34">
        <v>8.140842867810735</v>
      </c>
      <c r="L29" s="35">
        <f t="shared" si="8"/>
        <v>91.85915713218927</v>
      </c>
      <c r="M29" s="27">
        <v>8.051582554615731</v>
      </c>
      <c r="N29" s="27">
        <v>40.6904456001747</v>
      </c>
      <c r="O29" s="31">
        <v>48.74202815479043</v>
      </c>
      <c r="P29" s="27">
        <v>5.308087357929189</v>
      </c>
      <c r="Q29" s="27"/>
      <c r="R29" s="27">
        <v>2.743495196686542</v>
      </c>
      <c r="S29" s="28">
        <f t="shared" si="1"/>
        <v>1</v>
      </c>
      <c r="T29" s="98">
        <v>43.43394079686124</v>
      </c>
      <c r="U29" s="100">
        <v>48.25011754040156</v>
      </c>
      <c r="V29" s="29">
        <v>51.71853833321829</v>
      </c>
      <c r="W29" s="30">
        <v>47.762451597226</v>
      </c>
      <c r="X29" s="30">
        <v>44.61534388012541</v>
      </c>
      <c r="Y29" s="31">
        <v>92.37779547735141</v>
      </c>
      <c r="Z29" s="30">
        <v>30.90049957382047</v>
      </c>
      <c r="AA29" s="30"/>
      <c r="AB29" s="30"/>
      <c r="AC29" s="30">
        <f t="shared" si="9"/>
        <v>16.86195202340553</v>
      </c>
      <c r="AD29" s="101">
        <f t="shared" si="10"/>
        <v>61.477295903530944</v>
      </c>
      <c r="AE29" s="32" t="str">
        <f t="shared" si="2"/>
        <v>HR</v>
      </c>
      <c r="AF29" s="33" t="str">
        <f t="shared" si="3"/>
        <v>C</v>
      </c>
      <c r="AG29" s="33" t="str">
        <f t="shared" si="4"/>
        <v>NP</v>
      </c>
      <c r="AH29" s="33">
        <f t="shared" si="5"/>
      </c>
      <c r="AI29" s="33" t="str">
        <f t="shared" si="6"/>
        <v>C</v>
      </c>
      <c r="AJ29" s="33" t="str">
        <f t="shared" si="7"/>
        <v>NP</v>
      </c>
    </row>
    <row r="30" spans="1:36" ht="12.75">
      <c r="A30" s="85">
        <v>55</v>
      </c>
      <c r="B30" s="21">
        <v>42.93076447865955</v>
      </c>
      <c r="C30" s="22">
        <f t="shared" si="0"/>
        <v>57.06923552134045</v>
      </c>
      <c r="D30" s="89">
        <v>29.90470736392991</v>
      </c>
      <c r="E30" s="89">
        <v>12.477947113516374</v>
      </c>
      <c r="F30" s="89">
        <v>42.38265447744628</v>
      </c>
      <c r="G30" s="90">
        <v>0.84999981975</v>
      </c>
      <c r="H30" s="90"/>
      <c r="I30" s="90">
        <v>29.05470754417991</v>
      </c>
      <c r="J30" s="91">
        <v>41.53265465769628</v>
      </c>
      <c r="K30" s="34"/>
      <c r="L30" s="35"/>
      <c r="M30" s="27"/>
      <c r="N30" s="27"/>
      <c r="O30" s="31"/>
      <c r="P30" s="27"/>
      <c r="Q30" s="27"/>
      <c r="R30" s="27"/>
      <c r="S30" s="28">
        <f t="shared" si="1"/>
      </c>
      <c r="T30" s="98"/>
      <c r="U30" s="100">
        <v>99.97793038548927</v>
      </c>
      <c r="V30" s="29"/>
      <c r="W30" s="30">
        <v>88.45809249266227</v>
      </c>
      <c r="X30" s="30"/>
      <c r="Y30" s="31">
        <v>88.45809249266227</v>
      </c>
      <c r="Z30" s="30"/>
      <c r="AA30" s="30">
        <v>40.446318596543</v>
      </c>
      <c r="AB30" s="30"/>
      <c r="AC30" s="30">
        <f t="shared" si="9"/>
        <v>88.45809249266227</v>
      </c>
      <c r="AD30" s="101">
        <f t="shared" si="10"/>
        <v>88.45809249266227</v>
      </c>
      <c r="AE30" s="32" t="str">
        <f t="shared" si="2"/>
        <v>HR</v>
      </c>
      <c r="AF30" s="33">
        <f t="shared" si="3"/>
      </c>
      <c r="AG30" s="33" t="str">
        <f t="shared" si="4"/>
        <v>NP</v>
      </c>
      <c r="AH30" s="33">
        <f t="shared" si="5"/>
      </c>
      <c r="AI30" s="33">
        <f t="shared" si="6"/>
      </c>
      <c r="AJ30" s="33" t="str">
        <f t="shared" si="7"/>
        <v>NP</v>
      </c>
    </row>
    <row r="31" spans="1:36" ht="12.75">
      <c r="A31" s="92">
        <v>56</v>
      </c>
      <c r="B31" s="21">
        <v>49.92800230756286</v>
      </c>
      <c r="C31" s="22">
        <f t="shared" si="0"/>
        <v>50.07199769243714</v>
      </c>
      <c r="D31" s="89">
        <v>17.929482907187385</v>
      </c>
      <c r="E31" s="89">
        <v>0.2126496807991881</v>
      </c>
      <c r="F31" s="89">
        <v>18.142132587986573</v>
      </c>
      <c r="G31" s="90">
        <v>3.1015987078404343</v>
      </c>
      <c r="H31" s="90">
        <v>0.872817802656841</v>
      </c>
      <c r="I31" s="93">
        <v>13.95506639669011</v>
      </c>
      <c r="J31" s="91">
        <v>14.167716077489299</v>
      </c>
      <c r="K31" s="34">
        <v>62.580754344035775</v>
      </c>
      <c r="L31" s="35">
        <f t="shared" si="8"/>
        <v>37.419245655964225</v>
      </c>
      <c r="M31" s="27">
        <v>29.57366987871078</v>
      </c>
      <c r="N31" s="27">
        <v>0.3757789571633</v>
      </c>
      <c r="O31" s="31">
        <v>29.94944883587408</v>
      </c>
      <c r="P31" s="27">
        <v>8.239475646076864</v>
      </c>
      <c r="Q31" s="27">
        <v>1.5157740995596298</v>
      </c>
      <c r="R31" s="27">
        <v>19.818420133074287</v>
      </c>
      <c r="S31" s="28">
        <f t="shared" si="1"/>
        <v>1</v>
      </c>
      <c r="T31" s="98">
        <v>20.194199090237586</v>
      </c>
      <c r="U31" s="100">
        <v>72.51517248146489</v>
      </c>
      <c r="V31" s="29">
        <v>27.451263564819936</v>
      </c>
      <c r="W31" s="30">
        <v>30.616265678776358</v>
      </c>
      <c r="X31" s="30">
        <v>1.10439005064</v>
      </c>
      <c r="Y31" s="31">
        <v>31.720655729416357</v>
      </c>
      <c r="Z31" s="30">
        <v>10.46448218047647</v>
      </c>
      <c r="AA31" s="30"/>
      <c r="AB31" s="30"/>
      <c r="AC31" s="30">
        <f t="shared" si="9"/>
        <v>20.15178349829989</v>
      </c>
      <c r="AD31" s="101">
        <f t="shared" si="10"/>
        <v>21.256173548939888</v>
      </c>
      <c r="AE31" s="32" t="str">
        <f t="shared" si="2"/>
        <v>HR</v>
      </c>
      <c r="AF31" s="33" t="str">
        <f t="shared" si="3"/>
        <v>C</v>
      </c>
      <c r="AG31" s="33" t="str">
        <f t="shared" si="4"/>
        <v>NP</v>
      </c>
      <c r="AH31" s="33" t="str">
        <f t="shared" si="5"/>
        <v>HR</v>
      </c>
      <c r="AI31" s="33" t="str">
        <f t="shared" si="6"/>
        <v>C</v>
      </c>
      <c r="AJ31" s="33" t="str">
        <f t="shared" si="7"/>
        <v>NP</v>
      </c>
    </row>
    <row r="32" spans="1:36" ht="12.75">
      <c r="A32" s="92">
        <v>57</v>
      </c>
      <c r="B32" s="21">
        <v>16.90038771850606</v>
      </c>
      <c r="C32" s="22">
        <f t="shared" si="0"/>
        <v>83.09961228149393</v>
      </c>
      <c r="D32" s="89">
        <v>7.130379730491051</v>
      </c>
      <c r="E32" s="89">
        <v>10.914343437965611</v>
      </c>
      <c r="F32" s="89">
        <v>18.044723168456663</v>
      </c>
      <c r="G32" s="90">
        <v>2.2633637814761545</v>
      </c>
      <c r="H32" s="90">
        <v>0.21368475311673002</v>
      </c>
      <c r="I32" s="93">
        <v>4.653331195898167</v>
      </c>
      <c r="J32" s="91">
        <v>15.567674633863778</v>
      </c>
      <c r="K32" s="34">
        <v>50.31988677196608</v>
      </c>
      <c r="L32" s="35">
        <f t="shared" si="8"/>
        <v>49.68011322803392</v>
      </c>
      <c r="M32" s="27">
        <v>29.019270454733814</v>
      </c>
      <c r="N32" s="27">
        <v>6.644387117493728</v>
      </c>
      <c r="O32" s="31">
        <v>35.66365757222754</v>
      </c>
      <c r="P32" s="27">
        <v>13.18969370918047</v>
      </c>
      <c r="Q32" s="27">
        <v>1.24524216429722</v>
      </c>
      <c r="R32" s="27">
        <v>14.584334581256124</v>
      </c>
      <c r="S32" s="28">
        <f t="shared" si="1"/>
        <v>1</v>
      </c>
      <c r="T32" s="98">
        <v>21.22872169874985</v>
      </c>
      <c r="U32" s="100">
        <v>79.84018123351147</v>
      </c>
      <c r="V32" s="29">
        <v>20.124337517559447</v>
      </c>
      <c r="W32" s="30">
        <v>52.1328180943094</v>
      </c>
      <c r="X32" s="30">
        <v>0.7916082767064698</v>
      </c>
      <c r="Y32" s="31">
        <v>52.92442637101587</v>
      </c>
      <c r="Z32" s="30">
        <v>42.88517944371096</v>
      </c>
      <c r="AA32" s="30"/>
      <c r="AB32" s="30"/>
      <c r="AC32" s="30">
        <f t="shared" si="9"/>
        <v>9.24763865059844</v>
      </c>
      <c r="AD32" s="101">
        <f t="shared" si="10"/>
        <v>10.039246927304909</v>
      </c>
      <c r="AE32" s="32" t="str">
        <f t="shared" si="2"/>
        <v>HR</v>
      </c>
      <c r="AF32" s="33" t="str">
        <f t="shared" si="3"/>
        <v>C</v>
      </c>
      <c r="AG32" s="33" t="str">
        <f t="shared" si="4"/>
        <v>NP</v>
      </c>
      <c r="AH32" s="33" t="str">
        <f t="shared" si="5"/>
        <v>HR</v>
      </c>
      <c r="AI32" s="33" t="str">
        <f t="shared" si="6"/>
        <v>C</v>
      </c>
      <c r="AJ32" s="33" t="str">
        <f t="shared" si="7"/>
        <v>NP</v>
      </c>
    </row>
    <row r="33" spans="1:36" ht="12.75">
      <c r="A33" s="85">
        <v>60</v>
      </c>
      <c r="B33" s="21">
        <v>52.94714597344242</v>
      </c>
      <c r="C33" s="22">
        <f t="shared" si="0"/>
        <v>47.05285402655758</v>
      </c>
      <c r="D33" s="89">
        <v>34.73531895709461</v>
      </c>
      <c r="E33" s="89">
        <v>12.31621726097274</v>
      </c>
      <c r="F33" s="89">
        <v>47.051536218067355</v>
      </c>
      <c r="G33" s="90">
        <v>6.27132759125</v>
      </c>
      <c r="H33" s="90">
        <v>1.5797733227600002</v>
      </c>
      <c r="I33" s="90">
        <v>26.884218043084612</v>
      </c>
      <c r="J33" s="91">
        <v>39.20043530405735</v>
      </c>
      <c r="K33" s="34">
        <v>67.49802234998842</v>
      </c>
      <c r="L33" s="35">
        <f t="shared" si="8"/>
        <v>32.50197765001158</v>
      </c>
      <c r="M33" s="27">
        <v>32.70407391879295</v>
      </c>
      <c r="N33" s="27">
        <v>14.33662018525607</v>
      </c>
      <c r="O33" s="31">
        <v>47.040694104049024</v>
      </c>
      <c r="P33" s="27">
        <v>6.048642381306</v>
      </c>
      <c r="Q33" s="27">
        <v>2.872809369189022</v>
      </c>
      <c r="R33" s="27">
        <v>23.782622168297927</v>
      </c>
      <c r="S33" s="28">
        <f t="shared" si="1"/>
        <v>1</v>
      </c>
      <c r="T33" s="98">
        <v>38.119242353554</v>
      </c>
      <c r="U33" s="100">
        <v>94.89528102668082</v>
      </c>
      <c r="V33" s="29">
        <v>5.063241861369001</v>
      </c>
      <c r="W33" s="30">
        <v>67.91489205785425</v>
      </c>
      <c r="X33" s="30">
        <v>4.90846840111</v>
      </c>
      <c r="Y33" s="31">
        <v>72.82336045896425</v>
      </c>
      <c r="Z33" s="30">
        <v>39.505918574883</v>
      </c>
      <c r="AA33" s="30"/>
      <c r="AB33" s="30">
        <v>14.6336775256</v>
      </c>
      <c r="AC33" s="30">
        <f t="shared" si="9"/>
        <v>13.775295957371249</v>
      </c>
      <c r="AD33" s="101">
        <f t="shared" si="10"/>
        <v>18.68376435848125</v>
      </c>
      <c r="AE33" s="32" t="str">
        <f t="shared" si="2"/>
        <v>HR</v>
      </c>
      <c r="AF33" s="33" t="str">
        <f t="shared" si="3"/>
        <v>C</v>
      </c>
      <c r="AG33" s="33" t="str">
        <f t="shared" si="4"/>
        <v>NP</v>
      </c>
      <c r="AH33" s="33" t="str">
        <f t="shared" si="5"/>
        <v>HR</v>
      </c>
      <c r="AI33" s="33" t="str">
        <f t="shared" si="6"/>
        <v>C</v>
      </c>
      <c r="AJ33" s="33" t="str">
        <f t="shared" si="7"/>
        <v>NP</v>
      </c>
    </row>
    <row r="34" spans="1:36" ht="12.75">
      <c r="A34" s="85">
        <v>62</v>
      </c>
      <c r="B34" s="21">
        <v>26.68385505597292</v>
      </c>
      <c r="C34" s="22">
        <f t="shared" si="0"/>
        <v>73.31614494402709</v>
      </c>
      <c r="D34" s="89">
        <v>11.948314703005147</v>
      </c>
      <c r="E34" s="89">
        <v>21.3929225682298</v>
      </c>
      <c r="F34" s="89">
        <v>33.341237271234945</v>
      </c>
      <c r="G34" s="90">
        <v>3.0913947787900002</v>
      </c>
      <c r="H34" s="90"/>
      <c r="I34" s="90">
        <v>8.856919924215147</v>
      </c>
      <c r="J34" s="91">
        <v>30.249842492444944</v>
      </c>
      <c r="K34" s="34">
        <v>74.20096539314548</v>
      </c>
      <c r="L34" s="35">
        <f t="shared" si="8"/>
        <v>25.79903460685452</v>
      </c>
      <c r="M34" s="27">
        <v>43.91977968955137</v>
      </c>
      <c r="N34" s="27">
        <v>8.549641059541285</v>
      </c>
      <c r="O34" s="31">
        <v>52.469420749092656</v>
      </c>
      <c r="P34" s="27">
        <v>16.129587893996092</v>
      </c>
      <c r="Q34" s="27"/>
      <c r="R34" s="27">
        <v>27.790191795555277</v>
      </c>
      <c r="S34" s="28">
        <f t="shared" si="1"/>
        <v>1</v>
      </c>
      <c r="T34" s="98">
        <v>36.33983285509656</v>
      </c>
      <c r="U34" s="100">
        <v>88.40230649703396</v>
      </c>
      <c r="V34" s="29">
        <v>11.542661723306</v>
      </c>
      <c r="W34" s="30">
        <v>71.0845568660186</v>
      </c>
      <c r="X34" s="30">
        <v>2.467298670996</v>
      </c>
      <c r="Y34" s="31">
        <v>73.5518555370146</v>
      </c>
      <c r="Z34" s="30">
        <v>33.5829395471837</v>
      </c>
      <c r="AA34" s="30"/>
      <c r="AB34" s="30"/>
      <c r="AC34" s="30">
        <f t="shared" si="9"/>
        <v>37.5016173188349</v>
      </c>
      <c r="AD34" s="101">
        <f t="shared" si="10"/>
        <v>39.968915989830904</v>
      </c>
      <c r="AE34" s="32" t="str">
        <f t="shared" si="2"/>
        <v>HR</v>
      </c>
      <c r="AF34" s="33" t="str">
        <f t="shared" si="3"/>
        <v>C</v>
      </c>
      <c r="AG34" s="33" t="str">
        <f t="shared" si="4"/>
        <v>NP</v>
      </c>
      <c r="AH34" s="33" t="str">
        <f t="shared" si="5"/>
        <v>HR</v>
      </c>
      <c r="AI34" s="33" t="str">
        <f t="shared" si="6"/>
        <v>C</v>
      </c>
      <c r="AJ34" s="33" t="str">
        <f t="shared" si="7"/>
        <v>NP</v>
      </c>
    </row>
    <row r="35" spans="1:36" ht="12.75">
      <c r="A35" s="85">
        <v>63</v>
      </c>
      <c r="B35" s="21">
        <v>67.12587908566805</v>
      </c>
      <c r="C35" s="22">
        <f t="shared" si="0"/>
        <v>32.874120914331954</v>
      </c>
      <c r="D35" s="89">
        <v>19.445996472667982</v>
      </c>
      <c r="E35" s="89">
        <v>4.890437025880001</v>
      </c>
      <c r="F35" s="89">
        <v>24.336433498547983</v>
      </c>
      <c r="G35" s="90">
        <v>0.6745612333700001</v>
      </c>
      <c r="H35" s="90">
        <v>3.5277597851099998</v>
      </c>
      <c r="I35" s="90">
        <v>15.243675454187983</v>
      </c>
      <c r="J35" s="91">
        <v>20.134112480067984</v>
      </c>
      <c r="K35" s="34">
        <v>81.65208270202969</v>
      </c>
      <c r="L35" s="35">
        <f t="shared" si="8"/>
        <v>18.347917297970312</v>
      </c>
      <c r="M35" s="27">
        <v>35.17457433844052</v>
      </c>
      <c r="N35" s="27">
        <v>4.879603921859999</v>
      </c>
      <c r="O35" s="31">
        <v>40.05417826030052</v>
      </c>
      <c r="P35" s="27"/>
      <c r="Q35" s="27">
        <v>18.13551146658697</v>
      </c>
      <c r="R35" s="27">
        <v>17.039062871853552</v>
      </c>
      <c r="S35" s="28">
        <f t="shared" si="1"/>
        <v>1</v>
      </c>
      <c r="T35" s="98">
        <v>21.918666793713548</v>
      </c>
      <c r="U35" s="100">
        <v>68.74051072073655</v>
      </c>
      <c r="V35" s="29">
        <v>31.2205732154</v>
      </c>
      <c r="W35" s="30">
        <v>48.047283804771226</v>
      </c>
      <c r="X35" s="30">
        <v>10.8109512294</v>
      </c>
      <c r="Y35" s="31">
        <v>58.85823503417123</v>
      </c>
      <c r="Z35" s="30"/>
      <c r="AA35" s="30"/>
      <c r="AB35" s="30">
        <v>19.10752970730819</v>
      </c>
      <c r="AC35" s="30">
        <f t="shared" si="9"/>
        <v>28.939754097463037</v>
      </c>
      <c r="AD35" s="101">
        <f t="shared" si="10"/>
        <v>39.75070532686304</v>
      </c>
      <c r="AE35" s="32" t="str">
        <f t="shared" si="2"/>
        <v>HR</v>
      </c>
      <c r="AF35" s="33" t="str">
        <f t="shared" si="3"/>
        <v>C</v>
      </c>
      <c r="AG35" s="33" t="str">
        <f t="shared" si="4"/>
        <v>NP</v>
      </c>
      <c r="AH35" s="33" t="str">
        <f t="shared" si="5"/>
        <v>HR</v>
      </c>
      <c r="AI35" s="33" t="str">
        <f t="shared" si="6"/>
        <v>C</v>
      </c>
      <c r="AJ35" s="33" t="str">
        <f t="shared" si="7"/>
        <v>NP</v>
      </c>
    </row>
    <row r="36" spans="1:36" ht="12.75">
      <c r="A36" s="92">
        <v>64</v>
      </c>
      <c r="B36" s="21">
        <v>48.613825866095034</v>
      </c>
      <c r="C36" s="22">
        <f t="shared" si="0"/>
        <v>51.386174133904966</v>
      </c>
      <c r="D36" s="89">
        <v>16.84126964286009</v>
      </c>
      <c r="E36" s="89">
        <v>10.84549884482857</v>
      </c>
      <c r="F36" s="89">
        <v>27.68676848768866</v>
      </c>
      <c r="G36" s="90">
        <v>10.50398310004718</v>
      </c>
      <c r="H36" s="90"/>
      <c r="I36" s="93">
        <v>6.337286542812912</v>
      </c>
      <c r="J36" s="91">
        <v>17.18278538764148</v>
      </c>
      <c r="K36" s="34">
        <v>60.14825208343227</v>
      </c>
      <c r="L36" s="35">
        <f t="shared" si="8"/>
        <v>39.85174791656773</v>
      </c>
      <c r="M36" s="27">
        <v>30.30455938064555</v>
      </c>
      <c r="N36" s="27">
        <v>7.037979665982982</v>
      </c>
      <c r="O36" s="31">
        <v>37.34253904662853</v>
      </c>
      <c r="P36" s="27">
        <v>23.721756357442636</v>
      </c>
      <c r="Q36" s="27"/>
      <c r="R36" s="27">
        <v>6.5828030232029136</v>
      </c>
      <c r="S36" s="28">
        <f t="shared" si="1"/>
        <v>1</v>
      </c>
      <c r="T36" s="98">
        <v>13.620782689185894</v>
      </c>
      <c r="U36" s="100">
        <v>99.07066562414117</v>
      </c>
      <c r="V36" s="29">
        <v>0.893623775731237</v>
      </c>
      <c r="W36" s="30">
        <v>82.5755458104223</v>
      </c>
      <c r="X36" s="30">
        <v>0.8050987008069606</v>
      </c>
      <c r="Y36" s="31">
        <v>83.38064451122926</v>
      </c>
      <c r="Z36" s="30">
        <v>81.89043186355056</v>
      </c>
      <c r="AA36" s="30"/>
      <c r="AB36" s="30"/>
      <c r="AC36" s="30">
        <f t="shared" si="9"/>
        <v>0.6851139468717378</v>
      </c>
      <c r="AD36" s="101">
        <f t="shared" si="10"/>
        <v>1.4902126476787032</v>
      </c>
      <c r="AE36" s="32" t="str">
        <f t="shared" si="2"/>
        <v>HR</v>
      </c>
      <c r="AF36" s="33" t="str">
        <f t="shared" si="3"/>
        <v>C</v>
      </c>
      <c r="AG36" s="33" t="str">
        <f t="shared" si="4"/>
        <v>NP</v>
      </c>
      <c r="AH36" s="33" t="str">
        <f t="shared" si="5"/>
        <v>HR</v>
      </c>
      <c r="AI36" s="33" t="str">
        <f t="shared" si="6"/>
        <v>C</v>
      </c>
      <c r="AJ36" s="33" t="str">
        <f t="shared" si="7"/>
        <v>NP</v>
      </c>
    </row>
    <row r="37" spans="1:36" ht="12.75">
      <c r="A37" s="85">
        <v>66</v>
      </c>
      <c r="B37" s="21">
        <v>41.602195737606316</v>
      </c>
      <c r="C37" s="22">
        <f t="shared" si="0"/>
        <v>58.397804262393684</v>
      </c>
      <c r="D37" s="89">
        <v>22.264343752775325</v>
      </c>
      <c r="E37" s="89">
        <v>17.59406088059791</v>
      </c>
      <c r="F37" s="89">
        <v>39.85840463337324</v>
      </c>
      <c r="G37" s="90">
        <v>6.5656528632299995</v>
      </c>
      <c r="H37" s="90">
        <v>2.8047061715600003</v>
      </c>
      <c r="I37" s="90">
        <v>12.893984717985326</v>
      </c>
      <c r="J37" s="91">
        <v>30.48804559858324</v>
      </c>
      <c r="K37" s="34">
        <v>65.82252521999874</v>
      </c>
      <c r="L37" s="35">
        <f t="shared" si="8"/>
        <v>34.17747478000126</v>
      </c>
      <c r="M37" s="27">
        <v>44.67363438656056</v>
      </c>
      <c r="N37" s="27">
        <v>14.621035129797749</v>
      </c>
      <c r="O37" s="31">
        <v>59.294669516358304</v>
      </c>
      <c r="P37" s="27">
        <v>8.03072266444722</v>
      </c>
      <c r="Q37" s="27">
        <v>16.39990458089442</v>
      </c>
      <c r="R37" s="27">
        <v>20.243007141218918</v>
      </c>
      <c r="S37" s="28">
        <f t="shared" si="1"/>
        <v>1</v>
      </c>
      <c r="T37" s="98">
        <v>34.864042271016665</v>
      </c>
      <c r="U37" s="100">
        <v>99.72136063825694</v>
      </c>
      <c r="V37" s="29">
        <v>0.2559394424545792</v>
      </c>
      <c r="W37" s="30">
        <v>60.46411172820487</v>
      </c>
      <c r="X37" s="30">
        <v>0.0424657379355792</v>
      </c>
      <c r="Y37" s="31">
        <v>60.50657746614045</v>
      </c>
      <c r="Z37" s="30"/>
      <c r="AA37" s="30"/>
      <c r="AB37" s="30">
        <v>35.5348342855697</v>
      </c>
      <c r="AC37" s="30">
        <f t="shared" si="9"/>
        <v>24.92927744263517</v>
      </c>
      <c r="AD37" s="101">
        <f t="shared" si="10"/>
        <v>24.971743180570748</v>
      </c>
      <c r="AE37" s="32" t="str">
        <f t="shared" si="2"/>
        <v>HR</v>
      </c>
      <c r="AF37" s="33" t="str">
        <f t="shared" si="3"/>
        <v>C</v>
      </c>
      <c r="AG37" s="33" t="str">
        <f t="shared" si="4"/>
        <v>NP</v>
      </c>
      <c r="AH37" s="33" t="str">
        <f t="shared" si="5"/>
        <v>HR</v>
      </c>
      <c r="AI37" s="33" t="str">
        <f t="shared" si="6"/>
        <v>C</v>
      </c>
      <c r="AJ37" s="33" t="str">
        <f t="shared" si="7"/>
        <v>NP</v>
      </c>
    </row>
    <row r="38" spans="1:36" ht="12.75">
      <c r="A38" s="85">
        <v>67</v>
      </c>
      <c r="B38" s="21">
        <v>54.28011703781369</v>
      </c>
      <c r="C38" s="22">
        <f t="shared" si="0"/>
        <v>45.71988296218631</v>
      </c>
      <c r="D38" s="89">
        <v>25.418607668058062</v>
      </c>
      <c r="E38" s="89">
        <v>15.480285527843373</v>
      </c>
      <c r="F38" s="89">
        <v>40.89889319590144</v>
      </c>
      <c r="G38" s="90">
        <v>1.3016356884300002</v>
      </c>
      <c r="H38" s="90">
        <v>0.3519420883</v>
      </c>
      <c r="I38" s="90">
        <v>23.765029891328062</v>
      </c>
      <c r="J38" s="91">
        <v>39.24531541917143</v>
      </c>
      <c r="K38" s="34"/>
      <c r="L38" s="35"/>
      <c r="M38" s="27"/>
      <c r="N38" s="27"/>
      <c r="O38" s="31"/>
      <c r="P38" s="27"/>
      <c r="Q38" s="27"/>
      <c r="R38" s="27"/>
      <c r="S38" s="28">
        <f t="shared" si="1"/>
      </c>
      <c r="T38" s="98"/>
      <c r="U38" s="100">
        <v>99.98276735151178</v>
      </c>
      <c r="V38" s="29"/>
      <c r="W38" s="30">
        <v>81.9899501026</v>
      </c>
      <c r="X38" s="30"/>
      <c r="Y38" s="31">
        <v>81.9899501026</v>
      </c>
      <c r="Z38" s="30"/>
      <c r="AA38" s="30">
        <v>23.712739764945997</v>
      </c>
      <c r="AB38" s="30"/>
      <c r="AC38" s="30">
        <f t="shared" si="9"/>
        <v>81.9899501026</v>
      </c>
      <c r="AD38" s="101">
        <f t="shared" si="10"/>
        <v>81.9899501026</v>
      </c>
      <c r="AE38" s="32" t="str">
        <f t="shared" si="2"/>
        <v>HR</v>
      </c>
      <c r="AF38" s="33">
        <f t="shared" si="3"/>
      </c>
      <c r="AG38" s="33" t="str">
        <f t="shared" si="4"/>
        <v>NP</v>
      </c>
      <c r="AH38" s="33" t="str">
        <f t="shared" si="5"/>
        <v>HR</v>
      </c>
      <c r="AI38" s="33">
        <f t="shared" si="6"/>
      </c>
      <c r="AJ38" s="33" t="str">
        <f t="shared" si="7"/>
        <v>NP</v>
      </c>
    </row>
    <row r="39" spans="1:36" ht="12.75">
      <c r="A39" s="85">
        <v>69</v>
      </c>
      <c r="B39" s="21">
        <v>99.99028681815625</v>
      </c>
      <c r="C39" s="22">
        <f t="shared" si="0"/>
        <v>0.009713181843750363</v>
      </c>
      <c r="D39" s="89">
        <v>45.700183552535506</v>
      </c>
      <c r="E39" s="89"/>
      <c r="F39" s="89">
        <v>45.700183552535506</v>
      </c>
      <c r="G39" s="90">
        <v>3.1041432164900002</v>
      </c>
      <c r="H39" s="90">
        <v>0.8899785987300002</v>
      </c>
      <c r="I39" s="90">
        <v>41.70606173731551</v>
      </c>
      <c r="J39" s="91">
        <v>41.70606173731551</v>
      </c>
      <c r="K39" s="34">
        <v>99.96336130959398</v>
      </c>
      <c r="L39" s="35">
        <f t="shared" si="8"/>
        <v>0.03663869040602208</v>
      </c>
      <c r="M39" s="27">
        <v>39.14475949793356</v>
      </c>
      <c r="N39" s="27"/>
      <c r="O39" s="31">
        <v>39.14475949793356</v>
      </c>
      <c r="P39" s="27">
        <v>1.37789975288704</v>
      </c>
      <c r="Q39" s="27">
        <v>3.339750270014706</v>
      </c>
      <c r="R39" s="27">
        <v>34.42710947503182</v>
      </c>
      <c r="S39" s="28">
        <f t="shared" si="1"/>
        <v>1</v>
      </c>
      <c r="T39" s="98">
        <v>34.42710947503182</v>
      </c>
      <c r="U39" s="100">
        <v>99.95712023753683</v>
      </c>
      <c r="V39" s="29"/>
      <c r="W39" s="30">
        <v>39.416949728913664</v>
      </c>
      <c r="X39" s="30"/>
      <c r="Y39" s="31">
        <v>39.416949728913664</v>
      </c>
      <c r="Z39" s="30"/>
      <c r="AA39" s="30"/>
      <c r="AB39" s="30">
        <v>9.412250988589838</v>
      </c>
      <c r="AC39" s="30">
        <f t="shared" si="9"/>
        <v>30.004698740323825</v>
      </c>
      <c r="AD39" s="101">
        <f t="shared" si="10"/>
        <v>30.004698740323825</v>
      </c>
      <c r="AE39" s="32">
        <f t="shared" si="2"/>
      </c>
      <c r="AF39" s="33" t="str">
        <f t="shared" si="3"/>
        <v>C</v>
      </c>
      <c r="AG39" s="33" t="str">
        <f t="shared" si="4"/>
        <v>NP</v>
      </c>
      <c r="AH39" s="33">
        <f t="shared" si="5"/>
      </c>
      <c r="AI39" s="33" t="str">
        <f t="shared" si="6"/>
        <v>C</v>
      </c>
      <c r="AJ39" s="33" t="str">
        <f t="shared" si="7"/>
        <v>NP</v>
      </c>
    </row>
    <row r="40" spans="1:36" ht="12.75">
      <c r="A40" s="85">
        <v>70</v>
      </c>
      <c r="B40" s="21">
        <v>50.00621413551034</v>
      </c>
      <c r="C40" s="22">
        <f t="shared" si="0"/>
        <v>49.99378586448966</v>
      </c>
      <c r="D40" s="89">
        <v>21.438524551557194</v>
      </c>
      <c r="E40" s="89">
        <v>14.549129120341394</v>
      </c>
      <c r="F40" s="89">
        <v>35.987653671898585</v>
      </c>
      <c r="G40" s="90">
        <v>6.528457619439999</v>
      </c>
      <c r="H40" s="90">
        <v>3.2066545820099996</v>
      </c>
      <c r="I40" s="90">
        <v>11.703412350107195</v>
      </c>
      <c r="J40" s="91">
        <v>26.252541470448584</v>
      </c>
      <c r="K40" s="34">
        <v>68.70955220854877</v>
      </c>
      <c r="L40" s="35">
        <f t="shared" si="8"/>
        <v>31.29044779145123</v>
      </c>
      <c r="M40" s="27">
        <v>38.43353251567051</v>
      </c>
      <c r="N40" s="27">
        <v>10.388532877473077</v>
      </c>
      <c r="O40" s="31">
        <v>48.82206539314358</v>
      </c>
      <c r="P40" s="27">
        <v>8.264990176407979</v>
      </c>
      <c r="Q40" s="27">
        <v>11.496602877118919</v>
      </c>
      <c r="R40" s="27">
        <v>18.67193946214361</v>
      </c>
      <c r="S40" s="28">
        <f t="shared" si="1"/>
        <v>1</v>
      </c>
      <c r="T40" s="98">
        <v>29.060472339616684</v>
      </c>
      <c r="U40" s="100">
        <v>92.86963170291521</v>
      </c>
      <c r="V40" s="29">
        <v>7.097091288919329</v>
      </c>
      <c r="W40" s="30">
        <v>58.7793764417673</v>
      </c>
      <c r="X40" s="30">
        <v>0.2628096443493297</v>
      </c>
      <c r="Y40" s="31">
        <v>59.04218608611663</v>
      </c>
      <c r="Z40" s="30">
        <v>3.750426160398</v>
      </c>
      <c r="AA40" s="30"/>
      <c r="AB40" s="30">
        <v>24.091723743276997</v>
      </c>
      <c r="AC40" s="30">
        <f t="shared" si="9"/>
        <v>30.9372265380923</v>
      </c>
      <c r="AD40" s="101">
        <f t="shared" si="10"/>
        <v>31.200036182441632</v>
      </c>
      <c r="AE40" s="32" t="str">
        <f t="shared" si="2"/>
        <v>HR</v>
      </c>
      <c r="AF40" s="33" t="str">
        <f t="shared" si="3"/>
        <v>C</v>
      </c>
      <c r="AG40" s="33" t="str">
        <f t="shared" si="4"/>
        <v>NP</v>
      </c>
      <c r="AH40" s="33" t="str">
        <f t="shared" si="5"/>
        <v>HR</v>
      </c>
      <c r="AI40" s="33" t="str">
        <f t="shared" si="6"/>
        <v>C</v>
      </c>
      <c r="AJ40" s="33" t="str">
        <f t="shared" si="7"/>
        <v>NP</v>
      </c>
    </row>
    <row r="41" spans="1:36" ht="12.75">
      <c r="A41" s="85">
        <v>71</v>
      </c>
      <c r="B41" s="21">
        <v>49.7351377172452</v>
      </c>
      <c r="C41" s="22">
        <f t="shared" si="0"/>
        <v>50.2648622827548</v>
      </c>
      <c r="D41" s="89">
        <v>32.279245974609296</v>
      </c>
      <c r="E41" s="89">
        <v>23.8754860990062</v>
      </c>
      <c r="F41" s="89">
        <v>56.15473207361549</v>
      </c>
      <c r="G41" s="90">
        <v>4.89653970476</v>
      </c>
      <c r="H41" s="90">
        <v>1.2014922056500001</v>
      </c>
      <c r="I41" s="90">
        <v>26.181214064199295</v>
      </c>
      <c r="J41" s="91">
        <v>50.05670016320549</v>
      </c>
      <c r="K41" s="34">
        <v>61.61952505106225</v>
      </c>
      <c r="L41" s="35">
        <f t="shared" si="8"/>
        <v>38.38047494893775</v>
      </c>
      <c r="M41" s="27">
        <v>53.24924950574647</v>
      </c>
      <c r="N41" s="27">
        <v>25.39355637441519</v>
      </c>
      <c r="O41" s="31">
        <v>78.64280588016166</v>
      </c>
      <c r="P41" s="27">
        <v>7.672903701125931</v>
      </c>
      <c r="Q41" s="27"/>
      <c r="R41" s="27">
        <v>45.57634580462054</v>
      </c>
      <c r="S41" s="28">
        <f t="shared" si="1"/>
      </c>
      <c r="T41" s="98">
        <v>70.96990217903573</v>
      </c>
      <c r="U41" s="100">
        <v>90.4557184138951</v>
      </c>
      <c r="V41" s="29">
        <v>9.512780181454744</v>
      </c>
      <c r="W41" s="30">
        <v>89.67525357853715</v>
      </c>
      <c r="X41" s="30">
        <v>3.1545343559947447</v>
      </c>
      <c r="Y41" s="31">
        <v>92.8297879345319</v>
      </c>
      <c r="Z41" s="30">
        <v>16.1688080275345</v>
      </c>
      <c r="AA41" s="30"/>
      <c r="AB41" s="30"/>
      <c r="AC41" s="30">
        <f t="shared" si="9"/>
        <v>73.50644555100266</v>
      </c>
      <c r="AD41" s="101">
        <f t="shared" si="10"/>
        <v>76.6609799069974</v>
      </c>
      <c r="AE41" s="32" t="str">
        <f t="shared" si="2"/>
        <v>HR</v>
      </c>
      <c r="AF41" s="33" t="str">
        <f t="shared" si="3"/>
        <v>C</v>
      </c>
      <c r="AG41" s="33" t="str">
        <f t="shared" si="4"/>
        <v>NP</v>
      </c>
      <c r="AH41" s="33">
        <f t="shared" si="5"/>
      </c>
      <c r="AI41" s="33">
        <f t="shared" si="6"/>
      </c>
      <c r="AJ41" s="33" t="str">
        <f t="shared" si="7"/>
        <v>NP</v>
      </c>
    </row>
    <row r="42" spans="1:36" ht="12.75">
      <c r="A42" s="85">
        <v>72</v>
      </c>
      <c r="B42" s="21">
        <v>47.39457818942807</v>
      </c>
      <c r="C42" s="22">
        <f t="shared" si="0"/>
        <v>52.60542181057193</v>
      </c>
      <c r="D42" s="89">
        <v>17.527821877758917</v>
      </c>
      <c r="E42" s="89">
        <v>10.839107116578308</v>
      </c>
      <c r="F42" s="89">
        <v>28.366928994337226</v>
      </c>
      <c r="G42" s="90">
        <v>5.2706291563</v>
      </c>
      <c r="H42" s="90"/>
      <c r="I42" s="90">
        <v>12.257192721458917</v>
      </c>
      <c r="J42" s="91">
        <v>23.096299838037226</v>
      </c>
      <c r="K42" s="34">
        <v>61.45979871350142</v>
      </c>
      <c r="L42" s="35">
        <f t="shared" si="8"/>
        <v>38.54020128649858</v>
      </c>
      <c r="M42" s="27">
        <v>25.91886242484222</v>
      </c>
      <c r="N42" s="27">
        <v>13.241692943628443</v>
      </c>
      <c r="O42" s="31">
        <v>39.16055536847067</v>
      </c>
      <c r="P42" s="27">
        <v>13.443666584942358</v>
      </c>
      <c r="Q42" s="27"/>
      <c r="R42" s="27">
        <v>12.475195839899863</v>
      </c>
      <c r="S42" s="28">
        <f t="shared" si="1"/>
        <v>1</v>
      </c>
      <c r="T42" s="98">
        <v>25.71688878352831</v>
      </c>
      <c r="U42" s="100">
        <v>92.27609555223727</v>
      </c>
      <c r="V42" s="29">
        <v>7.670919136280699</v>
      </c>
      <c r="W42" s="30">
        <v>43.62600442375755</v>
      </c>
      <c r="X42" s="30">
        <v>7.5840272329</v>
      </c>
      <c r="Y42" s="31">
        <v>51.21003165665755</v>
      </c>
      <c r="Z42" s="30">
        <v>19.52643268594471</v>
      </c>
      <c r="AA42" s="30"/>
      <c r="AB42" s="30"/>
      <c r="AC42" s="30">
        <f t="shared" si="9"/>
        <v>24.09957173781284</v>
      </c>
      <c r="AD42" s="101">
        <f t="shared" si="10"/>
        <v>31.68359897071284</v>
      </c>
      <c r="AE42" s="32" t="str">
        <f t="shared" si="2"/>
        <v>HR</v>
      </c>
      <c r="AF42" s="33" t="str">
        <f t="shared" si="3"/>
        <v>C</v>
      </c>
      <c r="AG42" s="33" t="str">
        <f t="shared" si="4"/>
        <v>NP</v>
      </c>
      <c r="AH42" s="33" t="str">
        <f t="shared" si="5"/>
        <v>HR</v>
      </c>
      <c r="AI42" s="33" t="str">
        <f t="shared" si="6"/>
        <v>C</v>
      </c>
      <c r="AJ42" s="33" t="str">
        <f t="shared" si="7"/>
        <v>NP</v>
      </c>
    </row>
    <row r="43" spans="1:36" ht="12.75">
      <c r="A43" s="85">
        <v>73</v>
      </c>
      <c r="B43" s="21">
        <v>53.984963578302576</v>
      </c>
      <c r="C43" s="22">
        <f t="shared" si="0"/>
        <v>46.015036421697424</v>
      </c>
      <c r="D43" s="89">
        <v>25.521246561195813</v>
      </c>
      <c r="E43" s="89">
        <v>8.027702500715867</v>
      </c>
      <c r="F43" s="89">
        <v>33.54894906191168</v>
      </c>
      <c r="G43" s="90">
        <v>4.15725238485</v>
      </c>
      <c r="H43" s="90"/>
      <c r="I43" s="90">
        <v>21.363994176345813</v>
      </c>
      <c r="J43" s="91">
        <v>29.391696677061677</v>
      </c>
      <c r="K43" s="34">
        <v>75.5088920029853</v>
      </c>
      <c r="L43" s="35">
        <f t="shared" si="8"/>
        <v>24.491107997014694</v>
      </c>
      <c r="M43" s="27">
        <v>54.00862641641574</v>
      </c>
      <c r="N43" s="27">
        <v>0.955097280808</v>
      </c>
      <c r="O43" s="31">
        <v>54.963723697223735</v>
      </c>
      <c r="P43" s="27">
        <v>19.40494034312785</v>
      </c>
      <c r="Q43" s="27"/>
      <c r="R43" s="27">
        <v>34.60368607328789</v>
      </c>
      <c r="S43" s="28">
        <f t="shared" si="1"/>
        <v>1</v>
      </c>
      <c r="T43" s="98">
        <v>35.55878335409588</v>
      </c>
      <c r="U43" s="100">
        <v>99.9610125515515</v>
      </c>
      <c r="V43" s="29"/>
      <c r="W43" s="30">
        <v>81.5020873456296</v>
      </c>
      <c r="X43" s="30"/>
      <c r="Y43" s="31">
        <v>81.5020873456296</v>
      </c>
      <c r="Z43" s="30">
        <v>28.5264318870141</v>
      </c>
      <c r="AA43" s="30"/>
      <c r="AB43" s="30"/>
      <c r="AC43" s="30">
        <f t="shared" si="9"/>
        <v>52.975655458615506</v>
      </c>
      <c r="AD43" s="101">
        <f t="shared" si="10"/>
        <v>52.975655458615506</v>
      </c>
      <c r="AE43" s="32" t="str">
        <f t="shared" si="2"/>
        <v>HR</v>
      </c>
      <c r="AF43" s="33" t="str">
        <f t="shared" si="3"/>
        <v>C</v>
      </c>
      <c r="AG43" s="33" t="str">
        <f t="shared" si="4"/>
        <v>NP</v>
      </c>
      <c r="AH43" s="33" t="str">
        <f t="shared" si="5"/>
        <v>HR</v>
      </c>
      <c r="AI43" s="33" t="str">
        <f t="shared" si="6"/>
        <v>C</v>
      </c>
      <c r="AJ43" s="33" t="str">
        <f t="shared" si="7"/>
        <v>NP</v>
      </c>
    </row>
    <row r="44" spans="1:36" ht="12.75">
      <c r="A44" s="85">
        <v>74</v>
      </c>
      <c r="B44" s="21">
        <v>82.2915460620925</v>
      </c>
      <c r="C44" s="22">
        <f t="shared" si="0"/>
        <v>17.708453937907507</v>
      </c>
      <c r="D44" s="89">
        <v>42.53047573977845</v>
      </c>
      <c r="E44" s="89">
        <v>2.4024413258214077</v>
      </c>
      <c r="F44" s="89">
        <v>44.93291706559986</v>
      </c>
      <c r="G44" s="90">
        <v>1.04736351477</v>
      </c>
      <c r="H44" s="90"/>
      <c r="I44" s="90">
        <v>41.483112225008455</v>
      </c>
      <c r="J44" s="91">
        <v>43.88555355082986</v>
      </c>
      <c r="K44" s="34"/>
      <c r="L44" s="35"/>
      <c r="M44" s="27"/>
      <c r="N44" s="27"/>
      <c r="O44" s="31"/>
      <c r="P44" s="27"/>
      <c r="Q44" s="27"/>
      <c r="R44" s="27"/>
      <c r="S44" s="28">
        <f t="shared" si="1"/>
      </c>
      <c r="T44" s="98"/>
      <c r="U44" s="100"/>
      <c r="V44" s="29"/>
      <c r="W44" s="30"/>
      <c r="X44" s="30"/>
      <c r="Y44" s="31"/>
      <c r="Z44" s="30"/>
      <c r="AA44" s="30"/>
      <c r="AB44" s="30"/>
      <c r="AC44" s="30"/>
      <c r="AD44" s="101"/>
      <c r="AE44" s="32">
        <f t="shared" si="2"/>
      </c>
      <c r="AF44" s="33">
        <f t="shared" si="3"/>
      </c>
      <c r="AG44" s="33">
        <f t="shared" si="4"/>
      </c>
      <c r="AH44" s="33">
        <f t="shared" si="5"/>
      </c>
      <c r="AI44" s="33">
        <f t="shared" si="6"/>
      </c>
      <c r="AJ44" s="33">
        <f t="shared" si="7"/>
      </c>
    </row>
    <row r="45" spans="1:36" ht="12.75">
      <c r="A45" s="85">
        <v>76</v>
      </c>
      <c r="B45" s="21">
        <v>53.550998175679666</v>
      </c>
      <c r="C45" s="22">
        <f t="shared" si="0"/>
        <v>46.449001824320334</v>
      </c>
      <c r="D45" s="89">
        <v>30.400197322560675</v>
      </c>
      <c r="E45" s="89">
        <v>16.763274254412874</v>
      </c>
      <c r="F45" s="89">
        <v>47.16347157697355</v>
      </c>
      <c r="G45" s="90">
        <v>1.23134823852</v>
      </c>
      <c r="H45" s="90"/>
      <c r="I45" s="90">
        <v>29.168849084040676</v>
      </c>
      <c r="J45" s="91">
        <v>45.93212333845355</v>
      </c>
      <c r="K45" s="34"/>
      <c r="L45" s="35"/>
      <c r="M45" s="27"/>
      <c r="N45" s="27"/>
      <c r="O45" s="31"/>
      <c r="P45" s="27"/>
      <c r="Q45" s="27"/>
      <c r="R45" s="27"/>
      <c r="S45" s="28">
        <f t="shared" si="1"/>
      </c>
      <c r="T45" s="98"/>
      <c r="U45" s="100"/>
      <c r="V45" s="29"/>
      <c r="W45" s="30"/>
      <c r="X45" s="30"/>
      <c r="Y45" s="31"/>
      <c r="Z45" s="30"/>
      <c r="AA45" s="30"/>
      <c r="AB45" s="30"/>
      <c r="AC45" s="30"/>
      <c r="AD45" s="101"/>
      <c r="AE45" s="32" t="str">
        <f t="shared" si="2"/>
        <v>HR</v>
      </c>
      <c r="AF45" s="33">
        <f t="shared" si="3"/>
      </c>
      <c r="AG45" s="33">
        <f t="shared" si="4"/>
      </c>
      <c r="AH45" s="33">
        <f t="shared" si="5"/>
      </c>
      <c r="AI45" s="33">
        <f t="shared" si="6"/>
      </c>
      <c r="AJ45" s="33">
        <f t="shared" si="7"/>
      </c>
    </row>
    <row r="46" spans="1:36" ht="12.75">
      <c r="A46" s="85">
        <v>77</v>
      </c>
      <c r="B46" s="21">
        <v>59.7530612971783</v>
      </c>
      <c r="C46" s="22">
        <f t="shared" si="0"/>
        <v>40.2469387028217</v>
      </c>
      <c r="D46" s="89">
        <v>34.45412436039849</v>
      </c>
      <c r="E46" s="89">
        <v>18.114954148213997</v>
      </c>
      <c r="F46" s="89">
        <v>52.569078508612485</v>
      </c>
      <c r="G46" s="90">
        <v>1.3036417055100002</v>
      </c>
      <c r="H46" s="90"/>
      <c r="I46" s="90">
        <v>33.150482654888485</v>
      </c>
      <c r="J46" s="91">
        <v>51.26543680310248</v>
      </c>
      <c r="K46" s="34"/>
      <c r="L46" s="35"/>
      <c r="M46" s="27"/>
      <c r="N46" s="27"/>
      <c r="O46" s="31"/>
      <c r="P46" s="27"/>
      <c r="Q46" s="27"/>
      <c r="R46" s="27"/>
      <c r="S46" s="28">
        <f t="shared" si="1"/>
      </c>
      <c r="T46" s="98"/>
      <c r="U46" s="100"/>
      <c r="V46" s="29"/>
      <c r="W46" s="30"/>
      <c r="X46" s="30"/>
      <c r="Y46" s="31"/>
      <c r="Z46" s="30"/>
      <c r="AA46" s="30"/>
      <c r="AB46" s="30"/>
      <c r="AC46" s="30"/>
      <c r="AD46" s="101"/>
      <c r="AE46" s="32" t="str">
        <f t="shared" si="2"/>
        <v>HR</v>
      </c>
      <c r="AF46" s="33">
        <f t="shared" si="3"/>
      </c>
      <c r="AG46" s="33">
        <f t="shared" si="4"/>
      </c>
      <c r="AH46" s="33">
        <f t="shared" si="5"/>
      </c>
      <c r="AI46" s="33">
        <f t="shared" si="6"/>
      </c>
      <c r="AJ46" s="33">
        <f t="shared" si="7"/>
      </c>
    </row>
    <row r="47" spans="1:36" ht="12.75">
      <c r="A47" s="85">
        <v>78</v>
      </c>
      <c r="B47" s="21">
        <v>99.99039363584825</v>
      </c>
      <c r="C47" s="22">
        <f t="shared" si="0"/>
        <v>0.009606364151750313</v>
      </c>
      <c r="D47" s="89">
        <v>42.69647365214331</v>
      </c>
      <c r="E47" s="89"/>
      <c r="F47" s="89">
        <v>42.69647365214331</v>
      </c>
      <c r="G47" s="90">
        <v>2.9897846148300005</v>
      </c>
      <c r="H47" s="90">
        <v>0.7419436755400001</v>
      </c>
      <c r="I47" s="90">
        <v>38.96474536177331</v>
      </c>
      <c r="J47" s="91">
        <v>38.96474536177331</v>
      </c>
      <c r="K47" s="34"/>
      <c r="L47" s="35"/>
      <c r="M47" s="27"/>
      <c r="N47" s="27"/>
      <c r="O47" s="31"/>
      <c r="P47" s="27"/>
      <c r="Q47" s="27"/>
      <c r="R47" s="27"/>
      <c r="S47" s="28">
        <f t="shared" si="1"/>
      </c>
      <c r="T47" s="98"/>
      <c r="U47" s="100"/>
      <c r="V47" s="29"/>
      <c r="W47" s="30"/>
      <c r="X47" s="30"/>
      <c r="Y47" s="31"/>
      <c r="Z47" s="30"/>
      <c r="AA47" s="30"/>
      <c r="AB47" s="30"/>
      <c r="AC47" s="30"/>
      <c r="AD47" s="101"/>
      <c r="AE47" s="32" t="str">
        <f t="shared" si="2"/>
        <v>HR</v>
      </c>
      <c r="AF47" s="33">
        <f t="shared" si="3"/>
      </c>
      <c r="AG47" s="33">
        <f t="shared" si="4"/>
      </c>
      <c r="AH47" s="33" t="str">
        <f t="shared" si="5"/>
        <v>HR</v>
      </c>
      <c r="AI47" s="33">
        <f t="shared" si="6"/>
      </c>
      <c r="AJ47" s="33">
        <f t="shared" si="7"/>
      </c>
    </row>
    <row r="48" spans="1:36" ht="12.75">
      <c r="A48" s="85">
        <v>79</v>
      </c>
      <c r="B48" s="21">
        <v>91.53264546914171</v>
      </c>
      <c r="C48" s="22">
        <f t="shared" si="0"/>
        <v>8.467354530858287</v>
      </c>
      <c r="D48" s="89">
        <v>53.421595023598734</v>
      </c>
      <c r="E48" s="89">
        <v>2.4096307393328686</v>
      </c>
      <c r="F48" s="89">
        <v>55.8312257629316</v>
      </c>
      <c r="G48" s="90">
        <v>0.46470858011</v>
      </c>
      <c r="H48" s="90">
        <v>4.23976999639</v>
      </c>
      <c r="I48" s="90">
        <v>48.71711644709873</v>
      </c>
      <c r="J48" s="91">
        <v>51.1267471864316</v>
      </c>
      <c r="K48" s="34">
        <v>92.05434505567266</v>
      </c>
      <c r="L48" s="35">
        <f>100-K48</f>
        <v>7.9456549443273445</v>
      </c>
      <c r="M48" s="27">
        <v>34.02900966163337</v>
      </c>
      <c r="N48" s="27">
        <v>1.6550708759</v>
      </c>
      <c r="O48" s="31">
        <v>35.68408053753337</v>
      </c>
      <c r="P48" s="27">
        <v>1.81927650775466</v>
      </c>
      <c r="Q48" s="27">
        <v>0.5903247011283</v>
      </c>
      <c r="R48" s="27">
        <v>31.619408452750406</v>
      </c>
      <c r="S48" s="28">
        <f t="shared" si="1"/>
        <v>1</v>
      </c>
      <c r="T48" s="98">
        <v>33.27447932865041</v>
      </c>
      <c r="U48" s="100"/>
      <c r="V48" s="29"/>
      <c r="W48" s="30"/>
      <c r="X48" s="30"/>
      <c r="Y48" s="31"/>
      <c r="Z48" s="30"/>
      <c r="AA48" s="30"/>
      <c r="AB48" s="30"/>
      <c r="AC48" s="30"/>
      <c r="AD48" s="101"/>
      <c r="AE48" s="32">
        <f t="shared" si="2"/>
      </c>
      <c r="AF48" s="33" t="str">
        <f t="shared" si="3"/>
        <v>C</v>
      </c>
      <c r="AG48" s="33">
        <f t="shared" si="4"/>
      </c>
      <c r="AH48" s="33">
        <f t="shared" si="5"/>
      </c>
      <c r="AI48" s="33" t="str">
        <f t="shared" si="6"/>
        <v>C</v>
      </c>
      <c r="AJ48" s="33">
        <f t="shared" si="7"/>
      </c>
    </row>
    <row r="49" spans="1:36" ht="12.75">
      <c r="A49" s="85">
        <v>80</v>
      </c>
      <c r="B49" s="21">
        <v>99.99065259212108</v>
      </c>
      <c r="C49" s="22">
        <f t="shared" si="0"/>
        <v>0.009347407878919967</v>
      </c>
      <c r="D49" s="89">
        <v>43.32684798483097</v>
      </c>
      <c r="E49" s="89"/>
      <c r="F49" s="89">
        <v>43.32684798483097</v>
      </c>
      <c r="G49" s="90">
        <v>0.01390442723</v>
      </c>
      <c r="H49" s="90">
        <v>0.06847712639999999</v>
      </c>
      <c r="I49" s="90">
        <v>43.24446643120097</v>
      </c>
      <c r="J49" s="91">
        <v>43.24446643120097</v>
      </c>
      <c r="K49" s="34"/>
      <c r="L49" s="35"/>
      <c r="M49" s="27"/>
      <c r="N49" s="27"/>
      <c r="O49" s="31"/>
      <c r="P49" s="27"/>
      <c r="Q49" s="27"/>
      <c r="R49" s="27"/>
      <c r="S49" s="28">
        <f t="shared" si="1"/>
      </c>
      <c r="T49" s="98"/>
      <c r="U49" s="100"/>
      <c r="V49" s="29"/>
      <c r="W49" s="30"/>
      <c r="X49" s="30"/>
      <c r="Y49" s="31"/>
      <c r="Z49" s="30"/>
      <c r="AA49" s="30"/>
      <c r="AB49" s="30"/>
      <c r="AC49" s="30"/>
      <c r="AD49" s="101"/>
      <c r="AE49" s="32">
        <f t="shared" si="2"/>
      </c>
      <c r="AF49" s="33">
        <f t="shared" si="3"/>
      </c>
      <c r="AG49" s="33">
        <f t="shared" si="4"/>
      </c>
      <c r="AH49" s="33">
        <f t="shared" si="5"/>
      </c>
      <c r="AI49" s="33">
        <f t="shared" si="6"/>
      </c>
      <c r="AJ49" s="33">
        <f t="shared" si="7"/>
      </c>
    </row>
    <row r="50" spans="1:36" ht="12.75">
      <c r="A50" s="92">
        <v>82</v>
      </c>
      <c r="B50" s="21">
        <v>68.45401001681377</v>
      </c>
      <c r="C50" s="22">
        <f t="shared" si="0"/>
        <v>31.54598998318623</v>
      </c>
      <c r="D50" s="89">
        <v>30.72465652658047</v>
      </c>
      <c r="E50" s="89">
        <v>6.694578921831757</v>
      </c>
      <c r="F50" s="89">
        <v>37.41923544841223</v>
      </c>
      <c r="G50" s="90">
        <v>0.2743553166250509</v>
      </c>
      <c r="H50" s="90">
        <v>0.01294810841081588</v>
      </c>
      <c r="I50" s="93">
        <v>30.437353101544605</v>
      </c>
      <c r="J50" s="91">
        <v>37.131932023376365</v>
      </c>
      <c r="K50" s="34"/>
      <c r="L50" s="35"/>
      <c r="M50" s="27"/>
      <c r="N50" s="27"/>
      <c r="O50" s="31"/>
      <c r="P50" s="27"/>
      <c r="Q50" s="27"/>
      <c r="R50" s="27"/>
      <c r="S50" s="28">
        <f t="shared" si="1"/>
      </c>
      <c r="T50" s="98"/>
      <c r="U50" s="100"/>
      <c r="V50" s="29"/>
      <c r="W50" s="30"/>
      <c r="X50" s="30"/>
      <c r="Y50" s="31"/>
      <c r="Z50" s="30"/>
      <c r="AA50" s="30"/>
      <c r="AB50" s="30"/>
      <c r="AC50" s="30"/>
      <c r="AD50" s="101"/>
      <c r="AE50" s="32" t="str">
        <f t="shared" si="2"/>
        <v>HR</v>
      </c>
      <c r="AF50" s="33">
        <f t="shared" si="3"/>
      </c>
      <c r="AG50" s="33">
        <f t="shared" si="4"/>
      </c>
      <c r="AH50" s="33" t="str">
        <f t="shared" si="5"/>
        <v>HR</v>
      </c>
      <c r="AI50" s="33">
        <f t="shared" si="6"/>
      </c>
      <c r="AJ50" s="33">
        <f t="shared" si="7"/>
      </c>
    </row>
    <row r="51" spans="1:36" ht="12.75">
      <c r="A51" s="85">
        <v>83</v>
      </c>
      <c r="B51" s="21">
        <v>35.08629670832913</v>
      </c>
      <c r="C51" s="22">
        <f t="shared" si="0"/>
        <v>64.91370329167087</v>
      </c>
      <c r="D51" s="89">
        <v>19.01632282011692</v>
      </c>
      <c r="E51" s="89">
        <v>21.818715274380992</v>
      </c>
      <c r="F51" s="89">
        <v>40.83503809449791</v>
      </c>
      <c r="G51" s="90">
        <v>0.23659008614</v>
      </c>
      <c r="H51" s="90"/>
      <c r="I51" s="90">
        <v>18.779732733976918</v>
      </c>
      <c r="J51" s="91">
        <v>40.59844800835791</v>
      </c>
      <c r="K51" s="34"/>
      <c r="L51" s="35"/>
      <c r="M51" s="27"/>
      <c r="N51" s="27"/>
      <c r="O51" s="31"/>
      <c r="P51" s="27"/>
      <c r="Q51" s="27"/>
      <c r="R51" s="27"/>
      <c r="S51" s="28">
        <f t="shared" si="1"/>
      </c>
      <c r="T51" s="98"/>
      <c r="U51" s="100"/>
      <c r="V51" s="29"/>
      <c r="W51" s="30"/>
      <c r="X51" s="30"/>
      <c r="Y51" s="31"/>
      <c r="Z51" s="30"/>
      <c r="AA51" s="30"/>
      <c r="AB51" s="30"/>
      <c r="AC51" s="30"/>
      <c r="AD51" s="101"/>
      <c r="AE51" s="32" t="str">
        <f t="shared" si="2"/>
        <v>HR</v>
      </c>
      <c r="AF51" s="33">
        <f t="shared" si="3"/>
      </c>
      <c r="AG51" s="33">
        <f t="shared" si="4"/>
      </c>
      <c r="AH51" s="33">
        <f t="shared" si="5"/>
      </c>
      <c r="AI51" s="33">
        <f t="shared" si="6"/>
      </c>
      <c r="AJ51" s="33">
        <f t="shared" si="7"/>
      </c>
    </row>
    <row r="52" spans="1:36" ht="12.75">
      <c r="A52" s="85">
        <v>92</v>
      </c>
      <c r="B52" s="21">
        <v>41.42400433388313</v>
      </c>
      <c r="C52" s="22">
        <f t="shared" si="0"/>
        <v>58.57599566611687</v>
      </c>
      <c r="D52" s="89">
        <v>27.358656219916963</v>
      </c>
      <c r="E52" s="89">
        <v>23.816692203415634</v>
      </c>
      <c r="F52" s="89">
        <v>51.17534842333259</v>
      </c>
      <c r="G52" s="90"/>
      <c r="H52" s="90">
        <v>0.13555530613</v>
      </c>
      <c r="I52" s="90">
        <v>27.22310091378696</v>
      </c>
      <c r="J52" s="91">
        <v>51.03979311720259</v>
      </c>
      <c r="K52" s="34"/>
      <c r="L52" s="35"/>
      <c r="M52" s="27"/>
      <c r="N52" s="27"/>
      <c r="O52" s="31"/>
      <c r="P52" s="27"/>
      <c r="Q52" s="27"/>
      <c r="R52" s="27"/>
      <c r="S52" s="28">
        <f t="shared" si="1"/>
      </c>
      <c r="T52" s="98"/>
      <c r="U52" s="100"/>
      <c r="V52" s="29"/>
      <c r="W52" s="30"/>
      <c r="X52" s="30"/>
      <c r="Y52" s="31"/>
      <c r="Z52" s="30"/>
      <c r="AA52" s="30"/>
      <c r="AB52" s="30"/>
      <c r="AC52" s="30"/>
      <c r="AD52" s="101"/>
      <c r="AE52" s="32" t="str">
        <f t="shared" si="2"/>
        <v>HR</v>
      </c>
      <c r="AF52" s="33">
        <f t="shared" si="3"/>
      </c>
      <c r="AG52" s="33">
        <f t="shared" si="4"/>
      </c>
      <c r="AH52" s="33">
        <f t="shared" si="5"/>
      </c>
      <c r="AI52" s="33">
        <f t="shared" si="6"/>
      </c>
      <c r="AJ52" s="33">
        <f t="shared" si="7"/>
      </c>
    </row>
    <row r="53" spans="1:36" ht="12.75">
      <c r="A53" s="92">
        <v>93</v>
      </c>
      <c r="B53" s="21">
        <v>19.147078243957903</v>
      </c>
      <c r="C53" s="22">
        <f t="shared" si="0"/>
        <v>80.8529217560421</v>
      </c>
      <c r="D53" s="89">
        <v>7.5855058727567375</v>
      </c>
      <c r="E53" s="89">
        <v>15.225087087692105</v>
      </c>
      <c r="F53" s="89">
        <v>22.810592960448844</v>
      </c>
      <c r="G53" s="90">
        <v>0.0728771139377989</v>
      </c>
      <c r="H53" s="90"/>
      <c r="I53" s="93">
        <v>7.512628758818939</v>
      </c>
      <c r="J53" s="91">
        <v>22.737715846511044</v>
      </c>
      <c r="K53" s="34"/>
      <c r="L53" s="35"/>
      <c r="M53" s="27"/>
      <c r="N53" s="27"/>
      <c r="O53" s="31"/>
      <c r="P53" s="27"/>
      <c r="Q53" s="27"/>
      <c r="R53" s="27"/>
      <c r="S53" s="28">
        <f t="shared" si="1"/>
      </c>
      <c r="T53" s="98"/>
      <c r="U53" s="100"/>
      <c r="V53" s="29"/>
      <c r="W53" s="30"/>
      <c r="X53" s="30"/>
      <c r="Y53" s="31"/>
      <c r="Z53" s="30"/>
      <c r="AA53" s="30"/>
      <c r="AB53" s="30"/>
      <c r="AC53" s="30"/>
      <c r="AD53" s="101"/>
      <c r="AE53" s="32" t="str">
        <f t="shared" si="2"/>
        <v>HR</v>
      </c>
      <c r="AF53" s="33">
        <f t="shared" si="3"/>
      </c>
      <c r="AG53" s="33">
        <f t="shared" si="4"/>
      </c>
      <c r="AH53" s="33" t="str">
        <f t="shared" si="5"/>
        <v>HR</v>
      </c>
      <c r="AI53" s="33">
        <f t="shared" si="6"/>
      </c>
      <c r="AJ53" s="33">
        <f t="shared" si="7"/>
      </c>
    </row>
    <row r="54" spans="1:36" ht="12.75">
      <c r="A54" s="92">
        <v>95</v>
      </c>
      <c r="B54" s="21">
        <v>62.413943759559636</v>
      </c>
      <c r="C54" s="22">
        <f t="shared" si="0"/>
        <v>37.586056240440364</v>
      </c>
      <c r="D54" s="89">
        <v>22.50390607200734</v>
      </c>
      <c r="E54" s="89">
        <v>0.09617797205957865</v>
      </c>
      <c r="F54" s="89">
        <v>22.600084044066918</v>
      </c>
      <c r="G54" s="90">
        <v>0.00220428648063</v>
      </c>
      <c r="H54" s="90"/>
      <c r="I54" s="93">
        <v>22.50170178552671</v>
      </c>
      <c r="J54" s="91">
        <v>22.597879757586288</v>
      </c>
      <c r="K54" s="34"/>
      <c r="L54" s="35"/>
      <c r="M54" s="27"/>
      <c r="N54" s="27"/>
      <c r="O54" s="31"/>
      <c r="P54" s="27"/>
      <c r="Q54" s="27"/>
      <c r="R54" s="27"/>
      <c r="S54" s="28">
        <f t="shared" si="1"/>
      </c>
      <c r="T54" s="98"/>
      <c r="U54" s="100"/>
      <c r="V54" s="29"/>
      <c r="W54" s="30"/>
      <c r="X54" s="30"/>
      <c r="Y54" s="31"/>
      <c r="Z54" s="30"/>
      <c r="AA54" s="30"/>
      <c r="AB54" s="30"/>
      <c r="AC54" s="30"/>
      <c r="AD54" s="101"/>
      <c r="AE54" s="32" t="str">
        <f t="shared" si="2"/>
        <v>HR</v>
      </c>
      <c r="AF54" s="33">
        <f t="shared" si="3"/>
      </c>
      <c r="AG54" s="33">
        <f t="shared" si="4"/>
      </c>
      <c r="AH54" s="33" t="str">
        <f t="shared" si="5"/>
        <v>HR</v>
      </c>
      <c r="AI54" s="33">
        <f t="shared" si="6"/>
      </c>
      <c r="AJ54" s="33">
        <f t="shared" si="7"/>
      </c>
    </row>
    <row r="55" spans="1:36" ht="12.75">
      <c r="A55" s="85">
        <v>107</v>
      </c>
      <c r="B55" s="21">
        <v>17.342108182629055</v>
      </c>
      <c r="C55" s="22">
        <f t="shared" si="0"/>
        <v>82.65789181737094</v>
      </c>
      <c r="D55" s="89">
        <v>7.973502643347973</v>
      </c>
      <c r="E55" s="89">
        <v>3.667278710573278</v>
      </c>
      <c r="F55" s="89">
        <v>11.640781353921252</v>
      </c>
      <c r="G55" s="90"/>
      <c r="H55" s="90">
        <v>1.06546217052</v>
      </c>
      <c r="I55" s="90">
        <v>6.908040472827973</v>
      </c>
      <c r="J55" s="91">
        <v>10.575319183401252</v>
      </c>
      <c r="K55" s="34"/>
      <c r="L55" s="35"/>
      <c r="M55" s="27"/>
      <c r="N55" s="27"/>
      <c r="O55" s="31"/>
      <c r="P55" s="27"/>
      <c r="Q55" s="27"/>
      <c r="R55" s="27"/>
      <c r="S55" s="28">
        <f t="shared" si="1"/>
      </c>
      <c r="T55" s="98"/>
      <c r="U55" s="100"/>
      <c r="V55" s="29"/>
      <c r="W55" s="30"/>
      <c r="X55" s="30"/>
      <c r="Y55" s="31"/>
      <c r="Z55" s="30"/>
      <c r="AA55" s="30"/>
      <c r="AB55" s="30"/>
      <c r="AC55" s="30"/>
      <c r="AD55" s="101"/>
      <c r="AE55" s="32" t="str">
        <f t="shared" si="2"/>
        <v>HR</v>
      </c>
      <c r="AF55" s="33">
        <f t="shared" si="3"/>
      </c>
      <c r="AG55" s="33">
        <f t="shared" si="4"/>
      </c>
      <c r="AH55" s="33" t="str">
        <f t="shared" si="5"/>
        <v>HR</v>
      </c>
      <c r="AI55" s="33">
        <f t="shared" si="6"/>
      </c>
      <c r="AJ55" s="33">
        <f t="shared" si="7"/>
      </c>
    </row>
    <row r="56" spans="1:36" ht="12.75">
      <c r="A56" s="85">
        <v>114</v>
      </c>
      <c r="B56" s="21"/>
      <c r="C56" s="22"/>
      <c r="D56" s="89"/>
      <c r="E56" s="89"/>
      <c r="F56" s="89"/>
      <c r="G56" s="90"/>
      <c r="H56" s="90"/>
      <c r="I56" s="90"/>
      <c r="J56" s="91"/>
      <c r="K56" s="34"/>
      <c r="L56" s="35"/>
      <c r="M56" s="27"/>
      <c r="N56" s="27"/>
      <c r="O56" s="31"/>
      <c r="P56" s="27"/>
      <c r="Q56" s="27"/>
      <c r="R56" s="27"/>
      <c r="S56" s="28"/>
      <c r="T56" s="98"/>
      <c r="U56" s="100">
        <v>99.9779440789815</v>
      </c>
      <c r="V56" s="29"/>
      <c r="W56" s="30">
        <v>21.9534561385002</v>
      </c>
      <c r="X56" s="30"/>
      <c r="Y56" s="31">
        <v>21.9534561385002</v>
      </c>
      <c r="Z56" s="30"/>
      <c r="AA56" s="30">
        <v>0.701781906588</v>
      </c>
      <c r="AB56" s="30"/>
      <c r="AC56" s="30">
        <f>W56-(Z56+AB56)</f>
        <v>21.9534561385002</v>
      </c>
      <c r="AD56" s="101">
        <f>Y56-(Z56+AB56)</f>
        <v>21.9534561385002</v>
      </c>
      <c r="AE56" s="32">
        <f t="shared" si="2"/>
      </c>
      <c r="AF56" s="33">
        <f t="shared" si="3"/>
      </c>
      <c r="AG56" s="33" t="str">
        <f t="shared" si="4"/>
        <v>NP</v>
      </c>
      <c r="AH56" s="33">
        <f t="shared" si="5"/>
      </c>
      <c r="AI56" s="33">
        <f t="shared" si="6"/>
      </c>
      <c r="AJ56" s="33" t="str">
        <f t="shared" si="7"/>
        <v>NP</v>
      </c>
    </row>
    <row r="57" spans="1:36" ht="12.75">
      <c r="A57" s="85">
        <v>118</v>
      </c>
      <c r="B57" s="21">
        <v>27.462193086830876</v>
      </c>
      <c r="C57" s="22">
        <f t="shared" si="0"/>
        <v>72.53780691316912</v>
      </c>
      <c r="D57" s="89">
        <v>16.680391908622344</v>
      </c>
      <c r="E57" s="89">
        <v>22.609007197463068</v>
      </c>
      <c r="F57" s="89">
        <v>39.28939910608541</v>
      </c>
      <c r="G57" s="90">
        <v>0.01445238857</v>
      </c>
      <c r="H57" s="90">
        <v>0.20537112254</v>
      </c>
      <c r="I57" s="90">
        <v>16.460568397512343</v>
      </c>
      <c r="J57" s="91">
        <v>39.06957559497541</v>
      </c>
      <c r="K57" s="34"/>
      <c r="L57" s="35"/>
      <c r="M57" s="27"/>
      <c r="N57" s="27"/>
      <c r="O57" s="31"/>
      <c r="P57" s="27"/>
      <c r="Q57" s="27"/>
      <c r="R57" s="27"/>
      <c r="S57" s="28">
        <f t="shared" si="1"/>
      </c>
      <c r="T57" s="98"/>
      <c r="U57" s="100"/>
      <c r="V57" s="29"/>
      <c r="W57" s="30"/>
      <c r="X57" s="30"/>
      <c r="Y57" s="31"/>
      <c r="Z57" s="30"/>
      <c r="AA57" s="30"/>
      <c r="AB57" s="30"/>
      <c r="AC57" s="30"/>
      <c r="AD57" s="101"/>
      <c r="AE57" s="32" t="str">
        <f t="shared" si="2"/>
        <v>HR</v>
      </c>
      <c r="AF57" s="33">
        <f t="shared" si="3"/>
      </c>
      <c r="AG57" s="33">
        <f t="shared" si="4"/>
      </c>
      <c r="AH57" s="33" t="str">
        <f t="shared" si="5"/>
        <v>HR</v>
      </c>
      <c r="AI57" s="33">
        <f t="shared" si="6"/>
      </c>
      <c r="AJ57" s="33">
        <f t="shared" si="7"/>
      </c>
    </row>
    <row r="58" spans="1:36" ht="12.75">
      <c r="A58" s="85">
        <v>130</v>
      </c>
      <c r="B58" s="21">
        <v>24.487627382950272</v>
      </c>
      <c r="C58" s="22">
        <f t="shared" si="0"/>
        <v>75.51237261704972</v>
      </c>
      <c r="D58" s="89">
        <v>10.18692825089862</v>
      </c>
      <c r="E58" s="89">
        <v>20.521309811264278</v>
      </c>
      <c r="F58" s="89">
        <v>30.7082380621629</v>
      </c>
      <c r="G58" s="90">
        <v>0.37648924557</v>
      </c>
      <c r="H58" s="90"/>
      <c r="I58" s="90">
        <v>9.81043900532862</v>
      </c>
      <c r="J58" s="91">
        <v>30.3317488165929</v>
      </c>
      <c r="K58" s="34"/>
      <c r="L58" s="35"/>
      <c r="M58" s="27"/>
      <c r="N58" s="27"/>
      <c r="O58" s="31"/>
      <c r="P58" s="27"/>
      <c r="Q58" s="27"/>
      <c r="R58" s="27"/>
      <c r="S58" s="28">
        <f t="shared" si="1"/>
      </c>
      <c r="T58" s="98"/>
      <c r="U58" s="100"/>
      <c r="V58" s="29"/>
      <c r="W58" s="30"/>
      <c r="X58" s="30"/>
      <c r="Y58" s="31"/>
      <c r="Z58" s="30"/>
      <c r="AA58" s="30"/>
      <c r="AB58" s="30"/>
      <c r="AC58" s="30"/>
      <c r="AD58" s="101"/>
      <c r="AE58" s="32" t="str">
        <f t="shared" si="2"/>
        <v>HR</v>
      </c>
      <c r="AF58" s="33">
        <f t="shared" si="3"/>
      </c>
      <c r="AG58" s="33">
        <f t="shared" si="4"/>
      </c>
      <c r="AH58" s="33" t="str">
        <f t="shared" si="5"/>
        <v>HR</v>
      </c>
      <c r="AI58" s="33">
        <f t="shared" si="6"/>
      </c>
      <c r="AJ58" s="33">
        <f t="shared" si="7"/>
      </c>
    </row>
    <row r="59" spans="1:36" ht="12.75">
      <c r="A59" s="85">
        <v>132</v>
      </c>
      <c r="B59" s="21">
        <v>39.13285312998215</v>
      </c>
      <c r="C59" s="22">
        <f t="shared" si="0"/>
        <v>60.86714687001785</v>
      </c>
      <c r="D59" s="89">
        <v>11.286834908138928</v>
      </c>
      <c r="E59" s="89">
        <v>25.34438129731227</v>
      </c>
      <c r="F59" s="89">
        <v>36.631216205451196</v>
      </c>
      <c r="G59" s="90">
        <v>0.027983450179999998</v>
      </c>
      <c r="H59" s="90"/>
      <c r="I59" s="90">
        <v>11.258851457958928</v>
      </c>
      <c r="J59" s="91">
        <v>36.60323275527119</v>
      </c>
      <c r="K59" s="34"/>
      <c r="L59" s="35"/>
      <c r="M59" s="27"/>
      <c r="N59" s="27"/>
      <c r="O59" s="31"/>
      <c r="P59" s="27"/>
      <c r="Q59" s="27"/>
      <c r="R59" s="27"/>
      <c r="S59" s="28">
        <f t="shared" si="1"/>
      </c>
      <c r="T59" s="98"/>
      <c r="U59" s="100"/>
      <c r="V59" s="29"/>
      <c r="W59" s="30"/>
      <c r="X59" s="30"/>
      <c r="Y59" s="31"/>
      <c r="Z59" s="30"/>
      <c r="AA59" s="30"/>
      <c r="AB59" s="30"/>
      <c r="AC59" s="30"/>
      <c r="AD59" s="101"/>
      <c r="AE59" s="32" t="str">
        <f t="shared" si="2"/>
        <v>HR</v>
      </c>
      <c r="AF59" s="33">
        <f t="shared" si="3"/>
      </c>
      <c r="AG59" s="33">
        <f t="shared" si="4"/>
      </c>
      <c r="AH59" s="33" t="str">
        <f t="shared" si="5"/>
        <v>HR</v>
      </c>
      <c r="AI59" s="33">
        <f t="shared" si="6"/>
      </c>
      <c r="AJ59" s="33">
        <f t="shared" si="7"/>
      </c>
    </row>
    <row r="60" spans="1:36" ht="12.75">
      <c r="A60" s="85">
        <v>139</v>
      </c>
      <c r="B60" s="21">
        <v>78.72013474074375</v>
      </c>
      <c r="C60" s="22">
        <f t="shared" si="0"/>
        <v>21.279865259256255</v>
      </c>
      <c r="D60" s="89">
        <v>50.740547823294555</v>
      </c>
      <c r="E60" s="89">
        <v>9.755283289199166</v>
      </c>
      <c r="F60" s="89">
        <v>60.49583111249372</v>
      </c>
      <c r="G60" s="90"/>
      <c r="H60" s="90">
        <v>0.49921594768000005</v>
      </c>
      <c r="I60" s="90">
        <v>50.241331875614556</v>
      </c>
      <c r="J60" s="91">
        <v>59.99661516481372</v>
      </c>
      <c r="K60" s="34"/>
      <c r="L60" s="35"/>
      <c r="M60" s="27"/>
      <c r="N60" s="27"/>
      <c r="O60" s="31"/>
      <c r="P60" s="27"/>
      <c r="Q60" s="27"/>
      <c r="R60" s="27"/>
      <c r="S60" s="28">
        <f t="shared" si="1"/>
      </c>
      <c r="T60" s="98"/>
      <c r="U60" s="100"/>
      <c r="V60" s="29"/>
      <c r="W60" s="30"/>
      <c r="X60" s="30"/>
      <c r="Y60" s="31"/>
      <c r="Z60" s="30"/>
      <c r="AA60" s="30"/>
      <c r="AB60" s="30"/>
      <c r="AC60" s="30"/>
      <c r="AD60" s="101"/>
      <c r="AE60" s="32">
        <f t="shared" si="2"/>
      </c>
      <c r="AF60" s="33">
        <f t="shared" si="3"/>
      </c>
      <c r="AG60" s="33">
        <f t="shared" si="4"/>
      </c>
      <c r="AH60" s="33">
        <f t="shared" si="5"/>
      </c>
      <c r="AI60" s="33">
        <f t="shared" si="6"/>
      </c>
      <c r="AJ60" s="33">
        <f t="shared" si="7"/>
      </c>
    </row>
    <row r="61" spans="1:36" ht="12.75">
      <c r="A61" s="85">
        <v>144</v>
      </c>
      <c r="B61" s="21">
        <v>36.26764883894674</v>
      </c>
      <c r="C61" s="22">
        <f t="shared" si="0"/>
        <v>63.73235116105326</v>
      </c>
      <c r="D61" s="89">
        <v>19.132313424454022</v>
      </c>
      <c r="E61" s="89">
        <v>20.04268062394519</v>
      </c>
      <c r="F61" s="89">
        <v>39.17499404839921</v>
      </c>
      <c r="G61" s="90"/>
      <c r="H61" s="90">
        <v>0.61649933975</v>
      </c>
      <c r="I61" s="90">
        <v>18.515814084704022</v>
      </c>
      <c r="J61" s="91">
        <v>38.558494708649214</v>
      </c>
      <c r="K61" s="34"/>
      <c r="L61" s="35"/>
      <c r="M61" s="27"/>
      <c r="N61" s="27"/>
      <c r="O61" s="31"/>
      <c r="P61" s="27"/>
      <c r="Q61" s="27"/>
      <c r="R61" s="27"/>
      <c r="S61" s="28">
        <f t="shared" si="1"/>
      </c>
      <c r="T61" s="98"/>
      <c r="U61" s="100"/>
      <c r="V61" s="29"/>
      <c r="W61" s="30"/>
      <c r="X61" s="30"/>
      <c r="Y61" s="31"/>
      <c r="Z61" s="30"/>
      <c r="AA61" s="30"/>
      <c r="AB61" s="30"/>
      <c r="AC61" s="30"/>
      <c r="AD61" s="101"/>
      <c r="AE61" s="32" t="str">
        <f t="shared" si="2"/>
        <v>HR</v>
      </c>
      <c r="AF61" s="33">
        <f t="shared" si="3"/>
      </c>
      <c r="AG61" s="33">
        <f t="shared" si="4"/>
      </c>
      <c r="AH61" s="33" t="str">
        <f t="shared" si="5"/>
        <v>HR</v>
      </c>
      <c r="AI61" s="33">
        <f t="shared" si="6"/>
      </c>
      <c r="AJ61" s="33">
        <f t="shared" si="7"/>
      </c>
    </row>
    <row r="62" spans="1:36" ht="12.75">
      <c r="A62" s="85">
        <v>145</v>
      </c>
      <c r="B62" s="21">
        <v>21.744858259507524</v>
      </c>
      <c r="C62" s="22">
        <f t="shared" si="0"/>
        <v>78.25514174049248</v>
      </c>
      <c r="D62" s="89">
        <v>13.84152636161877</v>
      </c>
      <c r="E62" s="89">
        <v>18.346156298296517</v>
      </c>
      <c r="F62" s="89">
        <v>32.18768265991529</v>
      </c>
      <c r="G62" s="90">
        <v>0.97958091405</v>
      </c>
      <c r="H62" s="90"/>
      <c r="I62" s="90">
        <v>12.86194544756877</v>
      </c>
      <c r="J62" s="91">
        <v>31.20810174586529</v>
      </c>
      <c r="K62" s="34"/>
      <c r="L62" s="35"/>
      <c r="M62" s="27"/>
      <c r="N62" s="27"/>
      <c r="O62" s="31"/>
      <c r="P62" s="27"/>
      <c r="Q62" s="27"/>
      <c r="R62" s="27"/>
      <c r="S62" s="28">
        <f t="shared" si="1"/>
      </c>
      <c r="T62" s="98"/>
      <c r="U62" s="100"/>
      <c r="V62" s="29"/>
      <c r="W62" s="30"/>
      <c r="X62" s="30"/>
      <c r="Y62" s="31"/>
      <c r="Z62" s="30"/>
      <c r="AA62" s="30"/>
      <c r="AB62" s="30"/>
      <c r="AC62" s="30"/>
      <c r="AD62" s="101"/>
      <c r="AE62" s="32" t="str">
        <f t="shared" si="2"/>
        <v>HR</v>
      </c>
      <c r="AF62" s="33">
        <f t="shared" si="3"/>
      </c>
      <c r="AG62" s="33">
        <f t="shared" si="4"/>
      </c>
      <c r="AH62" s="33" t="str">
        <f t="shared" si="5"/>
        <v>HR</v>
      </c>
      <c r="AI62" s="33">
        <f t="shared" si="6"/>
      </c>
      <c r="AJ62" s="33">
        <f t="shared" si="7"/>
      </c>
    </row>
    <row r="63" spans="1:36" ht="12.75">
      <c r="A63" s="85">
        <v>150</v>
      </c>
      <c r="B63" s="21">
        <v>61.67372583603119</v>
      </c>
      <c r="C63" s="22">
        <f t="shared" si="0"/>
        <v>38.32627416396881</v>
      </c>
      <c r="D63" s="89">
        <v>9.567123562134118</v>
      </c>
      <c r="E63" s="89">
        <v>13.46864970557228</v>
      </c>
      <c r="F63" s="89">
        <v>23.035773267706396</v>
      </c>
      <c r="G63" s="90">
        <v>0.9820290145699999</v>
      </c>
      <c r="H63" s="90"/>
      <c r="I63" s="90">
        <v>8.585094547564118</v>
      </c>
      <c r="J63" s="91">
        <v>22.053744253136397</v>
      </c>
      <c r="K63" s="34"/>
      <c r="L63" s="35"/>
      <c r="M63" s="27"/>
      <c r="N63" s="27"/>
      <c r="O63" s="31"/>
      <c r="P63" s="27"/>
      <c r="Q63" s="27"/>
      <c r="R63" s="27"/>
      <c r="S63" s="28">
        <f t="shared" si="1"/>
      </c>
      <c r="T63" s="98"/>
      <c r="U63" s="100"/>
      <c r="V63" s="29"/>
      <c r="W63" s="30"/>
      <c r="X63" s="30"/>
      <c r="Y63" s="31"/>
      <c r="Z63" s="30"/>
      <c r="AA63" s="30"/>
      <c r="AB63" s="30"/>
      <c r="AC63" s="30"/>
      <c r="AD63" s="101"/>
      <c r="AE63" s="32" t="str">
        <f t="shared" si="2"/>
        <v>HR</v>
      </c>
      <c r="AF63" s="33">
        <f t="shared" si="3"/>
      </c>
      <c r="AG63" s="33">
        <f t="shared" si="4"/>
      </c>
      <c r="AH63" s="33" t="str">
        <f t="shared" si="5"/>
        <v>HR</v>
      </c>
      <c r="AI63" s="33">
        <f t="shared" si="6"/>
      </c>
      <c r="AJ63" s="33">
        <f t="shared" si="7"/>
      </c>
    </row>
    <row r="64" spans="1:37" ht="13.5" thickBot="1">
      <c r="A64" s="85">
        <v>151</v>
      </c>
      <c r="B64" s="21">
        <v>33.04939343583898</v>
      </c>
      <c r="C64" s="22">
        <f t="shared" si="0"/>
        <v>66.95060656416102</v>
      </c>
      <c r="D64" s="89">
        <v>25.766827419961253</v>
      </c>
      <c r="E64" s="89">
        <v>37.273024854643126</v>
      </c>
      <c r="F64" s="89">
        <v>63.03985227460438</v>
      </c>
      <c r="G64" s="90">
        <v>0.5926067763</v>
      </c>
      <c r="H64" s="90"/>
      <c r="I64" s="90">
        <v>25.174220643661254</v>
      </c>
      <c r="J64" s="91">
        <v>62.447245498304376</v>
      </c>
      <c r="K64" s="34"/>
      <c r="L64" s="35"/>
      <c r="M64" s="27"/>
      <c r="N64" s="27"/>
      <c r="O64" s="31"/>
      <c r="P64" s="27"/>
      <c r="Q64" s="27"/>
      <c r="R64" s="27"/>
      <c r="S64" s="28">
        <f t="shared" si="1"/>
      </c>
      <c r="T64" s="98"/>
      <c r="U64" s="102"/>
      <c r="V64" s="47"/>
      <c r="W64" s="103"/>
      <c r="X64" s="103"/>
      <c r="Y64" s="104"/>
      <c r="Z64" s="103"/>
      <c r="AA64" s="103"/>
      <c r="AB64" s="103"/>
      <c r="AC64" s="103"/>
      <c r="AD64" s="105"/>
      <c r="AE64" s="32" t="str">
        <f t="shared" si="2"/>
        <v>HR</v>
      </c>
      <c r="AF64" s="33">
        <f t="shared" si="3"/>
      </c>
      <c r="AG64" s="33">
        <f t="shared" si="4"/>
      </c>
      <c r="AH64" s="33">
        <f t="shared" si="5"/>
      </c>
      <c r="AI64" s="33">
        <f t="shared" si="6"/>
      </c>
      <c r="AJ64" s="33">
        <f t="shared" si="7"/>
      </c>
      <c r="AK64" s="38"/>
    </row>
    <row r="65" spans="1:36" ht="12.75">
      <c r="A65" s="85">
        <v>152</v>
      </c>
      <c r="B65" s="21">
        <v>52.099752237873346</v>
      </c>
      <c r="C65" s="22">
        <f t="shared" si="0"/>
        <v>47.900247762126654</v>
      </c>
      <c r="D65" s="89">
        <v>25.207380970614302</v>
      </c>
      <c r="E65" s="89">
        <v>6.75944310066</v>
      </c>
      <c r="F65" s="89">
        <v>31.966824071274303</v>
      </c>
      <c r="G65" s="90"/>
      <c r="H65" s="90">
        <v>0.88583158433</v>
      </c>
      <c r="I65" s="90">
        <v>24.321549386284303</v>
      </c>
      <c r="J65" s="91">
        <v>31.080992486944304</v>
      </c>
      <c r="K65" s="34"/>
      <c r="L65" s="35"/>
      <c r="M65" s="27"/>
      <c r="N65" s="27"/>
      <c r="O65" s="31"/>
      <c r="P65" s="27"/>
      <c r="Q65" s="27"/>
      <c r="R65" s="27"/>
      <c r="S65" s="28">
        <f t="shared" si="1"/>
      </c>
      <c r="T65" s="36"/>
      <c r="U65" s="39"/>
      <c r="V65" s="39"/>
      <c r="W65" s="40"/>
      <c r="X65" s="40"/>
      <c r="Y65" s="40"/>
      <c r="Z65" s="40"/>
      <c r="AA65" s="40"/>
      <c r="AB65" s="40"/>
      <c r="AC65" s="40"/>
      <c r="AD65" s="40"/>
      <c r="AE65" s="32" t="str">
        <f t="shared" si="2"/>
        <v>HR</v>
      </c>
      <c r="AF65" s="33">
        <f t="shared" si="3"/>
      </c>
      <c r="AG65" s="33">
        <f t="shared" si="4"/>
      </c>
      <c r="AH65" s="33" t="str">
        <f t="shared" si="5"/>
        <v>HR</v>
      </c>
      <c r="AI65" s="33">
        <f t="shared" si="6"/>
      </c>
      <c r="AJ65" s="33">
        <f t="shared" si="7"/>
      </c>
    </row>
    <row r="66" spans="1:36" ht="12.75">
      <c r="A66" s="85">
        <v>155</v>
      </c>
      <c r="B66" s="21">
        <v>25.156884230477807</v>
      </c>
      <c r="C66" s="22">
        <f t="shared" si="0"/>
        <v>74.8431157695222</v>
      </c>
      <c r="D66" s="89">
        <v>20.743060757480986</v>
      </c>
      <c r="E66" s="89">
        <v>27.91303122163268</v>
      </c>
      <c r="F66" s="89">
        <v>48.65609197911367</v>
      </c>
      <c r="G66" s="90">
        <v>0.76094813265</v>
      </c>
      <c r="H66" s="90">
        <v>0.03156486567</v>
      </c>
      <c r="I66" s="90">
        <v>19.950547759160987</v>
      </c>
      <c r="J66" s="91">
        <v>47.86357898079367</v>
      </c>
      <c r="K66" s="34"/>
      <c r="L66" s="35"/>
      <c r="M66" s="27"/>
      <c r="N66" s="27"/>
      <c r="O66" s="31"/>
      <c r="P66" s="27"/>
      <c r="Q66" s="27"/>
      <c r="R66" s="27"/>
      <c r="S66" s="28">
        <f t="shared" si="1"/>
      </c>
      <c r="T66" s="36"/>
      <c r="U66" s="39"/>
      <c r="V66" s="39"/>
      <c r="W66" s="40"/>
      <c r="X66" s="40"/>
      <c r="Y66" s="40"/>
      <c r="Z66" s="40"/>
      <c r="AA66" s="40"/>
      <c r="AB66" s="40"/>
      <c r="AC66" s="40"/>
      <c r="AD66" s="40"/>
      <c r="AE66" s="32" t="str">
        <f t="shared" si="2"/>
        <v>HR</v>
      </c>
      <c r="AF66" s="33">
        <f t="shared" si="3"/>
      </c>
      <c r="AG66" s="33">
        <f t="shared" si="4"/>
      </c>
      <c r="AH66" s="33">
        <f t="shared" si="5"/>
      </c>
      <c r="AI66" s="33">
        <f t="shared" si="6"/>
      </c>
      <c r="AJ66" s="33">
        <f t="shared" si="7"/>
      </c>
    </row>
    <row r="67" spans="1:36" ht="12.75">
      <c r="A67" s="92">
        <v>156</v>
      </c>
      <c r="B67" s="21">
        <v>40.694604688666715</v>
      </c>
      <c r="C67" s="22">
        <f t="shared" si="0"/>
        <v>59.305395311333285</v>
      </c>
      <c r="D67" s="89">
        <v>9.174853084780944</v>
      </c>
      <c r="E67" s="89">
        <v>1.7326457815311829</v>
      </c>
      <c r="F67" s="89">
        <v>10.907498866312126</v>
      </c>
      <c r="G67" s="90">
        <v>0.8030814565165357</v>
      </c>
      <c r="H67" s="90">
        <v>0.0817926279861598</v>
      </c>
      <c r="I67" s="93">
        <v>8.289979000278247</v>
      </c>
      <c r="J67" s="91">
        <v>10.02262478180943</v>
      </c>
      <c r="K67" s="34"/>
      <c r="L67" s="35"/>
      <c r="M67" s="27"/>
      <c r="N67" s="27"/>
      <c r="O67" s="31"/>
      <c r="P67" s="27"/>
      <c r="Q67" s="27"/>
      <c r="R67" s="27"/>
      <c r="S67" s="28">
        <f t="shared" si="1"/>
      </c>
      <c r="T67" s="36"/>
      <c r="U67" s="39"/>
      <c r="V67" s="39"/>
      <c r="W67" s="40"/>
      <c r="X67" s="40"/>
      <c r="Y67" s="40"/>
      <c r="Z67" s="40"/>
      <c r="AA67" s="40"/>
      <c r="AB67" s="40"/>
      <c r="AC67" s="40"/>
      <c r="AD67" s="40"/>
      <c r="AE67" s="32" t="str">
        <f aca="true" t="shared" si="11" ref="AE67:AE125">IF(AND(I67&lt;40,I67&gt;0),"HR","")</f>
        <v>HR</v>
      </c>
      <c r="AF67" s="33">
        <f aca="true" t="shared" si="12" ref="AF67:AF125">IF(AND(R67&lt;50,R67&gt;0),"C","")</f>
      </c>
      <c r="AG67" s="33">
        <f aca="true" t="shared" si="13" ref="AG67:AG125">IF(AC67&gt;0,"NP","")</f>
      </c>
      <c r="AH67" s="33" t="str">
        <f aca="true" t="shared" si="14" ref="AH67:AH125">IF(AND(J67&lt;40,J67&gt;0),"HR","")</f>
        <v>HR</v>
      </c>
      <c r="AI67" s="33">
        <f aca="true" t="shared" si="15" ref="AI67:AI125">IF(AND(S67&lt;50,S67&gt;0),"C","")</f>
      </c>
      <c r="AJ67" s="33">
        <f aca="true" t="shared" si="16" ref="AJ67:AJ125">IF(AD67,"NP","")</f>
      </c>
    </row>
    <row r="68" spans="1:36" ht="12.75">
      <c r="A68" s="85">
        <v>157</v>
      </c>
      <c r="B68" s="21">
        <v>34.09141745681127</v>
      </c>
      <c r="C68" s="22">
        <f aca="true" t="shared" si="17" ref="C68:C125">100-B68</f>
        <v>65.90858254318873</v>
      </c>
      <c r="D68" s="89">
        <v>18.76193064457386</v>
      </c>
      <c r="E68" s="89">
        <v>14.1348740222463</v>
      </c>
      <c r="F68" s="89">
        <v>32.89680466682016</v>
      </c>
      <c r="G68" s="90">
        <v>0.80858173363</v>
      </c>
      <c r="H68" s="90">
        <v>0.00086756687</v>
      </c>
      <c r="I68" s="90">
        <v>17.95248134407386</v>
      </c>
      <c r="J68" s="91">
        <v>32.08735536632016</v>
      </c>
      <c r="K68" s="34"/>
      <c r="L68" s="35"/>
      <c r="M68" s="27"/>
      <c r="N68" s="27"/>
      <c r="O68" s="31"/>
      <c r="P68" s="27"/>
      <c r="Q68" s="27"/>
      <c r="R68" s="27"/>
      <c r="S68" s="28">
        <f aca="true" t="shared" si="18" ref="S68:S124">IF(T68=0,"",IF(T68&gt;50,"",1))</f>
      </c>
      <c r="T68" s="36"/>
      <c r="U68" s="39"/>
      <c r="V68" s="39"/>
      <c r="W68" s="40"/>
      <c r="X68" s="40"/>
      <c r="Y68" s="40"/>
      <c r="Z68" s="40"/>
      <c r="AA68" s="40"/>
      <c r="AB68" s="40"/>
      <c r="AC68" s="40"/>
      <c r="AD68" s="40"/>
      <c r="AE68" s="32" t="str">
        <f t="shared" si="11"/>
        <v>HR</v>
      </c>
      <c r="AF68" s="33">
        <f t="shared" si="12"/>
      </c>
      <c r="AG68" s="33">
        <f t="shared" si="13"/>
      </c>
      <c r="AH68" s="33" t="str">
        <f t="shared" si="14"/>
        <v>HR</v>
      </c>
      <c r="AI68" s="33">
        <f t="shared" si="15"/>
      </c>
      <c r="AJ68" s="33">
        <f t="shared" si="16"/>
      </c>
    </row>
    <row r="69" spans="1:36" ht="12.75">
      <c r="A69" s="85">
        <v>158</v>
      </c>
      <c r="B69" s="21">
        <v>66.2925787586175</v>
      </c>
      <c r="C69" s="22">
        <f t="shared" si="17"/>
        <v>33.707421241382505</v>
      </c>
      <c r="D69" s="89">
        <v>40.21102797314249</v>
      </c>
      <c r="E69" s="89">
        <v>9.398899059599303</v>
      </c>
      <c r="F69" s="89">
        <v>49.609927032741794</v>
      </c>
      <c r="G69" s="90">
        <v>0.71729957098</v>
      </c>
      <c r="H69" s="90"/>
      <c r="I69" s="90">
        <v>39.49372840216249</v>
      </c>
      <c r="J69" s="91">
        <v>48.89262746176179</v>
      </c>
      <c r="K69" s="34"/>
      <c r="L69" s="35"/>
      <c r="M69" s="27"/>
      <c r="N69" s="27"/>
      <c r="O69" s="31"/>
      <c r="P69" s="27"/>
      <c r="Q69" s="27"/>
      <c r="R69" s="27"/>
      <c r="S69" s="28">
        <f t="shared" si="18"/>
      </c>
      <c r="T69" s="36"/>
      <c r="U69" s="39"/>
      <c r="V69" s="39"/>
      <c r="W69" s="40"/>
      <c r="X69" s="40"/>
      <c r="Y69" s="40"/>
      <c r="Z69" s="40"/>
      <c r="AA69" s="40"/>
      <c r="AB69" s="40"/>
      <c r="AC69" s="40"/>
      <c r="AD69" s="40"/>
      <c r="AE69" s="32" t="str">
        <f t="shared" si="11"/>
        <v>HR</v>
      </c>
      <c r="AF69" s="33">
        <f t="shared" si="12"/>
      </c>
      <c r="AG69" s="33">
        <f t="shared" si="13"/>
      </c>
      <c r="AH69" s="33">
        <f t="shared" si="14"/>
      </c>
      <c r="AI69" s="33">
        <f t="shared" si="15"/>
      </c>
      <c r="AJ69" s="33">
        <f t="shared" si="16"/>
      </c>
    </row>
    <row r="70" spans="1:36" ht="12.75">
      <c r="A70" s="85">
        <v>160</v>
      </c>
      <c r="B70" s="21">
        <v>79.29981896861933</v>
      </c>
      <c r="C70" s="22">
        <f t="shared" si="17"/>
        <v>20.700181031380666</v>
      </c>
      <c r="D70" s="89">
        <v>32.956703657280364</v>
      </c>
      <c r="E70" s="89">
        <v>3.5082058251990347</v>
      </c>
      <c r="F70" s="89">
        <v>36.4649094824794</v>
      </c>
      <c r="G70" s="90">
        <v>7.31339357312</v>
      </c>
      <c r="H70" s="90">
        <v>1.30784133976</v>
      </c>
      <c r="I70" s="90">
        <v>24.335468744400366</v>
      </c>
      <c r="J70" s="91">
        <v>27.8436745695994</v>
      </c>
      <c r="K70" s="34">
        <v>79.3245267457836</v>
      </c>
      <c r="L70" s="35">
        <f>100-K70</f>
        <v>20.6754732542164</v>
      </c>
      <c r="M70" s="27">
        <v>47.54569031475565</v>
      </c>
      <c r="N70" s="27">
        <v>0.00960250963834</v>
      </c>
      <c r="O70" s="31">
        <v>47.555292824393995</v>
      </c>
      <c r="P70" s="27">
        <v>4.298432313317431</v>
      </c>
      <c r="Q70" s="27">
        <v>5.03080733054356</v>
      </c>
      <c r="R70" s="27">
        <v>38.21645067089466</v>
      </c>
      <c r="S70" s="28">
        <f t="shared" si="18"/>
        <v>1</v>
      </c>
      <c r="T70" s="36">
        <v>38.226053180533</v>
      </c>
      <c r="U70" s="39"/>
      <c r="V70" s="39"/>
      <c r="W70" s="40"/>
      <c r="X70" s="40"/>
      <c r="Y70" s="40"/>
      <c r="Z70" s="40"/>
      <c r="AA70" s="40"/>
      <c r="AB70" s="40"/>
      <c r="AC70" s="40"/>
      <c r="AD70" s="40"/>
      <c r="AE70" s="32" t="str">
        <f t="shared" si="11"/>
        <v>HR</v>
      </c>
      <c r="AF70" s="33" t="str">
        <f t="shared" si="12"/>
        <v>C</v>
      </c>
      <c r="AG70" s="33">
        <f t="shared" si="13"/>
      </c>
      <c r="AH70" s="33" t="str">
        <f t="shared" si="14"/>
        <v>HR</v>
      </c>
      <c r="AI70" s="33" t="str">
        <f t="shared" si="15"/>
        <v>C</v>
      </c>
      <c r="AJ70" s="33">
        <f t="shared" si="16"/>
      </c>
    </row>
    <row r="71" spans="1:36" ht="12.75">
      <c r="A71" s="92">
        <v>161</v>
      </c>
      <c r="B71" s="21">
        <v>58.45793574027124</v>
      </c>
      <c r="C71" s="22">
        <f t="shared" si="17"/>
        <v>41.54206425972876</v>
      </c>
      <c r="D71" s="89">
        <v>17.658882370206424</v>
      </c>
      <c r="E71" s="89">
        <v>0.0896874901336952</v>
      </c>
      <c r="F71" s="89">
        <v>17.74856986034012</v>
      </c>
      <c r="G71" s="90">
        <v>2.7663310877614395</v>
      </c>
      <c r="H71" s="90"/>
      <c r="I71" s="93">
        <v>14.892551282444984</v>
      </c>
      <c r="J71" s="91">
        <v>14.982238772578679</v>
      </c>
      <c r="K71" s="34"/>
      <c r="L71" s="35"/>
      <c r="M71" s="27"/>
      <c r="N71" s="27"/>
      <c r="O71" s="31"/>
      <c r="P71" s="27"/>
      <c r="Q71" s="27"/>
      <c r="R71" s="27"/>
      <c r="S71" s="28">
        <f t="shared" si="18"/>
      </c>
      <c r="T71" s="36"/>
      <c r="U71" s="39"/>
      <c r="V71" s="39"/>
      <c r="W71" s="40"/>
      <c r="X71" s="40"/>
      <c r="Y71" s="40"/>
      <c r="Z71" s="40"/>
      <c r="AA71" s="40"/>
      <c r="AB71" s="40"/>
      <c r="AC71" s="40"/>
      <c r="AD71" s="40"/>
      <c r="AE71" s="32" t="str">
        <f t="shared" si="11"/>
        <v>HR</v>
      </c>
      <c r="AF71" s="33">
        <f t="shared" si="12"/>
      </c>
      <c r="AG71" s="33">
        <f t="shared" si="13"/>
      </c>
      <c r="AH71" s="33" t="str">
        <f t="shared" si="14"/>
        <v>HR</v>
      </c>
      <c r="AI71" s="33">
        <f t="shared" si="15"/>
      </c>
      <c r="AJ71" s="33">
        <f t="shared" si="16"/>
      </c>
    </row>
    <row r="72" spans="1:36" ht="12.75">
      <c r="A72" s="85">
        <v>162</v>
      </c>
      <c r="B72" s="21">
        <v>70.50935146584774</v>
      </c>
      <c r="C72" s="22">
        <f t="shared" si="17"/>
        <v>29.490648534152257</v>
      </c>
      <c r="D72" s="89">
        <v>28.0884148998743</v>
      </c>
      <c r="E72" s="89">
        <v>8.707176440774536</v>
      </c>
      <c r="F72" s="89">
        <v>36.79559134064884</v>
      </c>
      <c r="G72" s="90">
        <v>5.12606057299</v>
      </c>
      <c r="H72" s="90">
        <v>5.8876157651300005</v>
      </c>
      <c r="I72" s="90">
        <v>17.0747385617543</v>
      </c>
      <c r="J72" s="91">
        <v>25.78191500252884</v>
      </c>
      <c r="K72" s="34">
        <v>63.02693368699688</v>
      </c>
      <c r="L72" s="35">
        <f aca="true" t="shared" si="19" ref="L72:L78">100-K72</f>
        <v>36.97306631300312</v>
      </c>
      <c r="M72" s="27">
        <v>26.703933940110083</v>
      </c>
      <c r="N72" s="27">
        <v>6.253546490995823</v>
      </c>
      <c r="O72" s="31">
        <v>32.95748043110591</v>
      </c>
      <c r="P72" s="27">
        <v>3.9310376976341166</v>
      </c>
      <c r="Q72" s="27">
        <v>4.4706316731153</v>
      </c>
      <c r="R72" s="27">
        <v>18.302264569360666</v>
      </c>
      <c r="S72" s="28">
        <f t="shared" si="18"/>
        <v>1</v>
      </c>
      <c r="T72" s="36">
        <v>24.55581106035649</v>
      </c>
      <c r="U72" s="39"/>
      <c r="V72" s="39"/>
      <c r="W72" s="40"/>
      <c r="X72" s="40"/>
      <c r="Y72" s="40"/>
      <c r="Z72" s="40"/>
      <c r="AA72" s="40"/>
      <c r="AB72" s="40"/>
      <c r="AC72" s="40"/>
      <c r="AD72" s="40"/>
      <c r="AE72" s="32" t="str">
        <f t="shared" si="11"/>
        <v>HR</v>
      </c>
      <c r="AF72" s="33" t="str">
        <f t="shared" si="12"/>
        <v>C</v>
      </c>
      <c r="AG72" s="33">
        <f t="shared" si="13"/>
      </c>
      <c r="AH72" s="33" t="str">
        <f t="shared" si="14"/>
        <v>HR</v>
      </c>
      <c r="AI72" s="33" t="str">
        <f t="shared" si="15"/>
        <v>C</v>
      </c>
      <c r="AJ72" s="33">
        <f t="shared" si="16"/>
      </c>
    </row>
    <row r="73" spans="1:36" ht="12.75">
      <c r="A73" s="85">
        <v>163</v>
      </c>
      <c r="B73" s="21">
        <v>64.09592902189071</v>
      </c>
      <c r="C73" s="22">
        <f t="shared" si="17"/>
        <v>35.90407097810929</v>
      </c>
      <c r="D73" s="89">
        <v>30.764609191969637</v>
      </c>
      <c r="E73" s="89">
        <v>10.570064036364327</v>
      </c>
      <c r="F73" s="89">
        <v>41.33467322833396</v>
      </c>
      <c r="G73" s="90">
        <v>6.1767014840200005</v>
      </c>
      <c r="H73" s="90">
        <v>1.5815910135800002</v>
      </c>
      <c r="I73" s="90">
        <v>23.006316694369637</v>
      </c>
      <c r="J73" s="91">
        <v>33.57638073073396</v>
      </c>
      <c r="K73" s="34">
        <v>58.02883722060452</v>
      </c>
      <c r="L73" s="35">
        <f t="shared" si="19"/>
        <v>41.97116277939548</v>
      </c>
      <c r="M73" s="27">
        <v>36.113095397190506</v>
      </c>
      <c r="N73" s="27">
        <v>14.1128710228058</v>
      </c>
      <c r="O73" s="31">
        <v>50.225966419996304</v>
      </c>
      <c r="P73" s="27">
        <v>6.919868637533224</v>
      </c>
      <c r="Q73" s="27"/>
      <c r="R73" s="27">
        <v>29.193226759657282</v>
      </c>
      <c r="S73" s="28">
        <f t="shared" si="18"/>
        <v>1</v>
      </c>
      <c r="T73" s="36">
        <v>43.306097782463084</v>
      </c>
      <c r="U73" s="39"/>
      <c r="V73" s="39"/>
      <c r="W73" s="40"/>
      <c r="X73" s="40"/>
      <c r="Y73" s="40"/>
      <c r="Z73" s="40"/>
      <c r="AA73" s="40"/>
      <c r="AB73" s="40"/>
      <c r="AC73" s="40"/>
      <c r="AD73" s="40"/>
      <c r="AE73" s="32" t="str">
        <f t="shared" si="11"/>
        <v>HR</v>
      </c>
      <c r="AF73" s="33" t="str">
        <f t="shared" si="12"/>
        <v>C</v>
      </c>
      <c r="AG73" s="33">
        <f t="shared" si="13"/>
      </c>
      <c r="AH73" s="33" t="str">
        <f t="shared" si="14"/>
        <v>HR</v>
      </c>
      <c r="AI73" s="33" t="str">
        <f t="shared" si="15"/>
        <v>C</v>
      </c>
      <c r="AJ73" s="33">
        <f t="shared" si="16"/>
      </c>
    </row>
    <row r="74" spans="1:36" ht="12.75">
      <c r="A74" s="85">
        <v>164</v>
      </c>
      <c r="B74" s="21">
        <v>32.22472850493195</v>
      </c>
      <c r="C74" s="22">
        <f t="shared" si="17"/>
        <v>67.77527149506804</v>
      </c>
      <c r="D74" s="89">
        <v>22.070435049740112</v>
      </c>
      <c r="E74" s="89">
        <v>25.36966064587898</v>
      </c>
      <c r="F74" s="89">
        <v>47.44009569561909</v>
      </c>
      <c r="G74" s="90">
        <v>0.08500269089</v>
      </c>
      <c r="H74" s="90">
        <v>4.781146286079999</v>
      </c>
      <c r="I74" s="90">
        <v>17.204286072770113</v>
      </c>
      <c r="J74" s="91">
        <v>42.5739467186491</v>
      </c>
      <c r="K74" s="34">
        <v>42.6995614163072</v>
      </c>
      <c r="L74" s="35">
        <f t="shared" si="19"/>
        <v>57.3004385836928</v>
      </c>
      <c r="M74" s="27">
        <v>42.68061174572654</v>
      </c>
      <c r="N74" s="27">
        <v>34.56216428872484</v>
      </c>
      <c r="O74" s="31">
        <v>77.24277603445137</v>
      </c>
      <c r="P74" s="27"/>
      <c r="Q74" s="27">
        <v>6.670487328166</v>
      </c>
      <c r="R74" s="27">
        <v>36.01012441756054</v>
      </c>
      <c r="S74" s="28">
        <f t="shared" si="18"/>
      </c>
      <c r="T74" s="36">
        <v>70.57228870628536</v>
      </c>
      <c r="U74" s="39"/>
      <c r="V74" s="39"/>
      <c r="W74" s="40"/>
      <c r="X74" s="40"/>
      <c r="Y74" s="40"/>
      <c r="Z74" s="40"/>
      <c r="AA74" s="40"/>
      <c r="AB74" s="40"/>
      <c r="AC74" s="40"/>
      <c r="AD74" s="40"/>
      <c r="AE74" s="32" t="str">
        <f t="shared" si="11"/>
        <v>HR</v>
      </c>
      <c r="AF74" s="33" t="str">
        <f t="shared" si="12"/>
        <v>C</v>
      </c>
      <c r="AG74" s="33">
        <f t="shared" si="13"/>
      </c>
      <c r="AH74" s="33">
        <f t="shared" si="14"/>
      </c>
      <c r="AI74" s="33">
        <f t="shared" si="15"/>
      </c>
      <c r="AJ74" s="33">
        <f t="shared" si="16"/>
      </c>
    </row>
    <row r="75" spans="1:36" ht="12.75">
      <c r="A75" s="85">
        <v>165</v>
      </c>
      <c r="B75" s="21">
        <v>46.05199067767239</v>
      </c>
      <c r="C75" s="22">
        <f t="shared" si="17"/>
        <v>53.94800932232761</v>
      </c>
      <c r="D75" s="89">
        <v>17.40797683450382</v>
      </c>
      <c r="E75" s="89">
        <v>13.331202982894684</v>
      </c>
      <c r="F75" s="89">
        <v>30.739179817398504</v>
      </c>
      <c r="G75" s="90">
        <v>1.3885290580299996</v>
      </c>
      <c r="H75" s="90">
        <v>1.9394824310899998</v>
      </c>
      <c r="I75" s="90">
        <v>14.07996534538382</v>
      </c>
      <c r="J75" s="91">
        <v>27.411168328278507</v>
      </c>
      <c r="K75" s="34">
        <v>82.9637177506475</v>
      </c>
      <c r="L75" s="35">
        <f t="shared" si="19"/>
        <v>17.036282249352496</v>
      </c>
      <c r="M75" s="27">
        <v>29.50299702153992</v>
      </c>
      <c r="N75" s="27">
        <v>11.322515473663403</v>
      </c>
      <c r="O75" s="31">
        <v>40.82551249520332</v>
      </c>
      <c r="P75" s="27"/>
      <c r="Q75" s="27">
        <v>0.12521378435713</v>
      </c>
      <c r="R75" s="27">
        <v>29.37778323718279</v>
      </c>
      <c r="S75" s="28">
        <f t="shared" si="18"/>
        <v>1</v>
      </c>
      <c r="T75" s="36">
        <v>40.70029871084619</v>
      </c>
      <c r="U75" s="39"/>
      <c r="V75" s="39"/>
      <c r="W75" s="40"/>
      <c r="X75" s="40"/>
      <c r="Y75" s="40"/>
      <c r="Z75" s="40"/>
      <c r="AA75" s="40"/>
      <c r="AB75" s="40"/>
      <c r="AC75" s="40"/>
      <c r="AD75" s="40"/>
      <c r="AE75" s="32" t="str">
        <f t="shared" si="11"/>
        <v>HR</v>
      </c>
      <c r="AF75" s="33" t="str">
        <f t="shared" si="12"/>
        <v>C</v>
      </c>
      <c r="AG75" s="33">
        <f t="shared" si="13"/>
      </c>
      <c r="AH75" s="33" t="str">
        <f t="shared" si="14"/>
        <v>HR</v>
      </c>
      <c r="AI75" s="33" t="str">
        <f t="shared" si="15"/>
        <v>C</v>
      </c>
      <c r="AJ75" s="33">
        <f t="shared" si="16"/>
      </c>
    </row>
    <row r="76" spans="1:36" ht="12.75">
      <c r="A76" s="92">
        <v>166</v>
      </c>
      <c r="B76" s="21">
        <v>53.06713422953568</v>
      </c>
      <c r="C76" s="22">
        <f t="shared" si="17"/>
        <v>46.93286577046432</v>
      </c>
      <c r="D76" s="89">
        <v>22.142700983270256</v>
      </c>
      <c r="E76" s="89">
        <v>7.4444526613468955</v>
      </c>
      <c r="F76" s="89">
        <v>29.587153644617153</v>
      </c>
      <c r="G76" s="90">
        <v>2.5634869938608276</v>
      </c>
      <c r="H76" s="90">
        <v>4.2528724281944745</v>
      </c>
      <c r="I76" s="93">
        <v>15.326341561214953</v>
      </c>
      <c r="J76" s="91">
        <v>22.77079422256185</v>
      </c>
      <c r="K76" s="34">
        <v>79.76841602199885</v>
      </c>
      <c r="L76" s="35">
        <f t="shared" si="19"/>
        <v>20.231583978001154</v>
      </c>
      <c r="M76" s="27">
        <v>51.0480750299246</v>
      </c>
      <c r="N76" s="27">
        <v>7.849241904608175</v>
      </c>
      <c r="O76" s="31">
        <v>58.897316934532775</v>
      </c>
      <c r="P76" s="27">
        <v>0.933524315599</v>
      </c>
      <c r="Q76" s="27">
        <v>4.985419702003901</v>
      </c>
      <c r="R76" s="27">
        <v>45.12913101232169</v>
      </c>
      <c r="S76" s="28">
        <f t="shared" si="18"/>
      </c>
      <c r="T76" s="36">
        <v>52.97837291692987</v>
      </c>
      <c r="U76" s="39"/>
      <c r="V76" s="39"/>
      <c r="W76" s="40"/>
      <c r="X76" s="40"/>
      <c r="Y76" s="40"/>
      <c r="Z76" s="40"/>
      <c r="AA76" s="40"/>
      <c r="AB76" s="40"/>
      <c r="AC76" s="40"/>
      <c r="AD76" s="40"/>
      <c r="AE76" s="32" t="str">
        <f t="shared" si="11"/>
        <v>HR</v>
      </c>
      <c r="AF76" s="33" t="str">
        <f t="shared" si="12"/>
        <v>C</v>
      </c>
      <c r="AG76" s="33">
        <f t="shared" si="13"/>
      </c>
      <c r="AH76" s="33" t="str">
        <f t="shared" si="14"/>
        <v>HR</v>
      </c>
      <c r="AI76" s="33">
        <f t="shared" si="15"/>
      </c>
      <c r="AJ76" s="33">
        <f t="shared" si="16"/>
      </c>
    </row>
    <row r="77" spans="1:36" ht="12.75">
      <c r="A77" s="85">
        <v>167</v>
      </c>
      <c r="B77" s="21">
        <v>41.07279000650389</v>
      </c>
      <c r="C77" s="22">
        <f t="shared" si="17"/>
        <v>58.92720999349611</v>
      </c>
      <c r="D77" s="89">
        <v>24.08825612337302</v>
      </c>
      <c r="E77" s="89">
        <v>30.01535004488463</v>
      </c>
      <c r="F77" s="89">
        <v>54.103606168257656</v>
      </c>
      <c r="G77" s="90">
        <v>0.15936040627</v>
      </c>
      <c r="H77" s="90">
        <v>6.69735251271</v>
      </c>
      <c r="I77" s="90">
        <v>17.23154320439302</v>
      </c>
      <c r="J77" s="91">
        <v>47.246893249277655</v>
      </c>
      <c r="K77" s="34">
        <v>54.51907085447603</v>
      </c>
      <c r="L77" s="35">
        <f t="shared" si="19"/>
        <v>45.48092914552397</v>
      </c>
      <c r="M77" s="27">
        <v>20.563347142626004</v>
      </c>
      <c r="N77" s="27">
        <v>33.43065453958269</v>
      </c>
      <c r="O77" s="31">
        <v>53.99400168220869</v>
      </c>
      <c r="P77" s="27"/>
      <c r="Q77" s="27">
        <v>3.6959676901560297</v>
      </c>
      <c r="R77" s="27">
        <v>16.867379452469976</v>
      </c>
      <c r="S77" s="28">
        <f t="shared" si="18"/>
      </c>
      <c r="T77" s="36">
        <v>50.29803399205266</v>
      </c>
      <c r="U77" s="39"/>
      <c r="V77" s="39"/>
      <c r="W77" s="40"/>
      <c r="X77" s="40"/>
      <c r="Y77" s="40"/>
      <c r="Z77" s="40"/>
      <c r="AA77" s="40"/>
      <c r="AB77" s="40"/>
      <c r="AC77" s="40"/>
      <c r="AD77" s="40"/>
      <c r="AE77" s="32" t="str">
        <f t="shared" si="11"/>
        <v>HR</v>
      </c>
      <c r="AF77" s="33" t="str">
        <f t="shared" si="12"/>
        <v>C</v>
      </c>
      <c r="AG77" s="33">
        <f t="shared" si="13"/>
      </c>
      <c r="AH77" s="33">
        <f t="shared" si="14"/>
      </c>
      <c r="AI77" s="33">
        <f t="shared" si="15"/>
      </c>
      <c r="AJ77" s="33">
        <f t="shared" si="16"/>
      </c>
    </row>
    <row r="78" spans="1:36" ht="12.75">
      <c r="A78" s="85">
        <v>168</v>
      </c>
      <c r="B78" s="21">
        <v>34.72944066138015</v>
      </c>
      <c r="C78" s="22">
        <f t="shared" si="17"/>
        <v>65.27055933861985</v>
      </c>
      <c r="D78" s="89">
        <v>18.340711945029934</v>
      </c>
      <c r="E78" s="89">
        <v>23.44453455826403</v>
      </c>
      <c r="F78" s="89">
        <v>41.78524650329396</v>
      </c>
      <c r="G78" s="90">
        <v>0.16625614648999998</v>
      </c>
      <c r="H78" s="90">
        <v>9.06629432056</v>
      </c>
      <c r="I78" s="90">
        <v>9.108161477979934</v>
      </c>
      <c r="J78" s="91">
        <v>32.55269603624396</v>
      </c>
      <c r="K78" s="34">
        <v>54.28255092539325</v>
      </c>
      <c r="L78" s="35">
        <f t="shared" si="19"/>
        <v>45.71744907460675</v>
      </c>
      <c r="M78" s="27">
        <v>27.8207399170366</v>
      </c>
      <c r="N78" s="27">
        <v>12.08724183061019</v>
      </c>
      <c r="O78" s="31">
        <v>39.90798174764679</v>
      </c>
      <c r="P78" s="27"/>
      <c r="Q78" s="27">
        <v>14.296548172322</v>
      </c>
      <c r="R78" s="27">
        <v>13.524191744714601</v>
      </c>
      <c r="S78" s="28">
        <f t="shared" si="18"/>
        <v>1</v>
      </c>
      <c r="T78" s="36">
        <v>25.61143357532479</v>
      </c>
      <c r="U78" s="39"/>
      <c r="V78" s="39"/>
      <c r="W78" s="40"/>
      <c r="X78" s="40"/>
      <c r="Y78" s="40"/>
      <c r="Z78" s="40"/>
      <c r="AA78" s="40"/>
      <c r="AB78" s="40"/>
      <c r="AC78" s="40"/>
      <c r="AD78" s="40"/>
      <c r="AE78" s="32" t="str">
        <f t="shared" si="11"/>
        <v>HR</v>
      </c>
      <c r="AF78" s="33" t="str">
        <f t="shared" si="12"/>
        <v>C</v>
      </c>
      <c r="AG78" s="33">
        <f t="shared" si="13"/>
      </c>
      <c r="AH78" s="33" t="str">
        <f t="shared" si="14"/>
        <v>HR</v>
      </c>
      <c r="AI78" s="33" t="str">
        <f t="shared" si="15"/>
        <v>C</v>
      </c>
      <c r="AJ78" s="33">
        <f t="shared" si="16"/>
      </c>
    </row>
    <row r="79" spans="1:36" ht="12.75">
      <c r="A79" s="85">
        <v>169</v>
      </c>
      <c r="B79" s="21">
        <v>42.243617231206194</v>
      </c>
      <c r="C79" s="22">
        <f t="shared" si="17"/>
        <v>57.756382768793806</v>
      </c>
      <c r="D79" s="89">
        <v>26.99353553059271</v>
      </c>
      <c r="E79" s="89">
        <v>31.1693784121384</v>
      </c>
      <c r="F79" s="89">
        <v>58.16291394273111</v>
      </c>
      <c r="G79" s="90"/>
      <c r="H79" s="90">
        <v>2.16062702914</v>
      </c>
      <c r="I79" s="90">
        <v>24.83290850145271</v>
      </c>
      <c r="J79" s="91">
        <v>56.00228691359111</v>
      </c>
      <c r="K79" s="34"/>
      <c r="L79" s="35"/>
      <c r="M79" s="27"/>
      <c r="N79" s="27"/>
      <c r="O79" s="31"/>
      <c r="P79" s="27"/>
      <c r="Q79" s="27"/>
      <c r="R79" s="27"/>
      <c r="S79" s="28">
        <f t="shared" si="18"/>
      </c>
      <c r="T79" s="36"/>
      <c r="U79" s="39"/>
      <c r="V79" s="39"/>
      <c r="W79" s="40"/>
      <c r="X79" s="40"/>
      <c r="Y79" s="40"/>
      <c r="Z79" s="40"/>
      <c r="AA79" s="40"/>
      <c r="AB79" s="40"/>
      <c r="AC79" s="40"/>
      <c r="AD79" s="40"/>
      <c r="AE79" s="32" t="str">
        <f t="shared" si="11"/>
        <v>HR</v>
      </c>
      <c r="AF79" s="33">
        <f t="shared" si="12"/>
      </c>
      <c r="AG79" s="33">
        <f t="shared" si="13"/>
      </c>
      <c r="AH79" s="33">
        <f t="shared" si="14"/>
      </c>
      <c r="AI79" s="33">
        <f t="shared" si="15"/>
      </c>
      <c r="AJ79" s="33">
        <f t="shared" si="16"/>
      </c>
    </row>
    <row r="80" spans="1:36" ht="12.75">
      <c r="A80" s="85">
        <v>170</v>
      </c>
      <c r="B80" s="21">
        <v>54.802651870410216</v>
      </c>
      <c r="C80" s="22">
        <f t="shared" si="17"/>
        <v>45.197348129589784</v>
      </c>
      <c r="D80" s="89">
        <v>32.676835822591805</v>
      </c>
      <c r="E80" s="89">
        <v>18.783415717645077</v>
      </c>
      <c r="F80" s="89">
        <v>51.46025154023688</v>
      </c>
      <c r="G80" s="90">
        <v>6.872086564089998</v>
      </c>
      <c r="H80" s="90"/>
      <c r="I80" s="90">
        <v>25.804749258501808</v>
      </c>
      <c r="J80" s="91">
        <v>44.588164976146885</v>
      </c>
      <c r="K80" s="34">
        <v>85.97212273413582</v>
      </c>
      <c r="L80" s="35">
        <f>100-K80</f>
        <v>14.027877265864177</v>
      </c>
      <c r="M80" s="27">
        <v>42.61119216628148</v>
      </c>
      <c r="N80" s="27">
        <v>7.063574407777974</v>
      </c>
      <c r="O80" s="31">
        <v>49.67476657405945</v>
      </c>
      <c r="P80" s="27">
        <v>0.01506895551625665</v>
      </c>
      <c r="Q80" s="27"/>
      <c r="R80" s="27">
        <v>42.59612321076522</v>
      </c>
      <c r="S80" s="28">
        <f t="shared" si="18"/>
        <v>1</v>
      </c>
      <c r="T80" s="36">
        <v>49.65969761854319</v>
      </c>
      <c r="U80" s="39"/>
      <c r="V80" s="39"/>
      <c r="W80" s="40"/>
      <c r="X80" s="40"/>
      <c r="Y80" s="40"/>
      <c r="Z80" s="40"/>
      <c r="AA80" s="40"/>
      <c r="AB80" s="40"/>
      <c r="AC80" s="40"/>
      <c r="AD80" s="40"/>
      <c r="AE80" s="32" t="str">
        <f t="shared" si="11"/>
        <v>HR</v>
      </c>
      <c r="AF80" s="33" t="str">
        <f t="shared" si="12"/>
        <v>C</v>
      </c>
      <c r="AG80" s="33">
        <f t="shared" si="13"/>
      </c>
      <c r="AH80" s="33">
        <f t="shared" si="14"/>
      </c>
      <c r="AI80" s="33" t="str">
        <f t="shared" si="15"/>
        <v>C</v>
      </c>
      <c r="AJ80" s="33">
        <f t="shared" si="16"/>
      </c>
    </row>
    <row r="81" spans="1:36" ht="12.75">
      <c r="A81" s="85">
        <v>173</v>
      </c>
      <c r="B81" s="21">
        <v>61.99186898199159</v>
      </c>
      <c r="C81" s="22">
        <f t="shared" si="17"/>
        <v>38.00813101800841</v>
      </c>
      <c r="D81" s="89">
        <v>14.864224184078655</v>
      </c>
      <c r="E81" s="89">
        <v>6.209047226634482</v>
      </c>
      <c r="F81" s="89">
        <v>21.073271410713136</v>
      </c>
      <c r="G81" s="90">
        <v>0.19894230068</v>
      </c>
      <c r="H81" s="90">
        <v>3.52776055336</v>
      </c>
      <c r="I81" s="90">
        <v>11.137521330038656</v>
      </c>
      <c r="J81" s="91">
        <v>17.346568556673137</v>
      </c>
      <c r="K81" s="34">
        <v>53.59371134327608</v>
      </c>
      <c r="L81" s="35">
        <f>100-K81</f>
        <v>46.40628865672392</v>
      </c>
      <c r="M81" s="27">
        <v>7.349369790629007</v>
      </c>
      <c r="N81" s="27">
        <v>2.9200092166255</v>
      </c>
      <c r="O81" s="31">
        <v>10.269379007254507</v>
      </c>
      <c r="P81" s="27"/>
      <c r="Q81" s="27">
        <v>3.118567613261145</v>
      </c>
      <c r="R81" s="27">
        <v>4.2308021773678615</v>
      </c>
      <c r="S81" s="28">
        <f t="shared" si="18"/>
        <v>1</v>
      </c>
      <c r="T81" s="36">
        <v>7.1508113939933615</v>
      </c>
      <c r="U81" s="29">
        <v>63.89398339446016</v>
      </c>
      <c r="V81" s="29">
        <v>36.078607895138205</v>
      </c>
      <c r="W81" s="30">
        <v>4.59278385191</v>
      </c>
      <c r="X81" s="30">
        <v>0.0388874496732</v>
      </c>
      <c r="Y81" s="31">
        <v>4.6316713015832</v>
      </c>
      <c r="Z81" s="30"/>
      <c r="AA81" s="30"/>
      <c r="AB81" s="30">
        <v>1.34480157668016</v>
      </c>
      <c r="AC81" s="30">
        <f>W81-(Z81+AB81)</f>
        <v>3.24798227522984</v>
      </c>
      <c r="AD81" s="30">
        <f>Y81-(Z81+AB81)</f>
        <v>3.28686972490304</v>
      </c>
      <c r="AE81" s="32" t="str">
        <f t="shared" si="11"/>
        <v>HR</v>
      </c>
      <c r="AF81" s="33" t="str">
        <f t="shared" si="12"/>
        <v>C</v>
      </c>
      <c r="AG81" s="33" t="str">
        <f t="shared" si="13"/>
        <v>NP</v>
      </c>
      <c r="AH81" s="33" t="str">
        <f t="shared" si="14"/>
        <v>HR</v>
      </c>
      <c r="AI81" s="33" t="str">
        <f t="shared" si="15"/>
        <v>C</v>
      </c>
      <c r="AJ81" s="33" t="str">
        <f t="shared" si="16"/>
        <v>NP</v>
      </c>
    </row>
    <row r="82" spans="1:36" ht="12.75">
      <c r="A82" s="85">
        <v>175</v>
      </c>
      <c r="B82" s="21">
        <v>76.15227116948964</v>
      </c>
      <c r="C82" s="22">
        <f t="shared" si="17"/>
        <v>23.847728830510363</v>
      </c>
      <c r="D82" s="89">
        <v>38.42357943757561</v>
      </c>
      <c r="E82" s="89">
        <v>3.353389998203974</v>
      </c>
      <c r="F82" s="89">
        <v>41.776969435779584</v>
      </c>
      <c r="G82" s="90"/>
      <c r="H82" s="90">
        <v>0.26560670133</v>
      </c>
      <c r="I82" s="90">
        <v>38.15797273624561</v>
      </c>
      <c r="J82" s="91">
        <v>41.511362734449584</v>
      </c>
      <c r="K82" s="34">
        <v>88.73845888785276</v>
      </c>
      <c r="L82" s="35">
        <f>100-K82</f>
        <v>11.261541112147242</v>
      </c>
      <c r="M82" s="27">
        <v>50.324472999712334</v>
      </c>
      <c r="N82" s="27">
        <v>5.050511942574</v>
      </c>
      <c r="O82" s="31">
        <v>55.37498494228633</v>
      </c>
      <c r="P82" s="27"/>
      <c r="Q82" s="27">
        <v>1.8165339423</v>
      </c>
      <c r="R82" s="27">
        <v>48.50793905741234</v>
      </c>
      <c r="S82" s="28">
        <f t="shared" si="18"/>
      </c>
      <c r="T82" s="36">
        <v>53.558450999986334</v>
      </c>
      <c r="U82" s="39"/>
      <c r="V82" s="39"/>
      <c r="W82" s="40"/>
      <c r="X82" s="40"/>
      <c r="Y82" s="40"/>
      <c r="Z82" s="40"/>
      <c r="AA82" s="40"/>
      <c r="AB82" s="40"/>
      <c r="AC82" s="40"/>
      <c r="AD82" s="40"/>
      <c r="AE82" s="32" t="str">
        <f t="shared" si="11"/>
        <v>HR</v>
      </c>
      <c r="AF82" s="33" t="str">
        <f t="shared" si="12"/>
        <v>C</v>
      </c>
      <c r="AG82" s="33">
        <f t="shared" si="13"/>
      </c>
      <c r="AH82" s="33">
        <f t="shared" si="14"/>
      </c>
      <c r="AI82" s="33">
        <f t="shared" si="15"/>
      </c>
      <c r="AJ82" s="33">
        <f t="shared" si="16"/>
      </c>
    </row>
    <row r="83" spans="1:36" ht="12.75">
      <c r="A83" s="85">
        <v>177</v>
      </c>
      <c r="B83" s="21">
        <v>88.53797340746388</v>
      </c>
      <c r="C83" s="22">
        <f t="shared" si="17"/>
        <v>11.46202659253612</v>
      </c>
      <c r="D83" s="89">
        <v>32.213364438813976</v>
      </c>
      <c r="E83" s="89">
        <v>3.7955215686245283</v>
      </c>
      <c r="F83" s="89">
        <v>36.008886007438505</v>
      </c>
      <c r="G83" s="90"/>
      <c r="H83" s="90">
        <v>1.15641853249</v>
      </c>
      <c r="I83" s="90">
        <v>31.056945906323975</v>
      </c>
      <c r="J83" s="91">
        <v>34.852467474948504</v>
      </c>
      <c r="K83" s="34"/>
      <c r="L83" s="35"/>
      <c r="M83" s="27"/>
      <c r="N83" s="27"/>
      <c r="O83" s="31"/>
      <c r="P83" s="27"/>
      <c r="Q83" s="27"/>
      <c r="R83" s="27"/>
      <c r="S83" s="28">
        <f t="shared" si="18"/>
      </c>
      <c r="T83" s="36"/>
      <c r="U83" s="39"/>
      <c r="V83" s="39"/>
      <c r="W83" s="40"/>
      <c r="X83" s="40"/>
      <c r="Y83" s="40"/>
      <c r="Z83" s="40"/>
      <c r="AA83" s="40"/>
      <c r="AB83" s="40"/>
      <c r="AC83" s="40"/>
      <c r="AD83" s="40"/>
      <c r="AE83" s="32" t="str">
        <f t="shared" si="11"/>
        <v>HR</v>
      </c>
      <c r="AF83" s="33">
        <f t="shared" si="12"/>
      </c>
      <c r="AG83" s="33">
        <f t="shared" si="13"/>
      </c>
      <c r="AH83" s="33" t="str">
        <f t="shared" si="14"/>
        <v>HR</v>
      </c>
      <c r="AI83" s="33">
        <f t="shared" si="15"/>
      </c>
      <c r="AJ83" s="33">
        <f t="shared" si="16"/>
      </c>
    </row>
    <row r="84" spans="1:36" ht="12.75">
      <c r="A84" s="92">
        <v>178</v>
      </c>
      <c r="B84" s="21">
        <v>89.83900721312239</v>
      </c>
      <c r="C84" s="22">
        <f t="shared" si="17"/>
        <v>10.160992786877614</v>
      </c>
      <c r="D84" s="89">
        <v>28.887586893800407</v>
      </c>
      <c r="E84" s="89">
        <v>4.080314590855551</v>
      </c>
      <c r="F84" s="89">
        <v>32.967901484655954</v>
      </c>
      <c r="G84" s="90">
        <v>3.3493788222313006</v>
      </c>
      <c r="H84" s="90">
        <v>0.9139461949616001</v>
      </c>
      <c r="I84" s="93">
        <v>24.624261876607505</v>
      </c>
      <c r="J84" s="91">
        <v>28.704576467463053</v>
      </c>
      <c r="K84" s="34">
        <v>95.28443107595213</v>
      </c>
      <c r="L84" s="35">
        <f>100-K84</f>
        <v>4.715568924047872</v>
      </c>
      <c r="M84" s="27">
        <v>34.03700520354491</v>
      </c>
      <c r="N84" s="27">
        <v>0.277247882926755</v>
      </c>
      <c r="O84" s="31">
        <v>34.314253086471666</v>
      </c>
      <c r="P84" s="27"/>
      <c r="Q84" s="27">
        <v>3.2526961705530004</v>
      </c>
      <c r="R84" s="27">
        <v>30.784309032991906</v>
      </c>
      <c r="S84" s="28">
        <f t="shared" si="18"/>
        <v>1</v>
      </c>
      <c r="T84" s="36">
        <v>31.061556915918665</v>
      </c>
      <c r="U84" s="39"/>
      <c r="V84" s="39"/>
      <c r="W84" s="40"/>
      <c r="X84" s="40"/>
      <c r="Y84" s="40"/>
      <c r="Z84" s="40"/>
      <c r="AA84" s="40"/>
      <c r="AB84" s="40"/>
      <c r="AC84" s="40"/>
      <c r="AD84" s="40"/>
      <c r="AE84" s="32" t="str">
        <f t="shared" si="11"/>
        <v>HR</v>
      </c>
      <c r="AF84" s="33" t="str">
        <f t="shared" si="12"/>
        <v>C</v>
      </c>
      <c r="AG84" s="33">
        <f t="shared" si="13"/>
      </c>
      <c r="AH84" s="33" t="str">
        <f t="shared" si="14"/>
        <v>HR</v>
      </c>
      <c r="AI84" s="33" t="str">
        <f t="shared" si="15"/>
        <v>C</v>
      </c>
      <c r="AJ84" s="33">
        <f t="shared" si="16"/>
      </c>
    </row>
    <row r="85" spans="1:36" ht="12.75">
      <c r="A85" s="85">
        <v>183</v>
      </c>
      <c r="B85" s="21">
        <v>21.464331750215536</v>
      </c>
      <c r="C85" s="22">
        <f t="shared" si="17"/>
        <v>78.53566824978446</v>
      </c>
      <c r="D85" s="89">
        <v>11.561779931548887</v>
      </c>
      <c r="E85" s="89">
        <v>30.222489751719515</v>
      </c>
      <c r="F85" s="89">
        <v>41.784269683268406</v>
      </c>
      <c r="G85" s="90">
        <v>0.34566978907</v>
      </c>
      <c r="H85" s="90">
        <v>0.61739179709</v>
      </c>
      <c r="I85" s="90">
        <v>10.598718345388887</v>
      </c>
      <c r="J85" s="91">
        <v>40.8212080971084</v>
      </c>
      <c r="K85" s="34">
        <v>67.24225095082234</v>
      </c>
      <c r="L85" s="35">
        <f>100-K85</f>
        <v>32.75774904917766</v>
      </c>
      <c r="M85" s="27">
        <v>37.915229812591065</v>
      </c>
      <c r="N85" s="27">
        <v>11.946428849619522</v>
      </c>
      <c r="O85" s="31">
        <v>49.86165866221059</v>
      </c>
      <c r="P85" s="27">
        <v>2.3641064146681185</v>
      </c>
      <c r="Q85" s="27"/>
      <c r="R85" s="27">
        <v>35.55112339792294</v>
      </c>
      <c r="S85" s="28">
        <f t="shared" si="18"/>
        <v>1</v>
      </c>
      <c r="T85" s="36">
        <v>47.497552247542465</v>
      </c>
      <c r="U85" s="39"/>
      <c r="V85" s="39"/>
      <c r="W85" s="40"/>
      <c r="X85" s="40"/>
      <c r="Y85" s="40"/>
      <c r="Z85" s="40"/>
      <c r="AA85" s="40"/>
      <c r="AB85" s="40"/>
      <c r="AC85" s="40"/>
      <c r="AD85" s="40"/>
      <c r="AE85" s="32" t="str">
        <f t="shared" si="11"/>
        <v>HR</v>
      </c>
      <c r="AF85" s="33" t="str">
        <f t="shared" si="12"/>
        <v>C</v>
      </c>
      <c r="AG85" s="33">
        <f t="shared" si="13"/>
      </c>
      <c r="AH85" s="33">
        <f t="shared" si="14"/>
      </c>
      <c r="AI85" s="33" t="str">
        <f t="shared" si="15"/>
        <v>C</v>
      </c>
      <c r="AJ85" s="33">
        <f t="shared" si="16"/>
      </c>
    </row>
    <row r="86" spans="1:36" ht="12.75">
      <c r="A86" s="92">
        <v>184</v>
      </c>
      <c r="B86" s="21">
        <v>70.81838935982758</v>
      </c>
      <c r="C86" s="22">
        <f t="shared" si="17"/>
        <v>29.181610640172423</v>
      </c>
      <c r="D86" s="89">
        <v>30.729679362920987</v>
      </c>
      <c r="E86" s="89">
        <v>2.7423537965609928</v>
      </c>
      <c r="F86" s="89">
        <v>33.47203315948198</v>
      </c>
      <c r="G86" s="90">
        <v>3.880973511947948</v>
      </c>
      <c r="H86" s="90"/>
      <c r="I86" s="93">
        <v>26.84870585097304</v>
      </c>
      <c r="J86" s="91">
        <v>29.59105964753403</v>
      </c>
      <c r="K86" s="34"/>
      <c r="L86" s="35"/>
      <c r="M86" s="27"/>
      <c r="N86" s="27"/>
      <c r="O86" s="31"/>
      <c r="P86" s="27"/>
      <c r="Q86" s="27"/>
      <c r="R86" s="27"/>
      <c r="S86" s="28">
        <f t="shared" si="18"/>
      </c>
      <c r="T86" s="36"/>
      <c r="U86" s="39"/>
      <c r="V86" s="39"/>
      <c r="W86" s="40"/>
      <c r="X86" s="40"/>
      <c r="Y86" s="40"/>
      <c r="Z86" s="40"/>
      <c r="AA86" s="40"/>
      <c r="AB86" s="40"/>
      <c r="AC86" s="40"/>
      <c r="AD86" s="40"/>
      <c r="AE86" s="32" t="str">
        <f t="shared" si="11"/>
        <v>HR</v>
      </c>
      <c r="AF86" s="33">
        <f t="shared" si="12"/>
      </c>
      <c r="AG86" s="33">
        <f t="shared" si="13"/>
      </c>
      <c r="AH86" s="33" t="str">
        <f t="shared" si="14"/>
        <v>HR</v>
      </c>
      <c r="AI86" s="33">
        <f t="shared" si="15"/>
      </c>
      <c r="AJ86" s="33">
        <f t="shared" si="16"/>
      </c>
    </row>
    <row r="87" spans="1:36" ht="12.75">
      <c r="A87" s="92">
        <v>185</v>
      </c>
      <c r="B87" s="21">
        <v>51.42150115328601</v>
      </c>
      <c r="C87" s="22">
        <f t="shared" si="17"/>
        <v>48.57849884671399</v>
      </c>
      <c r="D87" s="89">
        <v>23.494184156654814</v>
      </c>
      <c r="E87" s="89">
        <v>6.047047220566366</v>
      </c>
      <c r="F87" s="89">
        <v>29.54123137722118</v>
      </c>
      <c r="G87" s="90">
        <v>8.846892453039182</v>
      </c>
      <c r="H87" s="90"/>
      <c r="I87" s="93">
        <v>14.647291703615632</v>
      </c>
      <c r="J87" s="91">
        <v>20.694338924182</v>
      </c>
      <c r="K87" s="34"/>
      <c r="L87" s="35"/>
      <c r="M87" s="27"/>
      <c r="N87" s="27"/>
      <c r="O87" s="31"/>
      <c r="P87" s="27"/>
      <c r="Q87" s="27"/>
      <c r="R87" s="27"/>
      <c r="S87" s="28">
        <f t="shared" si="18"/>
      </c>
      <c r="T87" s="36"/>
      <c r="U87" s="39"/>
      <c r="V87" s="39"/>
      <c r="W87" s="40"/>
      <c r="X87" s="40"/>
      <c r="Y87" s="40"/>
      <c r="Z87" s="40"/>
      <c r="AA87" s="40"/>
      <c r="AB87" s="40"/>
      <c r="AC87" s="40"/>
      <c r="AD87" s="40"/>
      <c r="AE87" s="32" t="str">
        <f t="shared" si="11"/>
        <v>HR</v>
      </c>
      <c r="AF87" s="33">
        <f t="shared" si="12"/>
      </c>
      <c r="AG87" s="33">
        <f t="shared" si="13"/>
      </c>
      <c r="AH87" s="33" t="str">
        <f t="shared" si="14"/>
        <v>HR</v>
      </c>
      <c r="AI87" s="33">
        <f t="shared" si="15"/>
      </c>
      <c r="AJ87" s="33">
        <f t="shared" si="16"/>
      </c>
    </row>
    <row r="88" spans="1:36" ht="12.75">
      <c r="A88" s="85">
        <v>188</v>
      </c>
      <c r="B88" s="21">
        <v>28.025473472606834</v>
      </c>
      <c r="C88" s="22">
        <f t="shared" si="17"/>
        <v>71.97452652739317</v>
      </c>
      <c r="D88" s="89">
        <v>15.769377065461288</v>
      </c>
      <c r="E88" s="89">
        <v>33.03437619512416</v>
      </c>
      <c r="F88" s="89">
        <v>48.80375326058545</v>
      </c>
      <c r="G88" s="90">
        <v>0.00095291194</v>
      </c>
      <c r="H88" s="90">
        <v>1.44508123959</v>
      </c>
      <c r="I88" s="90">
        <v>14.323342913931288</v>
      </c>
      <c r="J88" s="91">
        <v>47.35771910905545</v>
      </c>
      <c r="K88" s="34"/>
      <c r="L88" s="35"/>
      <c r="M88" s="27"/>
      <c r="N88" s="27"/>
      <c r="O88" s="31"/>
      <c r="P88" s="27"/>
      <c r="Q88" s="27"/>
      <c r="R88" s="27"/>
      <c r="S88" s="28">
        <f t="shared" si="18"/>
      </c>
      <c r="T88" s="36"/>
      <c r="U88" s="39"/>
      <c r="V88" s="39"/>
      <c r="W88" s="40"/>
      <c r="X88" s="40"/>
      <c r="Y88" s="40"/>
      <c r="Z88" s="40"/>
      <c r="AA88" s="40"/>
      <c r="AB88" s="40"/>
      <c r="AC88" s="40"/>
      <c r="AD88" s="40"/>
      <c r="AE88" s="32" t="str">
        <f t="shared" si="11"/>
        <v>HR</v>
      </c>
      <c r="AF88" s="33">
        <f t="shared" si="12"/>
      </c>
      <c r="AG88" s="33">
        <f t="shared" si="13"/>
      </c>
      <c r="AH88" s="33">
        <f t="shared" si="14"/>
      </c>
      <c r="AI88" s="33">
        <f t="shared" si="15"/>
      </c>
      <c r="AJ88" s="33">
        <f t="shared" si="16"/>
      </c>
    </row>
    <row r="89" spans="1:36" ht="12.75">
      <c r="A89" s="85">
        <v>190</v>
      </c>
      <c r="B89" s="21">
        <v>23.929912412232383</v>
      </c>
      <c r="C89" s="22">
        <f t="shared" si="17"/>
        <v>76.07008758776762</v>
      </c>
      <c r="D89" s="89">
        <v>12.515816577675585</v>
      </c>
      <c r="E89" s="89">
        <v>24.233062920209512</v>
      </c>
      <c r="F89" s="89">
        <v>36.7488794978851</v>
      </c>
      <c r="G89" s="90">
        <v>0.53661560759</v>
      </c>
      <c r="H89" s="90">
        <v>1.0530027586399997</v>
      </c>
      <c r="I89" s="90">
        <v>10.926198211445584</v>
      </c>
      <c r="J89" s="91">
        <v>35.1592611316551</v>
      </c>
      <c r="K89" s="34">
        <v>52.03430766807063</v>
      </c>
      <c r="L89" s="35">
        <f>100-K89</f>
        <v>47.96569233192937</v>
      </c>
      <c r="M89" s="27">
        <v>29.12819531851643</v>
      </c>
      <c r="N89" s="27">
        <v>10.795196197057022</v>
      </c>
      <c r="O89" s="31">
        <v>39.92339151557345</v>
      </c>
      <c r="P89" s="27">
        <v>2.36631057454</v>
      </c>
      <c r="Q89" s="27">
        <v>4.50865190084334</v>
      </c>
      <c r="R89" s="27">
        <v>22.25323284313309</v>
      </c>
      <c r="S89" s="28">
        <f t="shared" si="18"/>
        <v>1</v>
      </c>
      <c r="T89" s="36">
        <v>33.04842904019011</v>
      </c>
      <c r="U89" s="39"/>
      <c r="V89" s="39"/>
      <c r="W89" s="40"/>
      <c r="X89" s="40"/>
      <c r="Y89" s="40"/>
      <c r="Z89" s="40"/>
      <c r="AA89" s="40"/>
      <c r="AB89" s="40"/>
      <c r="AC89" s="40"/>
      <c r="AD89" s="40"/>
      <c r="AE89" s="32" t="str">
        <f t="shared" si="11"/>
        <v>HR</v>
      </c>
      <c r="AF89" s="33" t="str">
        <f t="shared" si="12"/>
        <v>C</v>
      </c>
      <c r="AG89" s="33">
        <f t="shared" si="13"/>
      </c>
      <c r="AH89" s="33" t="str">
        <f t="shared" si="14"/>
        <v>HR</v>
      </c>
      <c r="AI89" s="33" t="str">
        <f t="shared" si="15"/>
        <v>C</v>
      </c>
      <c r="AJ89" s="33">
        <f t="shared" si="16"/>
      </c>
    </row>
    <row r="90" spans="1:36" ht="12.75">
      <c r="A90" s="85">
        <v>192</v>
      </c>
      <c r="B90" s="21">
        <v>34.42175010245936</v>
      </c>
      <c r="C90" s="22">
        <f t="shared" si="17"/>
        <v>65.57824989754064</v>
      </c>
      <c r="D90" s="89">
        <v>20.207027183522168</v>
      </c>
      <c r="E90" s="89">
        <v>38.459159909480526</v>
      </c>
      <c r="F90" s="89">
        <v>58.66618709300269</v>
      </c>
      <c r="G90" s="90">
        <v>4.238454110999999</v>
      </c>
      <c r="H90" s="90">
        <v>4.64418578466</v>
      </c>
      <c r="I90" s="90">
        <v>11.32438728786217</v>
      </c>
      <c r="J90" s="91">
        <v>49.78354719734269</v>
      </c>
      <c r="K90" s="34">
        <v>38.30062271707968</v>
      </c>
      <c r="L90" s="35">
        <f>100-K90</f>
        <v>61.69937728292032</v>
      </c>
      <c r="M90" s="27">
        <v>31.700844765691144</v>
      </c>
      <c r="N90" s="27">
        <v>51.14852014798273</v>
      </c>
      <c r="O90" s="31">
        <v>82.84936491367387</v>
      </c>
      <c r="P90" s="27">
        <v>1.0141270227378791</v>
      </c>
      <c r="Q90" s="27">
        <v>2.6977067758458575</v>
      </c>
      <c r="R90" s="27">
        <v>27.989010967107408</v>
      </c>
      <c r="S90" s="28">
        <f t="shared" si="18"/>
      </c>
      <c r="T90" s="36">
        <v>79.13753111509013</v>
      </c>
      <c r="U90" s="39"/>
      <c r="V90" s="39"/>
      <c r="W90" s="40"/>
      <c r="X90" s="40"/>
      <c r="Y90" s="40"/>
      <c r="Z90" s="40"/>
      <c r="AA90" s="40"/>
      <c r="AB90" s="40"/>
      <c r="AC90" s="40"/>
      <c r="AD90" s="40"/>
      <c r="AE90" s="32" t="str">
        <f t="shared" si="11"/>
        <v>HR</v>
      </c>
      <c r="AF90" s="33" t="str">
        <f t="shared" si="12"/>
        <v>C</v>
      </c>
      <c r="AG90" s="33">
        <f t="shared" si="13"/>
      </c>
      <c r="AH90" s="33">
        <f t="shared" si="14"/>
      </c>
      <c r="AI90" s="33">
        <f t="shared" si="15"/>
      </c>
      <c r="AJ90" s="33">
        <f t="shared" si="16"/>
      </c>
    </row>
    <row r="91" spans="1:36" ht="12.75">
      <c r="A91" s="85">
        <v>193</v>
      </c>
      <c r="B91" s="21">
        <v>34.337221658263005</v>
      </c>
      <c r="C91" s="22">
        <f t="shared" si="17"/>
        <v>65.662778341737</v>
      </c>
      <c r="D91" s="89">
        <v>17.516090316913143</v>
      </c>
      <c r="E91" s="89">
        <v>24.103549742279277</v>
      </c>
      <c r="F91" s="89">
        <v>41.61964005919242</v>
      </c>
      <c r="G91" s="90">
        <v>4.96420360123</v>
      </c>
      <c r="H91" s="90"/>
      <c r="I91" s="90">
        <v>12.551886715683143</v>
      </c>
      <c r="J91" s="91">
        <v>36.65543645796242</v>
      </c>
      <c r="K91" s="34">
        <v>66.85963089892115</v>
      </c>
      <c r="L91" s="35">
        <f>100-K91</f>
        <v>33.140369101078846</v>
      </c>
      <c r="M91" s="27">
        <v>27.63480819975408</v>
      </c>
      <c r="N91" s="27">
        <v>12.874109133616917</v>
      </c>
      <c r="O91" s="31">
        <v>40.508917333370995</v>
      </c>
      <c r="P91" s="27">
        <v>3.24324943357</v>
      </c>
      <c r="Q91" s="27"/>
      <c r="R91" s="27">
        <v>24.39155876618408</v>
      </c>
      <c r="S91" s="28">
        <f t="shared" si="18"/>
        <v>1</v>
      </c>
      <c r="T91" s="36">
        <v>37.265667899800995</v>
      </c>
      <c r="U91" s="39"/>
      <c r="V91" s="39"/>
      <c r="W91" s="40"/>
      <c r="X91" s="40"/>
      <c r="Y91" s="40"/>
      <c r="Z91" s="40"/>
      <c r="AA91" s="40"/>
      <c r="AB91" s="40"/>
      <c r="AC91" s="40"/>
      <c r="AD91" s="40"/>
      <c r="AE91" s="32" t="str">
        <f t="shared" si="11"/>
        <v>HR</v>
      </c>
      <c r="AF91" s="33" t="str">
        <f t="shared" si="12"/>
        <v>C</v>
      </c>
      <c r="AG91" s="33">
        <f t="shared" si="13"/>
      </c>
      <c r="AH91" s="33" t="str">
        <f t="shared" si="14"/>
        <v>HR</v>
      </c>
      <c r="AI91" s="33" t="str">
        <f t="shared" si="15"/>
        <v>C</v>
      </c>
      <c r="AJ91" s="33">
        <f t="shared" si="16"/>
      </c>
    </row>
    <row r="92" spans="1:36" ht="12.75">
      <c r="A92" s="92">
        <v>195</v>
      </c>
      <c r="B92" s="21">
        <v>71.91796574386892</v>
      </c>
      <c r="C92" s="22">
        <f t="shared" si="17"/>
        <v>28.08203425613108</v>
      </c>
      <c r="D92" s="89">
        <v>26.918992783808925</v>
      </c>
      <c r="E92" s="89">
        <v>1.57516131553</v>
      </c>
      <c r="F92" s="89">
        <v>28.494154099338925</v>
      </c>
      <c r="G92" s="90">
        <v>3.7968671845884487</v>
      </c>
      <c r="H92" s="90"/>
      <c r="I92" s="93">
        <v>23.122125599220475</v>
      </c>
      <c r="J92" s="91">
        <v>24.697286914750475</v>
      </c>
      <c r="K92" s="34"/>
      <c r="L92" s="35"/>
      <c r="M92" s="27"/>
      <c r="N92" s="27"/>
      <c r="O92" s="31"/>
      <c r="P92" s="27"/>
      <c r="Q92" s="27"/>
      <c r="R92" s="27"/>
      <c r="S92" s="28">
        <f t="shared" si="18"/>
      </c>
      <c r="T92" s="36"/>
      <c r="U92" s="39"/>
      <c r="V92" s="39"/>
      <c r="W92" s="40"/>
      <c r="X92" s="40"/>
      <c r="Y92" s="40"/>
      <c r="Z92" s="40"/>
      <c r="AA92" s="40"/>
      <c r="AB92" s="40"/>
      <c r="AC92" s="40"/>
      <c r="AD92" s="40"/>
      <c r="AE92" s="32" t="str">
        <f t="shared" si="11"/>
        <v>HR</v>
      </c>
      <c r="AF92" s="33">
        <f t="shared" si="12"/>
      </c>
      <c r="AG92" s="33">
        <f t="shared" si="13"/>
      </c>
      <c r="AH92" s="33" t="str">
        <f t="shared" si="14"/>
        <v>HR</v>
      </c>
      <c r="AI92" s="33">
        <f t="shared" si="15"/>
      </c>
      <c r="AJ92" s="33">
        <f t="shared" si="16"/>
      </c>
    </row>
    <row r="93" spans="1:36" ht="12.75">
      <c r="A93" s="92">
        <v>196</v>
      </c>
      <c r="B93" s="21">
        <v>40.53501803047926</v>
      </c>
      <c r="C93" s="22">
        <f t="shared" si="17"/>
        <v>59.46498196952074</v>
      </c>
      <c r="D93" s="89">
        <v>17.8293129522717</v>
      </c>
      <c r="E93" s="89">
        <v>2.5962368433972607</v>
      </c>
      <c r="F93" s="89">
        <v>20.42554979566896</v>
      </c>
      <c r="G93" s="90"/>
      <c r="H93" s="90">
        <v>0.45255583826899</v>
      </c>
      <c r="I93" s="93">
        <v>17.37675711400271</v>
      </c>
      <c r="J93" s="91">
        <v>19.97299395739997</v>
      </c>
      <c r="K93" s="34">
        <v>61.12498825067216</v>
      </c>
      <c r="L93" s="35">
        <f>100-K93</f>
        <v>38.87501174932784</v>
      </c>
      <c r="M93" s="27">
        <v>33.25995503953547</v>
      </c>
      <c r="N93" s="27">
        <v>1.8729488968513999</v>
      </c>
      <c r="O93" s="31">
        <v>35.13290393638687</v>
      </c>
      <c r="P93" s="27"/>
      <c r="Q93" s="27">
        <v>1.2389795190127901</v>
      </c>
      <c r="R93" s="27">
        <v>32.02097552052268</v>
      </c>
      <c r="S93" s="28">
        <f t="shared" si="18"/>
        <v>1</v>
      </c>
      <c r="T93" s="36">
        <v>33.89392441737408</v>
      </c>
      <c r="U93" s="39"/>
      <c r="V93" s="39"/>
      <c r="W93" s="40"/>
      <c r="X93" s="40"/>
      <c r="Y93" s="40"/>
      <c r="Z93" s="40"/>
      <c r="AA93" s="40"/>
      <c r="AB93" s="40"/>
      <c r="AC93" s="40"/>
      <c r="AD93" s="40"/>
      <c r="AE93" s="32" t="str">
        <f t="shared" si="11"/>
        <v>HR</v>
      </c>
      <c r="AF93" s="33" t="str">
        <f t="shared" si="12"/>
        <v>C</v>
      </c>
      <c r="AG93" s="33">
        <f t="shared" si="13"/>
      </c>
      <c r="AH93" s="33" t="str">
        <f t="shared" si="14"/>
        <v>HR</v>
      </c>
      <c r="AI93" s="33" t="str">
        <f t="shared" si="15"/>
        <v>C</v>
      </c>
      <c r="AJ93" s="33">
        <f t="shared" si="16"/>
      </c>
    </row>
    <row r="94" spans="1:36" ht="12.75">
      <c r="A94" s="85">
        <v>197</v>
      </c>
      <c r="B94" s="21">
        <v>44.28742001690762</v>
      </c>
      <c r="C94" s="22">
        <f t="shared" si="17"/>
        <v>55.71257998309238</v>
      </c>
      <c r="D94" s="89">
        <v>23.35527358481682</v>
      </c>
      <c r="E94" s="89">
        <v>21.84227989376322</v>
      </c>
      <c r="F94" s="89">
        <v>45.19755347858004</v>
      </c>
      <c r="G94" s="90">
        <v>2.24928741703</v>
      </c>
      <c r="H94" s="90"/>
      <c r="I94" s="90">
        <v>21.10598616778682</v>
      </c>
      <c r="J94" s="91">
        <v>42.948266061550044</v>
      </c>
      <c r="K94" s="34"/>
      <c r="L94" s="35"/>
      <c r="M94" s="27"/>
      <c r="N94" s="27"/>
      <c r="O94" s="31"/>
      <c r="P94" s="27"/>
      <c r="Q94" s="27"/>
      <c r="R94" s="27"/>
      <c r="S94" s="28">
        <f t="shared" si="18"/>
      </c>
      <c r="T94" s="36"/>
      <c r="U94" s="39"/>
      <c r="V94" s="39"/>
      <c r="W94" s="40"/>
      <c r="X94" s="40"/>
      <c r="Y94" s="40"/>
      <c r="Z94" s="40"/>
      <c r="AA94" s="40"/>
      <c r="AB94" s="40"/>
      <c r="AC94" s="40"/>
      <c r="AD94" s="40"/>
      <c r="AE94" s="32" t="str">
        <f t="shared" si="11"/>
        <v>HR</v>
      </c>
      <c r="AF94" s="33">
        <f t="shared" si="12"/>
      </c>
      <c r="AG94" s="33">
        <f t="shared" si="13"/>
      </c>
      <c r="AH94" s="33">
        <f t="shared" si="14"/>
      </c>
      <c r="AI94" s="33">
        <f t="shared" si="15"/>
      </c>
      <c r="AJ94" s="33">
        <f t="shared" si="16"/>
      </c>
    </row>
    <row r="95" spans="1:36" ht="12.75">
      <c r="A95" s="85">
        <v>199</v>
      </c>
      <c r="B95" s="21">
        <v>96.83406770546962</v>
      </c>
      <c r="C95" s="22">
        <f t="shared" si="17"/>
        <v>3.1659322945303785</v>
      </c>
      <c r="D95" s="89">
        <v>28.1635657425325</v>
      </c>
      <c r="E95" s="89">
        <v>0.19874091729172094</v>
      </c>
      <c r="F95" s="89">
        <v>28.362306659824224</v>
      </c>
      <c r="G95" s="90">
        <v>3.6684912105299996</v>
      </c>
      <c r="H95" s="90"/>
      <c r="I95" s="90">
        <v>24.4950745320025</v>
      </c>
      <c r="J95" s="91">
        <v>24.693815449294224</v>
      </c>
      <c r="K95" s="34"/>
      <c r="L95" s="35"/>
      <c r="M95" s="27"/>
      <c r="N95" s="27"/>
      <c r="O95" s="31"/>
      <c r="P95" s="27"/>
      <c r="Q95" s="27"/>
      <c r="R95" s="27"/>
      <c r="S95" s="28">
        <f t="shared" si="18"/>
      </c>
      <c r="T95" s="36"/>
      <c r="U95" s="39"/>
      <c r="V95" s="39"/>
      <c r="W95" s="40"/>
      <c r="X95" s="40"/>
      <c r="Y95" s="40"/>
      <c r="Z95" s="40"/>
      <c r="AA95" s="40"/>
      <c r="AB95" s="40"/>
      <c r="AC95" s="40"/>
      <c r="AD95" s="40"/>
      <c r="AE95" s="32" t="str">
        <f t="shared" si="11"/>
        <v>HR</v>
      </c>
      <c r="AF95" s="33">
        <f t="shared" si="12"/>
      </c>
      <c r="AG95" s="33">
        <f t="shared" si="13"/>
      </c>
      <c r="AH95" s="33" t="str">
        <f t="shared" si="14"/>
        <v>HR</v>
      </c>
      <c r="AI95" s="33">
        <f t="shared" si="15"/>
      </c>
      <c r="AJ95" s="33">
        <f t="shared" si="16"/>
      </c>
    </row>
    <row r="96" spans="1:36" ht="12.75">
      <c r="A96" s="85">
        <v>200</v>
      </c>
      <c r="B96" s="21">
        <v>38.77311787257311</v>
      </c>
      <c r="C96" s="22">
        <f t="shared" si="17"/>
        <v>61.22688212742689</v>
      </c>
      <c r="D96" s="89">
        <v>19.934401074436614</v>
      </c>
      <c r="E96" s="89">
        <v>20.191656269589178</v>
      </c>
      <c r="F96" s="89">
        <v>40.126057344025796</v>
      </c>
      <c r="G96" s="90">
        <v>4.1890112013</v>
      </c>
      <c r="H96" s="90"/>
      <c r="I96" s="90">
        <v>15.745389873136615</v>
      </c>
      <c r="J96" s="91">
        <v>35.9370461427258</v>
      </c>
      <c r="K96" s="34">
        <v>48.36535374345636</v>
      </c>
      <c r="L96" s="35">
        <f>100-K96</f>
        <v>51.63464625654364</v>
      </c>
      <c r="M96" s="27">
        <v>33.75473269703073</v>
      </c>
      <c r="N96" s="27">
        <v>30.68484585339794</v>
      </c>
      <c r="O96" s="31">
        <v>64.43957855042868</v>
      </c>
      <c r="P96" s="27">
        <v>5.121309929384903</v>
      </c>
      <c r="Q96" s="27"/>
      <c r="R96" s="27">
        <v>28.63342276764583</v>
      </c>
      <c r="S96" s="28">
        <f t="shared" si="18"/>
      </c>
      <c r="T96" s="36">
        <v>59.31826862104377</v>
      </c>
      <c r="U96" s="39"/>
      <c r="V96" s="39"/>
      <c r="W96" s="40"/>
      <c r="X96" s="40"/>
      <c r="Y96" s="40"/>
      <c r="Z96" s="40"/>
      <c r="AA96" s="40"/>
      <c r="AB96" s="40"/>
      <c r="AC96" s="40"/>
      <c r="AD96" s="40"/>
      <c r="AE96" s="32" t="str">
        <f t="shared" si="11"/>
        <v>HR</v>
      </c>
      <c r="AF96" s="33" t="str">
        <f t="shared" si="12"/>
        <v>C</v>
      </c>
      <c r="AG96" s="33">
        <f t="shared" si="13"/>
      </c>
      <c r="AH96" s="33" t="str">
        <f t="shared" si="14"/>
        <v>HR</v>
      </c>
      <c r="AI96" s="33">
        <f t="shared" si="15"/>
      </c>
      <c r="AJ96" s="33">
        <f t="shared" si="16"/>
      </c>
    </row>
    <row r="97" spans="1:36" ht="12.75">
      <c r="A97" s="85">
        <v>202</v>
      </c>
      <c r="B97" s="21">
        <v>70.07701400736713</v>
      </c>
      <c r="C97" s="22">
        <f t="shared" si="17"/>
        <v>29.922985992632874</v>
      </c>
      <c r="D97" s="89">
        <v>37.90356674918561</v>
      </c>
      <c r="E97" s="89">
        <v>6.112045092687967</v>
      </c>
      <c r="F97" s="89">
        <v>44.01561184187357</v>
      </c>
      <c r="G97" s="90">
        <v>4.12353177853</v>
      </c>
      <c r="H97" s="90">
        <v>3.8490113850599994</v>
      </c>
      <c r="I97" s="90">
        <v>29.931023585595607</v>
      </c>
      <c r="J97" s="91">
        <v>36.043068678283575</v>
      </c>
      <c r="K97" s="34">
        <v>62.23649620907535</v>
      </c>
      <c r="L97" s="35">
        <f>100-K97</f>
        <v>37.76350379092465</v>
      </c>
      <c r="M97" s="27">
        <v>37.4802957933847</v>
      </c>
      <c r="N97" s="27">
        <v>2.4534931210439996</v>
      </c>
      <c r="O97" s="31">
        <v>39.933788914428696</v>
      </c>
      <c r="P97" s="27"/>
      <c r="Q97" s="27">
        <v>3.473125240487907</v>
      </c>
      <c r="R97" s="27">
        <v>34.00717055289679</v>
      </c>
      <c r="S97" s="28">
        <f t="shared" si="18"/>
        <v>1</v>
      </c>
      <c r="T97" s="36">
        <v>36.460663673940786</v>
      </c>
      <c r="U97" s="39"/>
      <c r="V97" s="39"/>
      <c r="W97" s="40"/>
      <c r="X97" s="40"/>
      <c r="Y97" s="40"/>
      <c r="Z97" s="40"/>
      <c r="AA97" s="40"/>
      <c r="AB97" s="40"/>
      <c r="AC97" s="40"/>
      <c r="AD97" s="40"/>
      <c r="AE97" s="32" t="str">
        <f t="shared" si="11"/>
        <v>HR</v>
      </c>
      <c r="AF97" s="33" t="str">
        <f t="shared" si="12"/>
        <v>C</v>
      </c>
      <c r="AG97" s="33">
        <f t="shared" si="13"/>
      </c>
      <c r="AH97" s="33" t="str">
        <f t="shared" si="14"/>
        <v>HR</v>
      </c>
      <c r="AI97" s="33" t="str">
        <f t="shared" si="15"/>
        <v>C</v>
      </c>
      <c r="AJ97" s="33">
        <f t="shared" si="16"/>
      </c>
    </row>
    <row r="98" spans="1:36" ht="12.75">
      <c r="A98" s="85">
        <v>205</v>
      </c>
      <c r="B98" s="21">
        <v>54.38907008802663</v>
      </c>
      <c r="C98" s="22">
        <f t="shared" si="17"/>
        <v>45.61092991197337</v>
      </c>
      <c r="D98" s="89">
        <v>22.60685925163615</v>
      </c>
      <c r="E98" s="89">
        <v>14.19222824773913</v>
      </c>
      <c r="F98" s="89">
        <v>36.799087499375275</v>
      </c>
      <c r="G98" s="90"/>
      <c r="H98" s="90">
        <v>1.5816204904200002</v>
      </c>
      <c r="I98" s="90">
        <v>21.025238761216148</v>
      </c>
      <c r="J98" s="91">
        <v>35.217467008955275</v>
      </c>
      <c r="K98" s="34">
        <v>64.51821212543615</v>
      </c>
      <c r="L98" s="35">
        <f>100-K98</f>
        <v>35.48178787456385</v>
      </c>
      <c r="M98" s="27">
        <v>43.5067629878793</v>
      </c>
      <c r="N98" s="27">
        <v>12.139884609912915</v>
      </c>
      <c r="O98" s="31">
        <v>55.64664759779221</v>
      </c>
      <c r="P98" s="27"/>
      <c r="Q98" s="27">
        <v>1.83856514968488</v>
      </c>
      <c r="R98" s="27">
        <v>41.668197838194416</v>
      </c>
      <c r="S98" s="28">
        <f t="shared" si="18"/>
      </c>
      <c r="T98" s="36">
        <v>53.80808244810733</v>
      </c>
      <c r="U98" s="39"/>
      <c r="V98" s="39"/>
      <c r="W98" s="40"/>
      <c r="X98" s="40"/>
      <c r="Y98" s="40"/>
      <c r="Z98" s="40"/>
      <c r="AA98" s="40"/>
      <c r="AB98" s="40"/>
      <c r="AC98" s="40"/>
      <c r="AD98" s="40"/>
      <c r="AE98" s="32" t="str">
        <f t="shared" si="11"/>
        <v>HR</v>
      </c>
      <c r="AF98" s="33" t="str">
        <f t="shared" si="12"/>
        <v>C</v>
      </c>
      <c r="AG98" s="33">
        <f t="shared" si="13"/>
      </c>
      <c r="AH98" s="33" t="str">
        <f t="shared" si="14"/>
        <v>HR</v>
      </c>
      <c r="AI98" s="33">
        <f t="shared" si="15"/>
      </c>
      <c r="AJ98" s="33">
        <f t="shared" si="16"/>
      </c>
    </row>
    <row r="99" spans="1:36" ht="12.75">
      <c r="A99" s="85">
        <v>206</v>
      </c>
      <c r="B99" s="21">
        <v>57.25347275760034</v>
      </c>
      <c r="C99" s="22">
        <f t="shared" si="17"/>
        <v>42.74652724239966</v>
      </c>
      <c r="D99" s="89">
        <v>24.925205394549597</v>
      </c>
      <c r="E99" s="89">
        <v>11.048653507623015</v>
      </c>
      <c r="F99" s="89">
        <v>35.97385890217261</v>
      </c>
      <c r="G99" s="90">
        <v>0.30618996320999997</v>
      </c>
      <c r="H99" s="90">
        <v>0.33290415638000004</v>
      </c>
      <c r="I99" s="90">
        <v>24.286111274959598</v>
      </c>
      <c r="J99" s="91">
        <v>35.33476478258261</v>
      </c>
      <c r="K99" s="34">
        <v>58.00888913255261</v>
      </c>
      <c r="L99" s="35">
        <f>100-K99</f>
        <v>41.99111086744739</v>
      </c>
      <c r="M99" s="27">
        <v>24.929089077761645</v>
      </c>
      <c r="N99" s="27">
        <v>12.534327830283377</v>
      </c>
      <c r="O99" s="31">
        <v>37.46341690804502</v>
      </c>
      <c r="P99" s="27"/>
      <c r="Q99" s="27">
        <v>0.660545115568825</v>
      </c>
      <c r="R99" s="27">
        <v>24.26854396219282</v>
      </c>
      <c r="S99" s="28">
        <f t="shared" si="18"/>
        <v>1</v>
      </c>
      <c r="T99" s="36">
        <v>36.802871792476196</v>
      </c>
      <c r="U99" s="39"/>
      <c r="V99" s="39"/>
      <c r="W99" s="40"/>
      <c r="X99" s="40"/>
      <c r="Y99" s="40"/>
      <c r="Z99" s="40"/>
      <c r="AA99" s="40"/>
      <c r="AB99" s="40"/>
      <c r="AC99" s="40"/>
      <c r="AD99" s="40"/>
      <c r="AE99" s="32" t="str">
        <f t="shared" si="11"/>
        <v>HR</v>
      </c>
      <c r="AF99" s="33" t="str">
        <f t="shared" si="12"/>
        <v>C</v>
      </c>
      <c r="AG99" s="33">
        <f t="shared" si="13"/>
      </c>
      <c r="AH99" s="33" t="str">
        <f t="shared" si="14"/>
        <v>HR</v>
      </c>
      <c r="AI99" s="33" t="str">
        <f t="shared" si="15"/>
        <v>C</v>
      </c>
      <c r="AJ99" s="33">
        <f t="shared" si="16"/>
      </c>
    </row>
    <row r="100" spans="1:36" ht="12.75">
      <c r="A100" s="85">
        <v>207</v>
      </c>
      <c r="B100" s="21">
        <v>17.547007170733856</v>
      </c>
      <c r="C100" s="22">
        <f t="shared" si="17"/>
        <v>82.45299282926615</v>
      </c>
      <c r="D100" s="89">
        <v>9.266200802927338</v>
      </c>
      <c r="E100" s="89">
        <v>27.91610591534912</v>
      </c>
      <c r="F100" s="89">
        <v>37.18230671827646</v>
      </c>
      <c r="G100" s="90"/>
      <c r="H100" s="90">
        <v>0.71181415171</v>
      </c>
      <c r="I100" s="90">
        <v>8.554386651217339</v>
      </c>
      <c r="J100" s="91">
        <v>36.470492566566456</v>
      </c>
      <c r="K100" s="34"/>
      <c r="L100" s="35"/>
      <c r="M100" s="27"/>
      <c r="N100" s="27"/>
      <c r="O100" s="31"/>
      <c r="P100" s="27"/>
      <c r="Q100" s="27"/>
      <c r="R100" s="27"/>
      <c r="S100" s="28">
        <f t="shared" si="18"/>
      </c>
      <c r="T100" s="36"/>
      <c r="U100" s="39"/>
      <c r="V100" s="39"/>
      <c r="W100" s="40"/>
      <c r="X100" s="40"/>
      <c r="Y100" s="40"/>
      <c r="Z100" s="40"/>
      <c r="AA100" s="40"/>
      <c r="AB100" s="40"/>
      <c r="AC100" s="40"/>
      <c r="AD100" s="40"/>
      <c r="AE100" s="32" t="str">
        <f t="shared" si="11"/>
        <v>HR</v>
      </c>
      <c r="AF100" s="33">
        <f t="shared" si="12"/>
      </c>
      <c r="AG100" s="33">
        <f t="shared" si="13"/>
      </c>
      <c r="AH100" s="33" t="str">
        <f t="shared" si="14"/>
        <v>HR</v>
      </c>
      <c r="AI100" s="33">
        <f t="shared" si="15"/>
      </c>
      <c r="AJ100" s="33">
        <f t="shared" si="16"/>
      </c>
    </row>
    <row r="101" spans="1:36" ht="12.75">
      <c r="A101" s="85">
        <v>210</v>
      </c>
      <c r="B101" s="21">
        <v>43.22454944481224</v>
      </c>
      <c r="C101" s="22">
        <f t="shared" si="17"/>
        <v>56.77545055518776</v>
      </c>
      <c r="D101" s="89">
        <v>28.57920942309629</v>
      </c>
      <c r="E101" s="89">
        <v>22.714513508924444</v>
      </c>
      <c r="F101" s="89">
        <v>51.293722932020735</v>
      </c>
      <c r="G101" s="90">
        <v>0.03120156043</v>
      </c>
      <c r="H101" s="90"/>
      <c r="I101" s="90">
        <v>28.548007862666292</v>
      </c>
      <c r="J101" s="91">
        <v>51.262521371590736</v>
      </c>
      <c r="K101" s="34"/>
      <c r="L101" s="35"/>
      <c r="M101" s="27"/>
      <c r="N101" s="27"/>
      <c r="O101" s="31"/>
      <c r="P101" s="27"/>
      <c r="Q101" s="27"/>
      <c r="R101" s="27"/>
      <c r="S101" s="28">
        <f t="shared" si="18"/>
      </c>
      <c r="T101" s="36"/>
      <c r="U101" s="39"/>
      <c r="V101" s="39"/>
      <c r="W101" s="40"/>
      <c r="X101" s="40"/>
      <c r="Y101" s="40"/>
      <c r="Z101" s="40"/>
      <c r="AA101" s="40"/>
      <c r="AB101" s="40"/>
      <c r="AC101" s="40"/>
      <c r="AD101" s="40"/>
      <c r="AE101" s="32" t="str">
        <f t="shared" si="11"/>
        <v>HR</v>
      </c>
      <c r="AF101" s="33">
        <f t="shared" si="12"/>
      </c>
      <c r="AG101" s="33">
        <f t="shared" si="13"/>
      </c>
      <c r="AH101" s="33">
        <f t="shared" si="14"/>
      </c>
      <c r="AI101" s="33">
        <f t="shared" si="15"/>
      </c>
      <c r="AJ101" s="33">
        <f t="shared" si="16"/>
      </c>
    </row>
    <row r="102" spans="1:36" ht="12.75">
      <c r="A102" s="85">
        <v>212</v>
      </c>
      <c r="B102" s="21">
        <v>45.826802587347274</v>
      </c>
      <c r="C102" s="22">
        <f t="shared" si="17"/>
        <v>54.173197412652726</v>
      </c>
      <c r="D102" s="89">
        <v>22.305142677567332</v>
      </c>
      <c r="E102" s="89">
        <v>22.23914022770969</v>
      </c>
      <c r="F102" s="89">
        <v>44.54428290527702</v>
      </c>
      <c r="G102" s="90">
        <v>1.7626880423</v>
      </c>
      <c r="H102" s="90"/>
      <c r="I102" s="90">
        <v>20.542454635267333</v>
      </c>
      <c r="J102" s="91">
        <v>42.78159486297702</v>
      </c>
      <c r="K102" s="34"/>
      <c r="L102" s="35"/>
      <c r="M102" s="27"/>
      <c r="N102" s="27"/>
      <c r="O102" s="31"/>
      <c r="P102" s="27"/>
      <c r="Q102" s="27"/>
      <c r="R102" s="27"/>
      <c r="S102" s="28">
        <f t="shared" si="18"/>
      </c>
      <c r="T102" s="36"/>
      <c r="U102" s="39"/>
      <c r="V102" s="39"/>
      <c r="W102" s="40"/>
      <c r="X102" s="40"/>
      <c r="Y102" s="40"/>
      <c r="Z102" s="40"/>
      <c r="AA102" s="40"/>
      <c r="AB102" s="40"/>
      <c r="AC102" s="40"/>
      <c r="AD102" s="40"/>
      <c r="AE102" s="32" t="str">
        <f t="shared" si="11"/>
        <v>HR</v>
      </c>
      <c r="AF102" s="33">
        <f t="shared" si="12"/>
      </c>
      <c r="AG102" s="33">
        <f t="shared" si="13"/>
      </c>
      <c r="AH102" s="33">
        <f t="shared" si="14"/>
      </c>
      <c r="AI102" s="33">
        <f t="shared" si="15"/>
      </c>
      <c r="AJ102" s="33">
        <f t="shared" si="16"/>
      </c>
    </row>
    <row r="103" spans="1:36" ht="12.75">
      <c r="A103" s="85">
        <v>213</v>
      </c>
      <c r="B103" s="21">
        <v>79.64817994900716</v>
      </c>
      <c r="C103" s="22">
        <f t="shared" si="17"/>
        <v>20.351820050992842</v>
      </c>
      <c r="D103" s="89">
        <v>28.403573721494634</v>
      </c>
      <c r="E103" s="89">
        <v>2.85423088595</v>
      </c>
      <c r="F103" s="89">
        <v>31.257804607444633</v>
      </c>
      <c r="G103" s="90">
        <v>0.5151885548499999</v>
      </c>
      <c r="H103" s="90">
        <v>3.54882711935</v>
      </c>
      <c r="I103" s="90">
        <v>24.339558047294634</v>
      </c>
      <c r="J103" s="91">
        <v>27.193788933244633</v>
      </c>
      <c r="K103" s="34"/>
      <c r="L103" s="35"/>
      <c r="M103" s="27"/>
      <c r="N103" s="27"/>
      <c r="O103" s="31"/>
      <c r="P103" s="27"/>
      <c r="Q103" s="27"/>
      <c r="R103" s="27"/>
      <c r="S103" s="28">
        <f t="shared" si="18"/>
      </c>
      <c r="T103" s="36"/>
      <c r="U103" s="39"/>
      <c r="V103" s="39"/>
      <c r="W103" s="40"/>
      <c r="X103" s="40"/>
      <c r="Y103" s="40"/>
      <c r="Z103" s="40"/>
      <c r="AA103" s="40"/>
      <c r="AB103" s="40"/>
      <c r="AC103" s="40"/>
      <c r="AD103" s="40"/>
      <c r="AE103" s="32" t="str">
        <f t="shared" si="11"/>
        <v>HR</v>
      </c>
      <c r="AF103" s="33">
        <f t="shared" si="12"/>
      </c>
      <c r="AG103" s="33">
        <f t="shared" si="13"/>
      </c>
      <c r="AH103" s="33" t="str">
        <f t="shared" si="14"/>
        <v>HR</v>
      </c>
      <c r="AI103" s="33">
        <f t="shared" si="15"/>
      </c>
      <c r="AJ103" s="33">
        <f t="shared" si="16"/>
      </c>
    </row>
    <row r="104" spans="1:36" ht="12.75">
      <c r="A104" s="85">
        <v>214</v>
      </c>
      <c r="B104" s="21">
        <v>44.009827850575185</v>
      </c>
      <c r="C104" s="22">
        <f t="shared" si="17"/>
        <v>55.990172149424815</v>
      </c>
      <c r="D104" s="89">
        <v>23.64749813309166</v>
      </c>
      <c r="E104" s="89">
        <v>33.02468066247522</v>
      </c>
      <c r="F104" s="89">
        <v>56.67217879556688</v>
      </c>
      <c r="G104" s="90">
        <v>1.11424393201</v>
      </c>
      <c r="H104" s="90">
        <v>0.29945377223999997</v>
      </c>
      <c r="I104" s="90">
        <v>22.233800428841658</v>
      </c>
      <c r="J104" s="91">
        <v>55.25848109131688</v>
      </c>
      <c r="K104" s="34"/>
      <c r="L104" s="35"/>
      <c r="M104" s="27"/>
      <c r="N104" s="27"/>
      <c r="O104" s="31"/>
      <c r="P104" s="27"/>
      <c r="Q104" s="27"/>
      <c r="R104" s="27"/>
      <c r="S104" s="28">
        <f t="shared" si="18"/>
      </c>
      <c r="T104" s="36"/>
      <c r="U104" s="39"/>
      <c r="V104" s="39"/>
      <c r="W104" s="40"/>
      <c r="X104" s="40"/>
      <c r="Y104" s="40"/>
      <c r="Z104" s="40"/>
      <c r="AA104" s="40"/>
      <c r="AB104" s="40"/>
      <c r="AC104" s="40"/>
      <c r="AD104" s="40"/>
      <c r="AE104" s="32" t="str">
        <f t="shared" si="11"/>
        <v>HR</v>
      </c>
      <c r="AF104" s="33">
        <f t="shared" si="12"/>
      </c>
      <c r="AG104" s="33">
        <f t="shared" si="13"/>
      </c>
      <c r="AH104" s="33">
        <f t="shared" si="14"/>
      </c>
      <c r="AI104" s="33">
        <f t="shared" si="15"/>
      </c>
      <c r="AJ104" s="33">
        <f t="shared" si="16"/>
      </c>
    </row>
    <row r="105" spans="1:36" ht="12.75">
      <c r="A105" s="85">
        <v>217</v>
      </c>
      <c r="B105" s="21">
        <v>60.61472884506594</v>
      </c>
      <c r="C105" s="22">
        <f t="shared" si="17"/>
        <v>39.38527115493406</v>
      </c>
      <c r="D105" s="89">
        <v>18.577797847657695</v>
      </c>
      <c r="E105" s="89">
        <v>12.175245368663228</v>
      </c>
      <c r="F105" s="89">
        <v>30.753043216320926</v>
      </c>
      <c r="G105" s="90">
        <v>2.9989237007300003</v>
      </c>
      <c r="H105" s="90">
        <v>0.55473058878</v>
      </c>
      <c r="I105" s="90">
        <v>15.024143558147696</v>
      </c>
      <c r="J105" s="91">
        <v>27.199388926810926</v>
      </c>
      <c r="K105" s="34"/>
      <c r="L105" s="35"/>
      <c r="M105" s="27"/>
      <c r="N105" s="27"/>
      <c r="O105" s="31"/>
      <c r="P105" s="27"/>
      <c r="Q105" s="27"/>
      <c r="R105" s="27"/>
      <c r="S105" s="28">
        <f t="shared" si="18"/>
      </c>
      <c r="T105" s="36"/>
      <c r="U105" s="39"/>
      <c r="V105" s="39"/>
      <c r="W105" s="40"/>
      <c r="X105" s="40"/>
      <c r="Y105" s="40"/>
      <c r="Z105" s="40"/>
      <c r="AA105" s="40"/>
      <c r="AB105" s="40"/>
      <c r="AC105" s="40"/>
      <c r="AD105" s="40"/>
      <c r="AE105" s="32" t="str">
        <f t="shared" si="11"/>
        <v>HR</v>
      </c>
      <c r="AF105" s="33">
        <f t="shared" si="12"/>
      </c>
      <c r="AG105" s="33">
        <f t="shared" si="13"/>
      </c>
      <c r="AH105" s="33" t="str">
        <f t="shared" si="14"/>
        <v>HR</v>
      </c>
      <c r="AI105" s="33">
        <f t="shared" si="15"/>
      </c>
      <c r="AJ105" s="33">
        <f t="shared" si="16"/>
      </c>
    </row>
    <row r="106" spans="1:36" ht="12.75">
      <c r="A106" s="85">
        <v>218</v>
      </c>
      <c r="B106" s="21">
        <v>54.43242942549902</v>
      </c>
      <c r="C106" s="22">
        <f t="shared" si="17"/>
        <v>45.56757057450098</v>
      </c>
      <c r="D106" s="89">
        <v>34.16499610947154</v>
      </c>
      <c r="E106" s="89">
        <v>19.82747264065956</v>
      </c>
      <c r="F106" s="89">
        <v>53.992468750131096</v>
      </c>
      <c r="G106" s="90">
        <v>1.65239913062</v>
      </c>
      <c r="H106" s="90"/>
      <c r="I106" s="90">
        <v>32.51259697885154</v>
      </c>
      <c r="J106" s="91">
        <v>52.3400696195111</v>
      </c>
      <c r="K106" s="34"/>
      <c r="L106" s="35"/>
      <c r="M106" s="27"/>
      <c r="N106" s="27"/>
      <c r="O106" s="31"/>
      <c r="P106" s="27"/>
      <c r="Q106" s="27"/>
      <c r="R106" s="27"/>
      <c r="S106" s="28">
        <f t="shared" si="18"/>
      </c>
      <c r="T106" s="36"/>
      <c r="U106" s="39"/>
      <c r="V106" s="39"/>
      <c r="W106" s="40"/>
      <c r="X106" s="40"/>
      <c r="Y106" s="40"/>
      <c r="Z106" s="40"/>
      <c r="AA106" s="40"/>
      <c r="AB106" s="40"/>
      <c r="AC106" s="40"/>
      <c r="AD106" s="40"/>
      <c r="AE106" s="32" t="str">
        <f t="shared" si="11"/>
        <v>HR</v>
      </c>
      <c r="AF106" s="33">
        <f t="shared" si="12"/>
      </c>
      <c r="AG106" s="33">
        <f t="shared" si="13"/>
      </c>
      <c r="AH106" s="33">
        <f t="shared" si="14"/>
      </c>
      <c r="AI106" s="33">
        <f t="shared" si="15"/>
      </c>
      <c r="AJ106" s="33">
        <f t="shared" si="16"/>
      </c>
    </row>
    <row r="107" spans="1:36" ht="12.75">
      <c r="A107" s="85">
        <v>219</v>
      </c>
      <c r="B107" s="21">
        <v>47.46711944043582</v>
      </c>
      <c r="C107" s="22">
        <f t="shared" si="17"/>
        <v>52.53288055956418</v>
      </c>
      <c r="D107" s="89">
        <v>15.125551499098858</v>
      </c>
      <c r="E107" s="89">
        <v>14.505177931576343</v>
      </c>
      <c r="F107" s="89">
        <v>29.630729430675203</v>
      </c>
      <c r="G107" s="90">
        <v>0.78612606089</v>
      </c>
      <c r="H107" s="90">
        <v>0.42870897635000005</v>
      </c>
      <c r="I107" s="90">
        <v>13.910716461858858</v>
      </c>
      <c r="J107" s="91">
        <v>28.415894393435202</v>
      </c>
      <c r="K107" s="34"/>
      <c r="L107" s="35"/>
      <c r="M107" s="27"/>
      <c r="N107" s="27"/>
      <c r="O107" s="31"/>
      <c r="P107" s="27"/>
      <c r="Q107" s="27"/>
      <c r="R107" s="27"/>
      <c r="S107" s="28">
        <f t="shared" si="18"/>
      </c>
      <c r="T107" s="36"/>
      <c r="U107" s="39"/>
      <c r="V107" s="39"/>
      <c r="W107" s="40"/>
      <c r="X107" s="40"/>
      <c r="Y107" s="40"/>
      <c r="Z107" s="40"/>
      <c r="AA107" s="40"/>
      <c r="AB107" s="40"/>
      <c r="AC107" s="40"/>
      <c r="AD107" s="40"/>
      <c r="AE107" s="32" t="str">
        <f t="shared" si="11"/>
        <v>HR</v>
      </c>
      <c r="AF107" s="33">
        <f t="shared" si="12"/>
      </c>
      <c r="AG107" s="33">
        <f t="shared" si="13"/>
      </c>
      <c r="AH107" s="33" t="str">
        <f t="shared" si="14"/>
        <v>HR</v>
      </c>
      <c r="AI107" s="33">
        <f t="shared" si="15"/>
      </c>
      <c r="AJ107" s="33">
        <f t="shared" si="16"/>
      </c>
    </row>
    <row r="108" spans="1:36" ht="12.75">
      <c r="A108" s="85">
        <v>220</v>
      </c>
      <c r="B108" s="21">
        <v>36.89098783466654</v>
      </c>
      <c r="C108" s="22">
        <f t="shared" si="17"/>
        <v>63.10901216533346</v>
      </c>
      <c r="D108" s="89">
        <v>7.12471627326355</v>
      </c>
      <c r="E108" s="89">
        <v>17.72618630604791</v>
      </c>
      <c r="F108" s="89">
        <v>24.85090257931146</v>
      </c>
      <c r="G108" s="90">
        <v>1.21689019919</v>
      </c>
      <c r="H108" s="90">
        <v>0.38854498682</v>
      </c>
      <c r="I108" s="90">
        <v>5.51928108725355</v>
      </c>
      <c r="J108" s="91">
        <v>23.24546739330146</v>
      </c>
      <c r="K108" s="34"/>
      <c r="L108" s="35"/>
      <c r="M108" s="27"/>
      <c r="N108" s="27"/>
      <c r="O108" s="31"/>
      <c r="P108" s="27"/>
      <c r="Q108" s="27"/>
      <c r="R108" s="27"/>
      <c r="S108" s="28">
        <f t="shared" si="18"/>
      </c>
      <c r="T108" s="36"/>
      <c r="U108" s="39"/>
      <c r="V108" s="39"/>
      <c r="W108" s="40"/>
      <c r="X108" s="40"/>
      <c r="Y108" s="40"/>
      <c r="Z108" s="40"/>
      <c r="AA108" s="40"/>
      <c r="AB108" s="40"/>
      <c r="AC108" s="40"/>
      <c r="AD108" s="40"/>
      <c r="AE108" s="32" t="str">
        <f t="shared" si="11"/>
        <v>HR</v>
      </c>
      <c r="AF108" s="33">
        <f t="shared" si="12"/>
      </c>
      <c r="AG108" s="33">
        <f t="shared" si="13"/>
      </c>
      <c r="AH108" s="33" t="str">
        <f t="shared" si="14"/>
        <v>HR</v>
      </c>
      <c r="AI108" s="33">
        <f t="shared" si="15"/>
      </c>
      <c r="AJ108" s="33">
        <f t="shared" si="16"/>
      </c>
    </row>
    <row r="109" spans="1:36" ht="12.75">
      <c r="A109" s="92">
        <v>221</v>
      </c>
      <c r="B109" s="21">
        <v>41.96750862382144</v>
      </c>
      <c r="C109" s="22">
        <f t="shared" si="17"/>
        <v>58.03249137617856</v>
      </c>
      <c r="D109" s="89">
        <v>27.133640138893067</v>
      </c>
      <c r="E109" s="89">
        <v>0.4037389598651669</v>
      </c>
      <c r="F109" s="89">
        <v>27.537379098758233</v>
      </c>
      <c r="G109" s="90">
        <v>4.458653443377897</v>
      </c>
      <c r="H109" s="90">
        <v>2.3811033669487136</v>
      </c>
      <c r="I109" s="93">
        <v>20.29388332856646</v>
      </c>
      <c r="J109" s="91">
        <v>20.697622288431624</v>
      </c>
      <c r="K109" s="34">
        <v>76.36853075476326</v>
      </c>
      <c r="L109" s="35">
        <f>100-K109</f>
        <v>23.631469245236744</v>
      </c>
      <c r="M109" s="27">
        <v>54.8794771088004</v>
      </c>
      <c r="N109" s="27">
        <v>0.20333578327316104</v>
      </c>
      <c r="O109" s="31">
        <v>55.08281289207356</v>
      </c>
      <c r="P109" s="27">
        <v>5.63640438940831</v>
      </c>
      <c r="Q109" s="27">
        <v>0.140636071478</v>
      </c>
      <c r="R109" s="27">
        <v>49.10243664791409</v>
      </c>
      <c r="S109" s="28">
        <f t="shared" si="18"/>
        <v>1</v>
      </c>
      <c r="T109" s="36">
        <v>49.30577243118725</v>
      </c>
      <c r="U109" s="39"/>
      <c r="V109" s="39"/>
      <c r="W109" s="40"/>
      <c r="X109" s="40"/>
      <c r="Y109" s="40"/>
      <c r="Z109" s="40"/>
      <c r="AA109" s="40"/>
      <c r="AB109" s="40"/>
      <c r="AC109" s="40"/>
      <c r="AD109" s="40"/>
      <c r="AE109" s="32" t="str">
        <f t="shared" si="11"/>
        <v>HR</v>
      </c>
      <c r="AF109" s="33" t="str">
        <f t="shared" si="12"/>
        <v>C</v>
      </c>
      <c r="AG109" s="33">
        <f t="shared" si="13"/>
      </c>
      <c r="AH109" s="33" t="str">
        <f t="shared" si="14"/>
        <v>HR</v>
      </c>
      <c r="AI109" s="33" t="str">
        <f t="shared" si="15"/>
        <v>C</v>
      </c>
      <c r="AJ109" s="33">
        <f t="shared" si="16"/>
      </c>
    </row>
    <row r="110" spans="1:36" ht="12.75">
      <c r="A110" s="85">
        <v>222</v>
      </c>
      <c r="B110" s="21">
        <v>56.42248662631167</v>
      </c>
      <c r="C110" s="22">
        <f t="shared" si="17"/>
        <v>43.57751337368833</v>
      </c>
      <c r="D110" s="89">
        <v>21.034794246165934</v>
      </c>
      <c r="E110" s="89">
        <v>10.623461750293593</v>
      </c>
      <c r="F110" s="89">
        <v>31.658255996459527</v>
      </c>
      <c r="G110" s="90">
        <v>1.3727822946000001</v>
      </c>
      <c r="H110" s="90">
        <v>4.395986305689999</v>
      </c>
      <c r="I110" s="90">
        <v>15.266025645875935</v>
      </c>
      <c r="J110" s="91">
        <v>25.889487396169528</v>
      </c>
      <c r="K110" s="34"/>
      <c r="L110" s="35"/>
      <c r="M110" s="27"/>
      <c r="N110" s="27"/>
      <c r="O110" s="31"/>
      <c r="P110" s="27"/>
      <c r="Q110" s="27"/>
      <c r="R110" s="27"/>
      <c r="S110" s="28">
        <f t="shared" si="18"/>
      </c>
      <c r="T110" s="36"/>
      <c r="U110" s="39"/>
      <c r="V110" s="39"/>
      <c r="W110" s="40"/>
      <c r="X110" s="40"/>
      <c r="Y110" s="40"/>
      <c r="Z110" s="40"/>
      <c r="AA110" s="40"/>
      <c r="AB110" s="40"/>
      <c r="AC110" s="40"/>
      <c r="AD110" s="40"/>
      <c r="AE110" s="32" t="str">
        <f t="shared" si="11"/>
        <v>HR</v>
      </c>
      <c r="AF110" s="33">
        <f t="shared" si="12"/>
      </c>
      <c r="AG110" s="33">
        <f t="shared" si="13"/>
      </c>
      <c r="AH110" s="33" t="str">
        <f t="shared" si="14"/>
        <v>HR</v>
      </c>
      <c r="AI110" s="33">
        <f t="shared" si="15"/>
      </c>
      <c r="AJ110" s="33">
        <f t="shared" si="16"/>
      </c>
    </row>
    <row r="111" spans="1:36" ht="12.75">
      <c r="A111" s="85">
        <v>223</v>
      </c>
      <c r="B111" s="21">
        <v>21.040633149379513</v>
      </c>
      <c r="C111" s="22">
        <f t="shared" si="17"/>
        <v>78.95936685062048</v>
      </c>
      <c r="D111" s="89">
        <v>7.575995051979373</v>
      </c>
      <c r="E111" s="89">
        <v>26.034072221610963</v>
      </c>
      <c r="F111" s="89">
        <v>33.61006727359033</v>
      </c>
      <c r="G111" s="90">
        <v>0.54262683105</v>
      </c>
      <c r="H111" s="90">
        <v>3.1185250313600004</v>
      </c>
      <c r="I111" s="90">
        <v>3.914843189569372</v>
      </c>
      <c r="J111" s="91">
        <v>29.94891541118033</v>
      </c>
      <c r="K111" s="34"/>
      <c r="L111" s="35"/>
      <c r="M111" s="27"/>
      <c r="N111" s="27"/>
      <c r="O111" s="31"/>
      <c r="P111" s="27"/>
      <c r="Q111" s="27"/>
      <c r="R111" s="27"/>
      <c r="S111" s="28">
        <f t="shared" si="18"/>
      </c>
      <c r="T111" s="36"/>
      <c r="U111" s="39"/>
      <c r="V111" s="39"/>
      <c r="W111" s="40"/>
      <c r="X111" s="40"/>
      <c r="Y111" s="40"/>
      <c r="Z111" s="40"/>
      <c r="AA111" s="40"/>
      <c r="AB111" s="40"/>
      <c r="AC111" s="40"/>
      <c r="AD111" s="40"/>
      <c r="AE111" s="32" t="str">
        <f t="shared" si="11"/>
        <v>HR</v>
      </c>
      <c r="AF111" s="33">
        <f t="shared" si="12"/>
      </c>
      <c r="AG111" s="33">
        <f t="shared" si="13"/>
      </c>
      <c r="AH111" s="33" t="str">
        <f t="shared" si="14"/>
        <v>HR</v>
      </c>
      <c r="AI111" s="33">
        <f t="shared" si="15"/>
      </c>
      <c r="AJ111" s="33">
        <f t="shared" si="16"/>
      </c>
    </row>
    <row r="112" spans="1:36" ht="12.75">
      <c r="A112" s="85">
        <v>225</v>
      </c>
      <c r="B112" s="21">
        <v>47.71555919159228</v>
      </c>
      <c r="C112" s="22">
        <f t="shared" si="17"/>
        <v>52.28444080840772</v>
      </c>
      <c r="D112" s="89">
        <v>19.187219374533562</v>
      </c>
      <c r="E112" s="89">
        <v>14.497315434590464</v>
      </c>
      <c r="F112" s="89">
        <v>33.684534809124024</v>
      </c>
      <c r="G112" s="90">
        <v>2.10771974692</v>
      </c>
      <c r="H112" s="90">
        <v>2.4711807741</v>
      </c>
      <c r="I112" s="90">
        <v>14.608318853513563</v>
      </c>
      <c r="J112" s="91">
        <v>29.105634288104024</v>
      </c>
      <c r="K112" s="34">
        <v>40.845006157094566</v>
      </c>
      <c r="L112" s="35">
        <f>100-K112</f>
        <v>59.154993842905434</v>
      </c>
      <c r="M112" s="27">
        <v>18.370782000636662</v>
      </c>
      <c r="N112" s="27">
        <v>13.871936277487382</v>
      </c>
      <c r="O112" s="31">
        <v>32.242718278124045</v>
      </c>
      <c r="P112" s="27"/>
      <c r="Q112" s="27">
        <v>0.048325492500391996</v>
      </c>
      <c r="R112" s="27">
        <v>18.32245650813627</v>
      </c>
      <c r="S112" s="28">
        <f t="shared" si="18"/>
        <v>1</v>
      </c>
      <c r="T112" s="36">
        <v>32.194392785623656</v>
      </c>
      <c r="U112" s="39"/>
      <c r="V112" s="39"/>
      <c r="W112" s="40"/>
      <c r="X112" s="40"/>
      <c r="Y112" s="40"/>
      <c r="Z112" s="40"/>
      <c r="AA112" s="40"/>
      <c r="AB112" s="40"/>
      <c r="AC112" s="40"/>
      <c r="AD112" s="40"/>
      <c r="AE112" s="32" t="str">
        <f t="shared" si="11"/>
        <v>HR</v>
      </c>
      <c r="AF112" s="33" t="str">
        <f t="shared" si="12"/>
        <v>C</v>
      </c>
      <c r="AG112" s="33">
        <f t="shared" si="13"/>
      </c>
      <c r="AH112" s="33" t="str">
        <f t="shared" si="14"/>
        <v>HR</v>
      </c>
      <c r="AI112" s="33" t="str">
        <f t="shared" si="15"/>
        <v>C</v>
      </c>
      <c r="AJ112" s="33">
        <f t="shared" si="16"/>
      </c>
    </row>
    <row r="113" spans="1:36" ht="12.75">
      <c r="A113" s="85">
        <v>226</v>
      </c>
      <c r="B113" s="21">
        <v>51.43863410599945</v>
      </c>
      <c r="C113" s="22">
        <f t="shared" si="17"/>
        <v>48.56136589400055</v>
      </c>
      <c r="D113" s="89">
        <v>14.479902819520808</v>
      </c>
      <c r="E113" s="89">
        <v>9.052431727722528</v>
      </c>
      <c r="F113" s="89">
        <v>23.532334547243337</v>
      </c>
      <c r="G113" s="90">
        <v>0.7861254293000001</v>
      </c>
      <c r="H113" s="90">
        <v>0.24588353582999997</v>
      </c>
      <c r="I113" s="90">
        <v>13.447893854390808</v>
      </c>
      <c r="J113" s="91">
        <v>22.500325582113337</v>
      </c>
      <c r="K113" s="34"/>
      <c r="L113" s="35"/>
      <c r="M113" s="27"/>
      <c r="N113" s="27"/>
      <c r="O113" s="31"/>
      <c r="P113" s="27"/>
      <c r="Q113" s="27"/>
      <c r="R113" s="27"/>
      <c r="S113" s="28">
        <f t="shared" si="18"/>
      </c>
      <c r="T113" s="36"/>
      <c r="U113" s="39"/>
      <c r="V113" s="39"/>
      <c r="W113" s="40"/>
      <c r="X113" s="40"/>
      <c r="Y113" s="40"/>
      <c r="Z113" s="40"/>
      <c r="AA113" s="40"/>
      <c r="AB113" s="40"/>
      <c r="AC113" s="40"/>
      <c r="AD113" s="40"/>
      <c r="AE113" s="32" t="str">
        <f t="shared" si="11"/>
        <v>HR</v>
      </c>
      <c r="AF113" s="33">
        <f t="shared" si="12"/>
      </c>
      <c r="AG113" s="33">
        <f t="shared" si="13"/>
      </c>
      <c r="AH113" s="33" t="str">
        <f t="shared" si="14"/>
        <v>HR</v>
      </c>
      <c r="AI113" s="33">
        <f t="shared" si="15"/>
      </c>
      <c r="AJ113" s="33">
        <f t="shared" si="16"/>
      </c>
    </row>
    <row r="114" spans="1:36" ht="12.75">
      <c r="A114" s="85">
        <v>229</v>
      </c>
      <c r="B114" s="21">
        <v>48.33962982241247</v>
      </c>
      <c r="C114" s="22">
        <f t="shared" si="17"/>
        <v>51.66037017758753</v>
      </c>
      <c r="D114" s="89">
        <v>27.583244020563185</v>
      </c>
      <c r="E114" s="89">
        <v>28.859032868102844</v>
      </c>
      <c r="F114" s="89">
        <v>56.44227688866603</v>
      </c>
      <c r="G114" s="90">
        <v>2.36300276438</v>
      </c>
      <c r="H114" s="90">
        <v>2.4557203586800003</v>
      </c>
      <c r="I114" s="90">
        <v>22.764520897503186</v>
      </c>
      <c r="J114" s="91">
        <v>51.62355376560603</v>
      </c>
      <c r="K114" s="34">
        <v>53.451426400502555</v>
      </c>
      <c r="L114" s="35">
        <f>100-K114</f>
        <v>46.548573599497445</v>
      </c>
      <c r="M114" s="27">
        <v>26.363330143515324</v>
      </c>
      <c r="N114" s="27">
        <v>20.68866305993378</v>
      </c>
      <c r="O114" s="31">
        <v>47.0519932034491</v>
      </c>
      <c r="P114" s="27"/>
      <c r="Q114" s="27">
        <v>1.0403583826535</v>
      </c>
      <c r="R114" s="27">
        <v>25.322971760861822</v>
      </c>
      <c r="S114" s="28">
        <f t="shared" si="18"/>
        <v>1</v>
      </c>
      <c r="T114" s="36">
        <v>46.0116348207956</v>
      </c>
      <c r="U114" s="39"/>
      <c r="V114" s="39"/>
      <c r="W114" s="40"/>
      <c r="X114" s="40"/>
      <c r="Y114" s="40"/>
      <c r="Z114" s="40"/>
      <c r="AA114" s="40"/>
      <c r="AB114" s="40"/>
      <c r="AC114" s="40"/>
      <c r="AD114" s="40"/>
      <c r="AE114" s="32" t="str">
        <f t="shared" si="11"/>
        <v>HR</v>
      </c>
      <c r="AF114" s="33" t="str">
        <f t="shared" si="12"/>
        <v>C</v>
      </c>
      <c r="AG114" s="33">
        <f t="shared" si="13"/>
      </c>
      <c r="AH114" s="33">
        <f t="shared" si="14"/>
      </c>
      <c r="AI114" s="33" t="str">
        <f t="shared" si="15"/>
        <v>C</v>
      </c>
      <c r="AJ114" s="33">
        <f t="shared" si="16"/>
      </c>
    </row>
    <row r="115" spans="1:36" ht="12.75">
      <c r="A115" s="85">
        <v>230</v>
      </c>
      <c r="B115" s="21">
        <v>47.40104060322829</v>
      </c>
      <c r="C115" s="22">
        <f t="shared" si="17"/>
        <v>52.59895939677171</v>
      </c>
      <c r="D115" s="89">
        <v>33.228846525822874</v>
      </c>
      <c r="E115" s="89">
        <v>19.68598938062499</v>
      </c>
      <c r="F115" s="89">
        <v>52.91483590644786</v>
      </c>
      <c r="G115" s="90">
        <v>4.065429732300001</v>
      </c>
      <c r="H115" s="90"/>
      <c r="I115" s="90">
        <v>29.163416793522874</v>
      </c>
      <c r="J115" s="91">
        <v>48.84940617414786</v>
      </c>
      <c r="K115" s="34">
        <v>47.395668985734325</v>
      </c>
      <c r="L115" s="35">
        <f>100-K115</f>
        <v>52.604331014265675</v>
      </c>
      <c r="M115" s="27">
        <v>41.42109698039602</v>
      </c>
      <c r="N115" s="27">
        <v>35.55401800486444</v>
      </c>
      <c r="O115" s="31">
        <v>76.97511498526046</v>
      </c>
      <c r="P115" s="27">
        <v>0.08097199074766</v>
      </c>
      <c r="Q115" s="27"/>
      <c r="R115" s="27">
        <v>41.34012498964836</v>
      </c>
      <c r="S115" s="28">
        <f t="shared" si="18"/>
      </c>
      <c r="T115" s="36">
        <v>76.8941429945128</v>
      </c>
      <c r="U115" s="39"/>
      <c r="V115" s="39"/>
      <c r="W115" s="40"/>
      <c r="X115" s="40"/>
      <c r="Y115" s="40"/>
      <c r="Z115" s="40"/>
      <c r="AA115" s="40"/>
      <c r="AB115" s="40"/>
      <c r="AC115" s="40"/>
      <c r="AD115" s="40"/>
      <c r="AE115" s="32" t="str">
        <f t="shared" si="11"/>
        <v>HR</v>
      </c>
      <c r="AF115" s="33" t="str">
        <f t="shared" si="12"/>
        <v>C</v>
      </c>
      <c r="AG115" s="33">
        <f t="shared" si="13"/>
      </c>
      <c r="AH115" s="33">
        <f t="shared" si="14"/>
      </c>
      <c r="AI115" s="33">
        <f t="shared" si="15"/>
      </c>
      <c r="AJ115" s="33">
        <f t="shared" si="16"/>
      </c>
    </row>
    <row r="116" spans="1:36" ht="12.75">
      <c r="A116" s="85">
        <v>231</v>
      </c>
      <c r="B116" s="21">
        <v>14.50308038855123</v>
      </c>
      <c r="C116" s="22">
        <f t="shared" si="17"/>
        <v>85.49691961144877</v>
      </c>
      <c r="D116" s="89">
        <v>10.382597341421482</v>
      </c>
      <c r="E116" s="89">
        <v>36.18767334639224</v>
      </c>
      <c r="F116" s="89">
        <v>46.57027068781372</v>
      </c>
      <c r="G116" s="90"/>
      <c r="H116" s="90">
        <v>0.30507951285</v>
      </c>
      <c r="I116" s="90">
        <v>10.077517828571482</v>
      </c>
      <c r="J116" s="91">
        <v>46.26519117496372</v>
      </c>
      <c r="K116" s="34">
        <v>47.445044055075655</v>
      </c>
      <c r="L116" s="35">
        <f>100-K116</f>
        <v>52.554955944924345</v>
      </c>
      <c r="M116" s="27">
        <v>37.760083646972696</v>
      </c>
      <c r="N116" s="27">
        <v>42.94810559117661</v>
      </c>
      <c r="O116" s="31">
        <v>80.70818923814932</v>
      </c>
      <c r="P116" s="27"/>
      <c r="Q116" s="27">
        <v>1.458226095283831</v>
      </c>
      <c r="R116" s="27">
        <v>36.30185755168886</v>
      </c>
      <c r="S116" s="28">
        <f t="shared" si="18"/>
      </c>
      <c r="T116" s="36">
        <v>79.24996314286548</v>
      </c>
      <c r="U116" s="29">
        <v>99.97684256537501</v>
      </c>
      <c r="V116" s="29"/>
      <c r="W116" s="30">
        <v>99.17045431939</v>
      </c>
      <c r="X116" s="30"/>
      <c r="Y116" s="31">
        <v>99.17045431939</v>
      </c>
      <c r="Z116" s="30"/>
      <c r="AA116" s="30"/>
      <c r="AB116" s="30">
        <v>3.38965875989</v>
      </c>
      <c r="AC116" s="30">
        <f>W116-(Z116+AB116)</f>
        <v>95.7807955595</v>
      </c>
      <c r="AD116" s="30">
        <f>Y116-(Z116+AB116)</f>
        <v>95.7807955595</v>
      </c>
      <c r="AE116" s="32" t="str">
        <f t="shared" si="11"/>
        <v>HR</v>
      </c>
      <c r="AF116" s="33" t="str">
        <f t="shared" si="12"/>
        <v>C</v>
      </c>
      <c r="AG116" s="33" t="str">
        <f t="shared" si="13"/>
        <v>NP</v>
      </c>
      <c r="AH116" s="33">
        <f t="shared" si="14"/>
      </c>
      <c r="AI116" s="33">
        <f t="shared" si="15"/>
      </c>
      <c r="AJ116" s="33" t="str">
        <f t="shared" si="16"/>
        <v>NP</v>
      </c>
    </row>
    <row r="117" spans="1:36" ht="12.75">
      <c r="A117" s="85">
        <v>232</v>
      </c>
      <c r="B117" s="21">
        <v>22.787413748149053</v>
      </c>
      <c r="C117" s="22">
        <f t="shared" si="17"/>
        <v>77.21258625185095</v>
      </c>
      <c r="D117" s="89">
        <v>10.93007235437901</v>
      </c>
      <c r="E117" s="89">
        <v>22.017582317858626</v>
      </c>
      <c r="F117" s="89">
        <v>32.94765467223763</v>
      </c>
      <c r="G117" s="90">
        <v>1.35403053655</v>
      </c>
      <c r="H117" s="90"/>
      <c r="I117" s="90">
        <v>9.57604181782901</v>
      </c>
      <c r="J117" s="91">
        <v>31.593624135687634</v>
      </c>
      <c r="K117" s="34"/>
      <c r="L117" s="35"/>
      <c r="M117" s="27"/>
      <c r="N117" s="27"/>
      <c r="O117" s="31"/>
      <c r="P117" s="27"/>
      <c r="Q117" s="27"/>
      <c r="R117" s="27"/>
      <c r="S117" s="28">
        <f t="shared" si="18"/>
      </c>
      <c r="T117" s="36"/>
      <c r="U117" s="39"/>
      <c r="V117" s="39"/>
      <c r="W117" s="40"/>
      <c r="X117" s="40"/>
      <c r="Y117" s="40"/>
      <c r="Z117" s="40"/>
      <c r="AA117" s="40"/>
      <c r="AB117" s="40"/>
      <c r="AC117" s="40"/>
      <c r="AD117" s="40"/>
      <c r="AE117" s="32" t="str">
        <f t="shared" si="11"/>
        <v>HR</v>
      </c>
      <c r="AF117" s="33">
        <f t="shared" si="12"/>
      </c>
      <c r="AG117" s="33">
        <f t="shared" si="13"/>
      </c>
      <c r="AH117" s="33" t="str">
        <f t="shared" si="14"/>
        <v>HR</v>
      </c>
      <c r="AI117" s="33">
        <f t="shared" si="15"/>
      </c>
      <c r="AJ117" s="33">
        <f t="shared" si="16"/>
      </c>
    </row>
    <row r="118" spans="1:36" ht="12.75">
      <c r="A118" s="85">
        <v>233</v>
      </c>
      <c r="B118" s="21">
        <v>23.46829409055633</v>
      </c>
      <c r="C118" s="22">
        <f t="shared" si="17"/>
        <v>76.53170590944367</v>
      </c>
      <c r="D118" s="89">
        <v>16.585913106483307</v>
      </c>
      <c r="E118" s="89">
        <v>44.69768187214423</v>
      </c>
      <c r="F118" s="89">
        <v>61.283594978627534</v>
      </c>
      <c r="G118" s="90"/>
      <c r="H118" s="90">
        <v>4.22564233189</v>
      </c>
      <c r="I118" s="90">
        <v>12.360270774593307</v>
      </c>
      <c r="J118" s="91">
        <v>57.05795264673753</v>
      </c>
      <c r="K118" s="34"/>
      <c r="L118" s="35"/>
      <c r="M118" s="27"/>
      <c r="N118" s="27"/>
      <c r="O118" s="31"/>
      <c r="P118" s="27"/>
      <c r="Q118" s="27"/>
      <c r="R118" s="27"/>
      <c r="S118" s="28">
        <f t="shared" si="18"/>
      </c>
      <c r="T118" s="36"/>
      <c r="U118" s="39"/>
      <c r="V118" s="39"/>
      <c r="W118" s="40"/>
      <c r="X118" s="40"/>
      <c r="Y118" s="40"/>
      <c r="Z118" s="40"/>
      <c r="AA118" s="40"/>
      <c r="AB118" s="40"/>
      <c r="AC118" s="40"/>
      <c r="AD118" s="40"/>
      <c r="AE118" s="32" t="str">
        <f t="shared" si="11"/>
        <v>HR</v>
      </c>
      <c r="AF118" s="33">
        <f t="shared" si="12"/>
      </c>
      <c r="AG118" s="33">
        <f t="shared" si="13"/>
      </c>
      <c r="AH118" s="33">
        <f t="shared" si="14"/>
      </c>
      <c r="AI118" s="33">
        <f t="shared" si="15"/>
      </c>
      <c r="AJ118" s="33">
        <f t="shared" si="16"/>
      </c>
    </row>
    <row r="119" spans="1:36" ht="12.75">
      <c r="A119" s="85">
        <v>234</v>
      </c>
      <c r="B119" s="21">
        <v>64.82692055392572</v>
      </c>
      <c r="C119" s="22">
        <f t="shared" si="17"/>
        <v>35.17307944607428</v>
      </c>
      <c r="D119" s="89">
        <v>33.53832202697714</v>
      </c>
      <c r="E119" s="89">
        <v>7.8858899195155345</v>
      </c>
      <c r="F119" s="89">
        <v>41.424211946492676</v>
      </c>
      <c r="G119" s="90">
        <v>2.1692626258699996</v>
      </c>
      <c r="H119" s="90"/>
      <c r="I119" s="90">
        <v>31.36905940110714</v>
      </c>
      <c r="J119" s="91">
        <v>39.25494932062268</v>
      </c>
      <c r="K119" s="34">
        <v>80.18237259366684</v>
      </c>
      <c r="L119" s="35">
        <f>100-K119</f>
        <v>19.81762740633316</v>
      </c>
      <c r="M119" s="27">
        <v>58.496914899354174</v>
      </c>
      <c r="N119" s="27">
        <v>7.272276939665</v>
      </c>
      <c r="O119" s="31">
        <v>65.76919183901917</v>
      </c>
      <c r="P119" s="27">
        <v>11.900329598208904</v>
      </c>
      <c r="Q119" s="27"/>
      <c r="R119" s="27">
        <v>46.59658530114527</v>
      </c>
      <c r="S119" s="28">
        <f t="shared" si="18"/>
      </c>
      <c r="T119" s="36">
        <v>53.868862240810266</v>
      </c>
      <c r="U119" s="29">
        <v>99.96793988266592</v>
      </c>
      <c r="V119" s="29"/>
      <c r="W119" s="30">
        <v>68.78473835363168</v>
      </c>
      <c r="X119" s="30"/>
      <c r="Y119" s="31">
        <v>68.78473835363168</v>
      </c>
      <c r="Z119" s="30">
        <v>8.0250910492967</v>
      </c>
      <c r="AA119" s="30"/>
      <c r="AB119" s="30"/>
      <c r="AC119" s="30">
        <f>W119-(Z119+AB119)</f>
        <v>60.75964730433498</v>
      </c>
      <c r="AD119" s="30">
        <f>Y119-(Z119+AB119)</f>
        <v>60.75964730433498</v>
      </c>
      <c r="AE119" s="32" t="str">
        <f t="shared" si="11"/>
        <v>HR</v>
      </c>
      <c r="AF119" s="33" t="str">
        <f t="shared" si="12"/>
        <v>C</v>
      </c>
      <c r="AG119" s="33" t="str">
        <f t="shared" si="13"/>
        <v>NP</v>
      </c>
      <c r="AH119" s="33" t="str">
        <f t="shared" si="14"/>
        <v>HR</v>
      </c>
      <c r="AI119" s="33">
        <f t="shared" si="15"/>
      </c>
      <c r="AJ119" s="33" t="str">
        <f t="shared" si="16"/>
        <v>NP</v>
      </c>
    </row>
    <row r="120" spans="1:36" ht="12.75">
      <c r="A120" s="85">
        <v>235</v>
      </c>
      <c r="B120" s="21">
        <v>38.968459227670856</v>
      </c>
      <c r="C120" s="22">
        <f t="shared" si="17"/>
        <v>61.031540772329144</v>
      </c>
      <c r="D120" s="89">
        <v>16.960455264985995</v>
      </c>
      <c r="E120" s="89">
        <v>15.530167090493503</v>
      </c>
      <c r="F120" s="89">
        <v>32.4906223554795</v>
      </c>
      <c r="G120" s="90">
        <v>0.62584394327</v>
      </c>
      <c r="H120" s="90">
        <v>1.0736158494399997</v>
      </c>
      <c r="I120" s="90">
        <v>15.260995472275996</v>
      </c>
      <c r="J120" s="91">
        <v>30.791162562769504</v>
      </c>
      <c r="K120" s="34"/>
      <c r="L120" s="35"/>
      <c r="M120" s="27"/>
      <c r="N120" s="27"/>
      <c r="O120" s="31"/>
      <c r="P120" s="27"/>
      <c r="Q120" s="27"/>
      <c r="R120" s="27"/>
      <c r="S120" s="28">
        <f t="shared" si="18"/>
      </c>
      <c r="T120" s="36"/>
      <c r="U120" s="39"/>
      <c r="V120" s="39"/>
      <c r="W120" s="40"/>
      <c r="X120" s="40"/>
      <c r="Y120" s="40"/>
      <c r="Z120" s="40"/>
      <c r="AA120" s="40"/>
      <c r="AB120" s="40"/>
      <c r="AC120" s="40"/>
      <c r="AD120" s="40"/>
      <c r="AE120" s="32" t="str">
        <f t="shared" si="11"/>
        <v>HR</v>
      </c>
      <c r="AF120" s="33">
        <f t="shared" si="12"/>
      </c>
      <c r="AG120" s="33">
        <f t="shared" si="13"/>
      </c>
      <c r="AH120" s="33" t="str">
        <f t="shared" si="14"/>
        <v>HR</v>
      </c>
      <c r="AI120" s="33">
        <f t="shared" si="15"/>
      </c>
      <c r="AJ120" s="33">
        <f t="shared" si="16"/>
      </c>
    </row>
    <row r="121" spans="1:36" ht="12.75">
      <c r="A121" s="85">
        <v>236</v>
      </c>
      <c r="B121" s="21">
        <v>16.641878450076035</v>
      </c>
      <c r="C121" s="22">
        <f t="shared" si="17"/>
        <v>83.35812154992396</v>
      </c>
      <c r="D121" s="89">
        <v>8.843378173903863</v>
      </c>
      <c r="E121" s="89">
        <v>22.800259616974014</v>
      </c>
      <c r="F121" s="89">
        <v>31.643637790877875</v>
      </c>
      <c r="G121" s="90">
        <v>1.04643086748</v>
      </c>
      <c r="H121" s="90">
        <v>2.10615982937</v>
      </c>
      <c r="I121" s="90">
        <v>5.690787477053863</v>
      </c>
      <c r="J121" s="91">
        <v>28.491047094027877</v>
      </c>
      <c r="K121" s="34">
        <v>26.325060634281062</v>
      </c>
      <c r="L121" s="35">
        <f>100-K121</f>
        <v>73.67493936571894</v>
      </c>
      <c r="M121" s="27">
        <v>10.011973790778772</v>
      </c>
      <c r="N121" s="27">
        <v>25.931395417907</v>
      </c>
      <c r="O121" s="31">
        <v>35.94336920868577</v>
      </c>
      <c r="P121" s="27"/>
      <c r="Q121" s="27">
        <v>1.3140516342526098</v>
      </c>
      <c r="R121" s="27">
        <v>8.697922156526161</v>
      </c>
      <c r="S121" s="28">
        <f t="shared" si="18"/>
        <v>1</v>
      </c>
      <c r="T121" s="36">
        <v>34.629317574433166</v>
      </c>
      <c r="U121" s="39"/>
      <c r="V121" s="39"/>
      <c r="W121" s="40"/>
      <c r="X121" s="40"/>
      <c r="Y121" s="40"/>
      <c r="Z121" s="40"/>
      <c r="AA121" s="40"/>
      <c r="AB121" s="40"/>
      <c r="AC121" s="40"/>
      <c r="AD121" s="40"/>
      <c r="AE121" s="32" t="str">
        <f t="shared" si="11"/>
        <v>HR</v>
      </c>
      <c r="AF121" s="33" t="str">
        <f t="shared" si="12"/>
        <v>C</v>
      </c>
      <c r="AG121" s="33">
        <f t="shared" si="13"/>
      </c>
      <c r="AH121" s="33" t="str">
        <f t="shared" si="14"/>
        <v>HR</v>
      </c>
      <c r="AI121" s="33" t="str">
        <f t="shared" si="15"/>
        <v>C</v>
      </c>
      <c r="AJ121" s="33">
        <f t="shared" si="16"/>
      </c>
    </row>
    <row r="122" spans="1:36" ht="12.75">
      <c r="A122" s="85">
        <v>237</v>
      </c>
      <c r="B122" s="21">
        <v>53.65932625534874</v>
      </c>
      <c r="C122" s="22">
        <f t="shared" si="17"/>
        <v>46.34067374465126</v>
      </c>
      <c r="D122" s="89">
        <v>23.05955823171207</v>
      </c>
      <c r="E122" s="89">
        <v>10.979425943951279</v>
      </c>
      <c r="F122" s="89">
        <v>34.03898417566335</v>
      </c>
      <c r="G122" s="90">
        <v>2.14042844632</v>
      </c>
      <c r="H122" s="90"/>
      <c r="I122" s="90">
        <v>20.91912978539207</v>
      </c>
      <c r="J122" s="91">
        <v>31.89855572934335</v>
      </c>
      <c r="K122" s="34"/>
      <c r="L122" s="35"/>
      <c r="M122" s="41"/>
      <c r="N122" s="41"/>
      <c r="O122" s="29"/>
      <c r="P122" s="41"/>
      <c r="Q122" s="41"/>
      <c r="R122" s="41"/>
      <c r="S122" s="28">
        <f t="shared" si="18"/>
      </c>
      <c r="T122" s="42"/>
      <c r="U122" s="39"/>
      <c r="V122" s="39"/>
      <c r="W122" s="40"/>
      <c r="X122" s="40"/>
      <c r="Y122" s="40"/>
      <c r="Z122" s="40"/>
      <c r="AA122" s="40"/>
      <c r="AB122" s="40"/>
      <c r="AC122" s="40"/>
      <c r="AD122" s="40"/>
      <c r="AE122" s="32" t="str">
        <f t="shared" si="11"/>
        <v>HR</v>
      </c>
      <c r="AF122" s="33">
        <f t="shared" si="12"/>
      </c>
      <c r="AG122" s="33">
        <f t="shared" si="13"/>
      </c>
      <c r="AH122" s="33" t="str">
        <f t="shared" si="14"/>
        <v>HR</v>
      </c>
      <c r="AI122" s="33">
        <f t="shared" si="15"/>
      </c>
      <c r="AJ122" s="33">
        <f t="shared" si="16"/>
      </c>
    </row>
    <row r="123" spans="1:36" ht="12.75">
      <c r="A123" s="85">
        <v>239</v>
      </c>
      <c r="B123" s="21">
        <v>31.840451275819355</v>
      </c>
      <c r="C123" s="22">
        <f t="shared" si="17"/>
        <v>68.15954872418064</v>
      </c>
      <c r="D123" s="89">
        <v>23.135280598885842</v>
      </c>
      <c r="E123" s="89">
        <v>27.555651287564487</v>
      </c>
      <c r="F123" s="89">
        <v>50.69093188645033</v>
      </c>
      <c r="G123" s="90">
        <v>1.9716676552899999</v>
      </c>
      <c r="H123" s="90">
        <v>1.75036631158</v>
      </c>
      <c r="I123" s="90">
        <v>19.41324663201584</v>
      </c>
      <c r="J123" s="91">
        <v>46.96889791958033</v>
      </c>
      <c r="K123" s="34"/>
      <c r="L123" s="35"/>
      <c r="M123" s="41"/>
      <c r="N123" s="41"/>
      <c r="O123" s="29"/>
      <c r="P123" s="41"/>
      <c r="Q123" s="41"/>
      <c r="R123" s="41"/>
      <c r="S123" s="28">
        <f t="shared" si="18"/>
      </c>
      <c r="T123" s="42"/>
      <c r="U123" s="39"/>
      <c r="V123" s="39"/>
      <c r="W123" s="40"/>
      <c r="X123" s="40"/>
      <c r="Y123" s="40"/>
      <c r="Z123" s="40"/>
      <c r="AA123" s="40"/>
      <c r="AB123" s="40"/>
      <c r="AC123" s="40"/>
      <c r="AD123" s="40"/>
      <c r="AE123" s="32" t="str">
        <f t="shared" si="11"/>
        <v>HR</v>
      </c>
      <c r="AF123" s="33">
        <f t="shared" si="12"/>
      </c>
      <c r="AG123" s="33">
        <f t="shared" si="13"/>
      </c>
      <c r="AH123" s="33">
        <f t="shared" si="14"/>
      </c>
      <c r="AI123" s="33">
        <f t="shared" si="15"/>
      </c>
      <c r="AJ123" s="33">
        <f t="shared" si="16"/>
      </c>
    </row>
    <row r="124" spans="1:36" ht="12.75">
      <c r="A124" s="85">
        <v>241</v>
      </c>
      <c r="B124" s="21">
        <v>56.955344463693585</v>
      </c>
      <c r="C124" s="22">
        <f t="shared" si="17"/>
        <v>43.044655536306415</v>
      </c>
      <c r="D124" s="89">
        <v>40.52845227491265</v>
      </c>
      <c r="E124" s="89">
        <v>7.283983182713956</v>
      </c>
      <c r="F124" s="89">
        <v>47.812435457626606</v>
      </c>
      <c r="G124" s="90">
        <v>2.63312439586</v>
      </c>
      <c r="H124" s="90"/>
      <c r="I124" s="90">
        <v>37.89532787905265</v>
      </c>
      <c r="J124" s="91">
        <v>45.179311061766604</v>
      </c>
      <c r="K124" s="34"/>
      <c r="L124" s="35"/>
      <c r="M124" s="41"/>
      <c r="N124" s="41"/>
      <c r="O124" s="29"/>
      <c r="P124" s="41"/>
      <c r="Q124" s="41"/>
      <c r="R124" s="41"/>
      <c r="S124" s="28">
        <f t="shared" si="18"/>
      </c>
      <c r="T124" s="42"/>
      <c r="U124" s="39"/>
      <c r="V124" s="39"/>
      <c r="W124" s="40"/>
      <c r="X124" s="40"/>
      <c r="Y124" s="40"/>
      <c r="Z124" s="40"/>
      <c r="AA124" s="40"/>
      <c r="AB124" s="40"/>
      <c r="AC124" s="40"/>
      <c r="AD124" s="40"/>
      <c r="AE124" s="32" t="str">
        <f t="shared" si="11"/>
        <v>HR</v>
      </c>
      <c r="AF124" s="33">
        <f t="shared" si="12"/>
      </c>
      <c r="AG124" s="33">
        <f t="shared" si="13"/>
      </c>
      <c r="AH124" s="33">
        <f t="shared" si="14"/>
      </c>
      <c r="AI124" s="33">
        <f t="shared" si="15"/>
      </c>
      <c r="AJ124" s="33">
        <f t="shared" si="16"/>
      </c>
    </row>
    <row r="125" spans="1:36" ht="13.5" thickBot="1">
      <c r="A125" s="94">
        <v>519</v>
      </c>
      <c r="B125" s="43">
        <v>23.419684674334626</v>
      </c>
      <c r="C125" s="106">
        <f t="shared" si="17"/>
        <v>76.58031532566537</v>
      </c>
      <c r="D125" s="95">
        <v>13.346456551585968</v>
      </c>
      <c r="E125" s="95">
        <v>31.42466395945609</v>
      </c>
      <c r="F125" s="95">
        <v>44.77112051104206</v>
      </c>
      <c r="G125" s="96">
        <v>0.18793773204</v>
      </c>
      <c r="H125" s="96"/>
      <c r="I125" s="96">
        <v>13.158518819545968</v>
      </c>
      <c r="J125" s="97">
        <v>44.58318277900206</v>
      </c>
      <c r="K125" s="44"/>
      <c r="L125" s="45"/>
      <c r="M125" s="46"/>
      <c r="N125" s="46"/>
      <c r="O125" s="47"/>
      <c r="P125" s="46"/>
      <c r="Q125" s="46"/>
      <c r="R125" s="46"/>
      <c r="S125" s="48">
        <f>IF(T125=0,"",IF(T125&gt;50,0,1))</f>
      </c>
      <c r="T125" s="49"/>
      <c r="U125" s="39"/>
      <c r="V125" s="39"/>
      <c r="W125" s="40"/>
      <c r="X125" s="40"/>
      <c r="Y125" s="40"/>
      <c r="Z125" s="40"/>
      <c r="AA125" s="40"/>
      <c r="AB125" s="40"/>
      <c r="AC125" s="40"/>
      <c r="AD125" s="40"/>
      <c r="AE125" s="32" t="str">
        <f t="shared" si="11"/>
        <v>HR</v>
      </c>
      <c r="AF125" s="33">
        <f t="shared" si="12"/>
      </c>
      <c r="AG125" s="33">
        <f t="shared" si="13"/>
      </c>
      <c r="AH125" s="33">
        <f t="shared" si="14"/>
      </c>
      <c r="AI125" s="33">
        <f t="shared" si="15"/>
      </c>
      <c r="AJ125" s="33">
        <f t="shared" si="16"/>
      </c>
    </row>
    <row r="126" spans="21:36" ht="12.75">
      <c r="U126" s="39"/>
      <c r="V126" s="39"/>
      <c r="W126" s="40"/>
      <c r="X126" s="40"/>
      <c r="Y126" s="40"/>
      <c r="Z126" s="40"/>
      <c r="AA126" s="40"/>
      <c r="AB126" s="40"/>
      <c r="AC126" s="74"/>
      <c r="AD126" s="74"/>
      <c r="AE126" s="4">
        <f>COUNTIF(AE4:AE125,"HR")</f>
        <v>110</v>
      </c>
      <c r="AF126" s="4">
        <f>COUNTIF(AF4:AF125,"C")</f>
        <v>57</v>
      </c>
      <c r="AG126" s="4">
        <f>COUNTIF(AG4:AG125,"NP")</f>
        <v>36</v>
      </c>
      <c r="AH126" s="4">
        <f>COUNTIF(AH4:AH125,"HR")</f>
        <v>76</v>
      </c>
      <c r="AI126" s="4">
        <f>COUNTIF(AI4:AI125,"C")</f>
        <v>44</v>
      </c>
      <c r="AJ126" s="4">
        <f>COUNTIF(AJ4:AJ125,"NP")</f>
        <v>36</v>
      </c>
    </row>
    <row r="127" spans="21:36" ht="12.75">
      <c r="U127" s="39"/>
      <c r="V127" s="39"/>
      <c r="W127" s="40"/>
      <c r="X127" s="40"/>
      <c r="Y127" s="40"/>
      <c r="Z127" s="40"/>
      <c r="AA127" s="40"/>
      <c r="AB127" s="40"/>
      <c r="AC127" s="74"/>
      <c r="AD127" s="74"/>
      <c r="AE127" s="4">
        <f aca="true" t="shared" si="20" ref="AE127:AJ127">COUNTBLANK(AE4:AE125)</f>
        <v>12</v>
      </c>
      <c r="AF127" s="4">
        <f t="shared" si="20"/>
        <v>65</v>
      </c>
      <c r="AG127" s="4">
        <f t="shared" si="20"/>
        <v>86</v>
      </c>
      <c r="AH127" s="4">
        <f t="shared" si="20"/>
        <v>46</v>
      </c>
      <c r="AI127" s="4">
        <f t="shared" si="20"/>
        <v>78</v>
      </c>
      <c r="AJ127" s="4">
        <f t="shared" si="20"/>
        <v>86</v>
      </c>
    </row>
    <row r="128" spans="21:36" ht="12.75">
      <c r="U128" s="39"/>
      <c r="V128" s="39"/>
      <c r="W128" s="40"/>
      <c r="X128" s="40"/>
      <c r="Y128" s="40"/>
      <c r="Z128" s="40"/>
      <c r="AA128" s="40"/>
      <c r="AB128" s="40"/>
      <c r="AC128" s="74"/>
      <c r="AD128" s="74"/>
      <c r="AE128" s="4">
        <f aca="true" t="shared" si="21" ref="AE128:AJ128">AE126+AE127</f>
        <v>122</v>
      </c>
      <c r="AF128" s="4">
        <f t="shared" si="21"/>
        <v>122</v>
      </c>
      <c r="AG128" s="4">
        <f t="shared" si="21"/>
        <v>122</v>
      </c>
      <c r="AH128" s="4">
        <f t="shared" si="21"/>
        <v>122</v>
      </c>
      <c r="AI128" s="4">
        <f t="shared" si="21"/>
        <v>122</v>
      </c>
      <c r="AJ128" s="4">
        <f t="shared" si="21"/>
        <v>122</v>
      </c>
    </row>
    <row r="129" ht="12.75">
      <c r="U129" s="39"/>
    </row>
    <row r="130" ht="13.5" thickBot="1"/>
    <row r="131" spans="24:28" ht="12.75">
      <c r="X131" s="142" t="s">
        <v>27</v>
      </c>
      <c r="Y131" s="143"/>
      <c r="Z131" s="143"/>
      <c r="AA131" s="143"/>
      <c r="AB131" s="144"/>
    </row>
    <row r="132" spans="24:28" ht="12.75">
      <c r="X132" s="51"/>
      <c r="Y132" s="52"/>
      <c r="Z132" s="52"/>
      <c r="AA132" s="52"/>
      <c r="AB132" s="53"/>
    </row>
    <row r="133" spans="24:28" ht="12.75">
      <c r="X133" s="145" t="s">
        <v>12</v>
      </c>
      <c r="Y133" s="146"/>
      <c r="Z133" s="146"/>
      <c r="AA133" s="146"/>
      <c r="AB133" s="147"/>
    </row>
    <row r="134" spans="24:28" ht="12.75">
      <c r="X134" s="54" t="s">
        <v>14</v>
      </c>
      <c r="Y134" s="37"/>
      <c r="Z134" s="37" t="s">
        <v>21</v>
      </c>
      <c r="AA134" s="55" t="s">
        <v>22</v>
      </c>
      <c r="AB134" s="56" t="s">
        <v>24</v>
      </c>
    </row>
    <row r="135" spans="24:28" ht="12.75">
      <c r="X135" s="54" t="s">
        <v>16</v>
      </c>
      <c r="Y135" s="37"/>
      <c r="Z135" s="37" t="s">
        <v>15</v>
      </c>
      <c r="AA135" s="55" t="s">
        <v>23</v>
      </c>
      <c r="AB135" s="56" t="s">
        <v>28</v>
      </c>
    </row>
    <row r="136" spans="24:28" ht="12.75">
      <c r="X136" s="57"/>
      <c r="Y136" s="58"/>
      <c r="Z136" s="58"/>
      <c r="AA136" s="58"/>
      <c r="AB136" s="59"/>
    </row>
    <row r="137" spans="24:28" ht="12.75">
      <c r="X137" s="148" t="s">
        <v>13</v>
      </c>
      <c r="Y137" s="149"/>
      <c r="Z137" s="149"/>
      <c r="AA137" s="149"/>
      <c r="AB137" s="150"/>
    </row>
    <row r="138" spans="24:28" ht="12.75">
      <c r="X138" s="60" t="s">
        <v>18</v>
      </c>
      <c r="Y138" s="41"/>
      <c r="Z138" s="41" t="s">
        <v>30</v>
      </c>
      <c r="AA138" s="61" t="s">
        <v>17</v>
      </c>
      <c r="AB138" s="42" t="s">
        <v>25</v>
      </c>
    </row>
    <row r="139" spans="24:28" ht="12.75">
      <c r="X139" s="57"/>
      <c r="Y139" s="58"/>
      <c r="Z139" s="58"/>
      <c r="AA139" s="58"/>
      <c r="AB139" s="59"/>
    </row>
    <row r="140" spans="24:28" ht="12.75">
      <c r="X140" s="139" t="s">
        <v>19</v>
      </c>
      <c r="Y140" s="140"/>
      <c r="Z140" s="140"/>
      <c r="AA140" s="140"/>
      <c r="AB140" s="141"/>
    </row>
    <row r="141" spans="24:28" ht="12.75">
      <c r="X141" s="62" t="s">
        <v>18</v>
      </c>
      <c r="Y141" s="63"/>
      <c r="Z141" s="63" t="s">
        <v>29</v>
      </c>
      <c r="AA141" s="64" t="s">
        <v>20</v>
      </c>
      <c r="AB141" s="65" t="s">
        <v>26</v>
      </c>
    </row>
    <row r="142" spans="24:28" ht="13.5" thickBot="1">
      <c r="X142" s="66" t="s">
        <v>18</v>
      </c>
      <c r="Y142" s="67"/>
      <c r="Z142" s="67" t="s">
        <v>39</v>
      </c>
      <c r="AA142" s="68" t="s">
        <v>40</v>
      </c>
      <c r="AB142" s="69" t="s">
        <v>41</v>
      </c>
    </row>
  </sheetData>
  <sheetProtection password="CB1D" sheet="1" objects="1" scenarios="1"/>
  <mergeCells count="12">
    <mergeCell ref="X140:AB140"/>
    <mergeCell ref="X131:AB131"/>
    <mergeCell ref="X133:AB133"/>
    <mergeCell ref="X137:AB137"/>
    <mergeCell ref="Z2:AB2"/>
    <mergeCell ref="G2:H2"/>
    <mergeCell ref="A1:J1"/>
    <mergeCell ref="P2:Q2"/>
    <mergeCell ref="M1:T1"/>
    <mergeCell ref="AE2:AG2"/>
    <mergeCell ref="AH2:AJ2"/>
    <mergeCell ref="U1:AB1"/>
  </mergeCells>
  <conditionalFormatting sqref="AC65:AD80 AC82:AD115 AC117:AD118 AC120:AD125">
    <cfRule type="cellIs" priority="1" dxfId="1" operator="notEqual" stopIfTrue="1">
      <formula>0</formula>
    </cfRule>
  </conditionalFormatting>
  <conditionalFormatting sqref="AC81:AD81 AC4:AD64 AC116:AD116 AC119:AD119">
    <cfRule type="cellIs" priority="2" dxfId="0" operator="notEqual" stopIfTrue="1">
      <formula>0</formula>
    </cfRule>
  </conditionalFormatting>
  <printOptions/>
  <pageMargins left="0" right="0" top="0" bottom="0.5" header="0" footer="0"/>
  <pageSetup fitToHeight="2" fitToWidth="1" horizontalDpi="600" verticalDpi="600" orientation="landscape" paperSize="17" scale="75" r:id="rId1"/>
  <headerFooter alignWithMargins="0">
    <oddFooter>&amp;L&amp;D&amp;CPage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95"/>
  <sheetViews>
    <sheetView zoomScalePageLayoutView="0" workbookViewId="0" topLeftCell="A223">
      <selection activeCell="A241" sqref="A241:B241"/>
    </sheetView>
  </sheetViews>
  <sheetFormatPr defaultColWidth="9.140625" defaultRowHeight="12.75"/>
  <sheetData>
    <row r="1" spans="1:2" ht="12.75">
      <c r="A1" s="1">
        <v>1</v>
      </c>
      <c r="B1" s="1">
        <v>99.98551679670851</v>
      </c>
    </row>
    <row r="2" spans="1:2" ht="12.75">
      <c r="A2" s="2">
        <v>2</v>
      </c>
      <c r="B2" s="2">
        <v>79.24825790510042</v>
      </c>
    </row>
    <row r="3" spans="1:2" ht="12.75">
      <c r="A3" s="2">
        <v>3</v>
      </c>
      <c r="B3" s="2">
        <v>99.9872936695291</v>
      </c>
    </row>
    <row r="4" spans="1:2" ht="12.75">
      <c r="A4" s="2">
        <v>4</v>
      </c>
      <c r="B4" s="2">
        <v>89.31080662670554</v>
      </c>
    </row>
    <row r="5" spans="1:2" ht="12.75">
      <c r="A5" s="2">
        <v>5</v>
      </c>
      <c r="B5" s="2">
        <v>99.9844738248984</v>
      </c>
    </row>
    <row r="6" spans="1:2" ht="12.75">
      <c r="A6" s="2">
        <v>6</v>
      </c>
      <c r="B6" s="2">
        <v>88.74249465762902</v>
      </c>
    </row>
    <row r="7" spans="1:2" ht="12.75">
      <c r="A7" s="2">
        <v>7</v>
      </c>
      <c r="B7" s="2">
        <v>99.98360671538332</v>
      </c>
    </row>
    <row r="8" spans="1:2" ht="12.75">
      <c r="A8" s="2">
        <v>8</v>
      </c>
      <c r="B8" s="2">
        <v>81.69712191454738</v>
      </c>
    </row>
    <row r="9" spans="1:2" ht="12.75">
      <c r="A9" s="2">
        <v>9</v>
      </c>
      <c r="B9" s="2">
        <v>94.16890317449678</v>
      </c>
    </row>
    <row r="10" spans="1:2" ht="12.75">
      <c r="A10" s="2">
        <v>10</v>
      </c>
      <c r="B10" s="2">
        <v>72.72114606596654</v>
      </c>
    </row>
    <row r="11" spans="1:2" ht="12.75">
      <c r="A11" s="2">
        <v>11</v>
      </c>
      <c r="B11" s="2">
        <v>99.95188092298562</v>
      </c>
    </row>
    <row r="12" spans="1:2" ht="12.75">
      <c r="A12" s="2">
        <v>12</v>
      </c>
      <c r="B12" s="2">
        <v>84.22541454559787</v>
      </c>
    </row>
    <row r="13" spans="1:2" ht="12.75">
      <c r="A13" s="2">
        <v>13</v>
      </c>
      <c r="B13" s="2">
        <v>99.98340350015863</v>
      </c>
    </row>
    <row r="14" spans="1:2" ht="12.75">
      <c r="A14" s="2">
        <v>14</v>
      </c>
      <c r="B14" s="2">
        <v>51.74131411975374</v>
      </c>
    </row>
    <row r="15" spans="1:2" ht="12.75">
      <c r="A15" s="2">
        <v>15</v>
      </c>
      <c r="B15" s="2">
        <v>98.39328002087461</v>
      </c>
    </row>
    <row r="16" spans="1:2" ht="12.75">
      <c r="A16" s="2">
        <v>16</v>
      </c>
      <c r="B16" s="2">
        <v>94.15004705022145</v>
      </c>
    </row>
    <row r="17" spans="1:2" ht="12.75">
      <c r="A17" s="2">
        <v>17</v>
      </c>
      <c r="B17" s="2">
        <v>94.43634797624865</v>
      </c>
    </row>
    <row r="18" spans="1:2" ht="12.75">
      <c r="A18" s="2">
        <v>18</v>
      </c>
      <c r="B18" s="2">
        <v>66.12817894365884</v>
      </c>
    </row>
    <row r="19" spans="1:2" ht="12.75">
      <c r="A19" s="2">
        <v>19</v>
      </c>
      <c r="B19" s="2">
        <v>99.91790305877419</v>
      </c>
    </row>
    <row r="20" spans="1:2" ht="12.75">
      <c r="A20" s="2">
        <v>20</v>
      </c>
      <c r="B20" s="2">
        <v>80.7217458019676</v>
      </c>
    </row>
    <row r="21" spans="1:2" ht="12.75">
      <c r="A21" s="2">
        <v>21</v>
      </c>
      <c r="B21" s="2">
        <v>20.68473244781592</v>
      </c>
    </row>
    <row r="22" spans="1:2" ht="12.75">
      <c r="A22" s="2">
        <v>22</v>
      </c>
      <c r="B22" s="2">
        <v>92.29557843022188</v>
      </c>
    </row>
    <row r="23" spans="1:2" ht="12.75">
      <c r="A23" s="2">
        <v>23</v>
      </c>
      <c r="B23" s="2">
        <v>99.98147910083048</v>
      </c>
    </row>
    <row r="24" spans="1:2" ht="12.75">
      <c r="A24" s="2">
        <v>24</v>
      </c>
      <c r="B24" s="2">
        <v>86.23010003667139</v>
      </c>
    </row>
    <row r="25" spans="1:2" ht="12.75">
      <c r="A25" s="2">
        <v>25</v>
      </c>
      <c r="B25" s="2">
        <v>90.7862954004796</v>
      </c>
    </row>
    <row r="26" spans="1:2" ht="12.75">
      <c r="A26" s="2">
        <v>26</v>
      </c>
      <c r="B26" s="2">
        <v>83.66173684200182</v>
      </c>
    </row>
    <row r="27" spans="1:2" ht="12.75">
      <c r="A27" s="2">
        <v>27</v>
      </c>
      <c r="B27" s="2">
        <v>95.94352550107976</v>
      </c>
    </row>
    <row r="28" spans="1:2" ht="12.75">
      <c r="A28" s="2">
        <v>28</v>
      </c>
      <c r="B28" s="2">
        <v>99.98436301168586</v>
      </c>
    </row>
    <row r="29" spans="1:2" ht="12.75">
      <c r="A29" s="2">
        <v>29</v>
      </c>
      <c r="B29" s="2">
        <v>57.67263588485763</v>
      </c>
    </row>
    <row r="30" spans="1:2" ht="12.75">
      <c r="A30" s="2">
        <v>30</v>
      </c>
      <c r="B30" s="2">
        <v>85.74717459967611</v>
      </c>
    </row>
    <row r="31" spans="1:2" ht="12.75">
      <c r="A31" s="2">
        <v>31</v>
      </c>
      <c r="B31" s="2">
        <v>55.0778771606567</v>
      </c>
    </row>
    <row r="32" spans="1:2" ht="12.75">
      <c r="A32" s="2">
        <v>32</v>
      </c>
      <c r="B32" s="2">
        <v>48.638809726969534</v>
      </c>
    </row>
    <row r="33" spans="1:2" ht="12.75">
      <c r="A33" s="2">
        <v>33</v>
      </c>
      <c r="B33" s="2">
        <v>67.22671984552038</v>
      </c>
    </row>
    <row r="34" spans="1:2" ht="12.75">
      <c r="A34" s="2">
        <v>34</v>
      </c>
      <c r="B34" s="2">
        <v>44.09869928379691</v>
      </c>
    </row>
    <row r="35" spans="1:2" ht="12.75">
      <c r="A35" s="2">
        <v>35</v>
      </c>
      <c r="B35" s="2">
        <v>48.794928626298216</v>
      </c>
    </row>
    <row r="36" spans="1:2" ht="12.75">
      <c r="A36" s="2">
        <v>36</v>
      </c>
      <c r="B36" s="2">
        <v>90.50033466404517</v>
      </c>
    </row>
    <row r="37" spans="1:2" ht="12.75">
      <c r="A37" s="2">
        <v>37</v>
      </c>
      <c r="B37" s="2">
        <v>65.69906199394275</v>
      </c>
    </row>
    <row r="38" spans="1:2" ht="12.75">
      <c r="A38" s="2">
        <v>38</v>
      </c>
      <c r="B38" s="2">
        <v>42.234794625656406</v>
      </c>
    </row>
    <row r="39" spans="1:2" ht="12.75">
      <c r="A39" s="2">
        <v>39</v>
      </c>
      <c r="B39" s="2">
        <v>83.11140741353115</v>
      </c>
    </row>
    <row r="40" spans="1:2" ht="12.75">
      <c r="A40" s="2">
        <v>40</v>
      </c>
      <c r="B40" s="2">
        <v>61.38681203337403</v>
      </c>
    </row>
    <row r="41" spans="1:2" ht="12.75">
      <c r="A41" s="2">
        <v>41</v>
      </c>
      <c r="B41" s="2">
        <v>69.25823271709116</v>
      </c>
    </row>
    <row r="42" spans="1:2" ht="12.75">
      <c r="A42" s="2">
        <v>42</v>
      </c>
      <c r="B42" s="2">
        <v>67.40335277061314</v>
      </c>
    </row>
    <row r="43" spans="1:2" ht="12.75">
      <c r="A43" s="2">
        <v>43</v>
      </c>
      <c r="B43" s="2">
        <v>61.11749874614153</v>
      </c>
    </row>
    <row r="44" spans="1:2" ht="12.75">
      <c r="A44" s="2">
        <v>44</v>
      </c>
      <c r="B44" s="2">
        <v>62.509914048538896</v>
      </c>
    </row>
    <row r="45" spans="1:2" ht="12.75">
      <c r="A45" s="2">
        <v>45</v>
      </c>
      <c r="B45" s="2">
        <v>76.1013947702508</v>
      </c>
    </row>
    <row r="46" spans="1:2" ht="12.75">
      <c r="A46" s="2">
        <v>46</v>
      </c>
      <c r="B46" s="2">
        <v>47.381518268490034</v>
      </c>
    </row>
    <row r="47" spans="1:2" ht="12.75">
      <c r="A47" s="2">
        <v>47</v>
      </c>
      <c r="B47" s="2">
        <v>53.019587374961034</v>
      </c>
    </row>
    <row r="48" spans="1:2" ht="12.75">
      <c r="A48" s="2">
        <v>48</v>
      </c>
      <c r="B48" s="2">
        <v>99.9739579045885</v>
      </c>
    </row>
    <row r="49" spans="1:2" ht="12.75">
      <c r="A49" s="2">
        <v>49</v>
      </c>
      <c r="B49" s="2">
        <v>81.84289956934504</v>
      </c>
    </row>
    <row r="50" spans="1:2" ht="12.75">
      <c r="A50" s="2">
        <v>50</v>
      </c>
      <c r="B50" s="2">
        <v>14.670633131859846</v>
      </c>
    </row>
    <row r="51" spans="1:2" ht="12.75">
      <c r="A51" s="2">
        <v>51</v>
      </c>
      <c r="B51" s="2">
        <v>33.86247425482053</v>
      </c>
    </row>
    <row r="52" spans="1:2" ht="12.75">
      <c r="A52" s="2">
        <v>52</v>
      </c>
      <c r="B52" s="2">
        <v>38.71314470257214</v>
      </c>
    </row>
    <row r="53" spans="1:2" ht="12.75">
      <c r="A53" s="2">
        <v>53</v>
      </c>
      <c r="B53" s="2">
        <v>85.7331999275133</v>
      </c>
    </row>
    <row r="54" spans="1:2" ht="12.75">
      <c r="A54" s="2">
        <v>54</v>
      </c>
      <c r="B54" s="2">
        <v>8.140842867810735</v>
      </c>
    </row>
    <row r="55" spans="1:2" ht="12.75">
      <c r="A55" s="2">
        <v>55</v>
      </c>
      <c r="B55" s="2">
        <v>88.06593053066268</v>
      </c>
    </row>
    <row r="56" spans="1:2" ht="12.75">
      <c r="A56" s="2">
        <v>56</v>
      </c>
      <c r="B56" s="2">
        <v>62.580754344035775</v>
      </c>
    </row>
    <row r="57" spans="1:2" ht="12.75">
      <c r="A57" s="2">
        <v>57</v>
      </c>
      <c r="B57" s="2">
        <v>50.31988677196608</v>
      </c>
    </row>
    <row r="58" spans="1:2" ht="12.75">
      <c r="A58" s="2">
        <v>58</v>
      </c>
      <c r="B58" s="2">
        <v>52.74910833695241</v>
      </c>
    </row>
    <row r="59" spans="1:2" ht="12.75">
      <c r="A59" s="2">
        <v>59</v>
      </c>
      <c r="B59" s="2">
        <v>58.41647881170822</v>
      </c>
    </row>
    <row r="60" spans="1:2" ht="12.75">
      <c r="A60" s="2">
        <v>60</v>
      </c>
      <c r="B60" s="2">
        <v>67.49802234998842</v>
      </c>
    </row>
    <row r="61" spans="1:2" ht="12.75">
      <c r="A61" s="2">
        <v>61</v>
      </c>
      <c r="B61" s="2">
        <v>50.71577820437042</v>
      </c>
    </row>
    <row r="62" spans="1:2" ht="12.75">
      <c r="A62" s="2">
        <v>62</v>
      </c>
      <c r="B62" s="2">
        <v>74.20096539314548</v>
      </c>
    </row>
    <row r="63" spans="1:2" ht="12.75">
      <c r="A63" s="2">
        <v>63</v>
      </c>
      <c r="B63" s="2">
        <v>81.65208270202969</v>
      </c>
    </row>
    <row r="64" spans="1:2" ht="12.75">
      <c r="A64" s="2">
        <v>64</v>
      </c>
      <c r="B64" s="2">
        <v>60.14825208343227</v>
      </c>
    </row>
    <row r="65" spans="1:2" ht="12.75">
      <c r="A65" s="2">
        <v>65</v>
      </c>
      <c r="B65" s="2">
        <v>83.25167153512447</v>
      </c>
    </row>
    <row r="66" spans="1:2" ht="12.75">
      <c r="A66" s="2">
        <v>66</v>
      </c>
      <c r="B66" s="2">
        <v>65.82252521999874</v>
      </c>
    </row>
    <row r="67" spans="1:2" ht="12.75">
      <c r="A67" s="2">
        <v>67</v>
      </c>
      <c r="B67" s="2">
        <v>95.23077173268047</v>
      </c>
    </row>
    <row r="68" spans="1:2" ht="12.75">
      <c r="A68" s="2">
        <v>68</v>
      </c>
      <c r="B68" s="2">
        <v>87.45260261341785</v>
      </c>
    </row>
    <row r="69" spans="1:2" ht="12.75">
      <c r="A69" s="2">
        <v>69</v>
      </c>
      <c r="B69" s="2">
        <v>99.96336130959398</v>
      </c>
    </row>
    <row r="70" spans="1:2" ht="12.75">
      <c r="A70" s="2">
        <v>70</v>
      </c>
      <c r="B70" s="2">
        <v>68.70955220854877</v>
      </c>
    </row>
    <row r="71" spans="1:2" ht="12.75">
      <c r="A71" s="2">
        <v>71</v>
      </c>
      <c r="B71" s="2">
        <v>61.61952505106225</v>
      </c>
    </row>
    <row r="72" spans="1:2" ht="12.75">
      <c r="A72" s="2">
        <v>72</v>
      </c>
      <c r="B72" s="2">
        <v>61.45979871350142</v>
      </c>
    </row>
    <row r="73" spans="1:2" ht="12.75">
      <c r="A73" s="2">
        <v>73</v>
      </c>
      <c r="B73" s="2">
        <v>75.5088920029853</v>
      </c>
    </row>
    <row r="74" spans="1:2" ht="12.75">
      <c r="A74" s="2">
        <v>74</v>
      </c>
      <c r="B74" s="2">
        <v>99.9807604320749</v>
      </c>
    </row>
    <row r="75" spans="1:2" ht="12.75">
      <c r="A75" s="2">
        <v>75</v>
      </c>
      <c r="B75" s="2">
        <v>67.27109567440995</v>
      </c>
    </row>
    <row r="76" spans="1:2" ht="12.75">
      <c r="A76" s="2">
        <v>76</v>
      </c>
      <c r="B76" s="2">
        <v>56.54162709611653</v>
      </c>
    </row>
    <row r="77" spans="1:2" ht="12.75">
      <c r="A77" s="2">
        <v>77</v>
      </c>
      <c r="B77" s="2">
        <v>97.14639335516713</v>
      </c>
    </row>
    <row r="78" spans="1:2" ht="12.75">
      <c r="A78" s="2">
        <v>78</v>
      </c>
      <c r="B78" s="2">
        <v>99.9813002446151</v>
      </c>
    </row>
    <row r="79" spans="1:2" ht="12.75">
      <c r="A79" s="2">
        <v>79</v>
      </c>
      <c r="B79" s="2">
        <v>92.05434505567266</v>
      </c>
    </row>
    <row r="80" spans="1:2" ht="12.75">
      <c r="A80" s="2">
        <v>80</v>
      </c>
      <c r="B80" s="2">
        <v>99.98369328785896</v>
      </c>
    </row>
    <row r="81" spans="1:2" ht="12.75">
      <c r="A81" s="2">
        <v>81</v>
      </c>
      <c r="B81" s="2">
        <v>70.81087027730271</v>
      </c>
    </row>
    <row r="82" spans="1:2" ht="12.75">
      <c r="A82" s="2">
        <v>82</v>
      </c>
      <c r="B82" s="2">
        <v>95.15585438046205</v>
      </c>
    </row>
    <row r="83" spans="1:2" ht="12.75">
      <c r="A83" s="2">
        <v>83</v>
      </c>
      <c r="B83" s="2">
        <v>56.714659361822655</v>
      </c>
    </row>
    <row r="84" spans="1:2" ht="12.75">
      <c r="A84" s="2">
        <v>84</v>
      </c>
      <c r="B84" s="2">
        <v>56.16310480200232</v>
      </c>
    </row>
    <row r="85" spans="1:2" ht="12.75">
      <c r="A85" s="2">
        <v>85</v>
      </c>
      <c r="B85" s="2">
        <v>57.589402990341796</v>
      </c>
    </row>
    <row r="86" spans="1:2" ht="12.75">
      <c r="A86" s="2">
        <v>86</v>
      </c>
      <c r="B86" s="2">
        <v>55.42309270942155</v>
      </c>
    </row>
    <row r="87" spans="1:2" ht="12.75">
      <c r="A87" s="2">
        <v>87</v>
      </c>
      <c r="B87" s="2">
        <v>80.70003969391993</v>
      </c>
    </row>
    <row r="88" spans="1:2" ht="12.75">
      <c r="A88" s="2">
        <v>88</v>
      </c>
      <c r="B88" s="2">
        <v>38.985927064476385</v>
      </c>
    </row>
    <row r="89" spans="1:2" ht="12.75">
      <c r="A89" s="2">
        <v>89</v>
      </c>
      <c r="B89" s="2">
        <v>74.271029337362</v>
      </c>
    </row>
    <row r="90" spans="1:2" ht="12.75">
      <c r="A90" s="2">
        <v>90</v>
      </c>
      <c r="B90" s="2">
        <v>37.3617780184679</v>
      </c>
    </row>
    <row r="91" spans="1:2" ht="12.75">
      <c r="A91" s="2">
        <v>91</v>
      </c>
      <c r="B91" s="2">
        <v>63.66394616632316</v>
      </c>
    </row>
    <row r="92" spans="1:2" ht="12.75">
      <c r="A92" s="2">
        <v>92</v>
      </c>
      <c r="B92" s="2">
        <v>69.9432220048826</v>
      </c>
    </row>
    <row r="93" spans="1:2" ht="12.75">
      <c r="A93" s="2">
        <v>93</v>
      </c>
      <c r="B93" s="2">
        <v>50.40508646705024</v>
      </c>
    </row>
    <row r="94" spans="1:2" ht="12.75">
      <c r="A94" s="2">
        <v>94</v>
      </c>
      <c r="B94" s="2"/>
    </row>
    <row r="95" spans="1:2" ht="12.75">
      <c r="A95" s="2">
        <v>95</v>
      </c>
      <c r="B95" s="2">
        <v>74.6442234244808</v>
      </c>
    </row>
    <row r="96" spans="1:2" ht="12.75">
      <c r="A96" s="2">
        <v>96</v>
      </c>
      <c r="B96" s="2">
        <v>52.491832016445</v>
      </c>
    </row>
    <row r="97" spans="1:2" ht="12.75">
      <c r="A97" s="2">
        <v>97</v>
      </c>
      <c r="B97" s="2">
        <v>50.16552259930489</v>
      </c>
    </row>
    <row r="98" spans="1:2" ht="12.75">
      <c r="A98" s="2">
        <v>98</v>
      </c>
      <c r="B98" s="2">
        <v>99.29203620692724</v>
      </c>
    </row>
    <row r="99" spans="1:2" ht="12.75">
      <c r="A99" s="2">
        <v>99</v>
      </c>
      <c r="B99" s="2">
        <v>51.719682465551564</v>
      </c>
    </row>
    <row r="100" spans="1:2" ht="12.75">
      <c r="A100" s="2">
        <v>100</v>
      </c>
      <c r="B100" s="2">
        <v>64.82092130279912</v>
      </c>
    </row>
    <row r="101" spans="1:2" ht="12.75">
      <c r="A101" s="2">
        <v>101</v>
      </c>
      <c r="B101" s="2">
        <v>40.934643867748406</v>
      </c>
    </row>
    <row r="102" spans="1:2" ht="12.75">
      <c r="A102" s="2">
        <v>102</v>
      </c>
      <c r="B102" s="2">
        <v>79.50079577589848</v>
      </c>
    </row>
    <row r="103" spans="1:2" ht="12.75">
      <c r="A103" s="2">
        <v>103</v>
      </c>
      <c r="B103" s="2">
        <v>53.01657777174192</v>
      </c>
    </row>
    <row r="104" spans="1:2" ht="12.75">
      <c r="A104" s="2">
        <v>104</v>
      </c>
      <c r="B104" s="2">
        <v>60.33128232181835</v>
      </c>
    </row>
    <row r="105" spans="1:2" ht="12.75">
      <c r="A105" s="2">
        <v>105</v>
      </c>
      <c r="B105" s="2">
        <v>88.51934999064265</v>
      </c>
    </row>
    <row r="106" spans="1:2" ht="12.75">
      <c r="A106" s="2">
        <v>106</v>
      </c>
      <c r="B106" s="2">
        <v>55.97710132323594</v>
      </c>
    </row>
    <row r="107" spans="1:2" ht="12.75">
      <c r="A107" s="2">
        <v>107</v>
      </c>
      <c r="B107" s="2">
        <v>40.75552196457099</v>
      </c>
    </row>
    <row r="108" spans="1:2" ht="12.75">
      <c r="A108" s="2">
        <v>108</v>
      </c>
      <c r="B108" s="2">
        <v>47.633000883860504</v>
      </c>
    </row>
    <row r="109" spans="1:2" ht="12.75">
      <c r="A109" s="2">
        <v>109</v>
      </c>
      <c r="B109" s="2">
        <v>13.877768841491</v>
      </c>
    </row>
    <row r="110" spans="1:2" ht="12.75">
      <c r="A110" s="2">
        <v>110</v>
      </c>
      <c r="B110" s="2">
        <v>53.70388752914045</v>
      </c>
    </row>
    <row r="111" spans="1:2" ht="12.75">
      <c r="A111" s="2">
        <v>111</v>
      </c>
      <c r="B111" s="2">
        <v>37.90056158006761</v>
      </c>
    </row>
    <row r="112" spans="1:2" ht="12.75">
      <c r="A112" s="2">
        <v>112</v>
      </c>
      <c r="B112" s="2">
        <v>77.46801551047452</v>
      </c>
    </row>
    <row r="113" spans="1:2" ht="12.75">
      <c r="A113" s="2">
        <v>113</v>
      </c>
      <c r="B113" s="2">
        <v>70.64378743166571</v>
      </c>
    </row>
    <row r="114" spans="1:2" ht="12.75">
      <c r="A114" s="2">
        <v>114</v>
      </c>
      <c r="B114" s="2">
        <v>81.80090620663029</v>
      </c>
    </row>
    <row r="115" spans="1:2" ht="12.75">
      <c r="A115" s="2">
        <v>115</v>
      </c>
      <c r="B115" s="2">
        <v>49.21436103796273</v>
      </c>
    </row>
    <row r="116" spans="1:2" ht="12.75">
      <c r="A116" s="2">
        <v>116</v>
      </c>
      <c r="B116" s="2">
        <v>51.8413872955293</v>
      </c>
    </row>
    <row r="117" spans="1:2" ht="12.75">
      <c r="A117" s="2">
        <v>117</v>
      </c>
      <c r="B117" s="2">
        <v>53.47498252180074</v>
      </c>
    </row>
    <row r="118" spans="1:2" ht="12.75">
      <c r="A118" s="2">
        <v>118</v>
      </c>
      <c r="B118" s="2">
        <v>50.501913612141536</v>
      </c>
    </row>
    <row r="119" spans="1:2" ht="12.75">
      <c r="A119" s="2">
        <v>119</v>
      </c>
      <c r="B119" s="2">
        <v>97.11295914890367</v>
      </c>
    </row>
    <row r="120" spans="1:2" ht="12.75">
      <c r="A120" s="2">
        <v>120</v>
      </c>
      <c r="B120" s="2">
        <v>70.65200582846208</v>
      </c>
    </row>
    <row r="121" spans="1:2" ht="12.75">
      <c r="A121" s="2">
        <v>121</v>
      </c>
      <c r="B121" s="2">
        <v>58.958509266845</v>
      </c>
    </row>
    <row r="122" spans="1:2" ht="12.75">
      <c r="A122" s="2">
        <v>122</v>
      </c>
      <c r="B122" s="2">
        <v>43.95307986521429</v>
      </c>
    </row>
    <row r="123" spans="1:2" ht="12.75">
      <c r="A123" s="2">
        <v>123</v>
      </c>
      <c r="B123" s="2">
        <v>55.69116522761691</v>
      </c>
    </row>
    <row r="124" spans="1:2" ht="12.75">
      <c r="A124" s="2">
        <v>124</v>
      </c>
      <c r="B124" s="2">
        <v>10.405758635422385</v>
      </c>
    </row>
    <row r="125" spans="1:2" ht="12.75">
      <c r="A125" s="2">
        <v>125</v>
      </c>
      <c r="B125" s="2">
        <v>50.22569432559524</v>
      </c>
    </row>
    <row r="126" spans="1:2" ht="12.75">
      <c r="A126" s="2">
        <v>126</v>
      </c>
      <c r="B126" s="2">
        <v>30.23563609115585</v>
      </c>
    </row>
    <row r="127" spans="1:2" ht="12.75">
      <c r="A127" s="2">
        <v>127</v>
      </c>
      <c r="B127" s="2">
        <v>62.808298737198136</v>
      </c>
    </row>
    <row r="128" spans="1:2" ht="12.75">
      <c r="A128" s="2">
        <v>128</v>
      </c>
      <c r="B128" s="2">
        <v>60.52814773803596</v>
      </c>
    </row>
    <row r="129" spans="1:2" ht="12.75">
      <c r="A129" s="2">
        <v>129</v>
      </c>
      <c r="B129" s="2">
        <v>73.0868115506691</v>
      </c>
    </row>
    <row r="130" spans="1:2" ht="12.75">
      <c r="A130" s="2">
        <v>130</v>
      </c>
      <c r="B130" s="2">
        <v>67.65743465648885</v>
      </c>
    </row>
    <row r="131" spans="1:2" ht="12.75">
      <c r="A131" s="2">
        <v>131</v>
      </c>
      <c r="B131" s="2">
        <v>28.555389654692824</v>
      </c>
    </row>
    <row r="132" spans="1:2" ht="12.75">
      <c r="A132" s="2">
        <v>132</v>
      </c>
      <c r="B132" s="2">
        <v>45.4051795122832</v>
      </c>
    </row>
    <row r="133" spans="1:2" ht="12.75">
      <c r="A133" s="2">
        <v>133</v>
      </c>
      <c r="B133" s="2">
        <v>70.24719006412296</v>
      </c>
    </row>
    <row r="134" spans="1:2" ht="12.75">
      <c r="A134" s="2">
        <v>134</v>
      </c>
      <c r="B134" s="2">
        <v>64.32113155938612</v>
      </c>
    </row>
    <row r="135" spans="1:2" ht="12.75">
      <c r="A135" s="2">
        <v>135</v>
      </c>
      <c r="B135" s="2">
        <v>63.12493862576768</v>
      </c>
    </row>
    <row r="136" spans="1:2" ht="12.75">
      <c r="A136" s="2">
        <v>136</v>
      </c>
      <c r="B136" s="2">
        <v>53.67132428000052</v>
      </c>
    </row>
    <row r="137" spans="1:2" ht="12.75">
      <c r="A137" s="2">
        <v>137</v>
      </c>
      <c r="B137" s="2">
        <v>86.33317989618506</v>
      </c>
    </row>
    <row r="138" spans="1:2" ht="12.75">
      <c r="A138" s="2">
        <v>138</v>
      </c>
      <c r="B138" s="2">
        <v>68.06432260629045</v>
      </c>
    </row>
    <row r="139" spans="1:2" ht="12.75">
      <c r="A139" s="2">
        <v>139</v>
      </c>
      <c r="B139" s="2">
        <v>74.25178230261467</v>
      </c>
    </row>
    <row r="140" spans="1:2" ht="12.75">
      <c r="A140" s="2">
        <v>140</v>
      </c>
      <c r="B140" s="2">
        <v>75.31762956069556</v>
      </c>
    </row>
    <row r="141" spans="1:2" ht="12.75">
      <c r="A141" s="2">
        <v>141</v>
      </c>
      <c r="B141" s="2">
        <v>64.92402265462457</v>
      </c>
    </row>
    <row r="142" spans="1:2" ht="12.75">
      <c r="A142" s="2">
        <v>142</v>
      </c>
      <c r="B142" s="2">
        <v>78.15328996572774</v>
      </c>
    </row>
    <row r="143" spans="1:2" ht="12.75">
      <c r="A143" s="2">
        <v>143</v>
      </c>
      <c r="B143" s="2">
        <v>33.48484123911941</v>
      </c>
    </row>
    <row r="144" spans="1:2" ht="12.75">
      <c r="A144" s="2">
        <v>144</v>
      </c>
      <c r="B144" s="2">
        <v>49.69864766370574</v>
      </c>
    </row>
    <row r="145" spans="1:2" ht="12.75">
      <c r="A145" s="2">
        <v>145</v>
      </c>
      <c r="B145" s="2">
        <v>34.41925840147608</v>
      </c>
    </row>
    <row r="146" spans="1:2" ht="12.75">
      <c r="A146" s="2">
        <v>146</v>
      </c>
      <c r="B146" s="2">
        <v>98.52290517741298</v>
      </c>
    </row>
    <row r="147" spans="1:2" ht="12.75">
      <c r="A147" s="2">
        <v>147</v>
      </c>
      <c r="B147" s="2">
        <v>41.694545772170024</v>
      </c>
    </row>
    <row r="148" spans="1:2" ht="12.75">
      <c r="A148" s="2">
        <v>148</v>
      </c>
      <c r="B148" s="2">
        <v>77.25919467426066</v>
      </c>
    </row>
    <row r="149" spans="1:2" ht="12.75">
      <c r="A149" s="2">
        <v>149</v>
      </c>
      <c r="B149" s="2">
        <v>56.668096599045846</v>
      </c>
    </row>
    <row r="150" spans="1:2" ht="12.75">
      <c r="A150" s="2">
        <v>150</v>
      </c>
      <c r="B150" s="2">
        <v>63.023383294167765</v>
      </c>
    </row>
    <row r="151" spans="1:2" ht="12.75">
      <c r="A151" s="2">
        <v>151</v>
      </c>
      <c r="B151" s="2">
        <v>23.204404299636117</v>
      </c>
    </row>
    <row r="152" spans="1:2" ht="12.75">
      <c r="A152" s="2">
        <v>152</v>
      </c>
      <c r="B152" s="2">
        <v>47.944807345731604</v>
      </c>
    </row>
    <row r="153" spans="1:2" ht="12.75">
      <c r="A153" s="2">
        <v>153</v>
      </c>
      <c r="B153" s="2">
        <v>87.49515677519001</v>
      </c>
    </row>
    <row r="154" spans="1:2" ht="12.75">
      <c r="A154" s="2">
        <v>154</v>
      </c>
      <c r="B154" s="2">
        <v>36.03037276712042</v>
      </c>
    </row>
    <row r="155" spans="1:2" ht="12.75">
      <c r="A155" s="2">
        <v>155</v>
      </c>
      <c r="B155" s="2">
        <v>38.599706607701265</v>
      </c>
    </row>
    <row r="156" spans="1:2" ht="12.75">
      <c r="A156" s="2">
        <v>156</v>
      </c>
      <c r="B156" s="2">
        <v>72.0253832992218</v>
      </c>
    </row>
    <row r="157" spans="1:2" ht="12.75">
      <c r="A157" s="2">
        <v>157</v>
      </c>
      <c r="B157" s="2">
        <v>34.15123798018</v>
      </c>
    </row>
    <row r="158" spans="1:2" ht="12.75">
      <c r="A158" s="2">
        <v>158</v>
      </c>
      <c r="B158" s="2">
        <v>51.84268288674001</v>
      </c>
    </row>
    <row r="159" spans="1:2" ht="12.75">
      <c r="A159" s="2">
        <v>159</v>
      </c>
      <c r="B159" s="2">
        <v>56.569697668706524</v>
      </c>
    </row>
    <row r="160" spans="1:2" ht="12.75">
      <c r="A160" s="2">
        <v>160</v>
      </c>
      <c r="B160" s="2">
        <v>79.3245267457836</v>
      </c>
    </row>
    <row r="161" spans="1:2" ht="12.75">
      <c r="A161" s="2">
        <v>161</v>
      </c>
      <c r="B161" s="2">
        <v>98.41021929902426</v>
      </c>
    </row>
    <row r="162" spans="1:2" ht="12.75">
      <c r="A162" s="2">
        <v>162</v>
      </c>
      <c r="B162" s="2">
        <v>63.02693368699688</v>
      </c>
    </row>
    <row r="163" spans="1:2" ht="12.75">
      <c r="A163" s="2">
        <v>163</v>
      </c>
      <c r="B163" s="2">
        <v>58.02883722060452</v>
      </c>
    </row>
    <row r="164" spans="1:2" ht="12.75">
      <c r="A164" s="2">
        <v>164</v>
      </c>
      <c r="B164" s="2">
        <v>42.6995614163072</v>
      </c>
    </row>
    <row r="165" spans="1:2" ht="12.75">
      <c r="A165" s="2">
        <v>165</v>
      </c>
      <c r="B165" s="2">
        <v>82.9637177506475</v>
      </c>
    </row>
    <row r="166" spans="1:2" ht="12.75">
      <c r="A166" s="2">
        <v>166</v>
      </c>
      <c r="B166" s="2">
        <v>79.76841602199885</v>
      </c>
    </row>
    <row r="167" spans="1:2" ht="12.75">
      <c r="A167" s="2">
        <v>167</v>
      </c>
      <c r="B167" s="2">
        <v>54.51907085447603</v>
      </c>
    </row>
    <row r="168" spans="1:2" ht="12.75">
      <c r="A168" s="2">
        <v>168</v>
      </c>
      <c r="B168" s="2">
        <v>54.28255092539325</v>
      </c>
    </row>
    <row r="169" spans="1:2" ht="12.75">
      <c r="A169" s="2">
        <v>169</v>
      </c>
      <c r="B169" s="2">
        <v>51.38148364558046</v>
      </c>
    </row>
    <row r="170" spans="1:2" ht="12.75">
      <c r="A170" s="2">
        <v>170</v>
      </c>
      <c r="B170" s="2">
        <v>85.97212273413582</v>
      </c>
    </row>
    <row r="171" spans="1:2" ht="12.75">
      <c r="A171" s="2">
        <v>171</v>
      </c>
      <c r="B171" s="2">
        <v>43.91906983074972</v>
      </c>
    </row>
    <row r="172" spans="1:2" ht="12.75">
      <c r="A172" s="2">
        <v>172</v>
      </c>
      <c r="B172" s="2">
        <v>41.381413336715525</v>
      </c>
    </row>
    <row r="173" spans="1:2" ht="12.75">
      <c r="A173" s="2">
        <v>173</v>
      </c>
      <c r="B173" s="2">
        <v>53.59371134327608</v>
      </c>
    </row>
    <row r="174" spans="1:2" ht="12.75">
      <c r="A174" s="2">
        <v>174</v>
      </c>
      <c r="B174" s="2">
        <v>54.374671227744955</v>
      </c>
    </row>
    <row r="175" spans="1:2" ht="12.75">
      <c r="A175" s="2">
        <v>175</v>
      </c>
      <c r="B175" s="2">
        <v>88.73845888785276</v>
      </c>
    </row>
    <row r="176" spans="1:2" ht="12.75">
      <c r="A176" s="2">
        <v>176</v>
      </c>
      <c r="B176" s="2">
        <v>1.7529944726258073</v>
      </c>
    </row>
    <row r="177" spans="1:2" ht="12.75">
      <c r="A177" s="2">
        <v>177</v>
      </c>
      <c r="B177" s="2">
        <v>85.14996764343604</v>
      </c>
    </row>
    <row r="178" spans="1:2" ht="12.75">
      <c r="A178" s="2">
        <v>178</v>
      </c>
      <c r="B178" s="2">
        <v>95.28443107595213</v>
      </c>
    </row>
    <row r="179" spans="1:2" ht="12.75">
      <c r="A179" s="2">
        <v>179</v>
      </c>
      <c r="B179" s="2">
        <v>86.13568679707977</v>
      </c>
    </row>
    <row r="180" spans="1:2" ht="12.75">
      <c r="A180" s="2">
        <v>180</v>
      </c>
      <c r="B180" s="2">
        <v>91.8424726068695</v>
      </c>
    </row>
    <row r="181" spans="1:2" ht="12.75">
      <c r="A181" s="2">
        <v>181</v>
      </c>
      <c r="B181" s="2">
        <v>68.9493032148922</v>
      </c>
    </row>
    <row r="182" spans="1:2" ht="12.75">
      <c r="A182" s="2">
        <v>182</v>
      </c>
      <c r="B182" s="2">
        <v>70.5845938947576</v>
      </c>
    </row>
    <row r="183" spans="1:2" ht="12.75">
      <c r="A183" s="2">
        <v>183</v>
      </c>
      <c r="B183" s="2">
        <v>67.24225095082234</v>
      </c>
    </row>
    <row r="184" spans="1:2" ht="12.75">
      <c r="A184" s="2">
        <v>184</v>
      </c>
      <c r="B184" s="2">
        <v>94.19549560925985</v>
      </c>
    </row>
    <row r="185" spans="1:2" ht="12.75">
      <c r="A185" s="2">
        <v>185</v>
      </c>
      <c r="B185" s="2">
        <v>45.33025324092954</v>
      </c>
    </row>
    <row r="186" spans="1:2" ht="12.75">
      <c r="A186" s="2">
        <v>186</v>
      </c>
      <c r="B186" s="2">
        <v>57.82535798593005</v>
      </c>
    </row>
    <row r="187" spans="1:2" ht="12.75">
      <c r="A187" s="2">
        <v>187</v>
      </c>
      <c r="B187" s="2">
        <v>87.18398842127075</v>
      </c>
    </row>
    <row r="188" spans="1:2" ht="12.75">
      <c r="A188" s="2">
        <v>188</v>
      </c>
      <c r="B188" s="2">
        <v>33.55587894828072</v>
      </c>
    </row>
    <row r="189" spans="1:2" ht="12.75">
      <c r="A189" s="2">
        <v>189</v>
      </c>
      <c r="B189" s="2">
        <v>88.13070682924482</v>
      </c>
    </row>
    <row r="190" spans="1:2" ht="12.75">
      <c r="A190" s="2">
        <v>190</v>
      </c>
      <c r="B190" s="2">
        <v>52.03430766807063</v>
      </c>
    </row>
    <row r="191" spans="1:2" ht="12.75">
      <c r="A191" s="2">
        <v>191</v>
      </c>
      <c r="B191" s="2">
        <v>45.65058738035683</v>
      </c>
    </row>
    <row r="192" spans="1:2" ht="12.75">
      <c r="A192" s="2">
        <v>192</v>
      </c>
      <c r="B192" s="2">
        <v>38.30062271707968</v>
      </c>
    </row>
    <row r="193" spans="1:2" ht="12.75">
      <c r="A193" s="2">
        <v>193</v>
      </c>
      <c r="B193" s="2">
        <v>66.85963089892115</v>
      </c>
    </row>
    <row r="194" spans="1:2" ht="12.75">
      <c r="A194" s="2">
        <v>194</v>
      </c>
      <c r="B194" s="2">
        <v>65.19713527049406</v>
      </c>
    </row>
    <row r="195" spans="1:2" ht="12.75">
      <c r="A195" s="2">
        <v>195</v>
      </c>
      <c r="B195" s="2">
        <v>73.20115150910097</v>
      </c>
    </row>
    <row r="196" spans="1:2" ht="12.75">
      <c r="A196" s="2">
        <v>196</v>
      </c>
      <c r="B196" s="2">
        <v>61.12498825067216</v>
      </c>
    </row>
    <row r="197" spans="1:2" ht="12.75">
      <c r="A197" s="2">
        <v>197</v>
      </c>
      <c r="B197" s="2">
        <v>42.09592359045713</v>
      </c>
    </row>
    <row r="198" spans="1:2" ht="12.75">
      <c r="A198" s="2">
        <v>198</v>
      </c>
      <c r="B198" s="2">
        <v>60.6497869122969</v>
      </c>
    </row>
    <row r="199" spans="1:2" ht="12.75">
      <c r="A199" s="2">
        <v>199</v>
      </c>
      <c r="B199" s="2">
        <v>99.98394654183542</v>
      </c>
    </row>
    <row r="200" spans="1:2" ht="12.75">
      <c r="A200" s="2">
        <v>200</v>
      </c>
      <c r="B200" s="2">
        <v>48.36535374345636</v>
      </c>
    </row>
    <row r="201" spans="1:2" ht="12.75">
      <c r="A201" s="2">
        <v>201</v>
      </c>
      <c r="B201" s="2">
        <v>68.03152323679546</v>
      </c>
    </row>
    <row r="202" spans="1:2" ht="12.75">
      <c r="A202" s="2">
        <v>202</v>
      </c>
      <c r="B202" s="2">
        <v>62.23649620907535</v>
      </c>
    </row>
    <row r="203" spans="1:2" ht="12.75">
      <c r="A203" s="2">
        <v>203</v>
      </c>
      <c r="B203" s="2">
        <v>65.3110188928</v>
      </c>
    </row>
    <row r="204" spans="1:2" ht="12.75">
      <c r="A204" s="2">
        <v>204</v>
      </c>
      <c r="B204" s="2">
        <v>16.323870773771393</v>
      </c>
    </row>
    <row r="205" spans="1:2" ht="12.75">
      <c r="A205" s="2">
        <v>205</v>
      </c>
      <c r="B205" s="2">
        <v>64.51821212543615</v>
      </c>
    </row>
    <row r="206" spans="1:2" ht="12.75">
      <c r="A206" s="2">
        <v>206</v>
      </c>
      <c r="B206" s="2">
        <v>58.00888913255261</v>
      </c>
    </row>
    <row r="207" spans="1:2" ht="12.75">
      <c r="A207" s="2">
        <v>207</v>
      </c>
      <c r="B207" s="2">
        <v>4.55150429179</v>
      </c>
    </row>
    <row r="208" spans="1:2" ht="12.75">
      <c r="A208" s="2">
        <v>208</v>
      </c>
      <c r="B208" s="2">
        <v>48.88944899662531</v>
      </c>
    </row>
    <row r="209" spans="1:2" ht="12.75">
      <c r="A209" s="2">
        <v>209</v>
      </c>
      <c r="B209" s="2">
        <v>46.990774938802474</v>
      </c>
    </row>
    <row r="210" spans="1:2" ht="12.75">
      <c r="A210" s="2">
        <v>210</v>
      </c>
      <c r="B210" s="2">
        <v>57.31077447150279</v>
      </c>
    </row>
    <row r="211" spans="1:2" ht="12.75">
      <c r="A211" s="2">
        <v>211</v>
      </c>
      <c r="B211" s="2">
        <v>32.26585291681102</v>
      </c>
    </row>
    <row r="212" spans="1:2" ht="12.75">
      <c r="A212" s="2">
        <v>212</v>
      </c>
      <c r="B212" s="2">
        <v>71.68652641504298</v>
      </c>
    </row>
    <row r="213" spans="1:2" ht="12.75">
      <c r="A213" s="2">
        <v>213</v>
      </c>
      <c r="B213" s="2">
        <v>99.97774341002989</v>
      </c>
    </row>
    <row r="214" spans="1:2" ht="12.75">
      <c r="A214" s="2">
        <v>214</v>
      </c>
      <c r="B214" s="2">
        <v>20.917080871882973</v>
      </c>
    </row>
    <row r="215" spans="1:2" ht="12.75">
      <c r="A215" s="2">
        <v>215</v>
      </c>
      <c r="B215" s="2">
        <v>70.63970015930356</v>
      </c>
    </row>
    <row r="216" spans="1:2" ht="12.75">
      <c r="A216" s="2">
        <v>216</v>
      </c>
      <c r="B216" s="2">
        <v>52.20565429747184</v>
      </c>
    </row>
    <row r="217" spans="1:2" ht="12.75">
      <c r="A217" s="2">
        <v>217</v>
      </c>
      <c r="B217" s="2">
        <v>48.56349906005489</v>
      </c>
    </row>
    <row r="218" spans="1:2" ht="12.75">
      <c r="A218" s="2">
        <v>218</v>
      </c>
      <c r="B218" s="2">
        <v>52.145403101519435</v>
      </c>
    </row>
    <row r="219" spans="1:2" ht="12.75">
      <c r="A219" s="2">
        <v>219</v>
      </c>
      <c r="B219" s="2">
        <v>56.52283719861347</v>
      </c>
    </row>
    <row r="220" spans="1:2" ht="12.75">
      <c r="A220" s="2">
        <v>220</v>
      </c>
      <c r="B220" s="2">
        <v>40.87796457984881</v>
      </c>
    </row>
    <row r="221" spans="1:2" ht="12.75">
      <c r="A221" s="2">
        <v>221</v>
      </c>
      <c r="B221" s="2">
        <v>76.36853075476326</v>
      </c>
    </row>
    <row r="222" spans="1:2" ht="12.75">
      <c r="A222" s="2">
        <v>222</v>
      </c>
      <c r="B222" s="2">
        <v>72.8936137965506</v>
      </c>
    </row>
    <row r="223" spans="1:2" ht="12.75">
      <c r="A223" s="2">
        <v>223</v>
      </c>
      <c r="B223" s="2">
        <v>8.015363747793847</v>
      </c>
    </row>
    <row r="224" spans="1:2" ht="12.75">
      <c r="A224" s="2">
        <v>224</v>
      </c>
      <c r="B224" s="2">
        <v>44.603639515862206</v>
      </c>
    </row>
    <row r="225" spans="1:2" ht="12.75">
      <c r="A225" s="2">
        <v>225</v>
      </c>
      <c r="B225" s="2">
        <v>40.845006157094566</v>
      </c>
    </row>
    <row r="226" spans="1:2" ht="12.75">
      <c r="A226" s="2">
        <v>226</v>
      </c>
      <c r="B226" s="2">
        <v>58.40172153147717</v>
      </c>
    </row>
    <row r="227" spans="1:2" ht="12.75">
      <c r="A227" s="2">
        <v>227</v>
      </c>
      <c r="B227" s="2">
        <v>61.519639069315176</v>
      </c>
    </row>
    <row r="228" spans="1:2" ht="12.75">
      <c r="A228" s="2">
        <v>228</v>
      </c>
      <c r="B228" s="2">
        <v>61.35723158632749</v>
      </c>
    </row>
    <row r="229" spans="1:2" ht="12.75">
      <c r="A229" s="2">
        <v>229</v>
      </c>
      <c r="B229" s="2">
        <v>53.451426400502555</v>
      </c>
    </row>
    <row r="230" spans="1:2" ht="12.75">
      <c r="A230" s="2">
        <v>230</v>
      </c>
      <c r="B230" s="2">
        <v>47.395668985734325</v>
      </c>
    </row>
    <row r="231" spans="1:2" ht="12.75">
      <c r="A231" s="2">
        <v>231</v>
      </c>
      <c r="B231" s="2">
        <v>47.445044055075655</v>
      </c>
    </row>
    <row r="232" spans="1:2" ht="12.75">
      <c r="A232" s="2">
        <v>232</v>
      </c>
      <c r="B232" s="2">
        <v>0.0241886531386673</v>
      </c>
    </row>
    <row r="233" spans="1:2" ht="12.75">
      <c r="A233" s="2">
        <v>233</v>
      </c>
      <c r="B233" s="2">
        <v>14.25824684868719</v>
      </c>
    </row>
    <row r="234" spans="1:2" ht="12.75">
      <c r="A234" s="2">
        <v>234</v>
      </c>
      <c r="B234" s="2">
        <v>80.18237259366684</v>
      </c>
    </row>
    <row r="235" spans="1:2" ht="12.75">
      <c r="A235" s="2">
        <v>235</v>
      </c>
      <c r="B235" s="2">
        <v>45.67079712757036</v>
      </c>
    </row>
    <row r="236" spans="1:2" ht="12.75">
      <c r="A236" s="2">
        <v>236</v>
      </c>
      <c r="B236" s="2">
        <v>26.325060634281062</v>
      </c>
    </row>
    <row r="237" spans="1:2" ht="12.75">
      <c r="A237" s="2">
        <v>237</v>
      </c>
      <c r="B237" s="2">
        <v>84.97462181900039</v>
      </c>
    </row>
    <row r="238" spans="1:2" ht="12.75">
      <c r="A238" s="2">
        <v>238</v>
      </c>
      <c r="B238" s="2">
        <v>56.52425596650613</v>
      </c>
    </row>
    <row r="239" spans="1:2" ht="12.75">
      <c r="A239" s="2">
        <v>239</v>
      </c>
      <c r="B239" s="2">
        <v>54.440700770086615</v>
      </c>
    </row>
    <row r="240" spans="1:2" ht="12.75">
      <c r="A240" s="2">
        <v>240</v>
      </c>
      <c r="B240" s="2">
        <v>63.30792615891212</v>
      </c>
    </row>
    <row r="241" spans="1:2" ht="12.75">
      <c r="A241" s="2">
        <v>241</v>
      </c>
      <c r="B241" s="2">
        <v>87.75111834241835</v>
      </c>
    </row>
    <row r="242" spans="1:2" ht="12.75">
      <c r="A242" s="2">
        <v>242</v>
      </c>
      <c r="B242" s="2">
        <v>65.96792562031709</v>
      </c>
    </row>
    <row r="243" spans="1:2" ht="12.75">
      <c r="A243" s="2">
        <v>243</v>
      </c>
      <c r="B243" s="2">
        <v>99.98514395612484</v>
      </c>
    </row>
    <row r="244" spans="1:2" ht="12.75">
      <c r="A244" s="2">
        <v>244</v>
      </c>
      <c r="B244" s="2">
        <v>88.13600648511692</v>
      </c>
    </row>
    <row r="245" spans="1:2" ht="12.75">
      <c r="A245" s="2">
        <v>245</v>
      </c>
      <c r="B245" s="2">
        <v>81.30311431704291</v>
      </c>
    </row>
    <row r="246" spans="1:2" ht="12.75">
      <c r="A246" s="2">
        <v>246</v>
      </c>
      <c r="B246" s="2">
        <v>73.65752828174405</v>
      </c>
    </row>
    <row r="247" spans="1:2" ht="12.75">
      <c r="A247" s="2">
        <v>247</v>
      </c>
      <c r="B247" s="2">
        <v>65.30625623599074</v>
      </c>
    </row>
    <row r="248" spans="1:2" ht="12.75">
      <c r="A248" s="2">
        <v>248</v>
      </c>
      <c r="B248" s="2">
        <v>99.9862330709935</v>
      </c>
    </row>
    <row r="249" spans="1:2" ht="12.75">
      <c r="A249" s="2">
        <v>249</v>
      </c>
      <c r="B249" s="2">
        <v>72.68187344607752</v>
      </c>
    </row>
    <row r="250" spans="1:2" ht="12.75">
      <c r="A250" s="2">
        <v>250</v>
      </c>
      <c r="B250" s="2">
        <v>99.985474296634</v>
      </c>
    </row>
    <row r="251" spans="1:2" ht="12.75">
      <c r="A251" s="2">
        <v>251</v>
      </c>
      <c r="B251" s="2">
        <v>52.795931445699374</v>
      </c>
    </row>
    <row r="252" spans="1:2" ht="12.75">
      <c r="A252" s="2">
        <v>252</v>
      </c>
      <c r="B252" s="2">
        <v>99.97956047097529</v>
      </c>
    </row>
    <row r="253" spans="1:2" ht="12.75">
      <c r="A253" s="2">
        <v>253</v>
      </c>
      <c r="B253" s="2">
        <v>99.98238097833188</v>
      </c>
    </row>
    <row r="254" spans="1:2" ht="12.75">
      <c r="A254" s="2">
        <v>254</v>
      </c>
      <c r="B254" s="2">
        <v>38.329566027436584</v>
      </c>
    </row>
    <row r="255" spans="1:2" ht="12.75">
      <c r="A255" s="2">
        <v>255</v>
      </c>
      <c r="B255" s="2">
        <v>99.98668360150499</v>
      </c>
    </row>
    <row r="256" spans="1:2" ht="12.75">
      <c r="A256" s="2">
        <v>256</v>
      </c>
      <c r="B256" s="2">
        <v>81.32039193028294</v>
      </c>
    </row>
    <row r="257" spans="1:2" ht="12.75">
      <c r="A257" s="2">
        <v>257</v>
      </c>
      <c r="B257" s="2">
        <v>55.37461650820545</v>
      </c>
    </row>
    <row r="258" spans="1:2" ht="12.75">
      <c r="A258" s="2">
        <v>258</v>
      </c>
      <c r="B258" s="2">
        <v>99.9899866163391</v>
      </c>
    </row>
    <row r="259" spans="1:2" ht="12.75">
      <c r="A259" s="2">
        <v>259</v>
      </c>
      <c r="B259" s="2">
        <v>99.98476355262946</v>
      </c>
    </row>
    <row r="260" spans="1:2" ht="12.75">
      <c r="A260" s="2">
        <v>260</v>
      </c>
      <c r="B260" s="2">
        <v>96.66307210754428</v>
      </c>
    </row>
    <row r="261" spans="1:2" ht="12.75">
      <c r="A261" s="2">
        <v>261</v>
      </c>
      <c r="B261" s="2">
        <v>82.02088329995983</v>
      </c>
    </row>
    <row r="262" spans="1:2" ht="12.75">
      <c r="A262" s="2">
        <v>262</v>
      </c>
      <c r="B262" s="2">
        <v>67.97677307640124</v>
      </c>
    </row>
    <row r="263" spans="1:2" ht="12.75">
      <c r="A263" s="2">
        <v>263</v>
      </c>
      <c r="B263" s="2">
        <v>66.90539535008925</v>
      </c>
    </row>
    <row r="264" spans="1:2" ht="12.75">
      <c r="A264" s="2">
        <v>264</v>
      </c>
      <c r="B264" s="2">
        <v>96.00130164114387</v>
      </c>
    </row>
    <row r="265" spans="1:2" ht="12.75">
      <c r="A265" s="2">
        <v>265</v>
      </c>
      <c r="B265" s="2">
        <v>99.9816926817971</v>
      </c>
    </row>
    <row r="266" spans="1:2" ht="12.75">
      <c r="A266" s="2">
        <v>266</v>
      </c>
      <c r="B266" s="2">
        <v>29.419359923909955</v>
      </c>
    </row>
    <row r="267" spans="1:2" ht="12.75">
      <c r="A267" s="2">
        <v>267</v>
      </c>
      <c r="B267" s="2">
        <v>77.3657040032854</v>
      </c>
    </row>
    <row r="268" spans="1:2" ht="12.75">
      <c r="A268" s="2">
        <v>268</v>
      </c>
      <c r="B268" s="2">
        <v>77.79654501473206</v>
      </c>
    </row>
    <row r="269" spans="1:2" ht="12.75">
      <c r="A269" s="2">
        <v>269</v>
      </c>
      <c r="B269" s="2">
        <v>24.069449351103522</v>
      </c>
    </row>
    <row r="270" spans="1:2" ht="12.75">
      <c r="A270" s="2">
        <v>270</v>
      </c>
      <c r="B270" s="2">
        <v>54.275021135981</v>
      </c>
    </row>
    <row r="271" spans="1:2" ht="12.75">
      <c r="A271" s="2">
        <v>271</v>
      </c>
      <c r="B271" s="2">
        <v>84.37774014943929</v>
      </c>
    </row>
    <row r="272" spans="1:2" ht="12.75">
      <c r="A272" s="2">
        <v>272</v>
      </c>
      <c r="B272" s="2">
        <v>63.69561511854859</v>
      </c>
    </row>
    <row r="273" spans="1:2" ht="12.75">
      <c r="A273" s="2">
        <v>273</v>
      </c>
      <c r="B273" s="2">
        <v>33.646971427001205</v>
      </c>
    </row>
    <row r="274" spans="1:2" ht="12.75">
      <c r="A274" s="2">
        <v>274</v>
      </c>
      <c r="B274" s="2">
        <v>64.37672643026495</v>
      </c>
    </row>
    <row r="275" spans="1:2" ht="12.75">
      <c r="A275" s="2">
        <v>275</v>
      </c>
      <c r="B275" s="2">
        <v>99.98689947722573</v>
      </c>
    </row>
    <row r="276" spans="1:2" ht="12.75">
      <c r="A276" s="2">
        <v>276</v>
      </c>
      <c r="B276" s="2">
        <v>68.98809055501242</v>
      </c>
    </row>
    <row r="277" spans="1:2" ht="12.75">
      <c r="A277" s="2">
        <v>277</v>
      </c>
      <c r="B277" s="2">
        <v>47.14505194762431</v>
      </c>
    </row>
    <row r="278" spans="1:2" ht="12.75">
      <c r="A278" s="2">
        <v>278</v>
      </c>
      <c r="B278" s="2">
        <v>99.98529942607027</v>
      </c>
    </row>
    <row r="279" spans="1:2" ht="12.75">
      <c r="A279" s="2">
        <v>279</v>
      </c>
      <c r="B279" s="2">
        <v>69.94425710151452</v>
      </c>
    </row>
    <row r="280" spans="1:2" ht="12.75">
      <c r="A280" s="2">
        <v>280</v>
      </c>
      <c r="B280" s="2">
        <v>50.67817650209194</v>
      </c>
    </row>
    <row r="281" spans="1:2" ht="12.75">
      <c r="A281" s="2">
        <v>281</v>
      </c>
      <c r="B281" s="2">
        <v>49.69668179905625</v>
      </c>
    </row>
    <row r="282" spans="1:2" ht="12.75">
      <c r="A282" s="2">
        <v>282</v>
      </c>
      <c r="B282" s="2">
        <v>99.98471970663238</v>
      </c>
    </row>
    <row r="283" spans="1:2" ht="12.75">
      <c r="A283" s="2">
        <v>283</v>
      </c>
      <c r="B283" s="2">
        <v>91.89133894759091</v>
      </c>
    </row>
    <row r="284" spans="1:2" ht="12.75">
      <c r="A284" s="2">
        <v>284</v>
      </c>
      <c r="B284" s="2">
        <v>86.69067319185739</v>
      </c>
    </row>
    <row r="285" spans="1:2" ht="12.75">
      <c r="A285" s="2">
        <v>285</v>
      </c>
      <c r="B285" s="2">
        <v>99.9841581886036</v>
      </c>
    </row>
    <row r="286" spans="1:2" ht="12.75">
      <c r="A286" s="2">
        <v>286</v>
      </c>
      <c r="B286" s="2">
        <v>99.9819717423018</v>
      </c>
    </row>
    <row r="287" spans="1:2" ht="12.75">
      <c r="A287" s="2">
        <v>287</v>
      </c>
      <c r="B287" s="2">
        <v>54.106039955370846</v>
      </c>
    </row>
    <row r="288" spans="1:2" ht="12.75">
      <c r="A288" s="2">
        <v>288</v>
      </c>
      <c r="B288" s="2">
        <v>60.0037823758443</v>
      </c>
    </row>
    <row r="289" spans="1:2" ht="12.75">
      <c r="A289" s="2">
        <v>289</v>
      </c>
      <c r="B289" s="2">
        <v>70.42711335552491</v>
      </c>
    </row>
    <row r="290" spans="1:2" ht="12.75">
      <c r="A290" s="2">
        <v>290</v>
      </c>
      <c r="B290" s="2">
        <v>55.868751178668255</v>
      </c>
    </row>
    <row r="291" spans="1:2" ht="12.75">
      <c r="A291" s="2">
        <v>291</v>
      </c>
      <c r="B291" s="2">
        <v>51.37464386819206</v>
      </c>
    </row>
    <row r="292" spans="1:2" ht="12.75">
      <c r="A292" s="2">
        <v>292</v>
      </c>
      <c r="B292" s="2">
        <v>99.9825219093533</v>
      </c>
    </row>
    <row r="293" spans="1:2" ht="12.75">
      <c r="A293" s="2">
        <v>293</v>
      </c>
      <c r="B293" s="2">
        <v>99.9813706338602</v>
      </c>
    </row>
    <row r="294" spans="1:2" ht="12.75">
      <c r="A294" s="2">
        <v>294</v>
      </c>
      <c r="B294" s="2">
        <v>99.9847821369712</v>
      </c>
    </row>
    <row r="295" spans="1:2" ht="12.75">
      <c r="A295" s="2">
        <v>295</v>
      </c>
      <c r="B295" s="2">
        <v>99.98561337955374</v>
      </c>
    </row>
    <row r="296" spans="1:2" ht="12.75">
      <c r="A296" s="2">
        <v>296</v>
      </c>
      <c r="B296" s="2">
        <v>99.98496731272563</v>
      </c>
    </row>
    <row r="297" spans="1:2" ht="12.75">
      <c r="A297" s="2">
        <v>297</v>
      </c>
      <c r="B297" s="2">
        <v>53.97869944563004</v>
      </c>
    </row>
    <row r="298" spans="1:2" ht="12.75">
      <c r="A298" s="2">
        <v>298</v>
      </c>
      <c r="B298" s="2">
        <v>36.34416496406891</v>
      </c>
    </row>
    <row r="299" spans="1:2" ht="12.75">
      <c r="A299" s="2">
        <v>299</v>
      </c>
      <c r="B299" s="2">
        <v>62.70252362128241</v>
      </c>
    </row>
    <row r="300" spans="1:2" ht="12.75">
      <c r="A300" s="2">
        <v>300</v>
      </c>
      <c r="B300" s="2">
        <v>48.1472063951209</v>
      </c>
    </row>
    <row r="301" spans="1:2" ht="12.75">
      <c r="A301" s="2">
        <v>301</v>
      </c>
      <c r="B301" s="2">
        <v>55.433806694068</v>
      </c>
    </row>
    <row r="302" spans="1:2" ht="12.75">
      <c r="A302" s="2">
        <v>302</v>
      </c>
      <c r="B302" s="2">
        <v>60.96901638069219</v>
      </c>
    </row>
    <row r="303" spans="1:2" ht="12.75">
      <c r="A303" s="2">
        <v>303</v>
      </c>
      <c r="B303" s="2">
        <v>48.838475233896574</v>
      </c>
    </row>
    <row r="304" spans="1:2" ht="12.75">
      <c r="A304" s="2">
        <v>304</v>
      </c>
      <c r="B304" s="2">
        <v>99.98305518466086</v>
      </c>
    </row>
    <row r="305" spans="1:2" ht="12.75">
      <c r="A305" s="2">
        <v>305</v>
      </c>
      <c r="B305" s="2">
        <v>62.1724953275351</v>
      </c>
    </row>
    <row r="306" spans="1:2" ht="12.75">
      <c r="A306" s="2">
        <v>306</v>
      </c>
      <c r="B306" s="2">
        <v>84.86936236679439</v>
      </c>
    </row>
    <row r="307" spans="1:2" ht="12.75">
      <c r="A307" s="2">
        <v>307</v>
      </c>
      <c r="B307" s="2">
        <v>55.930793913830705</v>
      </c>
    </row>
    <row r="308" spans="1:2" ht="12.75">
      <c r="A308" s="2">
        <v>308</v>
      </c>
      <c r="B308" s="2">
        <v>59.70475188642889</v>
      </c>
    </row>
    <row r="309" spans="1:2" ht="12.75">
      <c r="A309" s="2">
        <v>309</v>
      </c>
      <c r="B309" s="2">
        <v>76.67972663331409</v>
      </c>
    </row>
    <row r="310" spans="1:2" ht="12.75">
      <c r="A310" s="2">
        <v>310</v>
      </c>
      <c r="B310" s="2">
        <v>87.12360704753542</v>
      </c>
    </row>
    <row r="311" spans="1:2" ht="12.75">
      <c r="A311" s="2">
        <v>311</v>
      </c>
      <c r="B311" s="2">
        <v>99.96972010054401</v>
      </c>
    </row>
    <row r="312" spans="1:2" ht="12.75">
      <c r="A312" s="2">
        <v>312</v>
      </c>
      <c r="B312" s="2">
        <v>99.98866626097889</v>
      </c>
    </row>
    <row r="313" spans="1:2" ht="12.75">
      <c r="A313" s="2">
        <v>313</v>
      </c>
      <c r="B313" s="2">
        <v>67.26611800160195</v>
      </c>
    </row>
    <row r="314" spans="1:2" ht="12.75">
      <c r="A314" s="2">
        <v>314</v>
      </c>
      <c r="B314" s="2">
        <v>75.81167274235695</v>
      </c>
    </row>
    <row r="315" spans="1:2" ht="12.75">
      <c r="A315" s="2">
        <v>315</v>
      </c>
      <c r="B315" s="2">
        <v>63.00955554134287</v>
      </c>
    </row>
    <row r="316" spans="1:2" ht="12.75">
      <c r="A316" s="2">
        <v>316</v>
      </c>
      <c r="B316" s="2">
        <v>66.10860061092446</v>
      </c>
    </row>
    <row r="317" spans="1:2" ht="12.75">
      <c r="A317" s="2">
        <v>317</v>
      </c>
      <c r="B317" s="2">
        <v>88.51074958575475</v>
      </c>
    </row>
    <row r="318" spans="1:2" ht="12.75">
      <c r="A318" s="2">
        <v>318</v>
      </c>
      <c r="B318" s="2">
        <v>66.840867528181</v>
      </c>
    </row>
    <row r="319" spans="1:2" ht="12.75">
      <c r="A319" s="2">
        <v>319</v>
      </c>
      <c r="B319" s="2">
        <v>79.63068770414218</v>
      </c>
    </row>
    <row r="320" spans="1:2" ht="12.75">
      <c r="A320" s="2">
        <v>320</v>
      </c>
      <c r="B320" s="2">
        <v>99.98358662623811</v>
      </c>
    </row>
    <row r="321" spans="1:2" ht="12.75">
      <c r="A321" s="2">
        <v>321</v>
      </c>
      <c r="B321" s="2">
        <v>99.9812317733839</v>
      </c>
    </row>
    <row r="322" spans="1:2" ht="12.75">
      <c r="A322" s="2">
        <v>322</v>
      </c>
      <c r="B322" s="2">
        <v>99.98232467148853</v>
      </c>
    </row>
    <row r="323" spans="1:2" ht="12.75">
      <c r="A323" s="2">
        <v>323</v>
      </c>
      <c r="B323" s="2">
        <v>99.4995603572788</v>
      </c>
    </row>
    <row r="324" spans="1:2" ht="12.75">
      <c r="A324" s="2">
        <v>324</v>
      </c>
      <c r="B324" s="2">
        <v>99.9909144940172</v>
      </c>
    </row>
    <row r="325" spans="1:2" ht="12.75">
      <c r="A325" s="2">
        <v>325</v>
      </c>
      <c r="B325" s="2">
        <v>68.69081648142262</v>
      </c>
    </row>
    <row r="326" spans="1:2" ht="12.75">
      <c r="A326" s="2">
        <v>326</v>
      </c>
      <c r="B326" s="2">
        <v>99.99051596298611</v>
      </c>
    </row>
    <row r="327" spans="1:2" ht="12.75">
      <c r="A327" s="2">
        <v>327</v>
      </c>
      <c r="B327" s="2">
        <v>70.01781858336194</v>
      </c>
    </row>
    <row r="328" spans="1:2" ht="12.75">
      <c r="A328" s="2">
        <v>328</v>
      </c>
      <c r="B328" s="2"/>
    </row>
    <row r="329" spans="1:2" ht="12.75">
      <c r="A329" s="2">
        <v>329</v>
      </c>
      <c r="B329" s="2">
        <v>95.52985021313104</v>
      </c>
    </row>
    <row r="330" spans="1:2" ht="12.75">
      <c r="A330" s="2">
        <v>330</v>
      </c>
      <c r="B330" s="2">
        <v>99.984783680985</v>
      </c>
    </row>
    <row r="331" spans="1:2" ht="12.75">
      <c r="A331" s="2">
        <v>331</v>
      </c>
      <c r="B331" s="2">
        <v>85.026373339068</v>
      </c>
    </row>
    <row r="332" spans="1:2" ht="12.75">
      <c r="A332" s="2">
        <v>332</v>
      </c>
      <c r="B332" s="2">
        <v>74.89742730500464</v>
      </c>
    </row>
    <row r="333" spans="1:2" ht="12.75">
      <c r="A333" s="2">
        <v>333</v>
      </c>
      <c r="B333" s="2">
        <v>65.64091228713355</v>
      </c>
    </row>
    <row r="334" spans="1:2" ht="12.75">
      <c r="A334" s="2">
        <v>334</v>
      </c>
      <c r="B334" s="2">
        <v>96.79652613858968</v>
      </c>
    </row>
    <row r="335" spans="1:2" ht="12.75">
      <c r="A335" s="2">
        <v>335</v>
      </c>
      <c r="B335" s="2">
        <v>97.74249115330255</v>
      </c>
    </row>
    <row r="336" spans="1:2" ht="12.75">
      <c r="A336" s="2">
        <v>336</v>
      </c>
      <c r="B336" s="2">
        <v>83.8225643968975</v>
      </c>
    </row>
    <row r="337" spans="1:2" ht="12.75">
      <c r="A337" s="2">
        <v>337</v>
      </c>
      <c r="B337" s="2">
        <v>23.36985425303725</v>
      </c>
    </row>
    <row r="338" spans="1:2" ht="12.75">
      <c r="A338" s="2">
        <v>338</v>
      </c>
      <c r="B338" s="2">
        <v>55.42439075998102</v>
      </c>
    </row>
    <row r="339" spans="1:2" ht="12.75">
      <c r="A339" s="2">
        <v>339</v>
      </c>
      <c r="B339" s="2">
        <v>61.71532087390601</v>
      </c>
    </row>
    <row r="340" spans="1:2" ht="12.75">
      <c r="A340" s="2">
        <v>340</v>
      </c>
      <c r="B340" s="2">
        <v>62.41409836369402</v>
      </c>
    </row>
    <row r="341" spans="1:2" ht="12.75">
      <c r="A341" s="2">
        <v>341</v>
      </c>
      <c r="B341" s="2">
        <v>72.09488918005536</v>
      </c>
    </row>
    <row r="342" spans="1:2" ht="12.75">
      <c r="A342" s="2">
        <v>342</v>
      </c>
      <c r="B342" s="2">
        <v>64.52273185041028</v>
      </c>
    </row>
    <row r="343" spans="1:2" ht="12.75">
      <c r="A343" s="2">
        <v>343</v>
      </c>
      <c r="B343" s="2">
        <v>34.854549754716196</v>
      </c>
    </row>
    <row r="344" spans="1:2" ht="12.75">
      <c r="A344" s="2">
        <v>344</v>
      </c>
      <c r="B344" s="2">
        <v>38.525017347318425</v>
      </c>
    </row>
    <row r="345" spans="1:2" ht="12.75">
      <c r="A345" s="2">
        <v>345</v>
      </c>
      <c r="B345" s="2">
        <v>99.98975314119</v>
      </c>
    </row>
    <row r="346" spans="1:2" ht="12.75">
      <c r="A346" s="2">
        <v>346</v>
      </c>
      <c r="B346" s="2">
        <v>46.35161695422278</v>
      </c>
    </row>
    <row r="347" spans="1:2" ht="12.75">
      <c r="A347" s="2">
        <v>347</v>
      </c>
      <c r="B347" s="2">
        <v>61.36812683042801</v>
      </c>
    </row>
    <row r="348" spans="1:2" ht="12.75">
      <c r="A348" s="2">
        <v>348</v>
      </c>
      <c r="B348" s="2">
        <v>45.68060648512452</v>
      </c>
    </row>
    <row r="349" spans="1:2" ht="12.75">
      <c r="A349" s="2">
        <v>349</v>
      </c>
      <c r="B349" s="2">
        <v>88.33101200328149</v>
      </c>
    </row>
    <row r="350" spans="1:2" ht="12.75">
      <c r="A350" s="2">
        <v>350</v>
      </c>
      <c r="B350" s="2">
        <v>71.10659196895128</v>
      </c>
    </row>
    <row r="351" spans="1:2" ht="12.75">
      <c r="A351" s="2">
        <v>351</v>
      </c>
      <c r="B351" s="2">
        <v>99.98463877084</v>
      </c>
    </row>
    <row r="352" spans="1:2" ht="12.75">
      <c r="A352" s="2">
        <v>352</v>
      </c>
      <c r="B352" s="2">
        <v>99.97980423432071</v>
      </c>
    </row>
    <row r="353" spans="1:2" ht="12.75">
      <c r="A353" s="2">
        <v>353</v>
      </c>
      <c r="B353" s="2">
        <v>88.15357342661044</v>
      </c>
    </row>
    <row r="354" spans="1:2" ht="12.75">
      <c r="A354" s="2">
        <v>354</v>
      </c>
      <c r="B354" s="2">
        <v>99.98601523599044</v>
      </c>
    </row>
    <row r="355" spans="1:2" ht="12.75">
      <c r="A355" s="2">
        <v>355</v>
      </c>
      <c r="B355" s="2">
        <v>53.56390015937971</v>
      </c>
    </row>
    <row r="356" spans="1:2" ht="12.75">
      <c r="A356" s="2">
        <v>356</v>
      </c>
      <c r="B356" s="2">
        <v>97.79536505768543</v>
      </c>
    </row>
    <row r="357" spans="1:2" ht="12.75">
      <c r="A357" s="2">
        <v>357</v>
      </c>
      <c r="B357" s="2">
        <v>99.98437307712251</v>
      </c>
    </row>
    <row r="358" spans="1:2" ht="12.75">
      <c r="A358" s="2">
        <v>358</v>
      </c>
      <c r="B358" s="2">
        <v>73.97700929916014</v>
      </c>
    </row>
    <row r="359" spans="1:2" ht="12.75">
      <c r="A359" s="2">
        <v>359</v>
      </c>
      <c r="B359" s="2"/>
    </row>
    <row r="360" spans="1:2" ht="12.75">
      <c r="A360" s="2">
        <v>360</v>
      </c>
      <c r="B360" s="2">
        <v>56.2789100191746</v>
      </c>
    </row>
    <row r="361" spans="1:2" ht="12.75">
      <c r="A361" s="2">
        <v>361</v>
      </c>
      <c r="B361" s="2">
        <v>73.47602530802301</v>
      </c>
    </row>
    <row r="362" spans="1:2" ht="12.75">
      <c r="A362" s="2">
        <v>362</v>
      </c>
      <c r="B362" s="2">
        <v>81.6605661407255</v>
      </c>
    </row>
    <row r="363" spans="1:2" ht="12.75">
      <c r="A363" s="2">
        <v>363</v>
      </c>
      <c r="B363" s="2">
        <v>50.310303085752054</v>
      </c>
    </row>
    <row r="364" spans="1:2" ht="12.75">
      <c r="A364" s="2">
        <v>364</v>
      </c>
      <c r="B364" s="2">
        <v>97.4362938490631</v>
      </c>
    </row>
    <row r="365" spans="1:2" ht="12.75">
      <c r="A365" s="2">
        <v>365</v>
      </c>
      <c r="B365" s="2">
        <v>99.98360604979626</v>
      </c>
    </row>
    <row r="366" spans="1:2" ht="12.75">
      <c r="A366" s="2">
        <v>366</v>
      </c>
      <c r="B366" s="2">
        <v>99.98548193603173</v>
      </c>
    </row>
    <row r="367" spans="1:2" ht="12.75">
      <c r="A367" s="2">
        <v>367</v>
      </c>
      <c r="B367" s="2">
        <v>99.9845138001032</v>
      </c>
    </row>
    <row r="368" spans="1:2" ht="12.75">
      <c r="A368" s="2">
        <v>368</v>
      </c>
      <c r="B368" s="2">
        <v>83.25753363303505</v>
      </c>
    </row>
    <row r="369" spans="1:2" ht="12.75">
      <c r="A369" s="2">
        <v>369</v>
      </c>
      <c r="B369" s="2">
        <v>74.1150096968189</v>
      </c>
    </row>
    <row r="370" spans="1:2" ht="12.75">
      <c r="A370" s="2">
        <v>370</v>
      </c>
      <c r="B370" s="2">
        <v>89.69253539772001</v>
      </c>
    </row>
    <row r="371" spans="1:2" ht="12.75">
      <c r="A371" s="2">
        <v>371</v>
      </c>
      <c r="B371" s="2">
        <v>32.64499811659282</v>
      </c>
    </row>
    <row r="372" spans="1:2" ht="12.75">
      <c r="A372" s="2">
        <v>372</v>
      </c>
      <c r="B372" s="2">
        <v>63.44377960293214</v>
      </c>
    </row>
    <row r="373" spans="1:2" ht="12.75">
      <c r="A373" s="2">
        <v>373</v>
      </c>
      <c r="B373" s="2">
        <v>27.934452775081503</v>
      </c>
    </row>
    <row r="374" spans="1:2" ht="12.75">
      <c r="A374" s="2">
        <v>374</v>
      </c>
      <c r="B374" s="2">
        <v>35.061440379949985</v>
      </c>
    </row>
    <row r="375" spans="1:2" ht="12.75">
      <c r="A375" s="2">
        <v>375</v>
      </c>
      <c r="B375" s="2">
        <v>54.90018177315067</v>
      </c>
    </row>
    <row r="376" spans="1:2" ht="12.75">
      <c r="A376" s="2">
        <v>376</v>
      </c>
      <c r="B376" s="2">
        <v>32.86739686313684</v>
      </c>
    </row>
    <row r="377" spans="1:2" ht="12.75">
      <c r="A377" s="2">
        <v>377</v>
      </c>
      <c r="B377" s="2">
        <v>52.75904275904972</v>
      </c>
    </row>
    <row r="378" spans="1:2" ht="12.75">
      <c r="A378" s="2">
        <v>378</v>
      </c>
      <c r="B378" s="2">
        <v>99.9875832661734</v>
      </c>
    </row>
    <row r="379" spans="1:2" ht="12.75">
      <c r="A379" s="2">
        <v>379</v>
      </c>
      <c r="B379" s="2">
        <v>64.95269777387388</v>
      </c>
    </row>
    <row r="380" spans="1:2" ht="12.75">
      <c r="A380" s="2">
        <v>380</v>
      </c>
      <c r="B380" s="2">
        <v>61.2178449532955</v>
      </c>
    </row>
    <row r="381" spans="1:2" ht="12.75">
      <c r="A381" s="2">
        <v>381</v>
      </c>
      <c r="B381" s="2">
        <v>88.6652410648047</v>
      </c>
    </row>
    <row r="382" spans="1:2" ht="12.75">
      <c r="A382" s="2">
        <v>382</v>
      </c>
      <c r="B382" s="2">
        <v>99.98692296864381</v>
      </c>
    </row>
    <row r="383" spans="1:2" ht="12.75">
      <c r="A383" s="2">
        <v>383</v>
      </c>
      <c r="B383" s="2">
        <v>59.14373457997117</v>
      </c>
    </row>
    <row r="384" spans="1:2" ht="12.75">
      <c r="A384" s="2">
        <v>384</v>
      </c>
      <c r="B384" s="2">
        <v>99.98398446088001</v>
      </c>
    </row>
    <row r="385" spans="1:2" ht="12.75">
      <c r="A385" s="2">
        <v>385</v>
      </c>
      <c r="B385" s="2">
        <v>99.97728396309628</v>
      </c>
    </row>
    <row r="386" spans="1:2" ht="12.75">
      <c r="A386" s="2">
        <v>386</v>
      </c>
      <c r="B386" s="2">
        <v>99.97400579356949</v>
      </c>
    </row>
    <row r="387" spans="1:2" ht="12.75">
      <c r="A387" s="2">
        <v>387</v>
      </c>
      <c r="B387" s="2">
        <v>88.82295952781274</v>
      </c>
    </row>
    <row r="388" spans="1:2" ht="12.75">
      <c r="A388" s="2">
        <v>388</v>
      </c>
      <c r="B388" s="2">
        <v>99.36444406697275</v>
      </c>
    </row>
    <row r="389" spans="1:2" ht="12.75">
      <c r="A389" s="2">
        <v>389</v>
      </c>
      <c r="B389" s="2">
        <v>39.287471629061514</v>
      </c>
    </row>
    <row r="390" spans="1:2" ht="12.75">
      <c r="A390" s="2">
        <v>390</v>
      </c>
      <c r="B390" s="2">
        <v>96.93048066906785</v>
      </c>
    </row>
    <row r="391" spans="1:2" ht="12.75">
      <c r="A391" s="2">
        <v>391</v>
      </c>
      <c r="B391" s="2">
        <v>68.96301058791289</v>
      </c>
    </row>
    <row r="392" spans="1:2" ht="12.75">
      <c r="A392" s="2">
        <v>392</v>
      </c>
      <c r="B392" s="2">
        <v>99.98671379062621</v>
      </c>
    </row>
    <row r="393" spans="1:2" ht="12.75">
      <c r="A393" s="2">
        <v>393</v>
      </c>
      <c r="B393" s="2">
        <v>95.70898446523601</v>
      </c>
    </row>
    <row r="394" spans="1:2" ht="12.75">
      <c r="A394" s="2">
        <v>394</v>
      </c>
      <c r="B394" s="2">
        <v>31.786017471960008</v>
      </c>
    </row>
    <row r="395" spans="1:2" ht="12.75">
      <c r="A395" s="2">
        <v>395</v>
      </c>
      <c r="B395" s="2">
        <v>99.983252243283</v>
      </c>
    </row>
    <row r="396" spans="1:2" ht="12.75">
      <c r="A396" s="2">
        <v>396</v>
      </c>
      <c r="B396" s="2">
        <v>78.7396081544382</v>
      </c>
    </row>
    <row r="397" spans="1:2" ht="12.75">
      <c r="A397" s="2">
        <v>397</v>
      </c>
      <c r="B397" s="2">
        <v>52.39040246637653</v>
      </c>
    </row>
    <row r="398" spans="1:2" ht="12.75">
      <c r="A398" s="2">
        <v>398</v>
      </c>
      <c r="B398" s="2">
        <v>91.30617506500347</v>
      </c>
    </row>
    <row r="399" spans="1:2" ht="12.75">
      <c r="A399" s="2">
        <v>399</v>
      </c>
      <c r="B399" s="2">
        <v>34.893757228915504</v>
      </c>
    </row>
    <row r="400" spans="1:2" ht="12.75">
      <c r="A400" s="2">
        <v>400</v>
      </c>
      <c r="B400" s="2">
        <v>99.97747971871891</v>
      </c>
    </row>
    <row r="401" spans="1:2" ht="12.75">
      <c r="A401" s="2">
        <v>401</v>
      </c>
      <c r="B401" s="2">
        <v>53.56244940783126</v>
      </c>
    </row>
    <row r="402" spans="1:2" ht="12.75">
      <c r="A402" s="2">
        <v>402</v>
      </c>
      <c r="B402" s="2">
        <v>91.95009002237441</v>
      </c>
    </row>
    <row r="403" spans="1:2" ht="12.75">
      <c r="A403" s="2">
        <v>403</v>
      </c>
      <c r="B403" s="2">
        <v>52.5457282343774</v>
      </c>
    </row>
    <row r="404" spans="1:2" ht="12.75">
      <c r="A404" s="2">
        <v>404</v>
      </c>
      <c r="B404" s="2">
        <v>99.97545495330598</v>
      </c>
    </row>
    <row r="405" spans="1:2" ht="12.75">
      <c r="A405" s="2">
        <v>405</v>
      </c>
      <c r="B405" s="2">
        <v>38.02122580821528</v>
      </c>
    </row>
    <row r="406" spans="1:2" ht="12.75">
      <c r="A406" s="2">
        <v>406</v>
      </c>
      <c r="B406" s="2">
        <v>81.7877935216533</v>
      </c>
    </row>
    <row r="407" spans="1:2" ht="12.75">
      <c r="A407" s="2">
        <v>407</v>
      </c>
      <c r="B407" s="2">
        <v>67.50553097006625</v>
      </c>
    </row>
    <row r="408" spans="1:2" ht="12.75">
      <c r="A408" s="2">
        <v>408</v>
      </c>
      <c r="B408" s="2">
        <v>66.46804801163415</v>
      </c>
    </row>
    <row r="409" spans="1:2" ht="12.75">
      <c r="A409" s="2">
        <v>409</v>
      </c>
      <c r="B409" s="2">
        <v>70.810516317478</v>
      </c>
    </row>
    <row r="410" spans="1:2" ht="12.75">
      <c r="A410" s="2">
        <v>410</v>
      </c>
      <c r="B410" s="2">
        <v>99.97658849678014</v>
      </c>
    </row>
    <row r="411" spans="1:2" ht="12.75">
      <c r="A411" s="2">
        <v>411</v>
      </c>
      <c r="B411" s="2">
        <v>99.9301237544525</v>
      </c>
    </row>
    <row r="412" spans="1:2" ht="12.75">
      <c r="A412" s="2">
        <v>412</v>
      </c>
      <c r="B412" s="2">
        <v>73.33107354708429</v>
      </c>
    </row>
    <row r="413" spans="1:2" ht="12.75">
      <c r="A413" s="2">
        <v>413</v>
      </c>
      <c r="B413" s="2">
        <v>99.98743447050427</v>
      </c>
    </row>
    <row r="414" spans="1:2" ht="12.75">
      <c r="A414" s="2">
        <v>414</v>
      </c>
      <c r="B414" s="2">
        <v>84.94484837623031</v>
      </c>
    </row>
    <row r="415" spans="1:2" ht="12.75">
      <c r="A415" s="2">
        <v>415</v>
      </c>
      <c r="B415" s="2">
        <v>66.96487520007193</v>
      </c>
    </row>
    <row r="416" spans="1:2" ht="12.75">
      <c r="A416" s="2">
        <v>416</v>
      </c>
      <c r="B416" s="2"/>
    </row>
    <row r="417" spans="1:2" ht="12.75">
      <c r="A417" s="2">
        <v>417</v>
      </c>
      <c r="B417" s="2">
        <v>80.18201730616913</v>
      </c>
    </row>
    <row r="418" spans="1:2" ht="12.75">
      <c r="A418" s="2">
        <v>418</v>
      </c>
      <c r="B418" s="2">
        <v>92.66738606918479</v>
      </c>
    </row>
    <row r="419" spans="1:2" ht="12.75">
      <c r="A419" s="2">
        <v>419</v>
      </c>
      <c r="B419" s="2">
        <v>47.64481683181323</v>
      </c>
    </row>
    <row r="420" spans="1:2" ht="12.75">
      <c r="A420" s="2">
        <v>420</v>
      </c>
      <c r="B420" s="2">
        <v>43.130133431614894</v>
      </c>
    </row>
    <row r="421" spans="1:2" ht="12.75">
      <c r="A421" s="2">
        <v>421</v>
      </c>
      <c r="B421" s="2">
        <v>93.91644235454686</v>
      </c>
    </row>
    <row r="422" spans="1:2" ht="12.75">
      <c r="A422" s="2">
        <v>422</v>
      </c>
      <c r="B422" s="2">
        <v>99.97996377737749</v>
      </c>
    </row>
    <row r="423" spans="1:2" ht="12.75">
      <c r="A423" s="2">
        <v>423</v>
      </c>
      <c r="B423" s="2">
        <v>32.596166781449945</v>
      </c>
    </row>
    <row r="424" spans="1:2" ht="12.75">
      <c r="A424" s="2">
        <v>424</v>
      </c>
      <c r="B424" s="2">
        <v>62.25706973285956</v>
      </c>
    </row>
    <row r="425" spans="1:2" ht="12.75">
      <c r="A425" s="2">
        <v>425</v>
      </c>
      <c r="B425" s="2">
        <v>78.12399982466806</v>
      </c>
    </row>
    <row r="426" spans="1:2" ht="12.75">
      <c r="A426" s="2">
        <v>426</v>
      </c>
      <c r="B426" s="2">
        <v>88.2114089913319</v>
      </c>
    </row>
    <row r="427" spans="1:2" ht="12.75">
      <c r="A427" s="2">
        <v>427</v>
      </c>
      <c r="B427" s="2">
        <v>49.52359436914874</v>
      </c>
    </row>
    <row r="428" spans="1:2" ht="12.75">
      <c r="A428" s="2">
        <v>428</v>
      </c>
      <c r="B428" s="2">
        <v>75.21983000684799</v>
      </c>
    </row>
    <row r="429" spans="1:2" ht="12.75">
      <c r="A429" s="2">
        <v>429</v>
      </c>
      <c r="B429" s="2">
        <v>69.9171499196223</v>
      </c>
    </row>
    <row r="430" spans="1:2" ht="12.75">
      <c r="A430" s="2">
        <v>430</v>
      </c>
      <c r="B430" s="2">
        <v>99.9888573372408</v>
      </c>
    </row>
    <row r="431" spans="1:2" ht="12.75">
      <c r="A431" s="2">
        <v>431</v>
      </c>
      <c r="B431" s="2">
        <v>38.68451625848312</v>
      </c>
    </row>
    <row r="432" spans="1:2" ht="12.75">
      <c r="A432" s="2">
        <v>432</v>
      </c>
      <c r="B432" s="2">
        <v>55.61054375501261</v>
      </c>
    </row>
    <row r="433" spans="1:2" ht="12.75">
      <c r="A433" s="2">
        <v>433</v>
      </c>
      <c r="B433" s="2">
        <v>43.00748494464415</v>
      </c>
    </row>
    <row r="434" spans="1:2" ht="12.75">
      <c r="A434" s="2">
        <v>434</v>
      </c>
      <c r="B434" s="2">
        <v>35.403293113882015</v>
      </c>
    </row>
    <row r="435" spans="1:2" ht="12.75">
      <c r="A435" s="2">
        <v>435</v>
      </c>
      <c r="B435" s="2">
        <v>77.47873901310598</v>
      </c>
    </row>
    <row r="436" spans="1:2" ht="12.75">
      <c r="A436" s="2">
        <v>436</v>
      </c>
      <c r="B436" s="2">
        <v>82.04324289142751</v>
      </c>
    </row>
    <row r="437" spans="1:2" ht="12.75">
      <c r="A437" s="2">
        <v>437</v>
      </c>
      <c r="B437" s="2">
        <v>26.832680516196405</v>
      </c>
    </row>
    <row r="438" spans="1:2" ht="12.75">
      <c r="A438" s="2">
        <v>438</v>
      </c>
      <c r="B438" s="2">
        <v>27.936058513809737</v>
      </c>
    </row>
    <row r="439" spans="1:2" ht="12.75">
      <c r="A439" s="2">
        <v>439</v>
      </c>
      <c r="B439" s="2">
        <v>99.9877166228554</v>
      </c>
    </row>
    <row r="440" spans="1:2" ht="12.75">
      <c r="A440" s="2">
        <v>440</v>
      </c>
      <c r="B440" s="2">
        <v>52.81720132915707</v>
      </c>
    </row>
    <row r="441" spans="1:2" ht="12.75">
      <c r="A441" s="2">
        <v>441</v>
      </c>
      <c r="B441" s="2">
        <v>99.9835116202853</v>
      </c>
    </row>
    <row r="442" spans="1:2" ht="12.75">
      <c r="A442" s="2">
        <v>442</v>
      </c>
      <c r="B442" s="2">
        <v>99.9823663778146</v>
      </c>
    </row>
    <row r="443" spans="1:2" ht="12.75">
      <c r="A443" s="2">
        <v>443</v>
      </c>
      <c r="B443" s="2">
        <v>69.30812068723603</v>
      </c>
    </row>
    <row r="444" spans="1:2" ht="12.75">
      <c r="A444" s="2">
        <v>444</v>
      </c>
      <c r="B444" s="2">
        <v>98.38738442439634</v>
      </c>
    </row>
    <row r="445" spans="1:2" ht="12.75">
      <c r="A445" s="2">
        <v>445</v>
      </c>
      <c r="B445" s="2">
        <v>21.56882615968054</v>
      </c>
    </row>
    <row r="446" spans="1:2" ht="12.75">
      <c r="A446" s="2">
        <v>446</v>
      </c>
      <c r="B446" s="2">
        <v>64.34147589244579</v>
      </c>
    </row>
    <row r="447" spans="1:2" ht="12.75">
      <c r="A447" s="2">
        <v>447</v>
      </c>
      <c r="B447" s="2">
        <v>99.9851683581214</v>
      </c>
    </row>
    <row r="448" spans="1:2" ht="12.75">
      <c r="A448" s="2">
        <v>448</v>
      </c>
      <c r="B448" s="2">
        <v>84.01694544029164</v>
      </c>
    </row>
    <row r="449" spans="1:2" ht="12.75">
      <c r="A449" s="2">
        <v>449</v>
      </c>
      <c r="B449" s="2">
        <v>44.05522499482846</v>
      </c>
    </row>
    <row r="450" spans="1:2" ht="12.75">
      <c r="A450" s="2">
        <v>450</v>
      </c>
      <c r="B450" s="2">
        <v>76.30982798603299</v>
      </c>
    </row>
    <row r="451" spans="1:2" ht="12.75">
      <c r="A451" s="2">
        <v>451</v>
      </c>
      <c r="B451" s="2">
        <v>63.54025733448257</v>
      </c>
    </row>
    <row r="452" spans="1:2" ht="12.75">
      <c r="A452" s="2">
        <v>452</v>
      </c>
      <c r="B452" s="2">
        <v>82.95588405039354</v>
      </c>
    </row>
    <row r="453" spans="1:2" ht="12.75">
      <c r="A453" s="2">
        <v>453</v>
      </c>
      <c r="B453" s="2">
        <v>59.20370214197699</v>
      </c>
    </row>
    <row r="454" spans="1:2" ht="12.75">
      <c r="A454" s="2">
        <v>454</v>
      </c>
      <c r="B454" s="2">
        <v>99.98648488900601</v>
      </c>
    </row>
    <row r="455" spans="1:2" ht="12.75">
      <c r="A455" s="2">
        <v>455</v>
      </c>
      <c r="B455" s="2">
        <v>99.98278356917848</v>
      </c>
    </row>
    <row r="456" spans="1:2" ht="12.75">
      <c r="A456" s="2">
        <v>456</v>
      </c>
      <c r="B456" s="2">
        <v>97.21660053678335</v>
      </c>
    </row>
    <row r="457" spans="1:2" ht="12.75">
      <c r="A457" s="2">
        <v>457</v>
      </c>
      <c r="B457" s="2">
        <v>88.2971656700437</v>
      </c>
    </row>
    <row r="458" spans="1:2" ht="12.75">
      <c r="A458" s="2">
        <v>458</v>
      </c>
      <c r="B458" s="2">
        <v>26.465816889279044</v>
      </c>
    </row>
    <row r="459" spans="1:2" ht="12.75">
      <c r="A459" s="2">
        <v>459</v>
      </c>
      <c r="B459" s="2">
        <v>81.6076876958334</v>
      </c>
    </row>
    <row r="460" spans="1:2" ht="12.75">
      <c r="A460" s="2">
        <v>460</v>
      </c>
      <c r="B460" s="2">
        <v>64.72264247774412</v>
      </c>
    </row>
    <row r="461" spans="1:2" ht="12.75">
      <c r="A461" s="2">
        <v>461</v>
      </c>
      <c r="B461" s="2">
        <v>99.08388258739144</v>
      </c>
    </row>
    <row r="462" spans="1:2" ht="12.75">
      <c r="A462" s="2">
        <v>462</v>
      </c>
      <c r="B462" s="2">
        <v>62.21390630328388</v>
      </c>
    </row>
    <row r="463" spans="1:2" ht="12.75">
      <c r="A463" s="2">
        <v>463</v>
      </c>
      <c r="B463" s="2">
        <v>90.68278884855962</v>
      </c>
    </row>
    <row r="464" spans="1:2" ht="12.75">
      <c r="A464" s="2">
        <v>464</v>
      </c>
      <c r="B464" s="2">
        <v>87.12935340005991</v>
      </c>
    </row>
    <row r="465" spans="1:2" ht="12.75">
      <c r="A465" s="2">
        <v>465</v>
      </c>
      <c r="B465" s="2">
        <v>65.42007426255772</v>
      </c>
    </row>
    <row r="466" spans="1:2" ht="12.75">
      <c r="A466" s="2">
        <v>466</v>
      </c>
      <c r="B466" s="2">
        <v>52.62093399980759</v>
      </c>
    </row>
    <row r="467" spans="1:2" ht="12.75">
      <c r="A467" s="2">
        <v>467</v>
      </c>
      <c r="B467" s="2">
        <v>84.43011460570641</v>
      </c>
    </row>
    <row r="468" spans="1:2" ht="12.75">
      <c r="A468" s="2">
        <v>468</v>
      </c>
      <c r="B468" s="2">
        <v>73.6692580346015</v>
      </c>
    </row>
    <row r="469" spans="1:2" ht="12.75">
      <c r="A469" s="2">
        <v>469</v>
      </c>
      <c r="B469" s="2">
        <v>71.196762606758</v>
      </c>
    </row>
    <row r="470" spans="1:2" ht="12.75">
      <c r="A470" s="2">
        <v>470</v>
      </c>
      <c r="B470" s="2">
        <v>49.362963834283065</v>
      </c>
    </row>
    <row r="471" spans="1:2" ht="12.75">
      <c r="A471" s="2">
        <v>471</v>
      </c>
      <c r="B471" s="2">
        <v>99.98742677585531</v>
      </c>
    </row>
    <row r="472" spans="1:2" ht="12.75">
      <c r="A472" s="2">
        <v>472</v>
      </c>
      <c r="B472" s="2">
        <v>95.4211132167955</v>
      </c>
    </row>
    <row r="473" spans="1:2" ht="12.75">
      <c r="A473" s="2">
        <v>473</v>
      </c>
      <c r="B473" s="2">
        <v>99.9871711786751</v>
      </c>
    </row>
    <row r="474" spans="1:2" ht="12.75">
      <c r="A474" s="2">
        <v>474</v>
      </c>
      <c r="B474" s="2">
        <v>89.10109273139915</v>
      </c>
    </row>
    <row r="475" spans="1:2" ht="12.75">
      <c r="A475" s="2">
        <v>475</v>
      </c>
      <c r="B475" s="2">
        <v>83.75250678247968</v>
      </c>
    </row>
    <row r="476" spans="1:2" ht="12.75">
      <c r="A476" s="2">
        <v>476</v>
      </c>
      <c r="B476" s="2">
        <v>37.06888197174285</v>
      </c>
    </row>
    <row r="477" spans="1:2" ht="12.75">
      <c r="A477" s="2">
        <v>477</v>
      </c>
      <c r="B477" s="2">
        <v>70.26208661127919</v>
      </c>
    </row>
    <row r="478" spans="1:2" ht="12.75">
      <c r="A478" s="2">
        <v>478</v>
      </c>
      <c r="B478" s="2">
        <v>42.20206604708812</v>
      </c>
    </row>
    <row r="479" spans="1:2" ht="12.75">
      <c r="A479" s="2">
        <v>479</v>
      </c>
      <c r="B479" s="2">
        <v>94.59146732352619</v>
      </c>
    </row>
    <row r="480" spans="1:2" ht="12.75">
      <c r="A480" s="2">
        <v>480</v>
      </c>
      <c r="B480" s="2">
        <v>63.40084738278222</v>
      </c>
    </row>
    <row r="481" spans="1:2" ht="12.75">
      <c r="A481" s="2">
        <v>481</v>
      </c>
      <c r="B481" s="2">
        <v>86.37566711830752</v>
      </c>
    </row>
    <row r="482" spans="1:2" ht="12.75">
      <c r="A482" s="2">
        <v>482</v>
      </c>
      <c r="B482" s="2">
        <v>99.98299291936587</v>
      </c>
    </row>
    <row r="483" spans="1:2" ht="12.75">
      <c r="A483" s="2">
        <v>483</v>
      </c>
      <c r="B483" s="2">
        <v>73.86780057201477</v>
      </c>
    </row>
    <row r="484" spans="1:2" ht="12.75">
      <c r="A484" s="2">
        <v>484</v>
      </c>
      <c r="B484" s="2">
        <v>20.0608465008546</v>
      </c>
    </row>
    <row r="485" spans="1:2" ht="12.75">
      <c r="A485" s="2">
        <v>485</v>
      </c>
      <c r="B485" s="2">
        <v>55.484093977649636</v>
      </c>
    </row>
    <row r="486" spans="1:2" ht="12.75">
      <c r="A486" s="2">
        <v>486</v>
      </c>
      <c r="B486" s="2">
        <v>30.853304087522158</v>
      </c>
    </row>
    <row r="487" spans="1:2" ht="12.75">
      <c r="A487" s="2">
        <v>487</v>
      </c>
      <c r="B487" s="2">
        <v>70.342815604359</v>
      </c>
    </row>
    <row r="488" spans="1:2" ht="12.75">
      <c r="A488" s="2">
        <v>488</v>
      </c>
      <c r="B488" s="2">
        <v>43.31830337975586</v>
      </c>
    </row>
    <row r="489" spans="1:2" ht="12.75">
      <c r="A489" s="2">
        <v>489</v>
      </c>
      <c r="B489" s="2">
        <v>24.712319462110095</v>
      </c>
    </row>
    <row r="490" spans="1:2" ht="12.75">
      <c r="A490" s="2">
        <v>490</v>
      </c>
      <c r="B490" s="2">
        <v>38.621250742983904</v>
      </c>
    </row>
    <row r="491" spans="1:2" ht="12.75">
      <c r="A491" s="2">
        <v>491</v>
      </c>
      <c r="B491" s="2">
        <v>92.86786518412268</v>
      </c>
    </row>
    <row r="492" spans="1:2" ht="12.75">
      <c r="A492" s="2">
        <v>492</v>
      </c>
      <c r="B492" s="2">
        <v>73.91911563671474</v>
      </c>
    </row>
    <row r="493" spans="1:2" ht="12.75">
      <c r="A493" s="2">
        <v>493</v>
      </c>
      <c r="B493" s="2">
        <v>47.599476647998785</v>
      </c>
    </row>
    <row r="494" spans="1:2" ht="12.75">
      <c r="A494" s="2">
        <v>494</v>
      </c>
      <c r="B494" s="2">
        <v>85.28696102664375</v>
      </c>
    </row>
    <row r="495" spans="1:2" ht="12.75">
      <c r="A495" s="2">
        <v>495</v>
      </c>
      <c r="B495" s="2">
        <v>99.98732014770239</v>
      </c>
    </row>
    <row r="496" spans="1:2" ht="12.75">
      <c r="A496" s="2">
        <v>496</v>
      </c>
      <c r="B496" s="2">
        <v>68.23335902320872</v>
      </c>
    </row>
    <row r="497" spans="1:2" ht="12.75">
      <c r="A497" s="2">
        <v>497</v>
      </c>
      <c r="B497" s="2">
        <v>60.94589971066964</v>
      </c>
    </row>
    <row r="498" spans="1:2" ht="12.75">
      <c r="A498" s="2">
        <v>498</v>
      </c>
      <c r="B498" s="2">
        <v>94.37705699132438</v>
      </c>
    </row>
    <row r="499" spans="1:2" ht="12.75">
      <c r="A499" s="2">
        <v>499</v>
      </c>
      <c r="B499" s="2">
        <v>99.988155023134</v>
      </c>
    </row>
    <row r="500" spans="1:2" ht="12.75">
      <c r="A500" s="2">
        <v>500</v>
      </c>
      <c r="B500" s="2">
        <v>99.98297239411454</v>
      </c>
    </row>
    <row r="501" spans="1:2" ht="12.75">
      <c r="A501" s="2">
        <v>501</v>
      </c>
      <c r="B501" s="2">
        <v>99.98378785766283</v>
      </c>
    </row>
    <row r="502" spans="1:2" ht="12.75">
      <c r="A502" s="2">
        <v>502</v>
      </c>
      <c r="B502" s="2">
        <v>68.39358173035556</v>
      </c>
    </row>
    <row r="503" spans="1:2" ht="12.75">
      <c r="A503" s="2">
        <v>503</v>
      </c>
      <c r="B503" s="2">
        <v>99.98336316735117</v>
      </c>
    </row>
    <row r="504" spans="1:2" ht="12.75">
      <c r="A504" s="2">
        <v>504</v>
      </c>
      <c r="B504" s="2">
        <v>99.98356447627114</v>
      </c>
    </row>
    <row r="505" spans="1:2" ht="12.75">
      <c r="A505" s="2">
        <v>505</v>
      </c>
      <c r="B505" s="2">
        <v>99.9771098358928</v>
      </c>
    </row>
    <row r="506" spans="1:2" ht="12.75">
      <c r="A506" s="2">
        <v>506</v>
      </c>
      <c r="B506" s="2">
        <v>99.98376171106469</v>
      </c>
    </row>
    <row r="507" spans="1:2" ht="12.75">
      <c r="A507" s="2">
        <v>507</v>
      </c>
      <c r="B507" s="2">
        <v>99.98334513058947</v>
      </c>
    </row>
    <row r="508" spans="1:2" ht="12.75">
      <c r="A508" s="2">
        <v>508</v>
      </c>
      <c r="B508" s="2">
        <v>75.65079166995382</v>
      </c>
    </row>
    <row r="509" spans="1:2" ht="12.75">
      <c r="A509" s="2">
        <v>509</v>
      </c>
      <c r="B509" s="2">
        <v>32.667089476909844</v>
      </c>
    </row>
    <row r="510" spans="1:2" ht="12.75">
      <c r="A510" s="2">
        <v>510</v>
      </c>
      <c r="B510" s="2">
        <v>87.17092641514981</v>
      </c>
    </row>
    <row r="511" spans="1:2" ht="12.75">
      <c r="A511" s="2">
        <v>511</v>
      </c>
      <c r="B511" s="2">
        <v>58.7448858163914</v>
      </c>
    </row>
    <row r="512" spans="1:2" ht="12.75">
      <c r="A512" s="2">
        <v>512</v>
      </c>
      <c r="B512" s="2">
        <v>96.63144260641077</v>
      </c>
    </row>
    <row r="513" spans="1:2" ht="12.75">
      <c r="A513" s="2">
        <v>513</v>
      </c>
      <c r="B513" s="2">
        <v>97.24071539737393</v>
      </c>
    </row>
    <row r="514" spans="1:2" ht="12.75">
      <c r="A514" s="2">
        <v>514</v>
      </c>
      <c r="B514" s="2">
        <v>63.429449431542736</v>
      </c>
    </row>
    <row r="515" spans="1:2" ht="12.75">
      <c r="A515" s="2">
        <v>515</v>
      </c>
      <c r="B515" s="2">
        <v>40.15999815470681</v>
      </c>
    </row>
    <row r="516" spans="1:2" ht="12.75">
      <c r="A516" s="2">
        <v>516</v>
      </c>
      <c r="B516" s="2">
        <v>50.70583486574746</v>
      </c>
    </row>
    <row r="517" spans="1:2" ht="12.75">
      <c r="A517" s="2">
        <v>517</v>
      </c>
      <c r="B517" s="2">
        <v>69.20603676972809</v>
      </c>
    </row>
    <row r="518" spans="1:2" ht="12.75">
      <c r="A518" s="2">
        <v>518</v>
      </c>
      <c r="B518" s="2">
        <v>87.68717093062563</v>
      </c>
    </row>
    <row r="519" spans="1:2" ht="12.75">
      <c r="A519" s="2">
        <v>519</v>
      </c>
      <c r="B519" s="2">
        <v>50.72348821079342</v>
      </c>
    </row>
    <row r="520" spans="1:2" ht="12.75">
      <c r="A520" s="2">
        <v>520</v>
      </c>
      <c r="B520" s="2">
        <v>77.60414080469695</v>
      </c>
    </row>
    <row r="521" spans="1:2" ht="12.75">
      <c r="A521" s="2">
        <v>521</v>
      </c>
      <c r="B521" s="2">
        <v>70.27848950085196</v>
      </c>
    </row>
    <row r="522" spans="1:2" ht="12.75">
      <c r="A522" s="2">
        <v>522</v>
      </c>
      <c r="B522" s="2">
        <v>44.39108471413663</v>
      </c>
    </row>
    <row r="523" spans="1:2" ht="12.75">
      <c r="A523" s="2">
        <v>523</v>
      </c>
      <c r="B523" s="2">
        <v>71.70282592356963</v>
      </c>
    </row>
    <row r="524" spans="1:2" ht="12.75">
      <c r="A524" s="2">
        <v>524</v>
      </c>
      <c r="B524" s="2">
        <v>77.30097075846311</v>
      </c>
    </row>
    <row r="525" spans="1:2" ht="12.75">
      <c r="A525" s="2">
        <v>525</v>
      </c>
      <c r="B525" s="2">
        <v>99.97693629366461</v>
      </c>
    </row>
    <row r="526" spans="1:2" ht="12.75">
      <c r="A526" s="2">
        <v>526</v>
      </c>
      <c r="B526" s="2">
        <v>27.268183618321665</v>
      </c>
    </row>
    <row r="527" spans="1:2" ht="12.75">
      <c r="A527" s="2">
        <v>527</v>
      </c>
      <c r="B527" s="2">
        <v>79.16928226169495</v>
      </c>
    </row>
    <row r="528" spans="1:2" ht="12.75">
      <c r="A528" s="2">
        <v>528</v>
      </c>
      <c r="B528" s="2">
        <v>63.32370947591414</v>
      </c>
    </row>
    <row r="529" spans="1:2" ht="12.75">
      <c r="A529" s="2">
        <v>529</v>
      </c>
      <c r="B529" s="2">
        <v>55.5501834947778</v>
      </c>
    </row>
    <row r="530" spans="1:2" ht="12.75">
      <c r="A530" s="2">
        <v>530</v>
      </c>
      <c r="B530" s="2">
        <v>99.98025890538815</v>
      </c>
    </row>
    <row r="531" spans="1:2" ht="12.75">
      <c r="A531" s="2">
        <v>531</v>
      </c>
      <c r="B531" s="2">
        <v>51.674104676337194</v>
      </c>
    </row>
    <row r="532" spans="1:2" ht="12.75">
      <c r="A532" s="2">
        <v>532</v>
      </c>
      <c r="B532" s="2">
        <v>99.98557468948337</v>
      </c>
    </row>
    <row r="533" spans="1:2" ht="12.75">
      <c r="A533" s="2">
        <v>533</v>
      </c>
      <c r="B533" s="2">
        <v>99.97637628804121</v>
      </c>
    </row>
    <row r="534" spans="1:2" ht="12.75">
      <c r="A534" s="2">
        <v>534</v>
      </c>
      <c r="B534" s="2">
        <v>84.45683392469931</v>
      </c>
    </row>
    <row r="535" spans="1:2" ht="12.75">
      <c r="A535" s="2">
        <v>535</v>
      </c>
      <c r="B535" s="2">
        <v>77.53548012285432</v>
      </c>
    </row>
    <row r="536" spans="1:2" ht="12.75">
      <c r="A536" s="2">
        <v>536</v>
      </c>
      <c r="B536" s="2">
        <v>42.45428364857128</v>
      </c>
    </row>
    <row r="537" spans="1:2" ht="12.75">
      <c r="A537" s="2">
        <v>537</v>
      </c>
      <c r="B537" s="2">
        <v>54.70661546720524</v>
      </c>
    </row>
    <row r="538" spans="1:2" ht="12.75">
      <c r="A538" s="2">
        <v>538</v>
      </c>
      <c r="B538" s="2">
        <v>95.29439049563852</v>
      </c>
    </row>
    <row r="539" spans="1:2" ht="12.75">
      <c r="A539" s="2">
        <v>539</v>
      </c>
      <c r="B539" s="2">
        <v>92.60634909604934</v>
      </c>
    </row>
    <row r="540" spans="1:2" ht="12.75">
      <c r="A540" s="2">
        <v>540</v>
      </c>
      <c r="B540" s="2">
        <v>48.896989466417395</v>
      </c>
    </row>
    <row r="541" spans="1:2" ht="12.75">
      <c r="A541" s="2">
        <v>541</v>
      </c>
      <c r="B541" s="2">
        <v>36.87950175472639</v>
      </c>
    </row>
    <row r="542" spans="1:2" ht="12.75">
      <c r="A542" s="2">
        <v>542</v>
      </c>
      <c r="B542" s="2">
        <v>99.2696844872349</v>
      </c>
    </row>
    <row r="543" spans="1:2" ht="12.75">
      <c r="A543" s="2">
        <v>543</v>
      </c>
      <c r="B543" s="2">
        <v>51.74343341522442</v>
      </c>
    </row>
    <row r="544" spans="1:2" ht="12.75">
      <c r="A544" s="2">
        <v>544</v>
      </c>
      <c r="B544" s="2">
        <v>65.11056795898172</v>
      </c>
    </row>
    <row r="545" spans="1:2" ht="12.75">
      <c r="A545" s="2">
        <v>545</v>
      </c>
      <c r="B545" s="2">
        <v>79.44683144546119</v>
      </c>
    </row>
    <row r="546" spans="1:2" ht="12.75">
      <c r="A546" s="2">
        <v>546</v>
      </c>
      <c r="B546" s="2">
        <v>87.44632061605373</v>
      </c>
    </row>
    <row r="547" spans="1:2" ht="12.75">
      <c r="A547" s="2">
        <v>547</v>
      </c>
      <c r="B547" s="2">
        <v>54.80113866632629</v>
      </c>
    </row>
    <row r="548" spans="1:2" ht="12.75">
      <c r="A548" s="2">
        <v>548</v>
      </c>
      <c r="B548" s="2">
        <v>99.74531579303716</v>
      </c>
    </row>
    <row r="549" spans="1:2" ht="12.75">
      <c r="A549" s="2">
        <v>549</v>
      </c>
      <c r="B549" s="2">
        <v>59.76566177077615</v>
      </c>
    </row>
    <row r="550" spans="1:2" ht="12.75">
      <c r="A550" s="2">
        <v>550</v>
      </c>
      <c r="B550" s="2">
        <v>60.70271486038975</v>
      </c>
    </row>
    <row r="551" spans="1:2" ht="12.75">
      <c r="A551" s="2">
        <v>551</v>
      </c>
      <c r="B551" s="2">
        <v>54.31439132484535</v>
      </c>
    </row>
    <row r="552" spans="1:2" ht="12.75">
      <c r="A552" s="2">
        <v>552</v>
      </c>
      <c r="B552" s="2">
        <v>52.27871940116678</v>
      </c>
    </row>
    <row r="553" spans="1:2" ht="12.75">
      <c r="A553" s="2">
        <v>553</v>
      </c>
      <c r="B553" s="2">
        <v>52.08627814211819</v>
      </c>
    </row>
    <row r="554" spans="1:2" ht="12.75">
      <c r="A554" s="2">
        <v>554</v>
      </c>
      <c r="B554" s="2">
        <v>84.40028924689727</v>
      </c>
    </row>
    <row r="555" spans="1:2" ht="12.75">
      <c r="A555" s="2">
        <v>555</v>
      </c>
      <c r="B555" s="2">
        <v>67.81391221799937</v>
      </c>
    </row>
    <row r="556" spans="1:2" ht="12.75">
      <c r="A556" s="2">
        <v>556</v>
      </c>
      <c r="B556" s="2">
        <v>58.64218432863469</v>
      </c>
    </row>
    <row r="557" spans="1:2" ht="12.75">
      <c r="A557" s="2">
        <v>557</v>
      </c>
      <c r="B557" s="2">
        <v>99.00495305464743</v>
      </c>
    </row>
    <row r="558" spans="1:2" ht="12.75">
      <c r="A558" s="2">
        <v>558</v>
      </c>
      <c r="B558" s="2">
        <v>59.34546884264854</v>
      </c>
    </row>
    <row r="559" spans="1:2" ht="12.75">
      <c r="A559" s="2">
        <v>559</v>
      </c>
      <c r="B559" s="2">
        <v>82.07889788805801</v>
      </c>
    </row>
    <row r="560" spans="1:2" ht="12.75">
      <c r="A560" s="2">
        <v>560</v>
      </c>
      <c r="B560" s="2">
        <v>98.01578807631796</v>
      </c>
    </row>
    <row r="561" spans="1:2" ht="12.75">
      <c r="A561" s="2">
        <v>561</v>
      </c>
      <c r="B561" s="2">
        <v>28.09752039841234</v>
      </c>
    </row>
    <row r="562" spans="1:2" ht="12.75">
      <c r="A562" s="2">
        <v>562</v>
      </c>
      <c r="B562" s="2">
        <v>87.31864885797191</v>
      </c>
    </row>
    <row r="563" spans="1:2" ht="12.75">
      <c r="A563" s="2">
        <v>563</v>
      </c>
      <c r="B563" s="2">
        <v>71.1501603887156</v>
      </c>
    </row>
    <row r="564" spans="1:2" ht="12.75">
      <c r="A564" s="2">
        <v>564</v>
      </c>
      <c r="B564" s="2">
        <v>51.70159912426189</v>
      </c>
    </row>
    <row r="565" spans="1:2" ht="12.75">
      <c r="A565" s="2">
        <v>565</v>
      </c>
      <c r="B565" s="2">
        <v>95.52519721712656</v>
      </c>
    </row>
    <row r="566" spans="1:2" ht="12.75">
      <c r="A566" s="2">
        <v>566</v>
      </c>
      <c r="B566" s="2">
        <v>99.98579054579429</v>
      </c>
    </row>
    <row r="567" spans="1:2" ht="12.75">
      <c r="A567" s="2">
        <v>567</v>
      </c>
      <c r="B567" s="2">
        <v>80.69001542670233</v>
      </c>
    </row>
    <row r="568" spans="1:2" ht="12.75">
      <c r="A568" s="2">
        <v>568</v>
      </c>
      <c r="B568" s="2">
        <v>51.92913886142575</v>
      </c>
    </row>
    <row r="569" spans="1:2" ht="12.75">
      <c r="A569" s="2">
        <v>569</v>
      </c>
      <c r="B569" s="2">
        <v>107.45147145997201</v>
      </c>
    </row>
    <row r="570" spans="1:2" ht="12.75">
      <c r="A570" s="2">
        <v>570</v>
      </c>
      <c r="B570" s="2">
        <v>86.66461789155197</v>
      </c>
    </row>
    <row r="571" spans="1:2" ht="12.75">
      <c r="A571" s="2">
        <v>571</v>
      </c>
      <c r="B571" s="2">
        <v>36.23136583832152</v>
      </c>
    </row>
    <row r="572" spans="1:2" ht="12.75">
      <c r="A572" s="2">
        <v>572</v>
      </c>
      <c r="B572" s="2">
        <v>99.98542611664351</v>
      </c>
    </row>
    <row r="573" spans="1:2" ht="12.75">
      <c r="A573" s="2">
        <v>573</v>
      </c>
      <c r="B573" s="2">
        <v>99.98399721568975</v>
      </c>
    </row>
    <row r="574" spans="1:2" ht="12.75">
      <c r="A574" s="2">
        <v>574</v>
      </c>
      <c r="B574" s="2">
        <v>94.22750022936192</v>
      </c>
    </row>
    <row r="575" spans="1:2" ht="12.75">
      <c r="A575" s="2">
        <v>575</v>
      </c>
      <c r="B575" s="2">
        <v>99.98823179556926</v>
      </c>
    </row>
    <row r="576" spans="1:2" ht="12.75">
      <c r="A576" s="2">
        <v>576</v>
      </c>
      <c r="B576" s="2">
        <v>99.98363088476174</v>
      </c>
    </row>
    <row r="577" spans="1:2" ht="12.75">
      <c r="A577" s="2">
        <v>577</v>
      </c>
      <c r="B577" s="2">
        <v>97.96628268613766</v>
      </c>
    </row>
    <row r="578" spans="1:2" ht="12.75">
      <c r="A578" s="2">
        <v>578</v>
      </c>
      <c r="B578" s="2">
        <v>99.98272718048901</v>
      </c>
    </row>
    <row r="579" spans="1:2" ht="12.75">
      <c r="A579" s="2">
        <v>579</v>
      </c>
      <c r="B579" s="2">
        <v>99.9813767888254</v>
      </c>
    </row>
    <row r="580" spans="1:2" ht="12.75">
      <c r="A580" s="2">
        <v>580</v>
      </c>
      <c r="B580" s="2">
        <v>90.80693212784543</v>
      </c>
    </row>
    <row r="581" spans="1:2" ht="12.75">
      <c r="A581" s="2">
        <v>581</v>
      </c>
      <c r="B581" s="2">
        <v>99.98555701026699</v>
      </c>
    </row>
    <row r="582" spans="1:2" ht="12.75">
      <c r="A582" s="2">
        <v>582</v>
      </c>
      <c r="B582" s="2">
        <v>99.98464321851759</v>
      </c>
    </row>
    <row r="583" spans="1:2" ht="12.75">
      <c r="A583" s="2">
        <v>583</v>
      </c>
      <c r="B583" s="2">
        <v>99.9805334177437</v>
      </c>
    </row>
    <row r="584" spans="1:2" ht="12.75">
      <c r="A584" s="2">
        <v>584</v>
      </c>
      <c r="B584" s="2">
        <v>89.59798586875777</v>
      </c>
    </row>
    <row r="585" spans="1:2" ht="12.75">
      <c r="A585" s="2">
        <v>585</v>
      </c>
      <c r="B585" s="2">
        <v>99.98857397604337</v>
      </c>
    </row>
    <row r="586" spans="1:2" ht="12.75">
      <c r="A586" s="2">
        <v>586</v>
      </c>
      <c r="B586" s="2">
        <v>1.245908575095668</v>
      </c>
    </row>
    <row r="587" spans="1:2" ht="12.75">
      <c r="A587" s="2">
        <v>587</v>
      </c>
      <c r="B587" s="2">
        <v>99.9903733569659</v>
      </c>
    </row>
    <row r="588" spans="1:2" ht="12.75">
      <c r="A588" s="2">
        <v>588</v>
      </c>
      <c r="B588" s="2">
        <v>99.98111509039322</v>
      </c>
    </row>
    <row r="589" spans="1:2" ht="12.75">
      <c r="A589" s="2">
        <v>589</v>
      </c>
      <c r="B589" s="2">
        <v>99.98480427116327</v>
      </c>
    </row>
    <row r="590" spans="1:2" ht="12.75">
      <c r="A590" s="2">
        <v>590</v>
      </c>
      <c r="B590" s="2">
        <v>94.52359572430885</v>
      </c>
    </row>
    <row r="591" spans="1:2" ht="12.75">
      <c r="A591" s="2">
        <v>591</v>
      </c>
      <c r="B591" s="2">
        <v>99.98383617045417</v>
      </c>
    </row>
    <row r="592" spans="1:2" ht="12.75">
      <c r="A592" s="2">
        <v>592</v>
      </c>
      <c r="B592" s="2">
        <v>99.98509818262211</v>
      </c>
    </row>
    <row r="593" spans="1:2" ht="12.75">
      <c r="A593" s="2">
        <v>593</v>
      </c>
      <c r="B593" s="2">
        <v>78.62770749093143</v>
      </c>
    </row>
    <row r="594" spans="1:2" ht="12.75">
      <c r="A594" s="2">
        <v>594</v>
      </c>
      <c r="B594" s="2">
        <v>99.99250880254326</v>
      </c>
    </row>
    <row r="595" spans="1:2" ht="12.75">
      <c r="A595" s="2">
        <v>595</v>
      </c>
      <c r="B595" s="2">
        <v>40.61263780360678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Medford Biological Assessment Spreadsheet of Owl Estimation Methodology Owl Final</dc:title>
  <dc:subject>owl</dc:subject>
  <dc:creator>Medford District</dc:creator>
  <cp:keywords>owl, plans, medford district, ba, biological assessment</cp:keywords>
  <dc:description/>
  <cp:lastModifiedBy>j1mackey</cp:lastModifiedBy>
  <cp:lastPrinted>2008-10-20T21:30:50Z</cp:lastPrinted>
  <dcterms:created xsi:type="dcterms:W3CDTF">2008-07-30T19:41:45Z</dcterms:created>
  <dcterms:modified xsi:type="dcterms:W3CDTF">2008-11-05T19:17:43Z</dcterms:modified>
  <cp:category/>
  <cp:version/>
  <cp:contentType/>
  <cp:contentStatus/>
</cp:coreProperties>
</file>