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By Capital Type" sheetId="1" r:id="rId1"/>
    <sheet name="By Province" sheetId="2" r:id="rId2"/>
    <sheet name="By Possible Sequence" sheetId="3" r:id="rId3"/>
  </sheets>
  <definedNames>
    <definedName name="_xlnm.Print_Titles" localSheetId="0">'By Capital Type'!$1:$1</definedName>
    <definedName name="_xlnm.Print_Titles" localSheetId="2">'By Possible Sequence'!$1:$1</definedName>
    <definedName name="_xlnm.Print_Titles" localSheetId="1">'By Province'!$1:$1</definedName>
  </definedNames>
  <calcPr fullCalcOnLoad="1"/>
</workbook>
</file>

<file path=xl/sharedStrings.xml><?xml version="1.0" encoding="utf-8"?>
<sst xmlns="http://schemas.openxmlformats.org/spreadsheetml/2006/main" count="1227" uniqueCount="189">
  <si>
    <t>Title</t>
  </si>
  <si>
    <t>Sponsor</t>
  </si>
  <si>
    <t>Province</t>
  </si>
  <si>
    <t>Project Type</t>
  </si>
  <si>
    <t>Capital Type</t>
  </si>
  <si>
    <t>Implement the Grande Ronde Model Watershed Program Administration and Habitat Restoration Projects</t>
  </si>
  <si>
    <t>Grande Ronde Model Watershed Program</t>
  </si>
  <si>
    <t>anadromous</t>
  </si>
  <si>
    <t>Habitat Restoration</t>
  </si>
  <si>
    <t>Restore and Enhance Anadromous Fish Populations and Habitat in Salmon Creek</t>
  </si>
  <si>
    <t>CCT</t>
  </si>
  <si>
    <t>Hood River Fish Habitat Project</t>
  </si>
  <si>
    <t>CTWSR</t>
  </si>
  <si>
    <t>Wind River Watershed Restoration</t>
  </si>
  <si>
    <t>Underwood CD/WDFW</t>
  </si>
  <si>
    <t>Lower Klickitat Riparian and In-Channel Habitat Enhancement Project</t>
  </si>
  <si>
    <t>YN</t>
  </si>
  <si>
    <t>Protect Normative Structure and Function of Critical Aquatic and Terrestrial Habitat</t>
  </si>
  <si>
    <t>City of Yakima</t>
  </si>
  <si>
    <t>Enhance Umatilla River Basin Anadromous Fish Habitat</t>
  </si>
  <si>
    <t>CTUIR</t>
  </si>
  <si>
    <t>John Day Watershed Restoration</t>
  </si>
  <si>
    <t>Implement Wildlife Habitat Protection and Restoration on the Coeur d'Alene Indian Reservation: Hangman Watershed.</t>
  </si>
  <si>
    <t>CdT</t>
  </si>
  <si>
    <t>wildlife</t>
  </si>
  <si>
    <t>Chief Joseph Kokanee Enhancement Project</t>
  </si>
  <si>
    <t>CSKT</t>
  </si>
  <si>
    <t>resident</t>
  </si>
  <si>
    <t>Implement Fisheries Enhancement Opportunities on the Coeur d'Alene Reservation</t>
  </si>
  <si>
    <t>Lake Pend Oreille Fishery Recovery Project</t>
  </si>
  <si>
    <t>IDFG</t>
  </si>
  <si>
    <t>Improving the Kootenai River Ecosystem</t>
  </si>
  <si>
    <t>KTO</t>
  </si>
  <si>
    <t>Assess Feasibility of Enhancing White Sturgeon Spawning Substrate Habitat, Kootenai R., Idaho</t>
  </si>
  <si>
    <t>Mitigation For The Construction And Operation Of Libby Dam</t>
  </si>
  <si>
    <t>MDFWP</t>
  </si>
  <si>
    <t>Hungry Horse Mitigation</t>
  </si>
  <si>
    <t>Holistic Restoration of Critical Habitat on Non-federal Lands in the Pahsimeroi Watershed, Idaho</t>
  </si>
  <si>
    <t>IOSC/Custer SWCD</t>
  </si>
  <si>
    <t>Holistic Restoration of the Twelvemile Reach of the Salmon River near Challis, Idaho</t>
  </si>
  <si>
    <t>Enhance Fish, Riparian, and Wildlife Habitat Within the Red River Watershed</t>
  </si>
  <si>
    <t>Idaho County Soil and Water Conservation District</t>
  </si>
  <si>
    <t>Holistic Restoration of Critical Habitat on Non-federal Lands in the Lemhi Watershed, Idaho</t>
  </si>
  <si>
    <t>IOSC/Lemhi SWCD</t>
  </si>
  <si>
    <t>Protecting and Restoring the Waw'aatamnima (Fishing)(Squaw) Creek to 'Imnaamatnoon (Legendary Bear)(Papoose) Creek Watersheds Analysis Area</t>
  </si>
  <si>
    <t>NPT</t>
  </si>
  <si>
    <t>Protect and Restore Big Canyon Creek Watershed</t>
  </si>
  <si>
    <t>Protect and Restore Lapwai Creek Watershed</t>
  </si>
  <si>
    <t>Lower Clearwater Habitat Enhancement Project</t>
  </si>
  <si>
    <t>Protect and Restore Lolo Creek Watershed</t>
  </si>
  <si>
    <t>Restore McComas Meadows/Meadow Creek Watershed</t>
  </si>
  <si>
    <t>Yakama Nation Yakima/Klickitat Fisheries Project (YKFP) Yakima Side Channels</t>
  </si>
  <si>
    <t>Precious Lands Wildlife Habitat Expansion</t>
  </si>
  <si>
    <t>Land Acqisition</t>
  </si>
  <si>
    <t>Securing Wildlife Mitigation Sites - Oregon, Horn Butte (Philippi Property)</t>
  </si>
  <si>
    <t>ODFW</t>
  </si>
  <si>
    <t>Acquire Anadromous Fish Habitat in the Selah Gap to Union Gap Flood Plain, Yakima River Basin, Washington</t>
  </si>
  <si>
    <t>USBOR</t>
  </si>
  <si>
    <t>Eagle Lakes Ranch Acquisition And Restoration</t>
  </si>
  <si>
    <t>USFWS</t>
  </si>
  <si>
    <t>YKFP -- Secure Salmonid Spawning and Rearing Habitat on the Upper Yakima River</t>
  </si>
  <si>
    <t>WDFW</t>
  </si>
  <si>
    <t>Yakama Nation - Riparian/Wetlands Restoration</t>
  </si>
  <si>
    <t>Colville Tribes Performance Contract for Continuing Acquisition</t>
  </si>
  <si>
    <t>Spokane Tribe of Indians Wildlife Mitigation Project</t>
  </si>
  <si>
    <t>STI</t>
  </si>
  <si>
    <t>Albeni Falls Wildlife Mitigation Project</t>
  </si>
  <si>
    <t>Albeni Falls Interagency Work Group</t>
  </si>
  <si>
    <t>Lake Creek Land Acquisition and Enhancement</t>
  </si>
  <si>
    <t>Wetland/Riparian Protection, Restoration, Enhancement and Maintenance in the Coeur d'Alene Subbasin</t>
  </si>
  <si>
    <t>Secure and Restore Critical Fish and Wildlife Habitats</t>
  </si>
  <si>
    <t>Riparian Habitat Preservation - Weaver Slough and McWinegar Slough</t>
  </si>
  <si>
    <t>Flathead Land Trust</t>
  </si>
  <si>
    <t xml:space="preserve">Purchase Conservation Easement from Plum Creek Timber Company (PCT) along Fisher River     </t>
  </si>
  <si>
    <t>Implement Willamette Basin Mitigation Program</t>
  </si>
  <si>
    <t>Southern Idaho Wildlife Mitigation - Upper Snake</t>
  </si>
  <si>
    <t>Southern Idaho Wildlife Mitigation - Middle Snake</t>
  </si>
  <si>
    <t>Southern Idaho Wildlife Mitigation Program</t>
  </si>
  <si>
    <t>Southern Idaho Wildlife Mitigation - Shoshone-Paiute Tribes</t>
  </si>
  <si>
    <t>SPT</t>
  </si>
  <si>
    <t>Securing Habitat Mitigation Sites - Oregon</t>
  </si>
  <si>
    <t>Acquire S. F. Asotin Cr. Property (Schlee Ranch)</t>
  </si>
  <si>
    <t>Securing Wildlife Mitigation Sites - Oregon, Horn Butte Area (BAIC Tract)</t>
  </si>
  <si>
    <t>Northeast Oregon Hatchery Master Plan</t>
  </si>
  <si>
    <t>Production</t>
  </si>
  <si>
    <t>Evaluate The Feasibility And Risks Of Coho Reintroduction In Mid-Columbia</t>
  </si>
  <si>
    <t>Design and Construct Umatilla Hatchery Supplement</t>
  </si>
  <si>
    <t>Design and Construct NEOH Walla Walla Hatchery</t>
  </si>
  <si>
    <t>Yakima/Klickitat Fisheries Project (YKFP) Design and Construction</t>
  </si>
  <si>
    <t>Coeur D' Alene Tribe Trout Production Facility</t>
  </si>
  <si>
    <t>Kootenai River White Sturgeon Studies and Conservation Aquaculture</t>
  </si>
  <si>
    <t>Nez Perce Tribal Hatchery</t>
  </si>
  <si>
    <t>Johnson Creek Artificial Propagation Enhancement Project</t>
  </si>
  <si>
    <t>Hood River Production Program: Powerdale, Parkdale, Oak Springs O&amp;M (88-053-07 &amp; 88-053-08)</t>
  </si>
  <si>
    <t>CTWSR/ODFW</t>
  </si>
  <si>
    <t>Walla Walla River Juvenile and Adult Passage Improvements</t>
  </si>
  <si>
    <t>Tributary Passage</t>
  </si>
  <si>
    <t>Yakima Tributary Access and Habitat Program (YTAHP)</t>
  </si>
  <si>
    <t>Kittitas Co Water Purveyors/WDFW</t>
  </si>
  <si>
    <t>Oregon Fish Screening Project</t>
  </si>
  <si>
    <t>Yakima Phase II Screens - Construction*</t>
  </si>
  <si>
    <t>Yakima-Klickitat Fisheries Project - Manastash Creek Fish Passage and Screening</t>
  </si>
  <si>
    <t>Idaho Fish Screen Improvement</t>
  </si>
  <si>
    <t>IDFG/IOSC</t>
  </si>
  <si>
    <t>Grand Total</t>
  </si>
  <si>
    <t>Major Project Review - NPPC</t>
  </si>
  <si>
    <t>ChS Step 2, others at Step 1</t>
  </si>
  <si>
    <t>Comments</t>
  </si>
  <si>
    <t>Step 2</t>
  </si>
  <si>
    <t xml:space="preserve">Information from pre-Step 2 submittal, outyear costs also include additional species. </t>
  </si>
  <si>
    <t xml:space="preserve">The entire project is capitalized, all project elements are intended for planning and scoping. FY '03 - '05 from provincial. FY '06 from proposal </t>
  </si>
  <si>
    <t>Step 1</t>
  </si>
  <si>
    <t>$5,352,043 (taken from proposal) no action regarding project since '00. Status unknown.</t>
  </si>
  <si>
    <t>$2,850,000 (taken from proposal) no action regarding project since '00. Status unknown.</t>
  </si>
  <si>
    <t>Information taken from proposal.</t>
  </si>
  <si>
    <t xml:space="preserve">Step 2 </t>
  </si>
  <si>
    <t>Limited to current production, minor modifications (incubation and early rearing) at McCall Fish Hatchery.  Assumed costs.</t>
  </si>
  <si>
    <t>Information taken from update of draft master plan submittal dated 9-10-02 and offset 1 year to align review. $179,517 used as base for personnel etc. in '04 and '05Personnel</t>
  </si>
  <si>
    <t>Information taken from proposal.  Offset 1 year to align review</t>
  </si>
  <si>
    <t xml:space="preserve">Coho and office, information taken from proposal. Offset 1 year to align review. </t>
  </si>
  <si>
    <t>Assume within year request @$795,354</t>
  </si>
  <si>
    <t>Information taken from proposal and provincial decision. Offset 1 year to align review.</t>
  </si>
  <si>
    <t>Passage Improvement Evaluation</t>
  </si>
  <si>
    <t>Battelle</t>
  </si>
  <si>
    <t>Umatilla R. Power Repay</t>
  </si>
  <si>
    <t>BPA</t>
  </si>
  <si>
    <t>ODFW/NPT</t>
  </si>
  <si>
    <t>Adult PIT Tag Detector Installation</t>
  </si>
  <si>
    <t>Mainstem</t>
  </si>
  <si>
    <t>"2" = Ongoing, but still in planning</t>
  </si>
  <si>
    <t>"3" = Land Acq. In planning</t>
  </si>
  <si>
    <t>New Fish Tag System</t>
  </si>
  <si>
    <t>"5" = Ongoing</t>
  </si>
  <si>
    <t>"4" = Ongoing. Capitalize new large parcels</t>
  </si>
  <si>
    <t>Proposed , not NPPC rec.</t>
  </si>
  <si>
    <t>Giese estimate</t>
  </si>
  <si>
    <t>"1" = BPA already capitalized</t>
  </si>
  <si>
    <t>5 Total</t>
  </si>
  <si>
    <t>4 Total</t>
  </si>
  <si>
    <t>3 Total</t>
  </si>
  <si>
    <t>1 Total</t>
  </si>
  <si>
    <t>2 Total</t>
  </si>
  <si>
    <t>From proposal</t>
  </si>
  <si>
    <t>Possible Sequence</t>
  </si>
  <si>
    <t>10 Lower Columbia</t>
  </si>
  <si>
    <t>11 Mainstem</t>
  </si>
  <si>
    <t>01 Columbia Gorge</t>
  </si>
  <si>
    <t>02 Inter-Mountain</t>
  </si>
  <si>
    <t>03 Mountain Columbia</t>
  </si>
  <si>
    <t>04 Columbia Plateau</t>
  </si>
  <si>
    <t>05 Mountain Snake</t>
  </si>
  <si>
    <t>06 Blue Mountain</t>
  </si>
  <si>
    <t>07 Columbia Cascade</t>
  </si>
  <si>
    <t>08 Middle Snake</t>
  </si>
  <si>
    <t>09 Upper Snake</t>
  </si>
  <si>
    <t>FY03 Possible Capital</t>
  </si>
  <si>
    <t>FY04 Possible Capital</t>
  </si>
  <si>
    <t>FY05 Possible Capital</t>
  </si>
  <si>
    <t>FY06 Possible Capital</t>
  </si>
  <si>
    <t xml:space="preserve">FY02 Actual BPA Capital </t>
  </si>
  <si>
    <t>BPA Project #</t>
  </si>
  <si>
    <t>Habitat Restoration Total</t>
  </si>
  <si>
    <t>Land Acqisition Total</t>
  </si>
  <si>
    <t>Mainstem Total</t>
  </si>
  <si>
    <t>Production Total</t>
  </si>
  <si>
    <t>Tributary Passage Total</t>
  </si>
  <si>
    <t>Possible Capital Total</t>
  </si>
  <si>
    <t>NMFS</t>
  </si>
  <si>
    <t>01 Columbia Gorge Total</t>
  </si>
  <si>
    <t>02 Inter-Mountain Total</t>
  </si>
  <si>
    <t>03 Mountain Columbia Total</t>
  </si>
  <si>
    <t>04 Columbia Plateau Total</t>
  </si>
  <si>
    <t>05 Mountain Snake Total</t>
  </si>
  <si>
    <t>06 Blue Mountain Total</t>
  </si>
  <si>
    <t>07 Columbia Cascade Total</t>
  </si>
  <si>
    <t>08 Middle Snake Total</t>
  </si>
  <si>
    <t>09 Upper Snake Total</t>
  </si>
  <si>
    <t>10 Lower Columbia Total</t>
  </si>
  <si>
    <t>11 Mainstem Total</t>
  </si>
  <si>
    <t>Grand Ronde Endemic SpCh Supplementation</t>
  </si>
  <si>
    <t>Includes BPA capitalized portions of 199800701 &amp; 199800704</t>
  </si>
  <si>
    <t>FY '03 - '06 taken from Col. Plateau proposal for coho &amp; fal chinook.  Costs associoated with the Gorge/Klickitat offset by one year to align review (i.e., FY'04). Includes BPA capitalized portion of #198811500.</t>
  </si>
  <si>
    <t>HABITAT ENHANCEMENT PROJECTS</t>
  </si>
  <si>
    <t>LAND ACQUISITION PROJECTS</t>
  </si>
  <si>
    <t>Total w/o Land Acquistion</t>
  </si>
  <si>
    <t>MAINSTEM PROJECTS</t>
  </si>
  <si>
    <t>PRODUCTION PROJECTS</t>
  </si>
  <si>
    <t>TRIBUTARY PASSAGE PROJECTS</t>
  </si>
  <si>
    <t>Possible Capital (FY03-06)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</si>
</sst>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5" fontId="4" fillId="0" borderId="1" xfId="21" applyNumberFormat="1" applyFont="1" applyFill="1" applyBorder="1" applyAlignment="1">
      <alignment horizontal="right" wrapText="1"/>
      <protection/>
    </xf>
    <xf numFmtId="0" fontId="4" fillId="0" borderId="2" xfId="21" applyNumberFormat="1" applyFont="1" applyFill="1" applyBorder="1" applyAlignment="1">
      <alignment horizontal="right" wrapText="1"/>
      <protection/>
    </xf>
    <xf numFmtId="0" fontId="4" fillId="0" borderId="2" xfId="21" applyFont="1" applyFill="1" applyBorder="1" applyAlignment="1">
      <alignment horizontal="right" wrapText="1"/>
      <protection/>
    </xf>
    <xf numFmtId="0" fontId="4" fillId="0" borderId="2" xfId="21" applyFont="1" applyFill="1" applyBorder="1" applyAlignment="1">
      <alignment horizontal="left" wrapText="1"/>
      <protection/>
    </xf>
    <xf numFmtId="0" fontId="0" fillId="0" borderId="2" xfId="0" applyFill="1" applyBorder="1" applyAlignment="1">
      <alignment horizontal="center" wrapText="1"/>
    </xf>
    <xf numFmtId="165" fontId="4" fillId="0" borderId="2" xfId="21" applyNumberFormat="1" applyFont="1" applyFill="1" applyBorder="1" applyAlignment="1">
      <alignment horizontal="right" wrapText="1"/>
      <protection/>
    </xf>
    <xf numFmtId="165" fontId="0" fillId="0" borderId="2" xfId="0" applyNumberFormat="1" applyFill="1" applyBorder="1" applyAlignment="1">
      <alignment wrapText="1"/>
    </xf>
    <xf numFmtId="0" fontId="0" fillId="0" borderId="2" xfId="0" applyFill="1" applyBorder="1" applyAlignment="1">
      <alignment wrapText="1"/>
    </xf>
    <xf numFmtId="3" fontId="4" fillId="0" borderId="2" xfId="21" applyNumberFormat="1" applyFont="1" applyFill="1" applyBorder="1" applyAlignment="1">
      <alignment horizontal="center" vertical="center" wrapText="1"/>
      <protection/>
    </xf>
    <xf numFmtId="3" fontId="6" fillId="0" borderId="2" xfId="21" applyNumberFormat="1" applyFont="1" applyFill="1" applyBorder="1" applyAlignment="1">
      <alignment horizontal="center" vertical="center" wrapText="1"/>
      <protection/>
    </xf>
    <xf numFmtId="165" fontId="6" fillId="0" borderId="2" xfId="21" applyNumberFormat="1" applyFont="1" applyFill="1" applyBorder="1" applyAlignment="1">
      <alignment horizontal="right" wrapText="1"/>
      <protection/>
    </xf>
    <xf numFmtId="165" fontId="5" fillId="0" borderId="2" xfId="0" applyNumberFormat="1" applyFont="1" applyFill="1" applyBorder="1" applyAlignment="1">
      <alignment wrapText="1"/>
    </xf>
    <xf numFmtId="0" fontId="4" fillId="0" borderId="2" xfId="21" applyNumberFormat="1" applyFont="1" applyFill="1" applyBorder="1" applyAlignment="1">
      <alignment horizontal="center" wrapText="1"/>
      <protection/>
    </xf>
    <xf numFmtId="0" fontId="4" fillId="0" borderId="2" xfId="21" applyFont="1" applyFill="1" applyBorder="1" applyAlignment="1">
      <alignment horizontal="center" wrapText="1"/>
      <protection/>
    </xf>
    <xf numFmtId="3" fontId="4" fillId="0" borderId="2" xfId="21" applyNumberFormat="1" applyFont="1" applyFill="1" applyBorder="1" applyAlignment="1">
      <alignment horizontal="center" wrapText="1"/>
      <protection/>
    </xf>
    <xf numFmtId="165" fontId="4" fillId="0" borderId="2" xfId="21" applyNumberFormat="1" applyFont="1" applyFill="1" applyBorder="1" applyAlignment="1">
      <alignment horizontal="right" wrapText="1"/>
      <protection/>
    </xf>
    <xf numFmtId="165" fontId="0" fillId="0" borderId="2" xfId="0" applyNumberFormat="1" applyFont="1" applyFill="1" applyBorder="1" applyAlignment="1">
      <alignment wrapText="1"/>
    </xf>
    <xf numFmtId="3" fontId="0" fillId="0" borderId="2" xfId="21" applyNumberFormat="1" applyFont="1" applyFill="1" applyBorder="1" applyAlignment="1">
      <alignment horizontal="center" vertical="center" wrapText="1"/>
      <protection/>
    </xf>
    <xf numFmtId="0" fontId="0" fillId="0" borderId="2" xfId="0" applyFont="1" applyFill="1" applyBorder="1" applyAlignment="1">
      <alignment horizontal="center" wrapText="1"/>
    </xf>
    <xf numFmtId="3" fontId="5" fillId="0" borderId="2" xfId="21" applyNumberFormat="1" applyFont="1" applyFill="1" applyBorder="1" applyAlignment="1">
      <alignment horizontal="center" vertical="center" wrapText="1"/>
      <protection/>
    </xf>
    <xf numFmtId="165" fontId="0" fillId="0" borderId="3" xfId="0" applyNumberFormat="1" applyFill="1" applyBorder="1" applyAlignment="1">
      <alignment wrapText="1"/>
    </xf>
    <xf numFmtId="5" fontId="0" fillId="0" borderId="2" xfId="0" applyNumberFormat="1" applyFill="1" applyBorder="1" applyAlignment="1">
      <alignment horizontal="right" wrapText="1"/>
    </xf>
    <xf numFmtId="165" fontId="4" fillId="0" borderId="3" xfId="21" applyNumberFormat="1" applyFont="1" applyFill="1" applyBorder="1" applyAlignment="1">
      <alignment horizontal="right" wrapText="1"/>
      <protection/>
    </xf>
    <xf numFmtId="165" fontId="4" fillId="0" borderId="0" xfId="21" applyNumberFormat="1" applyFont="1" applyFill="1" applyBorder="1" applyAlignment="1">
      <alignment horizontal="right" wrapText="1"/>
      <protection/>
    </xf>
    <xf numFmtId="165" fontId="0" fillId="0" borderId="2" xfId="0" applyNumberFormat="1" applyFill="1" applyBorder="1" applyAlignment="1">
      <alignment/>
    </xf>
    <xf numFmtId="3" fontId="0" fillId="0" borderId="2" xfId="21" applyNumberFormat="1" applyFont="1" applyFill="1" applyBorder="1" applyAlignment="1">
      <alignment horizontal="center" wrapText="1"/>
      <protection/>
    </xf>
    <xf numFmtId="165" fontId="0" fillId="0" borderId="0" xfId="0" applyNumberFormat="1" applyFill="1" applyBorder="1" applyAlignment="1">
      <alignment wrapText="1"/>
    </xf>
    <xf numFmtId="165" fontId="0" fillId="0" borderId="2" xfId="0" applyNumberFormat="1" applyFill="1" applyBorder="1" applyAlignment="1">
      <alignment horizontal="right" wrapText="1"/>
    </xf>
    <xf numFmtId="3" fontId="4" fillId="0" borderId="2" xfId="21" applyNumberFormat="1" applyFont="1" applyFill="1" applyBorder="1" applyAlignment="1">
      <alignment horizontal="center" vertical="center" wrapText="1"/>
      <protection/>
    </xf>
    <xf numFmtId="0" fontId="6" fillId="0" borderId="2" xfId="21" applyNumberFormat="1" applyFont="1" applyFill="1" applyBorder="1" applyAlignment="1">
      <alignment horizontal="right" wrapText="1"/>
      <protection/>
    </xf>
    <xf numFmtId="0" fontId="6" fillId="0" borderId="2" xfId="21" applyFont="1" applyFill="1" applyBorder="1" applyAlignment="1">
      <alignment horizontal="left" wrapText="1"/>
      <protection/>
    </xf>
    <xf numFmtId="3" fontId="6" fillId="0" borderId="2" xfId="21" applyNumberFormat="1" applyFont="1" applyFill="1" applyBorder="1" applyAlignment="1">
      <alignment horizontal="center" vertical="center" wrapText="1"/>
      <protection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6" fillId="0" borderId="2" xfId="21" applyFont="1" applyFill="1" applyBorder="1" applyAlignment="1">
      <alignment horizontal="right" wrapText="1"/>
      <protection/>
    </xf>
    <xf numFmtId="0" fontId="6" fillId="0" borderId="2" xfId="21" applyFont="1" applyFill="1" applyBorder="1" applyAlignment="1">
      <alignment horizontal="center" wrapText="1"/>
      <protection/>
    </xf>
    <xf numFmtId="0" fontId="4" fillId="0" borderId="0" xfId="21" applyFont="1" applyFill="1" applyBorder="1" applyAlignment="1">
      <alignment horizontal="right" wrapText="1"/>
      <protection/>
    </xf>
    <xf numFmtId="0" fontId="0" fillId="0" borderId="2" xfId="0" applyBorder="1" applyAlignment="1">
      <alignment/>
    </xf>
    <xf numFmtId="0" fontId="4" fillId="0" borderId="0" xfId="21" applyNumberFormat="1" applyFont="1" applyFill="1" applyBorder="1" applyAlignment="1">
      <alignment horizontal="right" wrapText="1"/>
      <protection/>
    </xf>
    <xf numFmtId="0" fontId="6" fillId="0" borderId="0" xfId="21" applyNumberFormat="1" applyFont="1" applyFill="1" applyBorder="1" applyAlignment="1">
      <alignment horizontal="right" wrapText="1"/>
      <protection/>
    </xf>
    <xf numFmtId="5" fontId="5" fillId="0" borderId="2" xfId="0" applyNumberFormat="1" applyFont="1" applyFill="1" applyBorder="1" applyAlignment="1">
      <alignment horizontal="right" wrapText="1"/>
    </xf>
    <xf numFmtId="165" fontId="5" fillId="0" borderId="2" xfId="0" applyNumberFormat="1" applyFont="1" applyFill="1" applyBorder="1" applyAlignment="1">
      <alignment/>
    </xf>
    <xf numFmtId="165" fontId="5" fillId="0" borderId="2" xfId="0" applyNumberFormat="1" applyFont="1" applyFill="1" applyBorder="1" applyAlignment="1">
      <alignment horizontal="right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5" fontId="5" fillId="0" borderId="2" xfId="0" applyNumberFormat="1" applyFont="1" applyFill="1" applyBorder="1" applyAlignment="1">
      <alignment wrapText="1"/>
    </xf>
    <xf numFmtId="5" fontId="5" fillId="0" borderId="2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wrapText="1"/>
    </xf>
    <xf numFmtId="165" fontId="6" fillId="0" borderId="0" xfId="21" applyNumberFormat="1" applyFont="1" applyFill="1" applyBorder="1" applyAlignment="1">
      <alignment horizontal="right" wrapText="1"/>
      <protection/>
    </xf>
    <xf numFmtId="3" fontId="8" fillId="0" borderId="2" xfId="21" applyNumberFormat="1" applyFont="1" applyFill="1" applyBorder="1" applyAlignment="1">
      <alignment horizontal="center" wrapText="1"/>
      <protection/>
    </xf>
    <xf numFmtId="3" fontId="7" fillId="0" borderId="2" xfId="21" applyNumberFormat="1" applyFont="1" applyFill="1" applyBorder="1" applyAlignment="1">
      <alignment horizontal="center" wrapText="1"/>
      <protection/>
    </xf>
    <xf numFmtId="3" fontId="7" fillId="0" borderId="2" xfId="21" applyNumberFormat="1" applyFont="1" applyFill="1" applyBorder="1" applyAlignment="1">
      <alignment horizontal="left"/>
      <protection/>
    </xf>
    <xf numFmtId="0" fontId="9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wrapText="1"/>
    </xf>
    <xf numFmtId="165" fontId="7" fillId="0" borderId="2" xfId="21" applyNumberFormat="1" applyFont="1" applyFill="1" applyBorder="1" applyAlignment="1">
      <alignment horizontal="left"/>
      <protection/>
    </xf>
    <xf numFmtId="3" fontId="10" fillId="0" borderId="2" xfId="21" applyNumberFormat="1" applyFont="1" applyFill="1" applyBorder="1" applyAlignment="1">
      <alignment horizontal="center" vertical="center" wrapText="1"/>
      <protection/>
    </xf>
    <xf numFmtId="0" fontId="9" fillId="0" borderId="2" xfId="0" applyFont="1" applyFill="1" applyBorder="1" applyAlignment="1">
      <alignment wrapText="1"/>
    </xf>
    <xf numFmtId="165" fontId="8" fillId="0" borderId="2" xfId="0" applyNumberFormat="1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75" zoomScaleNormal="75" workbookViewId="0" topLeftCell="A1">
      <pane xSplit="2" ySplit="1" topLeftCell="I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J13" sqref="J13:K13"/>
    </sheetView>
  </sheetViews>
  <sheetFormatPr defaultColWidth="9.140625" defaultRowHeight="12.75" outlineLevelRow="2"/>
  <cols>
    <col min="1" max="1" width="12.00390625" style="8" customWidth="1"/>
    <col min="2" max="2" width="27.57421875" style="8" customWidth="1"/>
    <col min="3" max="3" width="2.7109375" style="5" hidden="1" customWidth="1"/>
    <col min="4" max="5" width="9.140625" style="8" hidden="1" customWidth="1"/>
    <col min="6" max="7" width="14.28125" style="5" hidden="1" customWidth="1"/>
    <col min="8" max="8" width="14.28125" style="19" hidden="1" customWidth="1"/>
    <col min="9" max="9" width="13.57421875" style="8" customWidth="1"/>
    <col min="10" max="10" width="14.8515625" style="8" customWidth="1"/>
    <col min="11" max="11" width="14.7109375" style="8" customWidth="1"/>
    <col min="12" max="12" width="15.28125" style="8" customWidth="1"/>
    <col min="13" max="13" width="16.421875" style="8" customWidth="1"/>
    <col min="14" max="14" width="15.8515625" style="8" customWidth="1"/>
    <col min="15" max="15" width="32.8515625" style="8" hidden="1" customWidth="1"/>
    <col min="16" max="16384" width="9.140625" style="8" customWidth="1"/>
  </cols>
  <sheetData>
    <row r="1" spans="1:15" ht="38.25" customHeight="1">
      <c r="A1" s="13" t="s">
        <v>160</v>
      </c>
      <c r="B1" s="14" t="s">
        <v>0</v>
      </c>
      <c r="C1" s="14" t="s">
        <v>1</v>
      </c>
      <c r="D1" s="14" t="s">
        <v>2</v>
      </c>
      <c r="E1" s="14" t="s">
        <v>3</v>
      </c>
      <c r="F1" s="15" t="s">
        <v>4</v>
      </c>
      <c r="G1" s="15" t="s">
        <v>143</v>
      </c>
      <c r="H1" s="26" t="s">
        <v>105</v>
      </c>
      <c r="I1" s="15" t="s">
        <v>159</v>
      </c>
      <c r="J1" s="15" t="s">
        <v>155</v>
      </c>
      <c r="K1" s="15" t="s">
        <v>156</v>
      </c>
      <c r="L1" s="15" t="s">
        <v>157</v>
      </c>
      <c r="M1" s="15" t="s">
        <v>158</v>
      </c>
      <c r="N1" s="15" t="s">
        <v>188</v>
      </c>
      <c r="O1" s="8" t="s">
        <v>107</v>
      </c>
    </row>
    <row r="2" spans="1:14" ht="12.75">
      <c r="A2" s="13"/>
      <c r="B2" s="14"/>
      <c r="C2" s="14"/>
      <c r="D2" s="14"/>
      <c r="E2" s="14"/>
      <c r="F2" s="15"/>
      <c r="G2" s="15"/>
      <c r="H2" s="26"/>
      <c r="I2" s="15"/>
      <c r="J2" s="15"/>
      <c r="K2" s="15"/>
      <c r="L2" s="15"/>
      <c r="M2" s="15"/>
      <c r="N2" s="15"/>
    </row>
    <row r="3" spans="1:14" ht="19.5" customHeight="1">
      <c r="A3" s="13"/>
      <c r="B3" s="14"/>
      <c r="C3" s="14"/>
      <c r="D3" s="14"/>
      <c r="E3" s="14"/>
      <c r="F3" s="15"/>
      <c r="G3" s="15"/>
      <c r="H3" s="50"/>
      <c r="I3" s="52" t="s">
        <v>182</v>
      </c>
      <c r="J3" s="51"/>
      <c r="K3" s="15"/>
      <c r="L3" s="15"/>
      <c r="M3" s="15"/>
      <c r="N3" s="15"/>
    </row>
    <row r="4" spans="1:14" ht="38.25" outlineLevel="2">
      <c r="A4" s="8">
        <v>28021</v>
      </c>
      <c r="B4" s="8" t="s">
        <v>48</v>
      </c>
      <c r="C4" s="14" t="s">
        <v>45</v>
      </c>
      <c r="D4" s="4" t="s">
        <v>150</v>
      </c>
      <c r="E4" s="8" t="s">
        <v>24</v>
      </c>
      <c r="F4" s="5" t="s">
        <v>8</v>
      </c>
      <c r="G4" s="5">
        <v>2</v>
      </c>
      <c r="I4" s="7"/>
      <c r="J4" s="7">
        <v>639891</v>
      </c>
      <c r="K4" s="7">
        <v>599334</v>
      </c>
      <c r="L4" s="7">
        <v>2360000</v>
      </c>
      <c r="M4" s="7">
        <v>930000</v>
      </c>
      <c r="N4" s="7">
        <f aca="true" t="shared" si="0" ref="N4:N29">SUM(J4:M4)</f>
        <v>4529225</v>
      </c>
    </row>
    <row r="5" spans="1:14" ht="38.25" outlineLevel="2">
      <c r="A5" s="3">
        <v>198710001</v>
      </c>
      <c r="B5" s="4" t="s">
        <v>19</v>
      </c>
      <c r="C5" s="5" t="s">
        <v>20</v>
      </c>
      <c r="D5" s="4" t="s">
        <v>149</v>
      </c>
      <c r="E5" s="8" t="s">
        <v>7</v>
      </c>
      <c r="F5" s="5" t="s">
        <v>8</v>
      </c>
      <c r="G5" s="5">
        <v>5</v>
      </c>
      <c r="I5" s="7"/>
      <c r="J5" s="6">
        <v>269180</v>
      </c>
      <c r="K5" s="7">
        <v>269180</v>
      </c>
      <c r="L5" s="7">
        <v>450859</v>
      </c>
      <c r="M5" s="7">
        <v>473402</v>
      </c>
      <c r="N5" s="7">
        <f t="shared" si="0"/>
        <v>1462621</v>
      </c>
    </row>
    <row r="6" spans="1:14" ht="38.25" outlineLevel="2">
      <c r="A6" s="2">
        <v>199004400</v>
      </c>
      <c r="B6" s="4" t="s">
        <v>28</v>
      </c>
      <c r="C6" s="14" t="s">
        <v>23</v>
      </c>
      <c r="D6" s="4" t="s">
        <v>148</v>
      </c>
      <c r="E6" s="4" t="s">
        <v>27</v>
      </c>
      <c r="F6" s="5" t="s">
        <v>8</v>
      </c>
      <c r="G6" s="5">
        <v>5</v>
      </c>
      <c r="I6" s="6"/>
      <c r="J6" s="6">
        <v>574603</v>
      </c>
      <c r="K6" s="7">
        <v>603332</v>
      </c>
      <c r="L6" s="6">
        <v>633499</v>
      </c>
      <c r="M6" s="6">
        <v>665174</v>
      </c>
      <c r="N6" s="7">
        <f t="shared" si="0"/>
        <v>2476608</v>
      </c>
    </row>
    <row r="7" spans="1:14" ht="38.25" outlineLevel="2">
      <c r="A7" s="2">
        <v>199101903</v>
      </c>
      <c r="B7" s="4" t="s">
        <v>36</v>
      </c>
      <c r="C7" s="5" t="s">
        <v>35</v>
      </c>
      <c r="D7" s="4" t="s">
        <v>148</v>
      </c>
      <c r="E7" s="4" t="s">
        <v>27</v>
      </c>
      <c r="F7" s="5" t="s">
        <v>8</v>
      </c>
      <c r="G7" s="5">
        <v>5</v>
      </c>
      <c r="I7" s="6"/>
      <c r="J7" s="6">
        <v>580000</v>
      </c>
      <c r="K7" s="7">
        <v>625000</v>
      </c>
      <c r="L7" s="6">
        <v>695000</v>
      </c>
      <c r="M7" s="6">
        <v>850000</v>
      </c>
      <c r="N7" s="7">
        <f t="shared" si="0"/>
        <v>2750000</v>
      </c>
    </row>
    <row r="8" spans="1:14" ht="51" outlineLevel="2">
      <c r="A8" s="2">
        <v>199202601</v>
      </c>
      <c r="B8" s="4" t="s">
        <v>5</v>
      </c>
      <c r="C8" s="14" t="s">
        <v>6</v>
      </c>
      <c r="D8" s="4" t="s">
        <v>151</v>
      </c>
      <c r="E8" s="4" t="s">
        <v>7</v>
      </c>
      <c r="F8" s="5" t="s">
        <v>8</v>
      </c>
      <c r="G8" s="5">
        <v>5</v>
      </c>
      <c r="I8" s="6"/>
      <c r="J8" s="6">
        <v>906620</v>
      </c>
      <c r="K8" s="7">
        <v>1300061</v>
      </c>
      <c r="L8" s="6">
        <v>2081000</v>
      </c>
      <c r="M8" s="6">
        <v>2287000</v>
      </c>
      <c r="N8" s="7">
        <f t="shared" si="0"/>
        <v>6574681</v>
      </c>
    </row>
    <row r="9" spans="1:14" ht="51" outlineLevel="2">
      <c r="A9" s="3">
        <v>199303501</v>
      </c>
      <c r="B9" s="4" t="s">
        <v>40</v>
      </c>
      <c r="C9" s="5" t="s">
        <v>41</v>
      </c>
      <c r="D9" s="4" t="s">
        <v>150</v>
      </c>
      <c r="E9" s="8" t="s">
        <v>7</v>
      </c>
      <c r="F9" s="5" t="s">
        <v>8</v>
      </c>
      <c r="G9" s="5">
        <v>1</v>
      </c>
      <c r="I9" s="7"/>
      <c r="J9" s="6">
        <v>186418</v>
      </c>
      <c r="K9" s="7">
        <v>194433</v>
      </c>
      <c r="L9" s="7">
        <v>480000</v>
      </c>
      <c r="M9" s="7">
        <v>502000</v>
      </c>
      <c r="N9" s="7">
        <f t="shared" si="0"/>
        <v>1362851</v>
      </c>
    </row>
    <row r="10" spans="1:14" ht="38.25" outlineLevel="2">
      <c r="A10" s="8">
        <v>199404700</v>
      </c>
      <c r="B10" s="8" t="s">
        <v>29</v>
      </c>
      <c r="C10" s="5" t="s">
        <v>30</v>
      </c>
      <c r="D10" s="4" t="s">
        <v>148</v>
      </c>
      <c r="E10" s="8" t="s">
        <v>27</v>
      </c>
      <c r="F10" s="5" t="s">
        <v>8</v>
      </c>
      <c r="G10" s="5">
        <v>5</v>
      </c>
      <c r="I10" s="7"/>
      <c r="J10" s="7">
        <v>362000</v>
      </c>
      <c r="K10" s="7">
        <v>376000</v>
      </c>
      <c r="L10" s="7">
        <v>391000</v>
      </c>
      <c r="M10" s="7">
        <v>230000</v>
      </c>
      <c r="N10" s="7">
        <f t="shared" si="0"/>
        <v>1359000</v>
      </c>
    </row>
    <row r="11" spans="1:14" ht="38.25" outlineLevel="2">
      <c r="A11" s="2">
        <v>199404900</v>
      </c>
      <c r="B11" s="4" t="s">
        <v>31</v>
      </c>
      <c r="C11" s="14" t="s">
        <v>32</v>
      </c>
      <c r="D11" s="4" t="s">
        <v>148</v>
      </c>
      <c r="E11" s="4" t="s">
        <v>27</v>
      </c>
      <c r="F11" s="5" t="s">
        <v>8</v>
      </c>
      <c r="G11" s="5">
        <v>2</v>
      </c>
      <c r="I11" s="6"/>
      <c r="J11" s="6">
        <v>155000</v>
      </c>
      <c r="K11" s="7">
        <v>1270000</v>
      </c>
      <c r="L11" s="6">
        <v>750000</v>
      </c>
      <c r="M11" s="6">
        <v>750000</v>
      </c>
      <c r="N11" s="7">
        <f t="shared" si="0"/>
        <v>2925000</v>
      </c>
    </row>
    <row r="12" spans="1:14" ht="38.25" outlineLevel="2">
      <c r="A12" s="8">
        <v>199500400</v>
      </c>
      <c r="B12" s="8" t="s">
        <v>34</v>
      </c>
      <c r="C12" s="5" t="s">
        <v>35</v>
      </c>
      <c r="D12" s="4" t="s">
        <v>148</v>
      </c>
      <c r="E12" s="8" t="s">
        <v>27</v>
      </c>
      <c r="F12" s="5" t="s">
        <v>8</v>
      </c>
      <c r="G12" s="5">
        <v>5</v>
      </c>
      <c r="I12" s="7"/>
      <c r="J12" s="7">
        <v>420000</v>
      </c>
      <c r="K12" s="7">
        <v>450000</v>
      </c>
      <c r="L12" s="7">
        <v>480000</v>
      </c>
      <c r="M12" s="7">
        <v>510000</v>
      </c>
      <c r="N12" s="7">
        <f t="shared" si="0"/>
        <v>1860000</v>
      </c>
    </row>
    <row r="13" spans="1:15" ht="38.25" outlineLevel="2">
      <c r="A13" s="2">
        <v>199604200</v>
      </c>
      <c r="B13" s="4" t="s">
        <v>9</v>
      </c>
      <c r="C13" s="14" t="s">
        <v>10</v>
      </c>
      <c r="D13" s="4" t="s">
        <v>152</v>
      </c>
      <c r="E13" s="4" t="s">
        <v>7</v>
      </c>
      <c r="F13" s="5" t="s">
        <v>8</v>
      </c>
      <c r="G13" s="5">
        <v>2</v>
      </c>
      <c r="I13" s="6"/>
      <c r="J13" s="6">
        <v>365819</v>
      </c>
      <c r="K13" s="7">
        <v>4091366</v>
      </c>
      <c r="L13" s="6">
        <v>5586366</v>
      </c>
      <c r="M13" s="6">
        <v>522634</v>
      </c>
      <c r="N13" s="7">
        <f t="shared" si="0"/>
        <v>10566185</v>
      </c>
      <c r="O13" s="8" t="s">
        <v>121</v>
      </c>
    </row>
    <row r="14" spans="1:14" ht="38.25" outlineLevel="2">
      <c r="A14" s="3">
        <v>199607702</v>
      </c>
      <c r="B14" s="4" t="s">
        <v>49</v>
      </c>
      <c r="C14" s="14" t="s">
        <v>45</v>
      </c>
      <c r="D14" s="4" t="s">
        <v>150</v>
      </c>
      <c r="E14" s="8" t="s">
        <v>7</v>
      </c>
      <c r="F14" s="5" t="s">
        <v>8</v>
      </c>
      <c r="G14" s="5">
        <v>5</v>
      </c>
      <c r="I14" s="7"/>
      <c r="J14" s="6">
        <v>223585</v>
      </c>
      <c r="K14" s="7">
        <v>230016</v>
      </c>
      <c r="L14" s="7">
        <v>669051</v>
      </c>
      <c r="M14" s="7">
        <v>692991</v>
      </c>
      <c r="N14" s="7">
        <f t="shared" si="0"/>
        <v>1815643</v>
      </c>
    </row>
    <row r="15" spans="1:14" ht="76.5" outlineLevel="2">
      <c r="A15" s="2">
        <v>199607703</v>
      </c>
      <c r="B15" s="4" t="s">
        <v>44</v>
      </c>
      <c r="C15" s="14" t="s">
        <v>45</v>
      </c>
      <c r="D15" s="4" t="s">
        <v>150</v>
      </c>
      <c r="E15" s="4" t="s">
        <v>7</v>
      </c>
      <c r="F15" s="5" t="s">
        <v>8</v>
      </c>
      <c r="G15" s="5">
        <v>5</v>
      </c>
      <c r="I15" s="6"/>
      <c r="J15" s="6">
        <v>373826</v>
      </c>
      <c r="K15" s="7">
        <v>385081</v>
      </c>
      <c r="L15" s="6">
        <v>468100</v>
      </c>
      <c r="M15" s="6">
        <v>480100</v>
      </c>
      <c r="N15" s="7">
        <f t="shared" si="0"/>
        <v>1707107</v>
      </c>
    </row>
    <row r="16" spans="1:14" ht="38.25" outlineLevel="2">
      <c r="A16" s="3">
        <v>199607705</v>
      </c>
      <c r="B16" s="4" t="s">
        <v>50</v>
      </c>
      <c r="C16" s="14" t="s">
        <v>45</v>
      </c>
      <c r="D16" s="4" t="s">
        <v>150</v>
      </c>
      <c r="E16" s="8" t="s">
        <v>7</v>
      </c>
      <c r="F16" s="5" t="s">
        <v>8</v>
      </c>
      <c r="G16" s="5">
        <v>5</v>
      </c>
      <c r="I16" s="7"/>
      <c r="J16" s="6">
        <v>289053</v>
      </c>
      <c r="K16" s="21">
        <v>281257</v>
      </c>
      <c r="L16" s="21">
        <v>316163</v>
      </c>
      <c r="M16" s="27">
        <v>330232</v>
      </c>
      <c r="N16" s="7">
        <f t="shared" si="0"/>
        <v>1216705</v>
      </c>
    </row>
    <row r="17" spans="1:15" ht="51" outlineLevel="2">
      <c r="A17" s="3">
        <v>199705100</v>
      </c>
      <c r="B17" s="4" t="s">
        <v>51</v>
      </c>
      <c r="C17" s="5" t="s">
        <v>16</v>
      </c>
      <c r="D17" s="4" t="s">
        <v>149</v>
      </c>
      <c r="E17" s="8" t="s">
        <v>7</v>
      </c>
      <c r="F17" s="5" t="s">
        <v>8</v>
      </c>
      <c r="G17" s="5">
        <v>2</v>
      </c>
      <c r="I17" s="7"/>
      <c r="J17" s="6">
        <v>2146501</v>
      </c>
      <c r="K17" s="7">
        <v>1721177</v>
      </c>
      <c r="L17" s="7">
        <v>1616960</v>
      </c>
      <c r="M17" s="7">
        <v>1435101</v>
      </c>
      <c r="N17" s="7">
        <f t="shared" si="0"/>
        <v>6919739</v>
      </c>
      <c r="O17" s="8" t="s">
        <v>142</v>
      </c>
    </row>
    <row r="18" spans="1:14" ht="38.25" outlineLevel="2">
      <c r="A18" s="3">
        <v>199705600</v>
      </c>
      <c r="B18" s="4" t="s">
        <v>15</v>
      </c>
      <c r="C18" s="5" t="s">
        <v>16</v>
      </c>
      <c r="D18" s="8" t="s">
        <v>146</v>
      </c>
      <c r="E18" s="8" t="s">
        <v>7</v>
      </c>
      <c r="F18" s="5" t="s">
        <v>8</v>
      </c>
      <c r="G18" s="5">
        <v>5</v>
      </c>
      <c r="I18" s="7"/>
      <c r="J18" s="6">
        <v>324584</v>
      </c>
      <c r="K18" s="7">
        <v>348950</v>
      </c>
      <c r="L18" s="7">
        <v>376830</v>
      </c>
      <c r="N18" s="7">
        <f t="shared" si="0"/>
        <v>1050364</v>
      </c>
    </row>
    <row r="19" spans="1:14" ht="38.25" outlineLevel="2">
      <c r="A19" s="2">
        <v>199801800</v>
      </c>
      <c r="B19" s="4" t="s">
        <v>21</v>
      </c>
      <c r="C19" s="14" t="s">
        <v>12</v>
      </c>
      <c r="D19" s="4" t="s">
        <v>149</v>
      </c>
      <c r="E19" s="4" t="s">
        <v>7</v>
      </c>
      <c r="F19" s="5" t="s">
        <v>8</v>
      </c>
      <c r="G19" s="5">
        <v>5</v>
      </c>
      <c r="I19" s="6"/>
      <c r="J19" s="6">
        <v>373304</v>
      </c>
      <c r="K19" s="7">
        <v>376334</v>
      </c>
      <c r="L19" s="6">
        <v>607648</v>
      </c>
      <c r="M19" s="6">
        <v>535663</v>
      </c>
      <c r="N19" s="7">
        <f t="shared" si="0"/>
        <v>1892949</v>
      </c>
    </row>
    <row r="20" spans="1:14" ht="38.25" outlineLevel="2">
      <c r="A20" s="3">
        <v>199801900</v>
      </c>
      <c r="B20" s="4" t="s">
        <v>13</v>
      </c>
      <c r="C20" s="5" t="s">
        <v>14</v>
      </c>
      <c r="D20" s="8" t="s">
        <v>146</v>
      </c>
      <c r="E20" s="8" t="s">
        <v>7</v>
      </c>
      <c r="F20" s="5" t="s">
        <v>8</v>
      </c>
      <c r="G20" s="5">
        <v>5</v>
      </c>
      <c r="I20" s="7"/>
      <c r="J20" s="6">
        <v>367940</v>
      </c>
      <c r="K20" s="7">
        <v>386338</v>
      </c>
      <c r="L20" s="7">
        <v>405654</v>
      </c>
      <c r="M20" s="7">
        <v>0</v>
      </c>
      <c r="N20" s="7">
        <f t="shared" si="0"/>
        <v>1159932</v>
      </c>
    </row>
    <row r="21" spans="1:14" ht="38.25" outlineLevel="2">
      <c r="A21" s="2">
        <v>199802100</v>
      </c>
      <c r="B21" s="4" t="s">
        <v>11</v>
      </c>
      <c r="C21" s="14" t="s">
        <v>12</v>
      </c>
      <c r="D21" s="8" t="s">
        <v>146</v>
      </c>
      <c r="E21" s="4" t="s">
        <v>7</v>
      </c>
      <c r="F21" s="5" t="s">
        <v>8</v>
      </c>
      <c r="G21" s="5">
        <v>5</v>
      </c>
      <c r="I21" s="6"/>
      <c r="J21" s="6">
        <v>700000</v>
      </c>
      <c r="K21" s="6">
        <v>700000</v>
      </c>
      <c r="L21" s="6">
        <v>700000</v>
      </c>
      <c r="M21" s="6">
        <v>700000</v>
      </c>
      <c r="N21" s="7">
        <f t="shared" si="0"/>
        <v>2800000</v>
      </c>
    </row>
    <row r="22" spans="1:14" ht="38.25" outlineLevel="2">
      <c r="A22" s="3">
        <v>199901600</v>
      </c>
      <c r="B22" s="4" t="s">
        <v>46</v>
      </c>
      <c r="C22" s="14" t="s">
        <v>45</v>
      </c>
      <c r="D22" s="4" t="s">
        <v>150</v>
      </c>
      <c r="E22" s="8" t="s">
        <v>7</v>
      </c>
      <c r="F22" s="5" t="s">
        <v>8</v>
      </c>
      <c r="G22" s="5">
        <v>2</v>
      </c>
      <c r="I22" s="7"/>
      <c r="J22" s="6">
        <v>229940</v>
      </c>
      <c r="K22" s="7">
        <v>237758</v>
      </c>
      <c r="L22" s="7">
        <v>491700</v>
      </c>
      <c r="M22" s="7">
        <v>506500</v>
      </c>
      <c r="N22" s="7">
        <f t="shared" si="0"/>
        <v>1465898</v>
      </c>
    </row>
    <row r="23" spans="1:14" ht="38.25" outlineLevel="2">
      <c r="A23" s="2">
        <v>199901700</v>
      </c>
      <c r="B23" s="4" t="s">
        <v>47</v>
      </c>
      <c r="C23" s="14" t="s">
        <v>45</v>
      </c>
      <c r="D23" s="4" t="s">
        <v>150</v>
      </c>
      <c r="E23" s="4" t="s">
        <v>7</v>
      </c>
      <c r="F23" s="5" t="s">
        <v>8</v>
      </c>
      <c r="G23" s="5">
        <v>2</v>
      </c>
      <c r="I23" s="6"/>
      <c r="J23" s="6">
        <v>387775</v>
      </c>
      <c r="K23" s="7">
        <v>376605</v>
      </c>
      <c r="L23" s="6">
        <v>491700</v>
      </c>
      <c r="M23" s="6">
        <v>506500</v>
      </c>
      <c r="N23" s="7">
        <f t="shared" si="0"/>
        <v>1762580</v>
      </c>
    </row>
    <row r="24" spans="1:14" ht="51" outlineLevel="2">
      <c r="A24" s="3">
        <v>199901900</v>
      </c>
      <c r="B24" s="4" t="s">
        <v>39</v>
      </c>
      <c r="C24" s="14" t="s">
        <v>38</v>
      </c>
      <c r="D24" s="4" t="s">
        <v>150</v>
      </c>
      <c r="E24" s="8" t="s">
        <v>7</v>
      </c>
      <c r="F24" s="5" t="s">
        <v>8</v>
      </c>
      <c r="G24" s="5">
        <v>2</v>
      </c>
      <c r="I24" s="7"/>
      <c r="J24" s="6">
        <v>272802</v>
      </c>
      <c r="K24" s="7">
        <v>190316</v>
      </c>
      <c r="L24" s="7">
        <v>1682000</v>
      </c>
      <c r="M24" s="7">
        <v>1682000</v>
      </c>
      <c r="N24" s="7">
        <f t="shared" si="0"/>
        <v>3827118</v>
      </c>
    </row>
    <row r="25" spans="1:14" ht="63.75" outlineLevel="2">
      <c r="A25" s="2">
        <v>200103300</v>
      </c>
      <c r="B25" s="4" t="s">
        <v>22</v>
      </c>
      <c r="C25" s="14" t="s">
        <v>23</v>
      </c>
      <c r="D25" s="4" t="s">
        <v>147</v>
      </c>
      <c r="E25" s="4" t="s">
        <v>24</v>
      </c>
      <c r="F25" s="5" t="s">
        <v>8</v>
      </c>
      <c r="G25" s="5">
        <v>2</v>
      </c>
      <c r="I25" s="6"/>
      <c r="J25" s="6">
        <v>1750000</v>
      </c>
      <c r="K25" s="6">
        <v>1850000</v>
      </c>
      <c r="L25" s="6">
        <v>1900000</v>
      </c>
      <c r="M25" s="6">
        <v>0</v>
      </c>
      <c r="N25" s="7">
        <f t="shared" si="0"/>
        <v>5500000</v>
      </c>
    </row>
    <row r="26" spans="1:14" ht="51" outlineLevel="2">
      <c r="A26" s="2">
        <v>200200200</v>
      </c>
      <c r="B26" s="4" t="s">
        <v>33</v>
      </c>
      <c r="C26" s="14" t="s">
        <v>32</v>
      </c>
      <c r="D26" s="4" t="s">
        <v>148</v>
      </c>
      <c r="E26" s="4" t="s">
        <v>27</v>
      </c>
      <c r="F26" s="5" t="s">
        <v>8</v>
      </c>
      <c r="G26" s="5">
        <v>2</v>
      </c>
      <c r="I26" s="6"/>
      <c r="J26" s="6">
        <v>100000</v>
      </c>
      <c r="K26" s="7">
        <v>1000000</v>
      </c>
      <c r="L26" s="6">
        <v>200000</v>
      </c>
      <c r="M26" s="6">
        <v>200000</v>
      </c>
      <c r="N26" s="7">
        <f t="shared" si="0"/>
        <v>1500000</v>
      </c>
    </row>
    <row r="27" spans="1:14" ht="38.25" outlineLevel="2">
      <c r="A27" s="8">
        <v>200203800</v>
      </c>
      <c r="B27" s="8" t="s">
        <v>17</v>
      </c>
      <c r="C27" s="5" t="s">
        <v>18</v>
      </c>
      <c r="D27" s="4" t="s">
        <v>149</v>
      </c>
      <c r="E27" s="8" t="s">
        <v>7</v>
      </c>
      <c r="F27" s="5" t="s">
        <v>8</v>
      </c>
      <c r="G27" s="5">
        <v>2</v>
      </c>
      <c r="I27" s="7"/>
      <c r="J27" s="7">
        <v>341813</v>
      </c>
      <c r="K27" s="7">
        <v>356018</v>
      </c>
      <c r="L27" s="7">
        <v>4170000</v>
      </c>
      <c r="M27" s="7">
        <v>4180000</v>
      </c>
      <c r="N27" s="7">
        <f t="shared" si="0"/>
        <v>9047831</v>
      </c>
    </row>
    <row r="28" spans="1:14" ht="51" outlineLevel="2">
      <c r="A28" s="2">
        <v>200206300</v>
      </c>
      <c r="B28" s="4" t="s">
        <v>37</v>
      </c>
      <c r="C28" s="14" t="s">
        <v>38</v>
      </c>
      <c r="D28" s="4" t="s">
        <v>150</v>
      </c>
      <c r="E28" s="4" t="s">
        <v>7</v>
      </c>
      <c r="F28" s="5" t="s">
        <v>8</v>
      </c>
      <c r="G28" s="5">
        <v>2</v>
      </c>
      <c r="I28" s="6"/>
      <c r="J28" s="1">
        <v>460130</v>
      </c>
      <c r="K28" s="7">
        <v>475774</v>
      </c>
      <c r="L28" s="6">
        <v>2469300</v>
      </c>
      <c r="M28" s="6">
        <v>2532000</v>
      </c>
      <c r="N28" s="7">
        <f t="shared" si="0"/>
        <v>5937204</v>
      </c>
    </row>
    <row r="29" spans="1:14" ht="38.25" outlineLevel="2">
      <c r="A29" s="2">
        <v>200206400</v>
      </c>
      <c r="B29" s="4" t="s">
        <v>42</v>
      </c>
      <c r="C29" s="14" t="s">
        <v>43</v>
      </c>
      <c r="D29" s="4" t="s">
        <v>150</v>
      </c>
      <c r="E29" s="4" t="s">
        <v>7</v>
      </c>
      <c r="F29" s="5" t="s">
        <v>8</v>
      </c>
      <c r="G29" s="5">
        <v>2</v>
      </c>
      <c r="I29" s="6"/>
      <c r="J29" s="6">
        <v>343469</v>
      </c>
      <c r="K29" s="7">
        <v>355147</v>
      </c>
      <c r="L29" s="6">
        <v>3084300</v>
      </c>
      <c r="M29" s="6">
        <v>3161700</v>
      </c>
      <c r="N29" s="7">
        <f t="shared" si="0"/>
        <v>6944616</v>
      </c>
    </row>
    <row r="30" spans="1:14" s="33" customFormat="1" ht="15" outlineLevel="1">
      <c r="A30" s="30"/>
      <c r="B30" s="55" t="s">
        <v>161</v>
      </c>
      <c r="C30" s="36"/>
      <c r="D30" s="31"/>
      <c r="E30" s="31"/>
      <c r="G30" s="34"/>
      <c r="H30" s="34"/>
      <c r="I30" s="11">
        <f aca="true" t="shared" si="1" ref="I30:N30">SUBTOTAL(9,I4:I29)</f>
        <v>0</v>
      </c>
      <c r="J30" s="11">
        <f t="shared" si="1"/>
        <v>13144253</v>
      </c>
      <c r="K30" s="12">
        <f t="shared" si="1"/>
        <v>19049477</v>
      </c>
      <c r="L30" s="11">
        <f t="shared" si="1"/>
        <v>33557130</v>
      </c>
      <c r="M30" s="11">
        <f t="shared" si="1"/>
        <v>24662997</v>
      </c>
      <c r="N30" s="12">
        <f t="shared" si="1"/>
        <v>90413857</v>
      </c>
    </row>
    <row r="31" spans="1:14" s="33" customFormat="1" ht="15" outlineLevel="1">
      <c r="A31" s="30"/>
      <c r="B31" s="55"/>
      <c r="C31" s="36"/>
      <c r="D31" s="31"/>
      <c r="E31" s="31"/>
      <c r="G31" s="34"/>
      <c r="H31" s="34"/>
      <c r="I31" s="11"/>
      <c r="J31" s="11"/>
      <c r="K31" s="12"/>
      <c r="L31" s="11"/>
      <c r="M31" s="11"/>
      <c r="N31" s="12"/>
    </row>
    <row r="32" spans="1:14" s="33" customFormat="1" ht="18" outlineLevel="1">
      <c r="A32" s="30"/>
      <c r="B32" s="53"/>
      <c r="C32" s="36"/>
      <c r="D32" s="31"/>
      <c r="E32" s="31"/>
      <c r="G32" s="34"/>
      <c r="I32" s="54" t="s">
        <v>183</v>
      </c>
      <c r="J32" s="11"/>
      <c r="K32" s="12"/>
      <c r="L32" s="11"/>
      <c r="M32" s="11"/>
      <c r="N32" s="12"/>
    </row>
    <row r="33" spans="1:14" ht="51" outlineLevel="2">
      <c r="A33" s="2">
        <v>25078</v>
      </c>
      <c r="B33" s="4" t="s">
        <v>56</v>
      </c>
      <c r="C33" s="14" t="s">
        <v>57</v>
      </c>
      <c r="D33" s="4" t="s">
        <v>149</v>
      </c>
      <c r="E33" s="4" t="s">
        <v>7</v>
      </c>
      <c r="F33" s="9" t="s">
        <v>53</v>
      </c>
      <c r="G33" s="9">
        <v>3</v>
      </c>
      <c r="H33" s="18"/>
      <c r="I33" s="6"/>
      <c r="J33" s="6">
        <v>875000</v>
      </c>
      <c r="K33" s="6">
        <v>3000000</v>
      </c>
      <c r="L33" s="6">
        <v>0</v>
      </c>
      <c r="M33" s="6">
        <v>0</v>
      </c>
      <c r="N33" s="7">
        <f aca="true" t="shared" si="2" ref="N33:N54">SUM(J33:M33)</f>
        <v>3875000</v>
      </c>
    </row>
    <row r="34" spans="1:14" ht="25.5" outlineLevel="2">
      <c r="A34" s="2">
        <v>27023</v>
      </c>
      <c r="B34" s="4" t="s">
        <v>52</v>
      </c>
      <c r="C34" s="14" t="s">
        <v>45</v>
      </c>
      <c r="D34" s="4" t="s">
        <v>151</v>
      </c>
      <c r="E34" s="4" t="s">
        <v>24</v>
      </c>
      <c r="F34" s="9" t="s">
        <v>53</v>
      </c>
      <c r="G34" s="9">
        <v>4</v>
      </c>
      <c r="H34" s="18"/>
      <c r="I34" s="6"/>
      <c r="J34" s="6">
        <v>1260000</v>
      </c>
      <c r="K34" s="7">
        <v>315000</v>
      </c>
      <c r="L34" s="6">
        <v>3068000</v>
      </c>
      <c r="M34" s="6">
        <v>1156000</v>
      </c>
      <c r="N34" s="7">
        <f t="shared" si="2"/>
        <v>5799000</v>
      </c>
    </row>
    <row r="35" spans="1:15" ht="25.5" outlineLevel="2">
      <c r="A35" s="2">
        <v>27025</v>
      </c>
      <c r="B35" s="4" t="s">
        <v>81</v>
      </c>
      <c r="C35" s="14" t="s">
        <v>61</v>
      </c>
      <c r="D35" s="4" t="s">
        <v>151</v>
      </c>
      <c r="E35" s="8" t="s">
        <v>7</v>
      </c>
      <c r="F35" s="9" t="s">
        <v>53</v>
      </c>
      <c r="G35" s="9">
        <v>3</v>
      </c>
      <c r="H35" s="18"/>
      <c r="I35" s="6"/>
      <c r="J35" s="6">
        <v>2200000</v>
      </c>
      <c r="K35" s="7">
        <v>0</v>
      </c>
      <c r="L35" s="6">
        <v>0</v>
      </c>
      <c r="M35" s="6">
        <v>0</v>
      </c>
      <c r="N35" s="7">
        <f t="shared" si="2"/>
        <v>2200000</v>
      </c>
      <c r="O35" s="8" t="s">
        <v>134</v>
      </c>
    </row>
    <row r="36" spans="1:15" ht="38.25" outlineLevel="2">
      <c r="A36" s="3">
        <v>199004401</v>
      </c>
      <c r="B36" s="4" t="s">
        <v>68</v>
      </c>
      <c r="C36" s="14" t="s">
        <v>23</v>
      </c>
      <c r="D36" s="4" t="s">
        <v>148</v>
      </c>
      <c r="E36" s="8" t="s">
        <v>24</v>
      </c>
      <c r="F36" s="9" t="s">
        <v>53</v>
      </c>
      <c r="G36" s="9">
        <v>4</v>
      </c>
      <c r="H36" s="18"/>
      <c r="I36" s="7"/>
      <c r="J36" s="7">
        <v>1592679</v>
      </c>
      <c r="K36" s="7">
        <v>1815855</v>
      </c>
      <c r="L36" s="7">
        <v>2071724</v>
      </c>
      <c r="M36" s="7">
        <v>2365144</v>
      </c>
      <c r="N36" s="7">
        <f t="shared" si="2"/>
        <v>7845402</v>
      </c>
      <c r="O36" s="8" t="s">
        <v>134</v>
      </c>
    </row>
    <row r="37" spans="1:14" ht="25.5" outlineLevel="2">
      <c r="A37" s="2">
        <v>199106200</v>
      </c>
      <c r="B37" s="4" t="s">
        <v>64</v>
      </c>
      <c r="C37" s="14" t="s">
        <v>65</v>
      </c>
      <c r="D37" s="4" t="s">
        <v>147</v>
      </c>
      <c r="E37" s="4" t="s">
        <v>24</v>
      </c>
      <c r="F37" s="9" t="s">
        <v>53</v>
      </c>
      <c r="G37" s="9">
        <v>4</v>
      </c>
      <c r="H37" s="18"/>
      <c r="I37" s="6"/>
      <c r="J37" s="6">
        <v>1500000</v>
      </c>
      <c r="K37" s="6">
        <v>1500000</v>
      </c>
      <c r="L37" s="6">
        <v>1500000</v>
      </c>
      <c r="M37" s="6">
        <v>1500000</v>
      </c>
      <c r="N37" s="7">
        <f t="shared" si="2"/>
        <v>6000000</v>
      </c>
    </row>
    <row r="38" spans="1:14" ht="38.25" outlineLevel="2">
      <c r="A38" s="2">
        <v>199206100</v>
      </c>
      <c r="B38" s="4" t="s">
        <v>66</v>
      </c>
      <c r="C38" s="14" t="s">
        <v>67</v>
      </c>
      <c r="D38" s="4" t="s">
        <v>148</v>
      </c>
      <c r="E38" s="4" t="s">
        <v>24</v>
      </c>
      <c r="F38" s="9" t="s">
        <v>53</v>
      </c>
      <c r="G38" s="9">
        <v>4</v>
      </c>
      <c r="H38" s="18"/>
      <c r="I38" s="6"/>
      <c r="J38" s="6">
        <v>5811642</v>
      </c>
      <c r="K38" s="7">
        <v>6074414</v>
      </c>
      <c r="L38" s="6">
        <v>6242812</v>
      </c>
      <c r="M38" s="6">
        <v>6512734</v>
      </c>
      <c r="N38" s="7">
        <f t="shared" si="2"/>
        <v>24641602</v>
      </c>
    </row>
    <row r="39" spans="1:14" ht="38.25" outlineLevel="2">
      <c r="A39" s="2">
        <v>199206200</v>
      </c>
      <c r="B39" s="4" t="s">
        <v>62</v>
      </c>
      <c r="C39" s="14" t="s">
        <v>16</v>
      </c>
      <c r="D39" s="4" t="s">
        <v>149</v>
      </c>
      <c r="E39" s="4" t="s">
        <v>7</v>
      </c>
      <c r="F39" s="9" t="s">
        <v>53</v>
      </c>
      <c r="G39" s="9">
        <v>4</v>
      </c>
      <c r="H39" s="18"/>
      <c r="I39" s="6"/>
      <c r="J39" s="6">
        <v>1142499</v>
      </c>
      <c r="K39" s="7">
        <v>1151053</v>
      </c>
      <c r="L39" s="6">
        <v>1295000</v>
      </c>
      <c r="M39" s="6">
        <v>1260000</v>
      </c>
      <c r="N39" s="7">
        <f t="shared" si="2"/>
        <v>4848552</v>
      </c>
    </row>
    <row r="40" spans="1:15" ht="25.5" outlineLevel="2">
      <c r="A40" s="3">
        <v>199206800</v>
      </c>
      <c r="B40" s="4" t="s">
        <v>74</v>
      </c>
      <c r="C40" s="5" t="s">
        <v>55</v>
      </c>
      <c r="D40" s="8" t="s">
        <v>144</v>
      </c>
      <c r="E40" s="4" t="s">
        <v>24</v>
      </c>
      <c r="F40" s="9" t="s">
        <v>53</v>
      </c>
      <c r="G40" s="9">
        <v>4</v>
      </c>
      <c r="H40" s="18"/>
      <c r="I40" s="7"/>
      <c r="J40" s="6"/>
      <c r="K40" s="7">
        <v>1495200</v>
      </c>
      <c r="L40" s="7">
        <v>1546300</v>
      </c>
      <c r="M40" s="7">
        <v>291128</v>
      </c>
      <c r="N40" s="7">
        <f t="shared" si="2"/>
        <v>3332628</v>
      </c>
      <c r="O40" s="8" t="s">
        <v>134</v>
      </c>
    </row>
    <row r="41" spans="1:15" ht="25.5" outlineLevel="2">
      <c r="A41" s="3">
        <v>199505700</v>
      </c>
      <c r="B41" s="4" t="s">
        <v>75</v>
      </c>
      <c r="C41" s="5" t="s">
        <v>30</v>
      </c>
      <c r="D41" s="8" t="s">
        <v>154</v>
      </c>
      <c r="E41" s="4" t="s">
        <v>24</v>
      </c>
      <c r="F41" s="9" t="s">
        <v>53</v>
      </c>
      <c r="G41" s="9">
        <v>4</v>
      </c>
      <c r="H41" s="18"/>
      <c r="I41" s="7"/>
      <c r="J41" s="7">
        <v>3687753</v>
      </c>
      <c r="K41" s="7">
        <v>3813136</v>
      </c>
      <c r="L41" s="7">
        <v>3787432</v>
      </c>
      <c r="M41" s="7">
        <v>3783544</v>
      </c>
      <c r="N41" s="7">
        <f t="shared" si="2"/>
        <v>15071865</v>
      </c>
      <c r="O41" s="8" t="s">
        <v>134</v>
      </c>
    </row>
    <row r="42" spans="1:15" ht="25.5" outlineLevel="2">
      <c r="A42" s="3">
        <v>199505701</v>
      </c>
      <c r="B42" s="4" t="s">
        <v>76</v>
      </c>
      <c r="C42" s="5" t="s">
        <v>30</v>
      </c>
      <c r="D42" s="8" t="s">
        <v>153</v>
      </c>
      <c r="E42" s="4" t="s">
        <v>24</v>
      </c>
      <c r="F42" s="9" t="s">
        <v>53</v>
      </c>
      <c r="G42" s="9">
        <v>4</v>
      </c>
      <c r="H42" s="18"/>
      <c r="I42" s="7"/>
      <c r="J42" s="27">
        <v>3509303</v>
      </c>
      <c r="K42" s="7">
        <v>3628619</v>
      </c>
      <c r="L42" s="7">
        <v>3659133</v>
      </c>
      <c r="M42" s="7">
        <v>3783544</v>
      </c>
      <c r="N42" s="7">
        <f t="shared" si="2"/>
        <v>14580599</v>
      </c>
      <c r="O42" s="8" t="s">
        <v>134</v>
      </c>
    </row>
    <row r="43" spans="1:15" ht="25.5" outlineLevel="2">
      <c r="A43" s="3">
        <v>199505702</v>
      </c>
      <c r="B43" s="4" t="s">
        <v>77</v>
      </c>
      <c r="D43" s="8" t="s">
        <v>154</v>
      </c>
      <c r="E43" s="4" t="s">
        <v>24</v>
      </c>
      <c r="F43" s="9" t="s">
        <v>53</v>
      </c>
      <c r="G43" s="9">
        <v>4</v>
      </c>
      <c r="H43" s="18"/>
      <c r="I43" s="7"/>
      <c r="J43" s="7">
        <v>3140303</v>
      </c>
      <c r="K43" s="7">
        <v>4603779</v>
      </c>
      <c r="L43" s="7">
        <v>4529811</v>
      </c>
      <c r="M43" s="7">
        <v>3100979</v>
      </c>
      <c r="N43" s="7">
        <f t="shared" si="2"/>
        <v>15374872</v>
      </c>
      <c r="O43" s="8" t="s">
        <v>134</v>
      </c>
    </row>
    <row r="44" spans="1:15" ht="38.25" outlineLevel="2">
      <c r="A44" s="3">
        <v>199505703</v>
      </c>
      <c r="B44" s="4" t="s">
        <v>78</v>
      </c>
      <c r="C44" s="5" t="s">
        <v>79</v>
      </c>
      <c r="D44" s="8" t="s">
        <v>153</v>
      </c>
      <c r="E44" s="4" t="s">
        <v>24</v>
      </c>
      <c r="F44" s="9" t="s">
        <v>53</v>
      </c>
      <c r="G44" s="9">
        <v>4</v>
      </c>
      <c r="H44" s="18"/>
      <c r="I44" s="7"/>
      <c r="J44" s="7">
        <v>1807110</v>
      </c>
      <c r="K44" s="7">
        <v>741347</v>
      </c>
      <c r="L44" s="7">
        <v>1882201</v>
      </c>
      <c r="M44" s="7">
        <v>786129</v>
      </c>
      <c r="N44" s="7">
        <f t="shared" si="2"/>
        <v>5216787</v>
      </c>
      <c r="O44" s="8" t="s">
        <v>134</v>
      </c>
    </row>
    <row r="45" spans="1:14" ht="38.25" outlineLevel="2">
      <c r="A45" s="2">
        <v>199506700</v>
      </c>
      <c r="B45" s="4" t="s">
        <v>63</v>
      </c>
      <c r="C45" s="14" t="s">
        <v>10</v>
      </c>
      <c r="D45" s="4" t="s">
        <v>147</v>
      </c>
      <c r="E45" s="4" t="s">
        <v>24</v>
      </c>
      <c r="F45" s="9" t="s">
        <v>53</v>
      </c>
      <c r="G45" s="9">
        <v>4</v>
      </c>
      <c r="H45" s="18"/>
      <c r="I45" s="6"/>
      <c r="J45" s="6">
        <v>1500000</v>
      </c>
      <c r="K45" s="6">
        <v>1500000</v>
      </c>
      <c r="L45" s="6">
        <v>1500000</v>
      </c>
      <c r="M45" s="6">
        <v>1500000</v>
      </c>
      <c r="N45" s="7">
        <f t="shared" si="2"/>
        <v>6000000</v>
      </c>
    </row>
    <row r="46" spans="1:15" ht="38.25" outlineLevel="2">
      <c r="A46" s="3">
        <v>199705900</v>
      </c>
      <c r="B46" s="4" t="s">
        <v>80</v>
      </c>
      <c r="C46" s="5" t="s">
        <v>55</v>
      </c>
      <c r="D46" s="4" t="s">
        <v>149</v>
      </c>
      <c r="E46" s="4" t="s">
        <v>24</v>
      </c>
      <c r="F46" s="9" t="s">
        <v>53</v>
      </c>
      <c r="G46" s="9">
        <v>4</v>
      </c>
      <c r="H46" s="18"/>
      <c r="I46" s="7"/>
      <c r="J46" s="6">
        <v>3435000</v>
      </c>
      <c r="K46" s="7">
        <v>3929120</v>
      </c>
      <c r="L46" s="7">
        <v>4052115</v>
      </c>
      <c r="M46" s="7">
        <v>4182133</v>
      </c>
      <c r="N46" s="7">
        <f t="shared" si="2"/>
        <v>15598368</v>
      </c>
      <c r="O46" s="8" t="s">
        <v>134</v>
      </c>
    </row>
    <row r="47" spans="1:14" ht="38.25" outlineLevel="2">
      <c r="A47" s="2">
        <v>200002300</v>
      </c>
      <c r="B47" s="4" t="s">
        <v>54</v>
      </c>
      <c r="C47" s="14" t="s">
        <v>55</v>
      </c>
      <c r="D47" s="4" t="s">
        <v>149</v>
      </c>
      <c r="E47" s="4" t="s">
        <v>24</v>
      </c>
      <c r="F47" s="9" t="s">
        <v>53</v>
      </c>
      <c r="G47" s="9">
        <v>4</v>
      </c>
      <c r="H47" s="18"/>
      <c r="I47" s="6"/>
      <c r="J47" s="6">
        <v>2000000</v>
      </c>
      <c r="K47" s="7">
        <v>1899999</v>
      </c>
      <c r="L47" s="6">
        <v>25000</v>
      </c>
      <c r="M47" s="6">
        <v>25000</v>
      </c>
      <c r="N47" s="7">
        <f t="shared" si="2"/>
        <v>3949999</v>
      </c>
    </row>
    <row r="48" spans="1:15" ht="38.25" outlineLevel="2">
      <c r="A48" s="3">
        <v>200002500</v>
      </c>
      <c r="B48" s="4" t="s">
        <v>58</v>
      </c>
      <c r="C48" s="5" t="s">
        <v>59</v>
      </c>
      <c r="D48" s="4" t="s">
        <v>149</v>
      </c>
      <c r="E48" s="8" t="s">
        <v>24</v>
      </c>
      <c r="F48" s="9" t="s">
        <v>53</v>
      </c>
      <c r="G48" s="9">
        <v>4</v>
      </c>
      <c r="H48" s="18"/>
      <c r="I48" s="7"/>
      <c r="J48" s="7">
        <v>683000</v>
      </c>
      <c r="K48" s="7">
        <v>346000</v>
      </c>
      <c r="L48" s="7">
        <v>235000</v>
      </c>
      <c r="M48" s="7">
        <v>200000</v>
      </c>
      <c r="N48" s="7">
        <f t="shared" si="2"/>
        <v>1464000</v>
      </c>
      <c r="O48" s="8" t="s">
        <v>134</v>
      </c>
    </row>
    <row r="49" spans="1:15" ht="38.25" outlineLevel="2">
      <c r="A49" s="3">
        <v>200020116</v>
      </c>
      <c r="B49" s="4" t="s">
        <v>82</v>
      </c>
      <c r="C49" s="5" t="s">
        <v>55</v>
      </c>
      <c r="D49" s="4" t="s">
        <v>149</v>
      </c>
      <c r="E49" s="4" t="s">
        <v>24</v>
      </c>
      <c r="F49" s="9" t="s">
        <v>53</v>
      </c>
      <c r="G49" s="9">
        <v>3</v>
      </c>
      <c r="H49" s="18"/>
      <c r="I49" s="7"/>
      <c r="J49" s="25">
        <v>5465000</v>
      </c>
      <c r="K49" s="7">
        <v>0</v>
      </c>
      <c r="L49" s="7">
        <v>8000</v>
      </c>
      <c r="M49" s="7">
        <v>0</v>
      </c>
      <c r="N49" s="7">
        <f t="shared" si="2"/>
        <v>5473000</v>
      </c>
      <c r="O49" s="8" t="s">
        <v>142</v>
      </c>
    </row>
    <row r="50" spans="1:14" ht="51" outlineLevel="2">
      <c r="A50" s="2">
        <v>200103300</v>
      </c>
      <c r="B50" s="4" t="s">
        <v>69</v>
      </c>
      <c r="C50" s="14" t="s">
        <v>23</v>
      </c>
      <c r="D50" s="4" t="s">
        <v>148</v>
      </c>
      <c r="E50" s="4" t="s">
        <v>27</v>
      </c>
      <c r="F50" s="9" t="s">
        <v>53</v>
      </c>
      <c r="G50" s="9">
        <v>3</v>
      </c>
      <c r="H50" s="18"/>
      <c r="I50" s="6"/>
      <c r="J50" s="6">
        <v>2083387</v>
      </c>
      <c r="K50" s="7">
        <v>2291676</v>
      </c>
      <c r="L50" s="6">
        <v>2520794</v>
      </c>
      <c r="M50" s="6">
        <v>2772823</v>
      </c>
      <c r="N50" s="7">
        <f t="shared" si="2"/>
        <v>9668680</v>
      </c>
    </row>
    <row r="51" spans="1:14" ht="38.25" outlineLevel="2">
      <c r="A51" s="2">
        <v>200200300</v>
      </c>
      <c r="B51" s="4" t="s">
        <v>70</v>
      </c>
      <c r="C51" s="14" t="s">
        <v>26</v>
      </c>
      <c r="D51" s="4" t="s">
        <v>148</v>
      </c>
      <c r="E51" s="4" t="s">
        <v>27</v>
      </c>
      <c r="F51" s="9" t="s">
        <v>53</v>
      </c>
      <c r="G51" s="9">
        <v>3</v>
      </c>
      <c r="H51" s="18"/>
      <c r="I51" s="6"/>
      <c r="J51" s="6">
        <v>4212849</v>
      </c>
      <c r="K51" s="7">
        <v>4212849</v>
      </c>
      <c r="L51" s="6">
        <v>4409094</v>
      </c>
      <c r="M51" s="6">
        <v>4407094</v>
      </c>
      <c r="N51" s="7">
        <f t="shared" si="2"/>
        <v>17241886</v>
      </c>
    </row>
    <row r="52" spans="1:15" ht="38.25" outlineLevel="2">
      <c r="A52" s="2">
        <v>200202400</v>
      </c>
      <c r="B52" s="4" t="s">
        <v>60</v>
      </c>
      <c r="C52" s="14" t="s">
        <v>61</v>
      </c>
      <c r="D52" s="4" t="s">
        <v>149</v>
      </c>
      <c r="E52" s="4" t="s">
        <v>7</v>
      </c>
      <c r="F52" s="9" t="s">
        <v>53</v>
      </c>
      <c r="G52" s="9">
        <v>3</v>
      </c>
      <c r="H52" s="18"/>
      <c r="I52" s="6"/>
      <c r="J52" s="6">
        <v>69000</v>
      </c>
      <c r="K52" s="6">
        <v>2300000</v>
      </c>
      <c r="L52" s="6">
        <v>0</v>
      </c>
      <c r="M52" s="6">
        <v>0</v>
      </c>
      <c r="N52" s="7">
        <f t="shared" si="2"/>
        <v>2369000</v>
      </c>
      <c r="O52" s="8" t="s">
        <v>134</v>
      </c>
    </row>
    <row r="53" spans="1:14" ht="38.25" outlineLevel="2">
      <c r="A53" s="2">
        <v>200204200</v>
      </c>
      <c r="B53" s="4" t="s">
        <v>71</v>
      </c>
      <c r="C53" s="14" t="s">
        <v>72</v>
      </c>
      <c r="D53" s="4" t="s">
        <v>148</v>
      </c>
      <c r="E53" s="4" t="s">
        <v>24</v>
      </c>
      <c r="F53" s="9" t="s">
        <v>53</v>
      </c>
      <c r="G53" s="9">
        <v>3</v>
      </c>
      <c r="H53" s="18"/>
      <c r="I53" s="6"/>
      <c r="J53" s="6">
        <v>1020000</v>
      </c>
      <c r="K53" s="7">
        <v>0</v>
      </c>
      <c r="L53" s="6">
        <v>0</v>
      </c>
      <c r="M53" s="6">
        <v>0</v>
      </c>
      <c r="N53" s="7">
        <f t="shared" si="2"/>
        <v>1020000</v>
      </c>
    </row>
    <row r="54" spans="1:14" ht="51" outlineLevel="2">
      <c r="A54" s="2">
        <v>200204400</v>
      </c>
      <c r="B54" s="4" t="s">
        <v>73</v>
      </c>
      <c r="C54" s="5" t="s">
        <v>35</v>
      </c>
      <c r="D54" s="4" t="s">
        <v>148</v>
      </c>
      <c r="E54" s="4" t="s">
        <v>27</v>
      </c>
      <c r="F54" s="9" t="s">
        <v>53</v>
      </c>
      <c r="G54" s="9">
        <v>3</v>
      </c>
      <c r="H54" s="18"/>
      <c r="I54" s="6"/>
      <c r="J54" s="6">
        <v>500000</v>
      </c>
      <c r="K54" s="7">
        <v>500000</v>
      </c>
      <c r="L54" s="7">
        <v>500000</v>
      </c>
      <c r="M54" s="7">
        <v>500000</v>
      </c>
      <c r="N54" s="7">
        <f t="shared" si="2"/>
        <v>2000000</v>
      </c>
    </row>
    <row r="55" spans="1:14" s="33" customFormat="1" ht="15" outlineLevel="1">
      <c r="A55" s="30"/>
      <c r="B55" s="57" t="s">
        <v>162</v>
      </c>
      <c r="C55" s="34"/>
      <c r="D55" s="31"/>
      <c r="E55" s="31"/>
      <c r="G55" s="32"/>
      <c r="H55" s="20"/>
      <c r="I55" s="11">
        <f aca="true" t="shared" si="3" ref="I55:N55">SUBTOTAL(9,I33:I54)</f>
        <v>0</v>
      </c>
      <c r="J55" s="11">
        <f t="shared" si="3"/>
        <v>47494525</v>
      </c>
      <c r="K55" s="12">
        <f t="shared" si="3"/>
        <v>45118047</v>
      </c>
      <c r="L55" s="12">
        <f t="shared" si="3"/>
        <v>42832416</v>
      </c>
      <c r="M55" s="12">
        <f t="shared" si="3"/>
        <v>38126252</v>
      </c>
      <c r="N55" s="12">
        <f t="shared" si="3"/>
        <v>173571240</v>
      </c>
    </row>
    <row r="56" spans="1:14" s="33" customFormat="1" ht="12.75" outlineLevel="1">
      <c r="A56" s="30"/>
      <c r="B56" s="32"/>
      <c r="C56" s="34"/>
      <c r="D56" s="31"/>
      <c r="E56" s="31"/>
      <c r="G56" s="32"/>
      <c r="H56" s="20"/>
      <c r="I56" s="11"/>
      <c r="J56" s="11"/>
      <c r="K56" s="12"/>
      <c r="L56" s="12"/>
      <c r="M56" s="12"/>
      <c r="N56" s="12"/>
    </row>
    <row r="57" spans="1:14" s="33" customFormat="1" ht="18" outlineLevel="1">
      <c r="A57" s="30"/>
      <c r="B57" s="32"/>
      <c r="C57" s="34"/>
      <c r="D57" s="31"/>
      <c r="E57" s="31"/>
      <c r="G57" s="32"/>
      <c r="H57" s="20"/>
      <c r="I57" s="56" t="s">
        <v>185</v>
      </c>
      <c r="J57" s="11"/>
      <c r="K57" s="12"/>
      <c r="L57" s="12"/>
      <c r="M57" s="12"/>
      <c r="N57" s="12"/>
    </row>
    <row r="58" spans="1:15" ht="25.5" outlineLevel="2">
      <c r="A58" s="38">
        <v>198331900</v>
      </c>
      <c r="B58" s="4" t="s">
        <v>131</v>
      </c>
      <c r="C58" s="29" t="s">
        <v>167</v>
      </c>
      <c r="D58" s="4" t="s">
        <v>145</v>
      </c>
      <c r="E58" s="8" t="s">
        <v>7</v>
      </c>
      <c r="F58" s="5" t="s">
        <v>128</v>
      </c>
      <c r="G58" s="5">
        <v>1</v>
      </c>
      <c r="H58" s="20"/>
      <c r="I58" s="11"/>
      <c r="J58" s="16">
        <v>836100</v>
      </c>
      <c r="K58" s="17">
        <v>1032600</v>
      </c>
      <c r="L58" s="16">
        <v>508900</v>
      </c>
      <c r="M58" s="16">
        <v>246600</v>
      </c>
      <c r="N58" s="7">
        <f>SUM(J58:M58)</f>
        <v>2624200</v>
      </c>
      <c r="O58" s="8" t="s">
        <v>142</v>
      </c>
    </row>
    <row r="59" spans="1:15" ht="25.5" outlineLevel="2">
      <c r="A59" s="39">
        <v>200100300</v>
      </c>
      <c r="B59" s="4" t="s">
        <v>127</v>
      </c>
      <c r="C59" s="10"/>
      <c r="D59" s="4" t="s">
        <v>145</v>
      </c>
      <c r="E59" s="8" t="s">
        <v>7</v>
      </c>
      <c r="F59" s="5" t="s">
        <v>128</v>
      </c>
      <c r="G59" s="5">
        <v>1</v>
      </c>
      <c r="H59" s="20"/>
      <c r="I59" s="16">
        <v>543721</v>
      </c>
      <c r="J59" s="16">
        <v>1972106</v>
      </c>
      <c r="K59" s="22">
        <v>1660200</v>
      </c>
      <c r="L59" s="22">
        <v>665000</v>
      </c>
      <c r="M59" s="25">
        <v>169900</v>
      </c>
      <c r="N59" s="7">
        <f>SUM(J59:M59)</f>
        <v>4467206</v>
      </c>
      <c r="O59" s="8" t="s">
        <v>142</v>
      </c>
    </row>
    <row r="60" spans="1:14" s="33" customFormat="1" ht="15" outlineLevel="1">
      <c r="A60" s="40"/>
      <c r="B60" s="53" t="s">
        <v>163</v>
      </c>
      <c r="C60" s="32"/>
      <c r="D60" s="31"/>
      <c r="G60" s="34"/>
      <c r="H60" s="20"/>
      <c r="I60" s="11">
        <f aca="true" t="shared" si="4" ref="I60:N60">SUBTOTAL(9,I58:I59)</f>
        <v>543721</v>
      </c>
      <c r="J60" s="11">
        <f t="shared" si="4"/>
        <v>2808206</v>
      </c>
      <c r="K60" s="41">
        <f t="shared" si="4"/>
        <v>2692800</v>
      </c>
      <c r="L60" s="41">
        <f t="shared" si="4"/>
        <v>1173900</v>
      </c>
      <c r="M60" s="42">
        <f t="shared" si="4"/>
        <v>416500</v>
      </c>
      <c r="N60" s="12">
        <f t="shared" si="4"/>
        <v>7091406</v>
      </c>
    </row>
    <row r="61" spans="1:14" s="33" customFormat="1" ht="12.75" outlineLevel="1">
      <c r="A61" s="40"/>
      <c r="B61" s="34"/>
      <c r="C61" s="32"/>
      <c r="D61" s="31"/>
      <c r="G61" s="34"/>
      <c r="H61" s="20"/>
      <c r="I61" s="11"/>
      <c r="J61" s="11"/>
      <c r="K61" s="41"/>
      <c r="L61" s="41"/>
      <c r="M61" s="42"/>
      <c r="N61" s="12"/>
    </row>
    <row r="62" spans="1:14" s="33" customFormat="1" ht="18" outlineLevel="1">
      <c r="A62" s="40"/>
      <c r="B62" s="34"/>
      <c r="C62" s="32"/>
      <c r="D62" s="31"/>
      <c r="G62" s="34"/>
      <c r="H62" s="20"/>
      <c r="I62" s="56" t="s">
        <v>186</v>
      </c>
      <c r="J62" s="11"/>
      <c r="K62" s="41"/>
      <c r="L62" s="41"/>
      <c r="M62" s="42"/>
      <c r="N62" s="12"/>
    </row>
    <row r="63" spans="1:15" ht="38.25" outlineLevel="2">
      <c r="A63" s="2">
        <v>198335000</v>
      </c>
      <c r="B63" s="4" t="s">
        <v>91</v>
      </c>
      <c r="C63" s="14" t="s">
        <v>45</v>
      </c>
      <c r="D63" s="4" t="s">
        <v>150</v>
      </c>
      <c r="E63" s="4" t="s">
        <v>7</v>
      </c>
      <c r="F63" s="9" t="s">
        <v>84</v>
      </c>
      <c r="G63" s="9">
        <v>1</v>
      </c>
      <c r="H63" s="18" t="s">
        <v>111</v>
      </c>
      <c r="I63" s="6">
        <v>1327208</v>
      </c>
      <c r="J63" s="6">
        <v>640000</v>
      </c>
      <c r="K63" s="7">
        <v>350000</v>
      </c>
      <c r="L63" s="6">
        <v>2110000</v>
      </c>
      <c r="M63" s="6">
        <v>1000000</v>
      </c>
      <c r="N63" s="7">
        <f aca="true" t="shared" si="5" ref="N63:N73">SUM(J63:M63)</f>
        <v>4100000</v>
      </c>
      <c r="O63" s="8" t="s">
        <v>119</v>
      </c>
    </row>
    <row r="64" spans="1:15" ht="38.25" outlineLevel="2">
      <c r="A64" s="2">
        <v>198805301</v>
      </c>
      <c r="B64" s="4" t="s">
        <v>83</v>
      </c>
      <c r="C64" s="14" t="s">
        <v>45</v>
      </c>
      <c r="D64" s="4" t="s">
        <v>151</v>
      </c>
      <c r="E64" s="4" t="s">
        <v>7</v>
      </c>
      <c r="F64" s="9" t="s">
        <v>84</v>
      </c>
      <c r="G64" s="9">
        <v>1</v>
      </c>
      <c r="H64" s="18" t="s">
        <v>106</v>
      </c>
      <c r="I64" s="6">
        <v>818458</v>
      </c>
      <c r="J64" s="6">
        <v>6780000</v>
      </c>
      <c r="K64" s="7">
        <v>13158000</v>
      </c>
      <c r="L64" s="6">
        <v>9368000</v>
      </c>
      <c r="M64" s="6">
        <v>3350000</v>
      </c>
      <c r="N64" s="7">
        <f t="shared" si="5"/>
        <v>32656000</v>
      </c>
      <c r="O64" s="8" t="s">
        <v>109</v>
      </c>
    </row>
    <row r="65" spans="1:15" ht="38.25" outlineLevel="2">
      <c r="A65" s="2">
        <v>198805302</v>
      </c>
      <c r="B65" s="4" t="s">
        <v>86</v>
      </c>
      <c r="C65" s="5" t="s">
        <v>20</v>
      </c>
      <c r="D65" s="4" t="s">
        <v>149</v>
      </c>
      <c r="E65" s="4" t="s">
        <v>7</v>
      </c>
      <c r="F65" s="9" t="s">
        <v>84</v>
      </c>
      <c r="G65" s="9">
        <v>1</v>
      </c>
      <c r="H65" s="18" t="s">
        <v>111</v>
      </c>
      <c r="I65" s="6"/>
      <c r="J65" s="6">
        <v>0</v>
      </c>
      <c r="K65" s="7">
        <v>0</v>
      </c>
      <c r="L65" s="6">
        <v>0</v>
      </c>
      <c r="M65" s="6">
        <v>0</v>
      </c>
      <c r="N65" s="7">
        <f t="shared" si="5"/>
        <v>0</v>
      </c>
      <c r="O65" s="8" t="s">
        <v>112</v>
      </c>
    </row>
    <row r="66" spans="1:15" ht="51" outlineLevel="2">
      <c r="A66" s="3">
        <v>198805307</v>
      </c>
      <c r="B66" s="4" t="s">
        <v>93</v>
      </c>
      <c r="C66" s="5" t="s">
        <v>94</v>
      </c>
      <c r="D66" s="8" t="s">
        <v>146</v>
      </c>
      <c r="E66" s="8" t="s">
        <v>7</v>
      </c>
      <c r="F66" s="9" t="s">
        <v>84</v>
      </c>
      <c r="G66" s="9">
        <v>1</v>
      </c>
      <c r="H66" s="18"/>
      <c r="I66" s="7"/>
      <c r="J66" s="6">
        <v>355250</v>
      </c>
      <c r="K66" s="7">
        <v>2515250</v>
      </c>
      <c r="L66" s="7">
        <v>0</v>
      </c>
      <c r="M66" s="7">
        <v>0</v>
      </c>
      <c r="N66" s="7">
        <f t="shared" si="5"/>
        <v>2870500</v>
      </c>
      <c r="O66" s="8" t="s">
        <v>118</v>
      </c>
    </row>
    <row r="67" spans="1:15" ht="38.25" outlineLevel="2">
      <c r="A67" s="2">
        <v>198806400</v>
      </c>
      <c r="B67" s="4" t="s">
        <v>90</v>
      </c>
      <c r="C67" s="14" t="s">
        <v>32</v>
      </c>
      <c r="D67" s="4" t="s">
        <v>148</v>
      </c>
      <c r="E67" s="4" t="s">
        <v>27</v>
      </c>
      <c r="F67" s="9" t="s">
        <v>84</v>
      </c>
      <c r="G67" s="9">
        <v>2</v>
      </c>
      <c r="H67" s="18" t="s">
        <v>111</v>
      </c>
      <c r="I67" s="6"/>
      <c r="J67" s="6">
        <v>145000</v>
      </c>
      <c r="K67" s="7">
        <v>2200000</v>
      </c>
      <c r="L67" s="6">
        <v>0</v>
      </c>
      <c r="M67" s="6">
        <v>0</v>
      </c>
      <c r="N67" s="7">
        <f t="shared" si="5"/>
        <v>2345000</v>
      </c>
      <c r="O67" s="8" t="s">
        <v>114</v>
      </c>
    </row>
    <row r="68" spans="1:15" ht="89.25" outlineLevel="2">
      <c r="A68" s="2">
        <v>198811525</v>
      </c>
      <c r="B68" s="4" t="s">
        <v>88</v>
      </c>
      <c r="C68" s="14" t="s">
        <v>16</v>
      </c>
      <c r="D68" s="8" t="s">
        <v>146</v>
      </c>
      <c r="E68" s="4" t="s">
        <v>7</v>
      </c>
      <c r="F68" s="9" t="s">
        <v>84</v>
      </c>
      <c r="G68" s="9">
        <v>2</v>
      </c>
      <c r="H68" s="18" t="s">
        <v>111</v>
      </c>
      <c r="I68" s="7">
        <v>355353</v>
      </c>
      <c r="J68" s="6">
        <v>2478000</v>
      </c>
      <c r="K68" s="7">
        <v>6692000</v>
      </c>
      <c r="L68" s="6">
        <v>20508000</v>
      </c>
      <c r="M68" s="6">
        <v>10500000</v>
      </c>
      <c r="N68" s="7">
        <f t="shared" si="5"/>
        <v>40178000</v>
      </c>
      <c r="O68" s="8" t="s">
        <v>181</v>
      </c>
    </row>
    <row r="69" spans="1:15" ht="63.75" outlineLevel="2">
      <c r="A69" s="2">
        <v>199004402</v>
      </c>
      <c r="B69" s="4" t="s">
        <v>89</v>
      </c>
      <c r="C69" s="14" t="s">
        <v>23</v>
      </c>
      <c r="D69" s="4" t="s">
        <v>148</v>
      </c>
      <c r="E69" s="4" t="s">
        <v>27</v>
      </c>
      <c r="F69" s="9" t="s">
        <v>84</v>
      </c>
      <c r="G69" s="9">
        <v>2</v>
      </c>
      <c r="H69" s="18" t="s">
        <v>111</v>
      </c>
      <c r="I69" s="6"/>
      <c r="J69" s="6">
        <v>179517</v>
      </c>
      <c r="K69" s="7">
        <v>3026836</v>
      </c>
      <c r="L69" s="6">
        <v>1075267</v>
      </c>
      <c r="M69" s="6">
        <v>0</v>
      </c>
      <c r="N69" s="7">
        <f t="shared" si="5"/>
        <v>4281620</v>
      </c>
      <c r="O69" s="8" t="s">
        <v>117</v>
      </c>
    </row>
    <row r="70" spans="1:15" ht="51" outlineLevel="2">
      <c r="A70" s="2">
        <v>199604000</v>
      </c>
      <c r="B70" s="4" t="s">
        <v>85</v>
      </c>
      <c r="C70" s="14" t="s">
        <v>16</v>
      </c>
      <c r="D70" s="4" t="s">
        <v>152</v>
      </c>
      <c r="E70" s="4" t="s">
        <v>7</v>
      </c>
      <c r="F70" s="9" t="s">
        <v>84</v>
      </c>
      <c r="G70" s="9">
        <v>1</v>
      </c>
      <c r="H70" s="18" t="s">
        <v>108</v>
      </c>
      <c r="I70" s="6">
        <v>250027</v>
      </c>
      <c r="J70" s="6">
        <v>2140809</v>
      </c>
      <c r="K70" s="7">
        <v>2213597</v>
      </c>
      <c r="L70" s="6">
        <v>2288859</v>
      </c>
      <c r="M70" s="6">
        <v>3319600</v>
      </c>
      <c r="N70" s="7">
        <f t="shared" si="5"/>
        <v>9962865</v>
      </c>
      <c r="O70" s="8" t="s">
        <v>110</v>
      </c>
    </row>
    <row r="71" spans="1:15" ht="51" outlineLevel="2">
      <c r="A71" s="2">
        <v>199604300</v>
      </c>
      <c r="B71" s="4" t="s">
        <v>92</v>
      </c>
      <c r="C71" s="14" t="s">
        <v>45</v>
      </c>
      <c r="D71" s="4" t="s">
        <v>150</v>
      </c>
      <c r="E71" s="4" t="s">
        <v>7</v>
      </c>
      <c r="F71" s="9" t="s">
        <v>84</v>
      </c>
      <c r="G71" s="9">
        <v>1</v>
      </c>
      <c r="H71" s="18" t="s">
        <v>115</v>
      </c>
      <c r="I71" s="6"/>
      <c r="J71" s="6">
        <v>0</v>
      </c>
      <c r="K71" s="7">
        <v>1000000</v>
      </c>
      <c r="L71" s="6">
        <v>0</v>
      </c>
      <c r="M71" s="6">
        <v>0</v>
      </c>
      <c r="N71" s="7">
        <f t="shared" si="5"/>
        <v>1000000</v>
      </c>
      <c r="O71" s="8" t="s">
        <v>116</v>
      </c>
    </row>
    <row r="72" spans="1:15" ht="25.5" outlineLevel="2">
      <c r="A72" s="2">
        <v>199800702</v>
      </c>
      <c r="B72" s="4" t="s">
        <v>179</v>
      </c>
      <c r="C72" s="5" t="s">
        <v>126</v>
      </c>
      <c r="D72" s="4" t="s">
        <v>151</v>
      </c>
      <c r="E72" s="8" t="s">
        <v>7</v>
      </c>
      <c r="F72" s="9" t="s">
        <v>84</v>
      </c>
      <c r="G72" s="9">
        <v>1</v>
      </c>
      <c r="H72" s="18"/>
      <c r="I72" s="6">
        <v>824877</v>
      </c>
      <c r="J72" s="6">
        <v>0</v>
      </c>
      <c r="K72" s="28">
        <v>0</v>
      </c>
      <c r="L72" s="6">
        <v>0</v>
      </c>
      <c r="M72" s="6">
        <v>0</v>
      </c>
      <c r="N72" s="7">
        <f t="shared" si="5"/>
        <v>0</v>
      </c>
      <c r="O72" s="8" t="s">
        <v>180</v>
      </c>
    </row>
    <row r="73" spans="1:15" ht="38.25" outlineLevel="2">
      <c r="A73" s="3">
        <v>200003800</v>
      </c>
      <c r="B73" s="4" t="s">
        <v>87</v>
      </c>
      <c r="C73" s="5" t="s">
        <v>20</v>
      </c>
      <c r="D73" s="4" t="s">
        <v>149</v>
      </c>
      <c r="E73" s="8" t="s">
        <v>7</v>
      </c>
      <c r="F73" s="9" t="s">
        <v>84</v>
      </c>
      <c r="G73" s="9">
        <v>2</v>
      </c>
      <c r="H73" s="18" t="s">
        <v>111</v>
      </c>
      <c r="I73" s="7"/>
      <c r="J73" s="6">
        <v>0</v>
      </c>
      <c r="K73" s="7">
        <v>0</v>
      </c>
      <c r="L73" s="7">
        <v>0</v>
      </c>
      <c r="M73" s="7">
        <v>0</v>
      </c>
      <c r="N73" s="7">
        <f t="shared" si="5"/>
        <v>0</v>
      </c>
      <c r="O73" s="8" t="s">
        <v>113</v>
      </c>
    </row>
    <row r="74" spans="1:14" s="33" customFormat="1" ht="15" outlineLevel="1">
      <c r="A74" s="35"/>
      <c r="B74" s="57" t="s">
        <v>164</v>
      </c>
      <c r="C74" s="34"/>
      <c r="D74" s="31"/>
      <c r="G74" s="32"/>
      <c r="H74" s="20"/>
      <c r="I74" s="12">
        <f aca="true" t="shared" si="6" ref="I74:N74">SUBTOTAL(9,I63:I73)</f>
        <v>3575923</v>
      </c>
      <c r="J74" s="11">
        <f t="shared" si="6"/>
        <v>12718576</v>
      </c>
      <c r="K74" s="12">
        <f t="shared" si="6"/>
        <v>31155683</v>
      </c>
      <c r="L74" s="12">
        <f t="shared" si="6"/>
        <v>35350126</v>
      </c>
      <c r="M74" s="12">
        <f t="shared" si="6"/>
        <v>18169600</v>
      </c>
      <c r="N74" s="12">
        <f t="shared" si="6"/>
        <v>97393985</v>
      </c>
    </row>
    <row r="75" spans="1:14" s="33" customFormat="1" ht="15" outlineLevel="1">
      <c r="A75" s="35"/>
      <c r="B75" s="57"/>
      <c r="C75" s="34"/>
      <c r="D75" s="31"/>
      <c r="G75" s="32"/>
      <c r="H75" s="20"/>
      <c r="I75" s="12"/>
      <c r="J75" s="11"/>
      <c r="K75" s="12"/>
      <c r="L75" s="12"/>
      <c r="M75" s="12"/>
      <c r="N75" s="12"/>
    </row>
    <row r="76" spans="1:14" s="33" customFormat="1" ht="18" outlineLevel="1">
      <c r="A76" s="35"/>
      <c r="B76" s="57"/>
      <c r="C76" s="34"/>
      <c r="D76" s="31"/>
      <c r="G76" s="32"/>
      <c r="H76" s="20"/>
      <c r="I76" s="59" t="s">
        <v>187</v>
      </c>
      <c r="J76" s="11"/>
      <c r="K76" s="12"/>
      <c r="L76" s="12"/>
      <c r="M76" s="12"/>
      <c r="N76" s="12"/>
    </row>
    <row r="77" spans="1:14" ht="38.25" outlineLevel="2">
      <c r="A77" s="2">
        <v>25023</v>
      </c>
      <c r="B77" s="4" t="s">
        <v>101</v>
      </c>
      <c r="C77" s="14" t="s">
        <v>61</v>
      </c>
      <c r="D77" s="4" t="s">
        <v>149</v>
      </c>
      <c r="E77" s="4" t="s">
        <v>7</v>
      </c>
      <c r="F77" s="9" t="s">
        <v>96</v>
      </c>
      <c r="G77" s="9">
        <v>2</v>
      </c>
      <c r="H77" s="18"/>
      <c r="I77" s="6"/>
      <c r="J77" s="6">
        <v>632835</v>
      </c>
      <c r="K77" s="7">
        <v>422638</v>
      </c>
      <c r="L77" s="6">
        <v>0</v>
      </c>
      <c r="M77" s="6">
        <v>0</v>
      </c>
      <c r="N77" s="7">
        <f aca="true" t="shared" si="7" ref="N77:N83">SUM(J77:M77)</f>
        <v>1055473</v>
      </c>
    </row>
    <row r="78" spans="1:15" ht="38.25" outlineLevel="2">
      <c r="A78" s="2">
        <v>198902700</v>
      </c>
      <c r="B78" s="4" t="s">
        <v>124</v>
      </c>
      <c r="C78" s="5" t="s">
        <v>125</v>
      </c>
      <c r="D78" s="4" t="s">
        <v>149</v>
      </c>
      <c r="E78" s="8" t="s">
        <v>7</v>
      </c>
      <c r="F78" s="9" t="s">
        <v>96</v>
      </c>
      <c r="G78" s="9">
        <v>1</v>
      </c>
      <c r="H78" s="18"/>
      <c r="I78" s="6">
        <v>740992</v>
      </c>
      <c r="J78" s="6">
        <v>750000</v>
      </c>
      <c r="K78" s="7">
        <v>800000</v>
      </c>
      <c r="L78" s="6">
        <v>800000</v>
      </c>
      <c r="M78" s="6">
        <v>800000</v>
      </c>
      <c r="N78" s="7">
        <f t="shared" si="7"/>
        <v>3150000</v>
      </c>
      <c r="O78" s="8" t="s">
        <v>135</v>
      </c>
    </row>
    <row r="79" spans="1:14" ht="38.25" outlineLevel="2">
      <c r="A79" s="2">
        <v>199107500</v>
      </c>
      <c r="B79" s="4" t="s">
        <v>100</v>
      </c>
      <c r="C79" s="14" t="s">
        <v>57</v>
      </c>
      <c r="D79" s="4" t="s">
        <v>149</v>
      </c>
      <c r="E79" s="4" t="s">
        <v>7</v>
      </c>
      <c r="F79" s="9" t="s">
        <v>96</v>
      </c>
      <c r="G79" s="9">
        <v>1</v>
      </c>
      <c r="H79" s="18"/>
      <c r="I79" s="6">
        <v>1061994</v>
      </c>
      <c r="J79" s="6">
        <v>500000</v>
      </c>
      <c r="K79" s="7">
        <v>100000</v>
      </c>
      <c r="L79" s="6">
        <v>0</v>
      </c>
      <c r="M79" s="6">
        <v>0</v>
      </c>
      <c r="N79" s="7">
        <f t="shared" si="7"/>
        <v>600000</v>
      </c>
    </row>
    <row r="80" spans="1:14" ht="38.25" outlineLevel="2">
      <c r="A80" s="2">
        <v>199306600</v>
      </c>
      <c r="B80" s="4" t="s">
        <v>99</v>
      </c>
      <c r="C80" s="14" t="s">
        <v>55</v>
      </c>
      <c r="D80" s="4" t="s">
        <v>149</v>
      </c>
      <c r="E80" s="4" t="s">
        <v>7</v>
      </c>
      <c r="F80" s="9" t="s">
        <v>96</v>
      </c>
      <c r="G80" s="9">
        <v>5</v>
      </c>
      <c r="H80" s="18"/>
      <c r="I80" s="6"/>
      <c r="J80" s="6">
        <v>680696</v>
      </c>
      <c r="K80" s="7">
        <v>701117</v>
      </c>
      <c r="L80" s="6">
        <v>722150</v>
      </c>
      <c r="M80" s="6">
        <v>743815</v>
      </c>
      <c r="N80" s="7">
        <f t="shared" si="7"/>
        <v>2847778</v>
      </c>
    </row>
    <row r="81" spans="1:14" ht="38.25" outlineLevel="2">
      <c r="A81" s="2">
        <v>199401500</v>
      </c>
      <c r="B81" s="4" t="s">
        <v>102</v>
      </c>
      <c r="C81" s="14" t="s">
        <v>103</v>
      </c>
      <c r="D81" s="4" t="s">
        <v>150</v>
      </c>
      <c r="E81" s="4" t="s">
        <v>7</v>
      </c>
      <c r="F81" s="9" t="s">
        <v>96</v>
      </c>
      <c r="G81" s="9">
        <v>5</v>
      </c>
      <c r="H81" s="18"/>
      <c r="I81" s="6"/>
      <c r="J81" s="6">
        <v>899002</v>
      </c>
      <c r="K81" s="7">
        <v>898862</v>
      </c>
      <c r="L81" s="6">
        <v>1019150</v>
      </c>
      <c r="M81" s="6">
        <v>514150</v>
      </c>
      <c r="N81" s="7">
        <f t="shared" si="7"/>
        <v>3331164</v>
      </c>
    </row>
    <row r="82" spans="1:15" ht="38.25" outlineLevel="2">
      <c r="A82" s="2">
        <v>199601100</v>
      </c>
      <c r="B82" s="4" t="s">
        <v>95</v>
      </c>
      <c r="C82" s="5" t="s">
        <v>20</v>
      </c>
      <c r="D82" s="4" t="s">
        <v>149</v>
      </c>
      <c r="E82" s="4" t="s">
        <v>7</v>
      </c>
      <c r="F82" s="9" t="s">
        <v>96</v>
      </c>
      <c r="G82" s="9">
        <v>1</v>
      </c>
      <c r="H82" s="18"/>
      <c r="I82" s="6"/>
      <c r="J82" s="6">
        <v>1225531</v>
      </c>
      <c r="K82" s="7">
        <v>397982</v>
      </c>
      <c r="L82" s="6">
        <v>100000</v>
      </c>
      <c r="M82" s="6">
        <v>100000</v>
      </c>
      <c r="N82" s="7">
        <f t="shared" si="7"/>
        <v>1823513</v>
      </c>
      <c r="O82" s="8" t="s">
        <v>120</v>
      </c>
    </row>
    <row r="83" spans="1:14" ht="38.25" outlineLevel="2">
      <c r="A83" s="2">
        <v>200202500</v>
      </c>
      <c r="B83" s="4" t="s">
        <v>97</v>
      </c>
      <c r="C83" s="14" t="s">
        <v>98</v>
      </c>
      <c r="D83" s="4" t="s">
        <v>149</v>
      </c>
      <c r="E83" s="4" t="s">
        <v>7</v>
      </c>
      <c r="F83" s="9" t="s">
        <v>96</v>
      </c>
      <c r="G83" s="9">
        <v>2</v>
      </c>
      <c r="H83" s="18"/>
      <c r="I83" s="6"/>
      <c r="J83" s="6">
        <v>736696</v>
      </c>
      <c r="K83" s="7">
        <v>738636</v>
      </c>
      <c r="L83" s="6">
        <v>2650000</v>
      </c>
      <c r="M83" s="6">
        <v>2240000</v>
      </c>
      <c r="N83" s="7">
        <f t="shared" si="7"/>
        <v>6365332</v>
      </c>
    </row>
    <row r="84" spans="1:14" s="33" customFormat="1" ht="15" outlineLevel="1">
      <c r="A84" s="30"/>
      <c r="B84" s="57" t="s">
        <v>165</v>
      </c>
      <c r="C84" s="36"/>
      <c r="D84" s="31"/>
      <c r="E84" s="31"/>
      <c r="G84" s="32"/>
      <c r="H84" s="20"/>
      <c r="I84" s="11">
        <f aca="true" t="shared" si="8" ref="I84:N84">SUBTOTAL(9,I77:I83)</f>
        <v>1802986</v>
      </c>
      <c r="J84" s="11">
        <f t="shared" si="8"/>
        <v>5424760</v>
      </c>
      <c r="K84" s="12">
        <f t="shared" si="8"/>
        <v>4059235</v>
      </c>
      <c r="L84" s="11">
        <f t="shared" si="8"/>
        <v>5291300</v>
      </c>
      <c r="M84" s="11">
        <f t="shared" si="8"/>
        <v>4397965</v>
      </c>
      <c r="N84" s="12">
        <f t="shared" si="8"/>
        <v>19173260</v>
      </c>
    </row>
    <row r="85" spans="1:14" s="33" customFormat="1" ht="15">
      <c r="A85" s="30"/>
      <c r="B85" s="57" t="s">
        <v>104</v>
      </c>
      <c r="C85" s="36"/>
      <c r="D85" s="31"/>
      <c r="E85" s="31"/>
      <c r="G85" s="32"/>
      <c r="H85" s="20"/>
      <c r="I85" s="11">
        <f aca="true" t="shared" si="9" ref="I85:N85">SUBTOTAL(9,I4:I83)</f>
        <v>5922630</v>
      </c>
      <c r="J85" s="11">
        <f t="shared" si="9"/>
        <v>81590320</v>
      </c>
      <c r="K85" s="12">
        <f t="shared" si="9"/>
        <v>102075242</v>
      </c>
      <c r="L85" s="11">
        <f t="shared" si="9"/>
        <v>118204872</v>
      </c>
      <c r="M85" s="11">
        <f t="shared" si="9"/>
        <v>85773314</v>
      </c>
      <c r="N85" s="12">
        <f t="shared" si="9"/>
        <v>387643748</v>
      </c>
    </row>
    <row r="86" spans="2:14" ht="30">
      <c r="B86" s="58" t="s">
        <v>184</v>
      </c>
      <c r="C86" s="34"/>
      <c r="D86" s="33"/>
      <c r="E86" s="33"/>
      <c r="F86" s="34"/>
      <c r="G86" s="34"/>
      <c r="H86" s="34"/>
      <c r="I86" s="12">
        <f>I85-I55</f>
        <v>5922630</v>
      </c>
      <c r="J86" s="12">
        <f>J85-J55</f>
        <v>34095795</v>
      </c>
      <c r="K86" s="12">
        <f>K85-K55</f>
        <v>56957195</v>
      </c>
      <c r="L86" s="12">
        <f>L85-L55</f>
        <v>75372456</v>
      </c>
      <c r="M86" s="12">
        <f>M85-M55</f>
        <v>47647062</v>
      </c>
      <c r="N86" s="12">
        <f>SUM(J86:M86)</f>
        <v>214072508</v>
      </c>
    </row>
  </sheetData>
  <printOptions horizontalCentered="1"/>
  <pageMargins left="0.32" right="0.33" top="0.78" bottom="0.5" header="0.35" footer="0.22"/>
  <pageSetup fitToHeight="7" fitToWidth="1" horizontalDpi="600" verticalDpi="600" orientation="landscape" r:id="rId1"/>
  <headerFooter alignWithMargins="0">
    <oddHeader>&amp;L&amp;"Arial,Bold"&amp;16DRAFT&amp;C&amp;"Arial,Bold"&amp;16Projects Meeting Capital Criteria&amp;R&amp;"Arial,Bold"&amp;16DRAFT</oddHeader>
    <oddFooter>&amp;L&amp;D  &amp;T&amp;C&amp;12&amp;P&amp;Ri\tom\03awp\&amp;F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zoomScale="75" zoomScaleNormal="75" workbookViewId="0" topLeftCell="A1">
      <pane xSplit="2" ySplit="1" topLeftCell="C71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93" sqref="F93"/>
    </sheetView>
  </sheetViews>
  <sheetFormatPr defaultColWidth="9.140625" defaultRowHeight="12.75" outlineLevelRow="2"/>
  <cols>
    <col min="1" max="1" width="12.00390625" style="8" customWidth="1"/>
    <col min="2" max="2" width="27.57421875" style="8" customWidth="1"/>
    <col min="3" max="3" width="15.421875" style="5" customWidth="1"/>
    <col min="4" max="4" width="10.421875" style="8" customWidth="1"/>
    <col min="5" max="5" width="9.140625" style="8" hidden="1" customWidth="1"/>
    <col min="6" max="6" width="14.28125" style="5" customWidth="1"/>
    <col min="7" max="7" width="14.28125" style="5" hidden="1" customWidth="1"/>
    <col min="8" max="8" width="14.28125" style="19" customWidth="1"/>
    <col min="9" max="9" width="13.57421875" style="8" customWidth="1"/>
    <col min="10" max="10" width="14.8515625" style="8" customWidth="1"/>
    <col min="11" max="11" width="14.7109375" style="8" customWidth="1"/>
    <col min="12" max="12" width="15.28125" style="8" customWidth="1"/>
    <col min="13" max="13" width="16.421875" style="8" customWidth="1"/>
    <col min="14" max="14" width="14.57421875" style="8" customWidth="1"/>
    <col min="15" max="15" width="32.8515625" style="8" customWidth="1"/>
    <col min="16" max="16384" width="9.140625" style="8" customWidth="1"/>
  </cols>
  <sheetData>
    <row r="1" spans="1:15" ht="25.5">
      <c r="A1" s="13" t="s">
        <v>160</v>
      </c>
      <c r="B1" s="14" t="s">
        <v>0</v>
      </c>
      <c r="C1" s="14" t="s">
        <v>1</v>
      </c>
      <c r="D1" s="14" t="s">
        <v>2</v>
      </c>
      <c r="E1" s="14" t="s">
        <v>3</v>
      </c>
      <c r="F1" s="15" t="s">
        <v>4</v>
      </c>
      <c r="G1" s="15" t="s">
        <v>143</v>
      </c>
      <c r="H1" s="26" t="s">
        <v>105</v>
      </c>
      <c r="I1" s="15" t="s">
        <v>159</v>
      </c>
      <c r="J1" s="15" t="s">
        <v>155</v>
      </c>
      <c r="K1" s="15" t="s">
        <v>156</v>
      </c>
      <c r="L1" s="15" t="s">
        <v>157</v>
      </c>
      <c r="M1" s="15" t="s">
        <v>158</v>
      </c>
      <c r="N1" s="15" t="s">
        <v>166</v>
      </c>
      <c r="O1" s="8" t="s">
        <v>107</v>
      </c>
    </row>
    <row r="2" spans="1:14" ht="38.25" outlineLevel="2">
      <c r="A2" s="3">
        <v>199705600</v>
      </c>
      <c r="B2" s="4" t="s">
        <v>15</v>
      </c>
      <c r="C2" s="5" t="s">
        <v>16</v>
      </c>
      <c r="D2" s="8" t="s">
        <v>146</v>
      </c>
      <c r="E2" s="8" t="s">
        <v>7</v>
      </c>
      <c r="F2" s="5" t="s">
        <v>8</v>
      </c>
      <c r="G2" s="5">
        <v>5</v>
      </c>
      <c r="I2" s="7"/>
      <c r="J2" s="6">
        <v>324584</v>
      </c>
      <c r="K2" s="7">
        <v>348950</v>
      </c>
      <c r="L2" s="7">
        <v>376830</v>
      </c>
      <c r="N2" s="7">
        <f>SUM(J2:M2)</f>
        <v>1050364</v>
      </c>
    </row>
    <row r="3" spans="1:14" ht="38.25" outlineLevel="2">
      <c r="A3" s="3">
        <v>199801900</v>
      </c>
      <c r="B3" s="4" t="s">
        <v>13</v>
      </c>
      <c r="C3" s="5" t="s">
        <v>14</v>
      </c>
      <c r="D3" s="8" t="s">
        <v>146</v>
      </c>
      <c r="E3" s="8" t="s">
        <v>7</v>
      </c>
      <c r="F3" s="5" t="s">
        <v>8</v>
      </c>
      <c r="G3" s="5">
        <v>5</v>
      </c>
      <c r="I3" s="7"/>
      <c r="J3" s="6">
        <v>367940</v>
      </c>
      <c r="K3" s="7">
        <v>386338</v>
      </c>
      <c r="L3" s="7">
        <v>405654</v>
      </c>
      <c r="M3" s="7">
        <v>0</v>
      </c>
      <c r="N3" s="7">
        <f>SUM(J3:M3)</f>
        <v>1159932</v>
      </c>
    </row>
    <row r="4" spans="1:14" ht="38.25" outlineLevel="2">
      <c r="A4" s="2">
        <v>199802100</v>
      </c>
      <c r="B4" s="4" t="s">
        <v>11</v>
      </c>
      <c r="C4" s="14" t="s">
        <v>12</v>
      </c>
      <c r="D4" s="8" t="s">
        <v>146</v>
      </c>
      <c r="E4" s="4" t="s">
        <v>7</v>
      </c>
      <c r="F4" s="5" t="s">
        <v>8</v>
      </c>
      <c r="G4" s="5">
        <v>5</v>
      </c>
      <c r="I4" s="6"/>
      <c r="J4" s="6">
        <v>700000</v>
      </c>
      <c r="K4" s="6">
        <v>700000</v>
      </c>
      <c r="L4" s="6">
        <v>700000</v>
      </c>
      <c r="M4" s="6">
        <v>700000</v>
      </c>
      <c r="N4" s="7">
        <f>SUM(J4:M4)</f>
        <v>2800000</v>
      </c>
    </row>
    <row r="5" spans="1:15" ht="51" outlineLevel="2">
      <c r="A5" s="3">
        <v>198805307</v>
      </c>
      <c r="B5" s="4" t="s">
        <v>93</v>
      </c>
      <c r="C5" s="5" t="s">
        <v>94</v>
      </c>
      <c r="D5" s="8" t="s">
        <v>146</v>
      </c>
      <c r="E5" s="8" t="s">
        <v>7</v>
      </c>
      <c r="F5" s="9" t="s">
        <v>84</v>
      </c>
      <c r="G5" s="9">
        <v>1</v>
      </c>
      <c r="H5" s="18"/>
      <c r="I5" s="7"/>
      <c r="J5" s="6">
        <v>355250</v>
      </c>
      <c r="K5" s="7">
        <v>2515250</v>
      </c>
      <c r="L5" s="7">
        <v>0</v>
      </c>
      <c r="M5" s="7">
        <v>0</v>
      </c>
      <c r="N5" s="7">
        <f>SUM(J5:M5)</f>
        <v>2870500</v>
      </c>
      <c r="O5" s="8" t="s">
        <v>118</v>
      </c>
    </row>
    <row r="6" spans="1:15" ht="89.25" outlineLevel="2">
      <c r="A6" s="2">
        <v>198811525</v>
      </c>
      <c r="B6" s="4" t="s">
        <v>88</v>
      </c>
      <c r="C6" s="14" t="s">
        <v>16</v>
      </c>
      <c r="D6" s="8" t="s">
        <v>146</v>
      </c>
      <c r="E6" s="4" t="s">
        <v>7</v>
      </c>
      <c r="F6" s="9" t="s">
        <v>84</v>
      </c>
      <c r="G6" s="9">
        <v>2</v>
      </c>
      <c r="H6" s="18" t="s">
        <v>111</v>
      </c>
      <c r="I6" s="7">
        <v>355353</v>
      </c>
      <c r="J6" s="6">
        <v>2478000</v>
      </c>
      <c r="K6" s="7">
        <v>6692000</v>
      </c>
      <c r="L6" s="6">
        <v>20508000</v>
      </c>
      <c r="M6" s="6">
        <v>10500000</v>
      </c>
      <c r="N6" s="7">
        <f>SUM(J6:M6)</f>
        <v>40178000</v>
      </c>
      <c r="O6" s="8" t="s">
        <v>181</v>
      </c>
    </row>
    <row r="7" spans="1:14" s="33" customFormat="1" ht="51" outlineLevel="1">
      <c r="A7" s="30"/>
      <c r="B7" s="31"/>
      <c r="C7" s="36"/>
      <c r="D7" s="33" t="s">
        <v>168</v>
      </c>
      <c r="E7" s="31"/>
      <c r="F7" s="32"/>
      <c r="G7" s="32"/>
      <c r="H7" s="20"/>
      <c r="I7" s="12">
        <f aca="true" t="shared" si="0" ref="I7:N7">SUBTOTAL(9,I2:I6)</f>
        <v>355353</v>
      </c>
      <c r="J7" s="11">
        <f t="shared" si="0"/>
        <v>4225774</v>
      </c>
      <c r="K7" s="12">
        <f t="shared" si="0"/>
        <v>10642538</v>
      </c>
      <c r="L7" s="11">
        <f t="shared" si="0"/>
        <v>21990484</v>
      </c>
      <c r="M7" s="11">
        <f t="shared" si="0"/>
        <v>11200000</v>
      </c>
      <c r="N7" s="12">
        <f t="shared" si="0"/>
        <v>48058796</v>
      </c>
    </row>
    <row r="8" spans="1:14" ht="25.5" outlineLevel="2">
      <c r="A8" s="2">
        <v>199501100</v>
      </c>
      <c r="B8" s="4" t="s">
        <v>25</v>
      </c>
      <c r="C8" s="14" t="s">
        <v>26</v>
      </c>
      <c r="D8" s="4" t="s">
        <v>147</v>
      </c>
      <c r="E8" s="4" t="s">
        <v>27</v>
      </c>
      <c r="F8" s="5" t="s">
        <v>8</v>
      </c>
      <c r="G8" s="5">
        <v>5</v>
      </c>
      <c r="I8" s="6"/>
      <c r="J8" s="6">
        <v>200000</v>
      </c>
      <c r="K8" s="6">
        <v>150000</v>
      </c>
      <c r="L8" s="6">
        <v>0</v>
      </c>
      <c r="M8" s="6">
        <v>0</v>
      </c>
      <c r="N8" s="7">
        <f>SUM(J8:M8)</f>
        <v>350000</v>
      </c>
    </row>
    <row r="9" spans="1:14" ht="63.75" outlineLevel="2">
      <c r="A9" s="2">
        <v>200103300</v>
      </c>
      <c r="B9" s="4" t="s">
        <v>22</v>
      </c>
      <c r="C9" s="14" t="s">
        <v>23</v>
      </c>
      <c r="D9" s="4" t="s">
        <v>147</v>
      </c>
      <c r="E9" s="4" t="s">
        <v>24</v>
      </c>
      <c r="F9" s="5" t="s">
        <v>8</v>
      </c>
      <c r="G9" s="5">
        <v>2</v>
      </c>
      <c r="I9" s="6"/>
      <c r="J9" s="6">
        <v>1750000</v>
      </c>
      <c r="K9" s="6">
        <v>1850000</v>
      </c>
      <c r="L9" s="6">
        <v>1900000</v>
      </c>
      <c r="M9" s="6">
        <v>0</v>
      </c>
      <c r="N9" s="7">
        <f>SUM(J9:M9)</f>
        <v>5500000</v>
      </c>
    </row>
    <row r="10" spans="1:14" ht="25.5" outlineLevel="2">
      <c r="A10" s="2">
        <v>199106200</v>
      </c>
      <c r="B10" s="4" t="s">
        <v>64</v>
      </c>
      <c r="C10" s="14" t="s">
        <v>65</v>
      </c>
      <c r="D10" s="4" t="s">
        <v>147</v>
      </c>
      <c r="E10" s="4" t="s">
        <v>24</v>
      </c>
      <c r="F10" s="9" t="s">
        <v>53</v>
      </c>
      <c r="G10" s="9">
        <v>4</v>
      </c>
      <c r="H10" s="18"/>
      <c r="I10" s="6"/>
      <c r="J10" s="6">
        <v>1500000</v>
      </c>
      <c r="K10" s="6">
        <v>1500000</v>
      </c>
      <c r="L10" s="6">
        <v>1500000</v>
      </c>
      <c r="M10" s="6">
        <v>1500000</v>
      </c>
      <c r="N10" s="7">
        <f>SUM(J10:M10)</f>
        <v>6000000</v>
      </c>
    </row>
    <row r="11" spans="1:14" ht="38.25" outlineLevel="2">
      <c r="A11" s="2">
        <v>199506700</v>
      </c>
      <c r="B11" s="4" t="s">
        <v>63</v>
      </c>
      <c r="C11" s="14" t="s">
        <v>10</v>
      </c>
      <c r="D11" s="4" t="s">
        <v>147</v>
      </c>
      <c r="E11" s="4" t="s">
        <v>24</v>
      </c>
      <c r="F11" s="9" t="s">
        <v>53</v>
      </c>
      <c r="G11" s="9">
        <v>4</v>
      </c>
      <c r="H11" s="18"/>
      <c r="I11" s="6"/>
      <c r="J11" s="6">
        <v>1500000</v>
      </c>
      <c r="K11" s="6">
        <v>1500000</v>
      </c>
      <c r="L11" s="6">
        <v>1500000</v>
      </c>
      <c r="M11" s="6">
        <v>1500000</v>
      </c>
      <c r="N11" s="7">
        <f>SUM(J11:M11)</f>
        <v>6000000</v>
      </c>
    </row>
    <row r="12" spans="1:14" s="33" customFormat="1" ht="38.25" outlineLevel="1">
      <c r="A12" s="30"/>
      <c r="B12" s="31"/>
      <c r="C12" s="36"/>
      <c r="D12" s="31" t="s">
        <v>169</v>
      </c>
      <c r="E12" s="31"/>
      <c r="F12" s="32"/>
      <c r="G12" s="32"/>
      <c r="H12" s="20"/>
      <c r="I12" s="11">
        <f aca="true" t="shared" si="1" ref="I12:N12">SUBTOTAL(9,I8:I11)</f>
        <v>0</v>
      </c>
      <c r="J12" s="11">
        <f t="shared" si="1"/>
        <v>4950000</v>
      </c>
      <c r="K12" s="11">
        <f t="shared" si="1"/>
        <v>5000000</v>
      </c>
      <c r="L12" s="11">
        <f t="shared" si="1"/>
        <v>4900000</v>
      </c>
      <c r="M12" s="11">
        <f t="shared" si="1"/>
        <v>3000000</v>
      </c>
      <c r="N12" s="12">
        <f t="shared" si="1"/>
        <v>17850000</v>
      </c>
    </row>
    <row r="13" spans="1:14" ht="38.25" outlineLevel="2">
      <c r="A13" s="2">
        <v>199004400</v>
      </c>
      <c r="B13" s="4" t="s">
        <v>28</v>
      </c>
      <c r="C13" s="14" t="s">
        <v>23</v>
      </c>
      <c r="D13" s="4" t="s">
        <v>148</v>
      </c>
      <c r="E13" s="4" t="s">
        <v>27</v>
      </c>
      <c r="F13" s="5" t="s">
        <v>8</v>
      </c>
      <c r="G13" s="5">
        <v>5</v>
      </c>
      <c r="I13" s="6"/>
      <c r="J13" s="6">
        <v>574603</v>
      </c>
      <c r="K13" s="7">
        <v>603332</v>
      </c>
      <c r="L13" s="6">
        <v>633499</v>
      </c>
      <c r="M13" s="6">
        <v>665174</v>
      </c>
      <c r="N13" s="7">
        <f aca="true" t="shared" si="2" ref="N13:N26">SUM(J13:M13)</f>
        <v>2476608</v>
      </c>
    </row>
    <row r="14" spans="1:14" ht="38.25" outlineLevel="2">
      <c r="A14" s="2">
        <v>199101903</v>
      </c>
      <c r="B14" s="4" t="s">
        <v>36</v>
      </c>
      <c r="C14" s="5" t="s">
        <v>35</v>
      </c>
      <c r="D14" s="4" t="s">
        <v>148</v>
      </c>
      <c r="E14" s="4" t="s">
        <v>27</v>
      </c>
      <c r="F14" s="5" t="s">
        <v>8</v>
      </c>
      <c r="G14" s="5">
        <v>5</v>
      </c>
      <c r="I14" s="6"/>
      <c r="J14" s="6">
        <v>580000</v>
      </c>
      <c r="K14" s="7">
        <v>625000</v>
      </c>
      <c r="L14" s="6">
        <v>695000</v>
      </c>
      <c r="M14" s="6">
        <v>850000</v>
      </c>
      <c r="N14" s="7">
        <f t="shared" si="2"/>
        <v>2750000</v>
      </c>
    </row>
    <row r="15" spans="1:14" ht="38.25" outlineLevel="2">
      <c r="A15" s="8">
        <v>199404700</v>
      </c>
      <c r="B15" s="8" t="s">
        <v>29</v>
      </c>
      <c r="C15" s="5" t="s">
        <v>30</v>
      </c>
      <c r="D15" s="4" t="s">
        <v>148</v>
      </c>
      <c r="E15" s="8" t="s">
        <v>27</v>
      </c>
      <c r="F15" s="5" t="s">
        <v>8</v>
      </c>
      <c r="G15" s="5">
        <v>5</v>
      </c>
      <c r="I15" s="7"/>
      <c r="J15" s="7">
        <v>362000</v>
      </c>
      <c r="K15" s="7">
        <v>376000</v>
      </c>
      <c r="L15" s="7">
        <v>391000</v>
      </c>
      <c r="M15" s="7">
        <v>230000</v>
      </c>
      <c r="N15" s="7">
        <f t="shared" si="2"/>
        <v>1359000</v>
      </c>
    </row>
    <row r="16" spans="1:14" ht="38.25" outlineLevel="2">
      <c r="A16" s="2">
        <v>199404900</v>
      </c>
      <c r="B16" s="4" t="s">
        <v>31</v>
      </c>
      <c r="C16" s="14" t="s">
        <v>32</v>
      </c>
      <c r="D16" s="4" t="s">
        <v>148</v>
      </c>
      <c r="E16" s="4" t="s">
        <v>27</v>
      </c>
      <c r="F16" s="5" t="s">
        <v>8</v>
      </c>
      <c r="G16" s="5">
        <v>2</v>
      </c>
      <c r="I16" s="6"/>
      <c r="J16" s="6">
        <v>155000</v>
      </c>
      <c r="K16" s="7">
        <v>1270000</v>
      </c>
      <c r="L16" s="6">
        <v>750000</v>
      </c>
      <c r="M16" s="6">
        <v>750000</v>
      </c>
      <c r="N16" s="7">
        <f t="shared" si="2"/>
        <v>2925000</v>
      </c>
    </row>
    <row r="17" spans="1:14" ht="38.25" outlineLevel="2">
      <c r="A17" s="8">
        <v>199500400</v>
      </c>
      <c r="B17" s="8" t="s">
        <v>34</v>
      </c>
      <c r="C17" s="5" t="s">
        <v>35</v>
      </c>
      <c r="D17" s="4" t="s">
        <v>148</v>
      </c>
      <c r="E17" s="8" t="s">
        <v>27</v>
      </c>
      <c r="F17" s="5" t="s">
        <v>8</v>
      </c>
      <c r="G17" s="5">
        <v>5</v>
      </c>
      <c r="I17" s="7"/>
      <c r="J17" s="7">
        <v>420000</v>
      </c>
      <c r="K17" s="21">
        <v>450000</v>
      </c>
      <c r="L17" s="21">
        <v>480000</v>
      </c>
      <c r="M17" s="27">
        <v>510000</v>
      </c>
      <c r="N17" s="7">
        <f t="shared" si="2"/>
        <v>1860000</v>
      </c>
    </row>
    <row r="18" spans="1:14" ht="51" outlineLevel="2">
      <c r="A18" s="2">
        <v>200200200</v>
      </c>
      <c r="B18" s="4" t="s">
        <v>33</v>
      </c>
      <c r="C18" s="14" t="s">
        <v>32</v>
      </c>
      <c r="D18" s="4" t="s">
        <v>148</v>
      </c>
      <c r="E18" s="4" t="s">
        <v>27</v>
      </c>
      <c r="F18" s="5" t="s">
        <v>8</v>
      </c>
      <c r="G18" s="5">
        <v>2</v>
      </c>
      <c r="I18" s="6"/>
      <c r="J18" s="6">
        <v>100000</v>
      </c>
      <c r="K18" s="7">
        <v>1000000</v>
      </c>
      <c r="L18" s="6">
        <v>200000</v>
      </c>
      <c r="M18" s="6">
        <v>200000</v>
      </c>
      <c r="N18" s="7">
        <f t="shared" si="2"/>
        <v>1500000</v>
      </c>
    </row>
    <row r="19" spans="1:15" ht="38.25" outlineLevel="2">
      <c r="A19" s="3">
        <v>199004401</v>
      </c>
      <c r="B19" s="4" t="s">
        <v>68</v>
      </c>
      <c r="C19" s="14" t="s">
        <v>23</v>
      </c>
      <c r="D19" s="4" t="s">
        <v>148</v>
      </c>
      <c r="E19" s="8" t="s">
        <v>24</v>
      </c>
      <c r="F19" s="9" t="s">
        <v>53</v>
      </c>
      <c r="G19" s="9">
        <v>4</v>
      </c>
      <c r="H19" s="18"/>
      <c r="I19" s="7"/>
      <c r="J19" s="7">
        <v>1592679</v>
      </c>
      <c r="K19" s="7">
        <v>1815855</v>
      </c>
      <c r="L19" s="7">
        <v>2071724</v>
      </c>
      <c r="M19" s="7">
        <v>2365144</v>
      </c>
      <c r="N19" s="7">
        <f t="shared" si="2"/>
        <v>7845402</v>
      </c>
      <c r="O19" s="8" t="s">
        <v>134</v>
      </c>
    </row>
    <row r="20" spans="1:14" ht="38.25" outlineLevel="2">
      <c r="A20" s="2">
        <v>199206100</v>
      </c>
      <c r="B20" s="4" t="s">
        <v>66</v>
      </c>
      <c r="C20" s="14" t="s">
        <v>67</v>
      </c>
      <c r="D20" s="4" t="s">
        <v>148</v>
      </c>
      <c r="E20" s="4" t="s">
        <v>24</v>
      </c>
      <c r="F20" s="9" t="s">
        <v>53</v>
      </c>
      <c r="G20" s="9">
        <v>4</v>
      </c>
      <c r="H20" s="18"/>
      <c r="I20" s="6"/>
      <c r="J20" s="6">
        <v>5811642</v>
      </c>
      <c r="K20" s="7">
        <v>6074414</v>
      </c>
      <c r="L20" s="6">
        <v>6242812</v>
      </c>
      <c r="M20" s="6">
        <v>6512734</v>
      </c>
      <c r="N20" s="7">
        <f t="shared" si="2"/>
        <v>24641602</v>
      </c>
    </row>
    <row r="21" spans="1:14" ht="51" outlineLevel="2">
      <c r="A21" s="2">
        <v>200103300</v>
      </c>
      <c r="B21" s="4" t="s">
        <v>69</v>
      </c>
      <c r="C21" s="14" t="s">
        <v>23</v>
      </c>
      <c r="D21" s="4" t="s">
        <v>148</v>
      </c>
      <c r="E21" s="4" t="s">
        <v>27</v>
      </c>
      <c r="F21" s="9" t="s">
        <v>53</v>
      </c>
      <c r="G21" s="9">
        <v>3</v>
      </c>
      <c r="H21" s="18"/>
      <c r="I21" s="6"/>
      <c r="J21" s="6">
        <v>2083387</v>
      </c>
      <c r="K21" s="7">
        <v>2291676</v>
      </c>
      <c r="L21" s="6">
        <v>2520794</v>
      </c>
      <c r="M21" s="6">
        <v>2772823</v>
      </c>
      <c r="N21" s="7">
        <f t="shared" si="2"/>
        <v>9668680</v>
      </c>
    </row>
    <row r="22" spans="1:14" ht="38.25" outlineLevel="2">
      <c r="A22" s="2">
        <v>200200300</v>
      </c>
      <c r="B22" s="4" t="s">
        <v>70</v>
      </c>
      <c r="C22" s="14" t="s">
        <v>26</v>
      </c>
      <c r="D22" s="4" t="s">
        <v>148</v>
      </c>
      <c r="E22" s="4" t="s">
        <v>27</v>
      </c>
      <c r="F22" s="9" t="s">
        <v>53</v>
      </c>
      <c r="G22" s="9">
        <v>3</v>
      </c>
      <c r="H22" s="18"/>
      <c r="I22" s="6"/>
      <c r="J22" s="6">
        <v>4212849</v>
      </c>
      <c r="K22" s="7">
        <v>4212849</v>
      </c>
      <c r="L22" s="6">
        <v>4409094</v>
      </c>
      <c r="M22" s="6">
        <v>4407094</v>
      </c>
      <c r="N22" s="7">
        <f t="shared" si="2"/>
        <v>17241886</v>
      </c>
    </row>
    <row r="23" spans="1:14" ht="38.25" outlineLevel="2">
      <c r="A23" s="2">
        <v>200204200</v>
      </c>
      <c r="B23" s="4" t="s">
        <v>71</v>
      </c>
      <c r="C23" s="14" t="s">
        <v>72</v>
      </c>
      <c r="D23" s="4" t="s">
        <v>148</v>
      </c>
      <c r="E23" s="4" t="s">
        <v>24</v>
      </c>
      <c r="F23" s="9" t="s">
        <v>53</v>
      </c>
      <c r="G23" s="9">
        <v>3</v>
      </c>
      <c r="H23" s="18"/>
      <c r="I23" s="6"/>
      <c r="J23" s="6">
        <v>1020000</v>
      </c>
      <c r="K23" s="7">
        <v>0</v>
      </c>
      <c r="L23" s="6">
        <v>0</v>
      </c>
      <c r="M23" s="6">
        <v>0</v>
      </c>
      <c r="N23" s="7">
        <f t="shared" si="2"/>
        <v>1020000</v>
      </c>
    </row>
    <row r="24" spans="1:14" ht="51" outlineLevel="2">
      <c r="A24" s="2">
        <v>200204400</v>
      </c>
      <c r="B24" s="4" t="s">
        <v>73</v>
      </c>
      <c r="C24" s="5" t="s">
        <v>35</v>
      </c>
      <c r="D24" s="4" t="s">
        <v>148</v>
      </c>
      <c r="E24" s="4" t="s">
        <v>27</v>
      </c>
      <c r="F24" s="9" t="s">
        <v>53</v>
      </c>
      <c r="G24" s="9">
        <v>3</v>
      </c>
      <c r="H24" s="18"/>
      <c r="I24" s="6"/>
      <c r="J24" s="6">
        <v>500000</v>
      </c>
      <c r="K24" s="7">
        <v>500000</v>
      </c>
      <c r="L24" s="7">
        <v>500000</v>
      </c>
      <c r="M24" s="7">
        <v>500000</v>
      </c>
      <c r="N24" s="7">
        <f t="shared" si="2"/>
        <v>2000000</v>
      </c>
    </row>
    <row r="25" spans="1:15" ht="38.25" outlineLevel="2">
      <c r="A25" s="2">
        <v>198806400</v>
      </c>
      <c r="B25" s="4" t="s">
        <v>90</v>
      </c>
      <c r="C25" s="14" t="s">
        <v>32</v>
      </c>
      <c r="D25" s="4" t="s">
        <v>148</v>
      </c>
      <c r="E25" s="4" t="s">
        <v>27</v>
      </c>
      <c r="F25" s="9" t="s">
        <v>84</v>
      </c>
      <c r="G25" s="9">
        <v>2</v>
      </c>
      <c r="H25" s="18" t="s">
        <v>111</v>
      </c>
      <c r="I25" s="6"/>
      <c r="J25" s="6">
        <v>145000</v>
      </c>
      <c r="K25" s="7">
        <v>2200000</v>
      </c>
      <c r="L25" s="6">
        <v>0</v>
      </c>
      <c r="M25" s="6">
        <v>0</v>
      </c>
      <c r="N25" s="7">
        <f t="shared" si="2"/>
        <v>2345000</v>
      </c>
      <c r="O25" s="8" t="s">
        <v>114</v>
      </c>
    </row>
    <row r="26" spans="1:15" ht="63.75" outlineLevel="2">
      <c r="A26" s="2">
        <v>199004402</v>
      </c>
      <c r="B26" s="4" t="s">
        <v>89</v>
      </c>
      <c r="C26" s="14" t="s">
        <v>23</v>
      </c>
      <c r="D26" s="4" t="s">
        <v>148</v>
      </c>
      <c r="E26" s="4" t="s">
        <v>27</v>
      </c>
      <c r="F26" s="9" t="s">
        <v>84</v>
      </c>
      <c r="G26" s="9">
        <v>2</v>
      </c>
      <c r="H26" s="18" t="s">
        <v>111</v>
      </c>
      <c r="I26" s="6"/>
      <c r="J26" s="6">
        <v>179517</v>
      </c>
      <c r="K26" s="7">
        <v>3026836</v>
      </c>
      <c r="L26" s="6">
        <v>1075267</v>
      </c>
      <c r="M26" s="6">
        <v>0</v>
      </c>
      <c r="N26" s="7">
        <f t="shared" si="2"/>
        <v>4281620</v>
      </c>
      <c r="O26" s="8" t="s">
        <v>117</v>
      </c>
    </row>
    <row r="27" spans="1:14" s="33" customFormat="1" ht="51" outlineLevel="1">
      <c r="A27" s="30"/>
      <c r="B27" s="31"/>
      <c r="C27" s="36"/>
      <c r="D27" s="31" t="s">
        <v>170</v>
      </c>
      <c r="E27" s="31"/>
      <c r="F27" s="32"/>
      <c r="G27" s="32"/>
      <c r="H27" s="20"/>
      <c r="I27" s="11">
        <f aca="true" t="shared" si="3" ref="I27:N27">SUBTOTAL(9,I13:I26)</f>
        <v>0</v>
      </c>
      <c r="J27" s="11">
        <f t="shared" si="3"/>
        <v>17736677</v>
      </c>
      <c r="K27" s="12">
        <f t="shared" si="3"/>
        <v>24445962</v>
      </c>
      <c r="L27" s="11">
        <f t="shared" si="3"/>
        <v>19969190</v>
      </c>
      <c r="M27" s="11">
        <f t="shared" si="3"/>
        <v>19762969</v>
      </c>
      <c r="N27" s="12">
        <f t="shared" si="3"/>
        <v>81914798</v>
      </c>
    </row>
    <row r="28" spans="1:14" ht="38.25" outlineLevel="2">
      <c r="A28" s="3">
        <v>198710001</v>
      </c>
      <c r="B28" s="4" t="s">
        <v>19</v>
      </c>
      <c r="C28" s="5" t="s">
        <v>20</v>
      </c>
      <c r="D28" s="4" t="s">
        <v>149</v>
      </c>
      <c r="E28" s="8" t="s">
        <v>7</v>
      </c>
      <c r="F28" s="5" t="s">
        <v>8</v>
      </c>
      <c r="G28" s="5">
        <v>5</v>
      </c>
      <c r="I28" s="7"/>
      <c r="J28" s="6">
        <v>269180</v>
      </c>
      <c r="K28" s="7">
        <v>269180</v>
      </c>
      <c r="L28" s="7">
        <v>450859</v>
      </c>
      <c r="M28" s="7">
        <v>473402</v>
      </c>
      <c r="N28" s="7">
        <f aca="true" t="shared" si="4" ref="N28:N47">SUM(J28:M28)</f>
        <v>1462621</v>
      </c>
    </row>
    <row r="29" spans="1:15" ht="51" outlineLevel="2">
      <c r="A29" s="3">
        <v>199705100</v>
      </c>
      <c r="B29" s="4" t="s">
        <v>51</v>
      </c>
      <c r="C29" s="5" t="s">
        <v>16</v>
      </c>
      <c r="D29" s="4" t="s">
        <v>149</v>
      </c>
      <c r="E29" s="8" t="s">
        <v>7</v>
      </c>
      <c r="F29" s="5" t="s">
        <v>8</v>
      </c>
      <c r="G29" s="5">
        <v>2</v>
      </c>
      <c r="I29" s="7"/>
      <c r="J29" s="6">
        <v>2146501</v>
      </c>
      <c r="K29" s="7">
        <v>1721177</v>
      </c>
      <c r="L29" s="7">
        <v>1616960</v>
      </c>
      <c r="M29" s="7">
        <v>1435101</v>
      </c>
      <c r="N29" s="7">
        <f t="shared" si="4"/>
        <v>6919739</v>
      </c>
      <c r="O29" s="8" t="s">
        <v>142</v>
      </c>
    </row>
    <row r="30" spans="1:14" ht="38.25" outlineLevel="2">
      <c r="A30" s="2">
        <v>199801800</v>
      </c>
      <c r="B30" s="4" t="s">
        <v>21</v>
      </c>
      <c r="C30" s="14" t="s">
        <v>12</v>
      </c>
      <c r="D30" s="4" t="s">
        <v>149</v>
      </c>
      <c r="E30" s="4" t="s">
        <v>7</v>
      </c>
      <c r="F30" s="5" t="s">
        <v>8</v>
      </c>
      <c r="G30" s="5">
        <v>5</v>
      </c>
      <c r="I30" s="6"/>
      <c r="J30" s="1">
        <v>373304</v>
      </c>
      <c r="K30" s="7">
        <v>376334</v>
      </c>
      <c r="L30" s="6">
        <v>607648</v>
      </c>
      <c r="M30" s="6">
        <v>535663</v>
      </c>
      <c r="N30" s="7">
        <f t="shared" si="4"/>
        <v>1892949</v>
      </c>
    </row>
    <row r="31" spans="1:14" ht="38.25" outlineLevel="2">
      <c r="A31" s="8">
        <v>200203800</v>
      </c>
      <c r="B31" s="8" t="s">
        <v>17</v>
      </c>
      <c r="C31" s="5" t="s">
        <v>18</v>
      </c>
      <c r="D31" s="4" t="s">
        <v>149</v>
      </c>
      <c r="E31" s="8" t="s">
        <v>7</v>
      </c>
      <c r="F31" s="5" t="s">
        <v>8</v>
      </c>
      <c r="G31" s="5">
        <v>2</v>
      </c>
      <c r="I31" s="7"/>
      <c r="J31" s="7">
        <v>341813</v>
      </c>
      <c r="K31" s="7">
        <v>356018</v>
      </c>
      <c r="L31" s="7">
        <v>4170000</v>
      </c>
      <c r="M31" s="7">
        <v>4180000</v>
      </c>
      <c r="N31" s="7">
        <f t="shared" si="4"/>
        <v>9047831</v>
      </c>
    </row>
    <row r="32" spans="1:14" ht="51" outlineLevel="2">
      <c r="A32" s="2">
        <v>25078</v>
      </c>
      <c r="B32" s="4" t="s">
        <v>56</v>
      </c>
      <c r="C32" s="14" t="s">
        <v>57</v>
      </c>
      <c r="D32" s="4" t="s">
        <v>149</v>
      </c>
      <c r="E32" s="4" t="s">
        <v>7</v>
      </c>
      <c r="F32" s="9" t="s">
        <v>53</v>
      </c>
      <c r="G32" s="9">
        <v>3</v>
      </c>
      <c r="H32" s="18"/>
      <c r="I32" s="6"/>
      <c r="J32" s="6">
        <v>875000</v>
      </c>
      <c r="K32" s="6">
        <v>3000000</v>
      </c>
      <c r="L32" s="6">
        <v>0</v>
      </c>
      <c r="M32" s="6">
        <v>0</v>
      </c>
      <c r="N32" s="7">
        <f t="shared" si="4"/>
        <v>3875000</v>
      </c>
    </row>
    <row r="33" spans="1:14" ht="38.25" outlineLevel="2">
      <c r="A33" s="2">
        <v>199206200</v>
      </c>
      <c r="B33" s="4" t="s">
        <v>62</v>
      </c>
      <c r="C33" s="14" t="s">
        <v>16</v>
      </c>
      <c r="D33" s="4" t="s">
        <v>149</v>
      </c>
      <c r="E33" s="4" t="s">
        <v>7</v>
      </c>
      <c r="F33" s="9" t="s">
        <v>53</v>
      </c>
      <c r="G33" s="9">
        <v>4</v>
      </c>
      <c r="H33" s="18"/>
      <c r="I33" s="6"/>
      <c r="J33" s="6">
        <v>1142499</v>
      </c>
      <c r="K33" s="7">
        <v>1151053</v>
      </c>
      <c r="L33" s="6">
        <v>1295000</v>
      </c>
      <c r="M33" s="6">
        <v>1260000</v>
      </c>
      <c r="N33" s="7">
        <f t="shared" si="4"/>
        <v>4848552</v>
      </c>
    </row>
    <row r="34" spans="1:15" ht="38.25" outlineLevel="2">
      <c r="A34" s="3">
        <v>199705900</v>
      </c>
      <c r="B34" s="4" t="s">
        <v>80</v>
      </c>
      <c r="C34" s="5" t="s">
        <v>55</v>
      </c>
      <c r="D34" s="4" t="s">
        <v>149</v>
      </c>
      <c r="E34" s="4" t="s">
        <v>24</v>
      </c>
      <c r="F34" s="9" t="s">
        <v>53</v>
      </c>
      <c r="G34" s="9">
        <v>4</v>
      </c>
      <c r="H34" s="18"/>
      <c r="I34" s="7"/>
      <c r="J34" s="6">
        <v>3435000</v>
      </c>
      <c r="K34" s="7">
        <v>3929120</v>
      </c>
      <c r="L34" s="7">
        <v>4052115</v>
      </c>
      <c r="M34" s="7">
        <v>4182133</v>
      </c>
      <c r="N34" s="7">
        <f t="shared" si="4"/>
        <v>15598368</v>
      </c>
      <c r="O34" s="8" t="s">
        <v>134</v>
      </c>
    </row>
    <row r="35" spans="1:14" ht="38.25" outlineLevel="2">
      <c r="A35" s="2">
        <v>200002300</v>
      </c>
      <c r="B35" s="4" t="s">
        <v>54</v>
      </c>
      <c r="C35" s="14" t="s">
        <v>55</v>
      </c>
      <c r="D35" s="4" t="s">
        <v>149</v>
      </c>
      <c r="E35" s="4" t="s">
        <v>24</v>
      </c>
      <c r="F35" s="9" t="s">
        <v>53</v>
      </c>
      <c r="G35" s="9">
        <v>4</v>
      </c>
      <c r="H35" s="18"/>
      <c r="I35" s="6"/>
      <c r="J35" s="6">
        <v>2000000</v>
      </c>
      <c r="K35" s="7">
        <v>1899999</v>
      </c>
      <c r="L35" s="6">
        <v>25000</v>
      </c>
      <c r="M35" s="6">
        <v>25000</v>
      </c>
      <c r="N35" s="7">
        <f t="shared" si="4"/>
        <v>3949999</v>
      </c>
    </row>
    <row r="36" spans="1:15" ht="38.25" outlineLevel="2">
      <c r="A36" s="3">
        <v>200002500</v>
      </c>
      <c r="B36" s="4" t="s">
        <v>58</v>
      </c>
      <c r="C36" s="5" t="s">
        <v>59</v>
      </c>
      <c r="D36" s="4" t="s">
        <v>149</v>
      </c>
      <c r="E36" s="8" t="s">
        <v>24</v>
      </c>
      <c r="F36" s="9" t="s">
        <v>53</v>
      </c>
      <c r="G36" s="9">
        <v>4</v>
      </c>
      <c r="H36" s="18"/>
      <c r="I36" s="7"/>
      <c r="J36" s="7">
        <v>683000</v>
      </c>
      <c r="K36" s="7">
        <v>346000</v>
      </c>
      <c r="L36" s="7">
        <v>235000</v>
      </c>
      <c r="M36" s="7">
        <v>200000</v>
      </c>
      <c r="N36" s="7">
        <f t="shared" si="4"/>
        <v>1464000</v>
      </c>
      <c r="O36" s="8" t="s">
        <v>134</v>
      </c>
    </row>
    <row r="37" spans="1:15" ht="38.25" outlineLevel="2">
      <c r="A37" s="3">
        <v>200020116</v>
      </c>
      <c r="B37" s="4" t="s">
        <v>82</v>
      </c>
      <c r="C37" s="5" t="s">
        <v>55</v>
      </c>
      <c r="D37" s="4" t="s">
        <v>149</v>
      </c>
      <c r="E37" s="4" t="s">
        <v>24</v>
      </c>
      <c r="F37" s="9" t="s">
        <v>53</v>
      </c>
      <c r="G37" s="9">
        <v>3</v>
      </c>
      <c r="H37" s="18"/>
      <c r="I37" s="7"/>
      <c r="J37" s="25">
        <v>5465000</v>
      </c>
      <c r="K37" s="7">
        <v>0</v>
      </c>
      <c r="L37" s="7">
        <v>8000</v>
      </c>
      <c r="M37" s="7">
        <v>0</v>
      </c>
      <c r="N37" s="7">
        <f t="shared" si="4"/>
        <v>5473000</v>
      </c>
      <c r="O37" s="8" t="s">
        <v>142</v>
      </c>
    </row>
    <row r="38" spans="1:15" ht="38.25" outlineLevel="2">
      <c r="A38" s="2">
        <v>200202400</v>
      </c>
      <c r="B38" s="4" t="s">
        <v>60</v>
      </c>
      <c r="C38" s="14" t="s">
        <v>61</v>
      </c>
      <c r="D38" s="4" t="s">
        <v>149</v>
      </c>
      <c r="E38" s="4" t="s">
        <v>7</v>
      </c>
      <c r="F38" s="9" t="s">
        <v>53</v>
      </c>
      <c r="G38" s="9">
        <v>3</v>
      </c>
      <c r="H38" s="18"/>
      <c r="I38" s="6"/>
      <c r="J38" s="6">
        <v>69000</v>
      </c>
      <c r="K38" s="6">
        <v>2300000</v>
      </c>
      <c r="L38" s="6">
        <v>0</v>
      </c>
      <c r="M38" s="6">
        <v>0</v>
      </c>
      <c r="N38" s="7">
        <f t="shared" si="4"/>
        <v>2369000</v>
      </c>
      <c r="O38" s="8" t="s">
        <v>134</v>
      </c>
    </row>
    <row r="39" spans="1:15" ht="38.25" outlineLevel="2">
      <c r="A39" s="2">
        <v>198805302</v>
      </c>
      <c r="B39" s="4" t="s">
        <v>86</v>
      </c>
      <c r="C39" s="5" t="s">
        <v>20</v>
      </c>
      <c r="D39" s="4" t="s">
        <v>149</v>
      </c>
      <c r="E39" s="4" t="s">
        <v>7</v>
      </c>
      <c r="F39" s="9" t="s">
        <v>84</v>
      </c>
      <c r="G39" s="9">
        <v>1</v>
      </c>
      <c r="H39" s="18" t="s">
        <v>111</v>
      </c>
      <c r="I39" s="6"/>
      <c r="J39" s="6">
        <v>0</v>
      </c>
      <c r="K39" s="7">
        <v>0</v>
      </c>
      <c r="L39" s="6">
        <v>0</v>
      </c>
      <c r="M39" s="6">
        <v>0</v>
      </c>
      <c r="N39" s="7">
        <f t="shared" si="4"/>
        <v>0</v>
      </c>
      <c r="O39" s="8" t="s">
        <v>112</v>
      </c>
    </row>
    <row r="40" spans="1:15" ht="38.25" outlineLevel="2">
      <c r="A40" s="3">
        <v>200003800</v>
      </c>
      <c r="B40" s="4" t="s">
        <v>87</v>
      </c>
      <c r="C40" s="5" t="s">
        <v>20</v>
      </c>
      <c r="D40" s="4" t="s">
        <v>149</v>
      </c>
      <c r="E40" s="8" t="s">
        <v>7</v>
      </c>
      <c r="F40" s="9" t="s">
        <v>84</v>
      </c>
      <c r="G40" s="9">
        <v>2</v>
      </c>
      <c r="H40" s="18" t="s">
        <v>111</v>
      </c>
      <c r="I40" s="7"/>
      <c r="J40" s="6">
        <v>0</v>
      </c>
      <c r="K40" s="7">
        <v>0</v>
      </c>
      <c r="L40" s="7">
        <v>0</v>
      </c>
      <c r="M40" s="7">
        <v>0</v>
      </c>
      <c r="N40" s="7">
        <f t="shared" si="4"/>
        <v>0</v>
      </c>
      <c r="O40" s="8" t="s">
        <v>113</v>
      </c>
    </row>
    <row r="41" spans="1:14" ht="38.25" outlineLevel="2">
      <c r="A41" s="2">
        <v>25023</v>
      </c>
      <c r="B41" s="4" t="s">
        <v>101</v>
      </c>
      <c r="C41" s="14" t="s">
        <v>61</v>
      </c>
      <c r="D41" s="4" t="s">
        <v>149</v>
      </c>
      <c r="E41" s="4" t="s">
        <v>7</v>
      </c>
      <c r="F41" s="9" t="s">
        <v>96</v>
      </c>
      <c r="G41" s="9">
        <v>2</v>
      </c>
      <c r="H41" s="18"/>
      <c r="I41" s="6"/>
      <c r="J41" s="24">
        <v>632835</v>
      </c>
      <c r="K41" s="7">
        <v>422638</v>
      </c>
      <c r="L41" s="6">
        <v>0</v>
      </c>
      <c r="M41" s="6">
        <v>0</v>
      </c>
      <c r="N41" s="7">
        <f t="shared" si="4"/>
        <v>1055473</v>
      </c>
    </row>
    <row r="42" spans="1:15" ht="38.25" outlineLevel="2">
      <c r="A42" s="2">
        <v>198506200</v>
      </c>
      <c r="B42" s="4" t="s">
        <v>122</v>
      </c>
      <c r="C42" s="14" t="s">
        <v>123</v>
      </c>
      <c r="D42" s="4" t="s">
        <v>149</v>
      </c>
      <c r="E42" s="8" t="s">
        <v>7</v>
      </c>
      <c r="F42" s="9" t="s">
        <v>96</v>
      </c>
      <c r="G42" s="9">
        <v>1</v>
      </c>
      <c r="H42" s="18"/>
      <c r="I42" s="6">
        <v>40161</v>
      </c>
      <c r="J42" s="6">
        <v>50000</v>
      </c>
      <c r="K42" s="6">
        <v>50000</v>
      </c>
      <c r="L42" s="6">
        <v>50000</v>
      </c>
      <c r="M42" s="6">
        <v>50000</v>
      </c>
      <c r="N42" s="7">
        <f t="shared" si="4"/>
        <v>200000</v>
      </c>
      <c r="O42" s="8" t="s">
        <v>135</v>
      </c>
    </row>
    <row r="43" spans="1:15" ht="38.25" outlineLevel="2">
      <c r="A43" s="2">
        <v>198902700</v>
      </c>
      <c r="B43" s="4" t="s">
        <v>124</v>
      </c>
      <c r="C43" s="5" t="s">
        <v>125</v>
      </c>
      <c r="D43" s="4" t="s">
        <v>149</v>
      </c>
      <c r="E43" s="8" t="s">
        <v>7</v>
      </c>
      <c r="F43" s="9" t="s">
        <v>96</v>
      </c>
      <c r="G43" s="9">
        <v>1</v>
      </c>
      <c r="H43" s="18"/>
      <c r="I43" s="6">
        <v>740992</v>
      </c>
      <c r="J43" s="6">
        <v>750000</v>
      </c>
      <c r="K43" s="7">
        <v>800000</v>
      </c>
      <c r="L43" s="6">
        <v>800000</v>
      </c>
      <c r="M43" s="6">
        <v>800000</v>
      </c>
      <c r="N43" s="7">
        <f t="shared" si="4"/>
        <v>3150000</v>
      </c>
      <c r="O43" s="8" t="s">
        <v>135</v>
      </c>
    </row>
    <row r="44" spans="1:14" ht="38.25" outlineLevel="2">
      <c r="A44" s="2">
        <v>199107500</v>
      </c>
      <c r="B44" s="4" t="s">
        <v>100</v>
      </c>
      <c r="C44" s="14" t="s">
        <v>57</v>
      </c>
      <c r="D44" s="4" t="s">
        <v>149</v>
      </c>
      <c r="E44" s="4" t="s">
        <v>7</v>
      </c>
      <c r="F44" s="9" t="s">
        <v>96</v>
      </c>
      <c r="G44" s="9">
        <v>1</v>
      </c>
      <c r="H44" s="18"/>
      <c r="I44" s="6">
        <v>1061994</v>
      </c>
      <c r="J44" s="6">
        <v>500000</v>
      </c>
      <c r="K44" s="7">
        <v>100000</v>
      </c>
      <c r="L44" s="6">
        <v>0</v>
      </c>
      <c r="M44" s="6">
        <v>0</v>
      </c>
      <c r="N44" s="7">
        <f t="shared" si="4"/>
        <v>600000</v>
      </c>
    </row>
    <row r="45" spans="1:14" ht="38.25" outlineLevel="2">
      <c r="A45" s="2">
        <v>199306600</v>
      </c>
      <c r="B45" s="4" t="s">
        <v>99</v>
      </c>
      <c r="C45" s="14" t="s">
        <v>55</v>
      </c>
      <c r="D45" s="4" t="s">
        <v>149</v>
      </c>
      <c r="E45" s="4" t="s">
        <v>7</v>
      </c>
      <c r="F45" s="9" t="s">
        <v>96</v>
      </c>
      <c r="G45" s="9">
        <v>5</v>
      </c>
      <c r="H45" s="18"/>
      <c r="I45" s="6"/>
      <c r="J45" s="6">
        <v>680696</v>
      </c>
      <c r="K45" s="7">
        <v>701117</v>
      </c>
      <c r="L45" s="6">
        <v>722150</v>
      </c>
      <c r="M45" s="6">
        <v>743815</v>
      </c>
      <c r="N45" s="7">
        <f t="shared" si="4"/>
        <v>2847778</v>
      </c>
    </row>
    <row r="46" spans="1:15" ht="38.25" outlineLevel="2">
      <c r="A46" s="2">
        <v>199601100</v>
      </c>
      <c r="B46" s="4" t="s">
        <v>95</v>
      </c>
      <c r="C46" s="5" t="s">
        <v>20</v>
      </c>
      <c r="D46" s="4" t="s">
        <v>149</v>
      </c>
      <c r="E46" s="4" t="s">
        <v>7</v>
      </c>
      <c r="F46" s="9" t="s">
        <v>96</v>
      </c>
      <c r="G46" s="9">
        <v>1</v>
      </c>
      <c r="H46" s="18"/>
      <c r="I46" s="6"/>
      <c r="J46" s="6">
        <v>1225531</v>
      </c>
      <c r="K46" s="7">
        <v>397982</v>
      </c>
      <c r="L46" s="6">
        <v>100000</v>
      </c>
      <c r="M46" s="6">
        <v>100000</v>
      </c>
      <c r="N46" s="7">
        <f t="shared" si="4"/>
        <v>1823513</v>
      </c>
      <c r="O46" s="8" t="s">
        <v>120</v>
      </c>
    </row>
    <row r="47" spans="1:14" ht="38.25" outlineLevel="2">
      <c r="A47" s="2">
        <v>200202500</v>
      </c>
      <c r="B47" s="4" t="s">
        <v>97</v>
      </c>
      <c r="C47" s="14" t="s">
        <v>98</v>
      </c>
      <c r="D47" s="4" t="s">
        <v>149</v>
      </c>
      <c r="E47" s="4" t="s">
        <v>7</v>
      </c>
      <c r="F47" s="9" t="s">
        <v>96</v>
      </c>
      <c r="G47" s="9">
        <v>2</v>
      </c>
      <c r="H47" s="18"/>
      <c r="I47" s="6"/>
      <c r="J47" s="6">
        <v>736696</v>
      </c>
      <c r="K47" s="7">
        <v>738636</v>
      </c>
      <c r="L47" s="6">
        <v>2650000</v>
      </c>
      <c r="M47" s="6">
        <v>2240000</v>
      </c>
      <c r="N47" s="7">
        <f t="shared" si="4"/>
        <v>6365332</v>
      </c>
    </row>
    <row r="48" spans="1:14" s="33" customFormat="1" ht="51" outlineLevel="1">
      <c r="A48" s="30"/>
      <c r="B48" s="31"/>
      <c r="C48" s="36"/>
      <c r="D48" s="31" t="s">
        <v>171</v>
      </c>
      <c r="E48" s="31"/>
      <c r="F48" s="32"/>
      <c r="G48" s="32"/>
      <c r="H48" s="20"/>
      <c r="I48" s="11">
        <f aca="true" t="shared" si="5" ref="I48:N48">SUBTOTAL(9,I28:I47)</f>
        <v>1843147</v>
      </c>
      <c r="J48" s="11">
        <f t="shared" si="5"/>
        <v>21376055</v>
      </c>
      <c r="K48" s="12">
        <f t="shared" si="5"/>
        <v>18559254</v>
      </c>
      <c r="L48" s="11">
        <f t="shared" si="5"/>
        <v>16782732</v>
      </c>
      <c r="M48" s="11">
        <f t="shared" si="5"/>
        <v>16225114</v>
      </c>
      <c r="N48" s="12">
        <f t="shared" si="5"/>
        <v>72943155</v>
      </c>
    </row>
    <row r="49" spans="1:14" ht="38.25" outlineLevel="2">
      <c r="A49" s="8">
        <v>28021</v>
      </c>
      <c r="B49" s="8" t="s">
        <v>48</v>
      </c>
      <c r="C49" s="14" t="s">
        <v>45</v>
      </c>
      <c r="D49" s="4" t="s">
        <v>150</v>
      </c>
      <c r="E49" s="8" t="s">
        <v>24</v>
      </c>
      <c r="F49" s="5" t="s">
        <v>8</v>
      </c>
      <c r="G49" s="5">
        <v>2</v>
      </c>
      <c r="I49" s="7"/>
      <c r="J49" s="7">
        <v>639891</v>
      </c>
      <c r="K49" s="7">
        <v>599334</v>
      </c>
      <c r="L49" s="7">
        <v>2360000</v>
      </c>
      <c r="M49" s="7">
        <v>930000</v>
      </c>
      <c r="N49" s="7">
        <f aca="true" t="shared" si="6" ref="N49:N61">SUM(J49:M49)</f>
        <v>4529225</v>
      </c>
    </row>
    <row r="50" spans="1:14" ht="51" outlineLevel="2">
      <c r="A50" s="3">
        <v>199303501</v>
      </c>
      <c r="B50" s="4" t="s">
        <v>40</v>
      </c>
      <c r="C50" s="5" t="s">
        <v>41</v>
      </c>
      <c r="D50" s="4" t="s">
        <v>150</v>
      </c>
      <c r="E50" s="8" t="s">
        <v>7</v>
      </c>
      <c r="F50" s="5" t="s">
        <v>8</v>
      </c>
      <c r="G50" s="5">
        <v>1</v>
      </c>
      <c r="I50" s="7"/>
      <c r="J50" s="6">
        <v>186418</v>
      </c>
      <c r="K50" s="7">
        <v>194433</v>
      </c>
      <c r="L50" s="7">
        <v>480000</v>
      </c>
      <c r="M50" s="7">
        <v>502000</v>
      </c>
      <c r="N50" s="7">
        <f t="shared" si="6"/>
        <v>1362851</v>
      </c>
    </row>
    <row r="51" spans="1:14" ht="38.25" outlineLevel="2">
      <c r="A51" s="3">
        <v>199607702</v>
      </c>
      <c r="B51" s="4" t="s">
        <v>49</v>
      </c>
      <c r="C51" s="14" t="s">
        <v>45</v>
      </c>
      <c r="D51" s="4" t="s">
        <v>150</v>
      </c>
      <c r="E51" s="8" t="s">
        <v>7</v>
      </c>
      <c r="F51" s="5" t="s">
        <v>8</v>
      </c>
      <c r="G51" s="5">
        <v>5</v>
      </c>
      <c r="I51" s="7"/>
      <c r="J51" s="6">
        <v>223585</v>
      </c>
      <c r="K51" s="7">
        <v>230016</v>
      </c>
      <c r="L51" s="7">
        <v>669051</v>
      </c>
      <c r="M51" s="7">
        <v>692991</v>
      </c>
      <c r="N51" s="7">
        <f t="shared" si="6"/>
        <v>1815643</v>
      </c>
    </row>
    <row r="52" spans="1:14" ht="76.5" outlineLevel="2">
      <c r="A52" s="2">
        <v>199607703</v>
      </c>
      <c r="B52" s="4" t="s">
        <v>44</v>
      </c>
      <c r="C52" s="14" t="s">
        <v>45</v>
      </c>
      <c r="D52" s="4" t="s">
        <v>150</v>
      </c>
      <c r="E52" s="4" t="s">
        <v>7</v>
      </c>
      <c r="F52" s="5" t="s">
        <v>8</v>
      </c>
      <c r="G52" s="5">
        <v>5</v>
      </c>
      <c r="I52" s="6"/>
      <c r="J52" s="6">
        <v>373826</v>
      </c>
      <c r="K52" s="7">
        <v>385081</v>
      </c>
      <c r="L52" s="6">
        <v>468100</v>
      </c>
      <c r="M52" s="6">
        <v>480100</v>
      </c>
      <c r="N52" s="7">
        <f t="shared" si="6"/>
        <v>1707107</v>
      </c>
    </row>
    <row r="53" spans="1:14" ht="38.25" outlineLevel="2">
      <c r="A53" s="3">
        <v>199607705</v>
      </c>
      <c r="B53" s="4" t="s">
        <v>50</v>
      </c>
      <c r="C53" s="14" t="s">
        <v>45</v>
      </c>
      <c r="D53" s="4" t="s">
        <v>150</v>
      </c>
      <c r="E53" s="8" t="s">
        <v>7</v>
      </c>
      <c r="F53" s="5" t="s">
        <v>8</v>
      </c>
      <c r="G53" s="5">
        <v>5</v>
      </c>
      <c r="I53" s="7"/>
      <c r="J53" s="6">
        <v>289053</v>
      </c>
      <c r="K53" s="7">
        <v>281257</v>
      </c>
      <c r="L53" s="7">
        <v>316163</v>
      </c>
      <c r="M53" s="7">
        <v>330232</v>
      </c>
      <c r="N53" s="7">
        <f t="shared" si="6"/>
        <v>1216705</v>
      </c>
    </row>
    <row r="54" spans="1:14" ht="38.25" outlineLevel="2">
      <c r="A54" s="3">
        <v>199901600</v>
      </c>
      <c r="B54" s="4" t="s">
        <v>46</v>
      </c>
      <c r="C54" s="14" t="s">
        <v>45</v>
      </c>
      <c r="D54" s="4" t="s">
        <v>150</v>
      </c>
      <c r="E54" s="8" t="s">
        <v>7</v>
      </c>
      <c r="F54" s="5" t="s">
        <v>8</v>
      </c>
      <c r="G54" s="5">
        <v>2</v>
      </c>
      <c r="I54" s="7"/>
      <c r="J54" s="6">
        <v>229940</v>
      </c>
      <c r="K54" s="7">
        <v>237758</v>
      </c>
      <c r="L54" s="7">
        <v>491700</v>
      </c>
      <c r="M54" s="7">
        <v>506500</v>
      </c>
      <c r="N54" s="7">
        <f t="shared" si="6"/>
        <v>1465898</v>
      </c>
    </row>
    <row r="55" spans="1:14" ht="38.25" outlineLevel="2">
      <c r="A55" s="2">
        <v>199901700</v>
      </c>
      <c r="B55" s="4" t="s">
        <v>47</v>
      </c>
      <c r="C55" s="14" t="s">
        <v>45</v>
      </c>
      <c r="D55" s="4" t="s">
        <v>150</v>
      </c>
      <c r="E55" s="4" t="s">
        <v>7</v>
      </c>
      <c r="F55" s="5" t="s">
        <v>8</v>
      </c>
      <c r="G55" s="5">
        <v>2</v>
      </c>
      <c r="I55" s="6"/>
      <c r="J55" s="6">
        <v>387775</v>
      </c>
      <c r="K55" s="7">
        <v>376605</v>
      </c>
      <c r="L55" s="6">
        <v>491700</v>
      </c>
      <c r="M55" s="6">
        <v>506500</v>
      </c>
      <c r="N55" s="7">
        <f t="shared" si="6"/>
        <v>1762580</v>
      </c>
    </row>
    <row r="56" spans="1:14" ht="51" outlineLevel="2">
      <c r="A56" s="37">
        <v>199901900</v>
      </c>
      <c r="B56" s="4" t="s">
        <v>39</v>
      </c>
      <c r="C56" s="14" t="s">
        <v>38</v>
      </c>
      <c r="D56" s="4" t="s">
        <v>150</v>
      </c>
      <c r="E56" s="8" t="s">
        <v>7</v>
      </c>
      <c r="F56" s="5" t="s">
        <v>8</v>
      </c>
      <c r="G56" s="5">
        <v>2</v>
      </c>
      <c r="I56" s="7"/>
      <c r="J56" s="6">
        <v>272802</v>
      </c>
      <c r="K56" s="7">
        <v>190316</v>
      </c>
      <c r="L56" s="7">
        <v>1682000</v>
      </c>
      <c r="M56" s="7">
        <v>1682000</v>
      </c>
      <c r="N56" s="7">
        <f t="shared" si="6"/>
        <v>3827118</v>
      </c>
    </row>
    <row r="57" spans="1:14" ht="51" outlineLevel="2">
      <c r="A57" s="2">
        <v>200206300</v>
      </c>
      <c r="B57" s="4" t="s">
        <v>37</v>
      </c>
      <c r="C57" s="14" t="s">
        <v>38</v>
      </c>
      <c r="D57" s="4" t="s">
        <v>150</v>
      </c>
      <c r="E57" s="4" t="s">
        <v>7</v>
      </c>
      <c r="F57" s="5" t="s">
        <v>8</v>
      </c>
      <c r="G57" s="5">
        <v>2</v>
      </c>
      <c r="I57" s="6"/>
      <c r="J57" s="6">
        <v>460130</v>
      </c>
      <c r="K57" s="7">
        <v>475774</v>
      </c>
      <c r="L57" s="6">
        <v>2469300</v>
      </c>
      <c r="M57" s="6">
        <v>2532000</v>
      </c>
      <c r="N57" s="7">
        <f t="shared" si="6"/>
        <v>5937204</v>
      </c>
    </row>
    <row r="58" spans="1:14" ht="38.25" outlineLevel="2">
      <c r="A58" s="2">
        <v>200206400</v>
      </c>
      <c r="B58" s="4" t="s">
        <v>42</v>
      </c>
      <c r="C58" s="14" t="s">
        <v>43</v>
      </c>
      <c r="D58" s="4" t="s">
        <v>150</v>
      </c>
      <c r="E58" s="4" t="s">
        <v>7</v>
      </c>
      <c r="F58" s="5" t="s">
        <v>8</v>
      </c>
      <c r="G58" s="5">
        <v>2</v>
      </c>
      <c r="I58" s="6"/>
      <c r="J58" s="6">
        <v>343469</v>
      </c>
      <c r="K58" s="7">
        <v>355147</v>
      </c>
      <c r="L58" s="6">
        <v>3084300</v>
      </c>
      <c r="M58" s="6">
        <v>3161700</v>
      </c>
      <c r="N58" s="7">
        <f t="shared" si="6"/>
        <v>6944616</v>
      </c>
    </row>
    <row r="59" spans="1:15" ht="38.25" outlineLevel="2">
      <c r="A59" s="2">
        <v>198335000</v>
      </c>
      <c r="B59" s="4" t="s">
        <v>91</v>
      </c>
      <c r="C59" s="14" t="s">
        <v>45</v>
      </c>
      <c r="D59" s="4" t="s">
        <v>150</v>
      </c>
      <c r="E59" s="4" t="s">
        <v>7</v>
      </c>
      <c r="F59" s="9" t="s">
        <v>84</v>
      </c>
      <c r="G59" s="9">
        <v>1</v>
      </c>
      <c r="H59" s="18" t="s">
        <v>111</v>
      </c>
      <c r="I59" s="6">
        <v>1327208</v>
      </c>
      <c r="J59" s="6">
        <v>640000</v>
      </c>
      <c r="K59" s="7">
        <v>350000</v>
      </c>
      <c r="L59" s="6">
        <v>2110000</v>
      </c>
      <c r="M59" s="6">
        <v>1000000</v>
      </c>
      <c r="N59" s="7">
        <f t="shared" si="6"/>
        <v>4100000</v>
      </c>
      <c r="O59" s="8" t="s">
        <v>119</v>
      </c>
    </row>
    <row r="60" spans="1:15" ht="51" outlineLevel="2">
      <c r="A60" s="2">
        <v>199604300</v>
      </c>
      <c r="B60" s="4" t="s">
        <v>92</v>
      </c>
      <c r="C60" s="14" t="s">
        <v>45</v>
      </c>
      <c r="D60" s="4" t="s">
        <v>150</v>
      </c>
      <c r="E60" s="4" t="s">
        <v>7</v>
      </c>
      <c r="F60" s="9" t="s">
        <v>84</v>
      </c>
      <c r="G60" s="9">
        <v>1</v>
      </c>
      <c r="H60" s="18" t="s">
        <v>115</v>
      </c>
      <c r="I60" s="6"/>
      <c r="J60" s="6">
        <v>0</v>
      </c>
      <c r="K60" s="7">
        <v>1000000</v>
      </c>
      <c r="L60" s="6">
        <v>0</v>
      </c>
      <c r="M60" s="6">
        <v>0</v>
      </c>
      <c r="N60" s="7">
        <f t="shared" si="6"/>
        <v>1000000</v>
      </c>
      <c r="O60" s="8" t="s">
        <v>116</v>
      </c>
    </row>
    <row r="61" spans="1:14" ht="38.25" outlineLevel="2">
      <c r="A61" s="2">
        <v>199401500</v>
      </c>
      <c r="B61" s="4" t="s">
        <v>102</v>
      </c>
      <c r="C61" s="14" t="s">
        <v>103</v>
      </c>
      <c r="D61" s="4" t="s">
        <v>150</v>
      </c>
      <c r="E61" s="4" t="s">
        <v>7</v>
      </c>
      <c r="F61" s="9" t="s">
        <v>96</v>
      </c>
      <c r="G61" s="9">
        <v>5</v>
      </c>
      <c r="H61" s="18"/>
      <c r="I61" s="6"/>
      <c r="J61" s="6">
        <v>899002</v>
      </c>
      <c r="K61" s="7">
        <v>898862</v>
      </c>
      <c r="L61" s="6">
        <v>1019150</v>
      </c>
      <c r="M61" s="6">
        <v>514150</v>
      </c>
      <c r="N61" s="7">
        <f t="shared" si="6"/>
        <v>3331164</v>
      </c>
    </row>
    <row r="62" spans="1:14" s="33" customFormat="1" ht="51" outlineLevel="1">
      <c r="A62" s="30"/>
      <c r="B62" s="31"/>
      <c r="C62" s="36"/>
      <c r="D62" s="31" t="s">
        <v>172</v>
      </c>
      <c r="E62" s="31"/>
      <c r="F62" s="32"/>
      <c r="G62" s="32"/>
      <c r="H62" s="20"/>
      <c r="I62" s="11">
        <f aca="true" t="shared" si="7" ref="I62:N62">SUBTOTAL(9,I49:I61)</f>
        <v>1327208</v>
      </c>
      <c r="J62" s="11">
        <f t="shared" si="7"/>
        <v>4945891</v>
      </c>
      <c r="K62" s="12">
        <f t="shared" si="7"/>
        <v>5574583</v>
      </c>
      <c r="L62" s="11">
        <f t="shared" si="7"/>
        <v>15641464</v>
      </c>
      <c r="M62" s="11">
        <f t="shared" si="7"/>
        <v>12838173</v>
      </c>
      <c r="N62" s="12">
        <f t="shared" si="7"/>
        <v>39000111</v>
      </c>
    </row>
    <row r="63" spans="1:14" ht="51" outlineLevel="2">
      <c r="A63" s="2">
        <v>199202601</v>
      </c>
      <c r="B63" s="4" t="s">
        <v>5</v>
      </c>
      <c r="C63" s="14" t="s">
        <v>6</v>
      </c>
      <c r="D63" s="4" t="s">
        <v>151</v>
      </c>
      <c r="E63" s="4" t="s">
        <v>7</v>
      </c>
      <c r="F63" s="5" t="s">
        <v>8</v>
      </c>
      <c r="G63" s="5">
        <v>5</v>
      </c>
      <c r="I63" s="6"/>
      <c r="J63" s="6">
        <v>906620</v>
      </c>
      <c r="K63" s="7">
        <v>1300061</v>
      </c>
      <c r="L63" s="6">
        <v>2081000</v>
      </c>
      <c r="M63" s="6">
        <v>2287000</v>
      </c>
      <c r="N63" s="7">
        <f>SUM(J63:M63)</f>
        <v>6574681</v>
      </c>
    </row>
    <row r="64" spans="1:14" ht="25.5" outlineLevel="2">
      <c r="A64" s="2">
        <v>27023</v>
      </c>
      <c r="B64" s="4" t="s">
        <v>52</v>
      </c>
      <c r="C64" s="14" t="s">
        <v>45</v>
      </c>
      <c r="D64" s="4" t="s">
        <v>151</v>
      </c>
      <c r="E64" s="4" t="s">
        <v>24</v>
      </c>
      <c r="F64" s="9" t="s">
        <v>53</v>
      </c>
      <c r="G64" s="9">
        <v>4</v>
      </c>
      <c r="H64" s="18"/>
      <c r="I64" s="6"/>
      <c r="J64" s="6">
        <v>1260000</v>
      </c>
      <c r="K64" s="7">
        <v>315000</v>
      </c>
      <c r="L64" s="6">
        <v>3068000</v>
      </c>
      <c r="M64" s="6">
        <v>1156000</v>
      </c>
      <c r="N64" s="7">
        <f>SUM(J64:M64)</f>
        <v>5799000</v>
      </c>
    </row>
    <row r="65" spans="1:15" ht="25.5" outlineLevel="2">
      <c r="A65" s="2">
        <v>27025</v>
      </c>
      <c r="B65" s="4" t="s">
        <v>81</v>
      </c>
      <c r="C65" s="14" t="s">
        <v>61</v>
      </c>
      <c r="D65" s="4" t="s">
        <v>151</v>
      </c>
      <c r="E65" s="8" t="s">
        <v>7</v>
      </c>
      <c r="F65" s="9" t="s">
        <v>53</v>
      </c>
      <c r="G65" s="9">
        <v>3</v>
      </c>
      <c r="H65" s="18"/>
      <c r="I65" s="6"/>
      <c r="J65" s="6">
        <v>2200000</v>
      </c>
      <c r="K65" s="7">
        <v>0</v>
      </c>
      <c r="L65" s="6">
        <v>0</v>
      </c>
      <c r="M65" s="6">
        <v>0</v>
      </c>
      <c r="N65" s="7">
        <f>SUM(J65:M65)</f>
        <v>2200000</v>
      </c>
      <c r="O65" s="8" t="s">
        <v>134</v>
      </c>
    </row>
    <row r="66" spans="1:15" ht="38.25" outlineLevel="2">
      <c r="A66" s="2">
        <v>198805301</v>
      </c>
      <c r="B66" s="4" t="s">
        <v>83</v>
      </c>
      <c r="C66" s="14" t="s">
        <v>45</v>
      </c>
      <c r="D66" s="4" t="s">
        <v>151</v>
      </c>
      <c r="E66" s="4" t="s">
        <v>7</v>
      </c>
      <c r="F66" s="9" t="s">
        <v>84</v>
      </c>
      <c r="G66" s="9">
        <v>1</v>
      </c>
      <c r="H66" s="18" t="s">
        <v>106</v>
      </c>
      <c r="I66" s="6">
        <v>818458</v>
      </c>
      <c r="J66" s="6">
        <v>6780000</v>
      </c>
      <c r="K66" s="7">
        <v>13158000</v>
      </c>
      <c r="L66" s="6">
        <v>9368000</v>
      </c>
      <c r="M66" s="6">
        <v>3350000</v>
      </c>
      <c r="N66" s="7">
        <f>SUM(J66:M66)</f>
        <v>32656000</v>
      </c>
      <c r="O66" s="8" t="s">
        <v>109</v>
      </c>
    </row>
    <row r="67" spans="1:15" ht="25.5" outlineLevel="2">
      <c r="A67" s="2">
        <v>199800702</v>
      </c>
      <c r="B67" s="4" t="s">
        <v>179</v>
      </c>
      <c r="C67" s="5" t="s">
        <v>126</v>
      </c>
      <c r="D67" s="4" t="s">
        <v>151</v>
      </c>
      <c r="E67" s="8" t="s">
        <v>7</v>
      </c>
      <c r="F67" s="9" t="s">
        <v>84</v>
      </c>
      <c r="G67" s="9">
        <v>1</v>
      </c>
      <c r="H67" s="18"/>
      <c r="I67" s="6">
        <v>824877</v>
      </c>
      <c r="J67" s="6">
        <v>0</v>
      </c>
      <c r="K67" s="28">
        <v>0</v>
      </c>
      <c r="L67" s="6">
        <v>0</v>
      </c>
      <c r="M67" s="6">
        <v>0</v>
      </c>
      <c r="N67" s="7">
        <f>SUM(J67:M67)</f>
        <v>0</v>
      </c>
      <c r="O67" s="8" t="s">
        <v>180</v>
      </c>
    </row>
    <row r="68" spans="1:14" s="33" customFormat="1" ht="38.25" outlineLevel="1">
      <c r="A68" s="30"/>
      <c r="B68" s="31"/>
      <c r="C68" s="34"/>
      <c r="D68" s="31" t="s">
        <v>173</v>
      </c>
      <c r="F68" s="32"/>
      <c r="G68" s="32"/>
      <c r="H68" s="20"/>
      <c r="I68" s="11">
        <f aca="true" t="shared" si="8" ref="I68:N68">SUBTOTAL(9,I63:I67)</f>
        <v>1643335</v>
      </c>
      <c r="J68" s="11">
        <f t="shared" si="8"/>
        <v>11146620</v>
      </c>
      <c r="K68" s="43">
        <f t="shared" si="8"/>
        <v>14773061</v>
      </c>
      <c r="L68" s="11">
        <f t="shared" si="8"/>
        <v>14517000</v>
      </c>
      <c r="M68" s="11">
        <f t="shared" si="8"/>
        <v>6793000</v>
      </c>
      <c r="N68" s="12">
        <f t="shared" si="8"/>
        <v>47229681</v>
      </c>
    </row>
    <row r="69" spans="1:15" ht="38.25" outlineLevel="2">
      <c r="A69" s="2">
        <v>199604200</v>
      </c>
      <c r="B69" s="4" t="s">
        <v>9</v>
      </c>
      <c r="C69" s="14" t="s">
        <v>10</v>
      </c>
      <c r="D69" s="4" t="s">
        <v>152</v>
      </c>
      <c r="E69" s="4" t="s">
        <v>7</v>
      </c>
      <c r="F69" s="5" t="s">
        <v>8</v>
      </c>
      <c r="G69" s="5">
        <v>2</v>
      </c>
      <c r="I69" s="6"/>
      <c r="J69" s="6">
        <v>365819</v>
      </c>
      <c r="K69" s="7">
        <v>4091366</v>
      </c>
      <c r="L69" s="6">
        <v>5586366</v>
      </c>
      <c r="M69" s="6">
        <v>522634</v>
      </c>
      <c r="N69" s="7">
        <f>SUM(J69:M69)</f>
        <v>10566185</v>
      </c>
      <c r="O69" s="8" t="s">
        <v>121</v>
      </c>
    </row>
    <row r="70" spans="1:15" ht="51" outlineLevel="2">
      <c r="A70" s="2">
        <v>199604000</v>
      </c>
      <c r="B70" s="4" t="s">
        <v>85</v>
      </c>
      <c r="C70" s="14" t="s">
        <v>16</v>
      </c>
      <c r="D70" s="4" t="s">
        <v>152</v>
      </c>
      <c r="E70" s="4" t="s">
        <v>7</v>
      </c>
      <c r="F70" s="9" t="s">
        <v>84</v>
      </c>
      <c r="G70" s="9">
        <v>1</v>
      </c>
      <c r="H70" s="18" t="s">
        <v>108</v>
      </c>
      <c r="I70" s="6">
        <v>250027</v>
      </c>
      <c r="J70" s="6">
        <v>2140809</v>
      </c>
      <c r="K70" s="7">
        <v>2213597</v>
      </c>
      <c r="L70" s="6">
        <v>2288859</v>
      </c>
      <c r="M70" s="6">
        <v>3319600</v>
      </c>
      <c r="N70" s="7">
        <f>SUM(J70:M70)</f>
        <v>9962865</v>
      </c>
      <c r="O70" s="8" t="s">
        <v>110</v>
      </c>
    </row>
    <row r="71" spans="1:14" s="33" customFormat="1" ht="51" outlineLevel="1">
      <c r="A71" s="30"/>
      <c r="B71" s="31"/>
      <c r="C71" s="36"/>
      <c r="D71" s="31" t="s">
        <v>174</v>
      </c>
      <c r="E71" s="31"/>
      <c r="F71" s="32"/>
      <c r="G71" s="32"/>
      <c r="H71" s="20"/>
      <c r="I71" s="11">
        <f aca="true" t="shared" si="9" ref="I71:N71">SUBTOTAL(9,I69:I70)</f>
        <v>250027</v>
      </c>
      <c r="J71" s="11">
        <f t="shared" si="9"/>
        <v>2506628</v>
      </c>
      <c r="K71" s="12">
        <f t="shared" si="9"/>
        <v>6304963</v>
      </c>
      <c r="L71" s="11">
        <f t="shared" si="9"/>
        <v>7875225</v>
      </c>
      <c r="M71" s="11">
        <f t="shared" si="9"/>
        <v>3842234</v>
      </c>
      <c r="N71" s="12">
        <f t="shared" si="9"/>
        <v>20529050</v>
      </c>
    </row>
    <row r="72" spans="1:15" ht="25.5" outlineLevel="2">
      <c r="A72" s="3">
        <v>199505701</v>
      </c>
      <c r="B72" s="4" t="s">
        <v>76</v>
      </c>
      <c r="C72" s="5" t="s">
        <v>30</v>
      </c>
      <c r="D72" s="8" t="s">
        <v>153</v>
      </c>
      <c r="E72" s="4" t="s">
        <v>24</v>
      </c>
      <c r="F72" s="9" t="s">
        <v>53</v>
      </c>
      <c r="G72" s="9">
        <v>4</v>
      </c>
      <c r="H72" s="18"/>
      <c r="I72" s="7"/>
      <c r="J72" s="7">
        <v>3509303</v>
      </c>
      <c r="K72" s="7">
        <v>3628619</v>
      </c>
      <c r="L72" s="7">
        <v>3659133</v>
      </c>
      <c r="M72" s="7">
        <v>3783544</v>
      </c>
      <c r="N72" s="7">
        <f>SUM(J72:M72)</f>
        <v>14580599</v>
      </c>
      <c r="O72" s="8" t="s">
        <v>134</v>
      </c>
    </row>
    <row r="73" spans="1:15" ht="38.25" outlineLevel="2">
      <c r="A73" s="3">
        <v>199505703</v>
      </c>
      <c r="B73" s="4" t="s">
        <v>78</v>
      </c>
      <c r="C73" s="5" t="s">
        <v>79</v>
      </c>
      <c r="D73" s="8" t="s">
        <v>153</v>
      </c>
      <c r="E73" s="4" t="s">
        <v>24</v>
      </c>
      <c r="F73" s="9" t="s">
        <v>53</v>
      </c>
      <c r="G73" s="9">
        <v>4</v>
      </c>
      <c r="H73" s="18"/>
      <c r="I73" s="7"/>
      <c r="J73" s="7">
        <v>1807110</v>
      </c>
      <c r="K73" s="7">
        <v>741347</v>
      </c>
      <c r="L73" s="7">
        <v>1882201</v>
      </c>
      <c r="M73" s="7">
        <v>786129</v>
      </c>
      <c r="N73" s="7">
        <f>SUM(J73:M73)</f>
        <v>5216787</v>
      </c>
      <c r="O73" s="8" t="s">
        <v>134</v>
      </c>
    </row>
    <row r="74" spans="1:14" s="33" customFormat="1" ht="38.25" outlineLevel="1">
      <c r="A74" s="35"/>
      <c r="B74" s="31"/>
      <c r="C74" s="34"/>
      <c r="D74" s="33" t="s">
        <v>175</v>
      </c>
      <c r="E74" s="31"/>
      <c r="F74" s="32"/>
      <c r="G74" s="32"/>
      <c r="H74" s="20"/>
      <c r="I74" s="12">
        <f aca="true" t="shared" si="10" ref="I74:N74">SUBTOTAL(9,I72:I73)</f>
        <v>0</v>
      </c>
      <c r="J74" s="12">
        <f t="shared" si="10"/>
        <v>5316413</v>
      </c>
      <c r="K74" s="12">
        <f t="shared" si="10"/>
        <v>4369966</v>
      </c>
      <c r="L74" s="12">
        <f t="shared" si="10"/>
        <v>5541334</v>
      </c>
      <c r="M74" s="12">
        <f t="shared" si="10"/>
        <v>4569673</v>
      </c>
      <c r="N74" s="12">
        <f t="shared" si="10"/>
        <v>19797386</v>
      </c>
    </row>
    <row r="75" spans="1:15" ht="25.5" outlineLevel="2">
      <c r="A75" s="3">
        <v>199505700</v>
      </c>
      <c r="B75" s="4" t="s">
        <v>75</v>
      </c>
      <c r="C75" s="5" t="s">
        <v>30</v>
      </c>
      <c r="D75" s="8" t="s">
        <v>154</v>
      </c>
      <c r="E75" s="4" t="s">
        <v>24</v>
      </c>
      <c r="F75" s="9" t="s">
        <v>53</v>
      </c>
      <c r="G75" s="9">
        <v>4</v>
      </c>
      <c r="H75" s="18"/>
      <c r="I75" s="7"/>
      <c r="J75" s="7">
        <v>3687753</v>
      </c>
      <c r="K75" s="7">
        <v>3813136</v>
      </c>
      <c r="L75" s="7">
        <v>3787432</v>
      </c>
      <c r="M75" s="7">
        <v>3783544</v>
      </c>
      <c r="N75" s="7">
        <f>SUM(J75:M75)</f>
        <v>15071865</v>
      </c>
      <c r="O75" s="8" t="s">
        <v>134</v>
      </c>
    </row>
    <row r="76" spans="1:15" ht="25.5" outlineLevel="2">
      <c r="A76" s="3">
        <v>199505702</v>
      </c>
      <c r="B76" s="4" t="s">
        <v>77</v>
      </c>
      <c r="D76" s="8" t="s">
        <v>154</v>
      </c>
      <c r="E76" s="4" t="s">
        <v>24</v>
      </c>
      <c r="F76" s="9" t="s">
        <v>53</v>
      </c>
      <c r="G76" s="9">
        <v>4</v>
      </c>
      <c r="H76" s="18"/>
      <c r="I76" s="7"/>
      <c r="J76" s="7">
        <v>3140303</v>
      </c>
      <c r="K76" s="7">
        <v>4603779</v>
      </c>
      <c r="L76" s="7">
        <v>4529811</v>
      </c>
      <c r="M76" s="7">
        <v>3100979</v>
      </c>
      <c r="N76" s="7">
        <f>SUM(J76:M76)</f>
        <v>15374872</v>
      </c>
      <c r="O76" s="8" t="s">
        <v>134</v>
      </c>
    </row>
    <row r="77" spans="1:14" s="33" customFormat="1" ht="38.25" outlineLevel="1">
      <c r="A77" s="35"/>
      <c r="B77" s="31"/>
      <c r="C77" s="34"/>
      <c r="D77" s="33" t="s">
        <v>176</v>
      </c>
      <c r="E77" s="31"/>
      <c r="F77" s="32"/>
      <c r="G77" s="32"/>
      <c r="H77" s="20"/>
      <c r="I77" s="12">
        <f aca="true" t="shared" si="11" ref="I77:N77">SUBTOTAL(9,I75:I76)</f>
        <v>0</v>
      </c>
      <c r="J77" s="12">
        <f t="shared" si="11"/>
        <v>6828056</v>
      </c>
      <c r="K77" s="12">
        <f t="shared" si="11"/>
        <v>8416915</v>
      </c>
      <c r="L77" s="12">
        <f t="shared" si="11"/>
        <v>8317243</v>
      </c>
      <c r="M77" s="12">
        <f t="shared" si="11"/>
        <v>6884523</v>
      </c>
      <c r="N77" s="12">
        <f t="shared" si="11"/>
        <v>30446737</v>
      </c>
    </row>
    <row r="78" spans="1:15" ht="25.5" outlineLevel="2">
      <c r="A78" s="3">
        <v>199206800</v>
      </c>
      <c r="B78" s="4" t="s">
        <v>74</v>
      </c>
      <c r="C78" s="5" t="s">
        <v>55</v>
      </c>
      <c r="D78" s="8" t="s">
        <v>144</v>
      </c>
      <c r="E78" s="4" t="s">
        <v>24</v>
      </c>
      <c r="F78" s="9" t="s">
        <v>53</v>
      </c>
      <c r="G78" s="9">
        <v>4</v>
      </c>
      <c r="H78" s="18"/>
      <c r="I78" s="7"/>
      <c r="J78" s="6"/>
      <c r="K78" s="7">
        <v>1495200</v>
      </c>
      <c r="L78" s="7">
        <v>1546300</v>
      </c>
      <c r="M78" s="7">
        <v>291128</v>
      </c>
      <c r="N78" s="7">
        <f>SUM(J78:M78)</f>
        <v>3332628</v>
      </c>
      <c r="O78" s="8" t="s">
        <v>134</v>
      </c>
    </row>
    <row r="79" spans="1:14" s="33" customFormat="1" ht="38.25" outlineLevel="1">
      <c r="A79" s="35"/>
      <c r="B79" s="31"/>
      <c r="C79" s="34"/>
      <c r="D79" s="33" t="s">
        <v>177</v>
      </c>
      <c r="E79" s="31"/>
      <c r="F79" s="32"/>
      <c r="G79" s="32"/>
      <c r="H79" s="20"/>
      <c r="I79" s="12">
        <f aca="true" t="shared" si="12" ref="I79:N79">SUBTOTAL(9,I78:I78)</f>
        <v>0</v>
      </c>
      <c r="J79" s="11">
        <f t="shared" si="12"/>
        <v>0</v>
      </c>
      <c r="K79" s="12">
        <f t="shared" si="12"/>
        <v>1495200</v>
      </c>
      <c r="L79" s="12">
        <f t="shared" si="12"/>
        <v>1546300</v>
      </c>
      <c r="M79" s="12">
        <f t="shared" si="12"/>
        <v>291128</v>
      </c>
      <c r="N79" s="12">
        <f t="shared" si="12"/>
        <v>3332628</v>
      </c>
    </row>
    <row r="80" spans="1:15" ht="25.5" outlineLevel="2">
      <c r="A80" s="38">
        <v>198331900</v>
      </c>
      <c r="B80" s="4" t="s">
        <v>131</v>
      </c>
      <c r="C80" s="29" t="s">
        <v>167</v>
      </c>
      <c r="D80" s="4" t="s">
        <v>145</v>
      </c>
      <c r="E80" s="8" t="s">
        <v>7</v>
      </c>
      <c r="F80" s="5" t="s">
        <v>128</v>
      </c>
      <c r="G80" s="5">
        <v>1</v>
      </c>
      <c r="H80" s="20"/>
      <c r="I80" s="11"/>
      <c r="J80" s="16">
        <v>836100</v>
      </c>
      <c r="K80" s="17">
        <v>1032600</v>
      </c>
      <c r="L80" s="16">
        <v>508900</v>
      </c>
      <c r="M80" s="16">
        <v>246600</v>
      </c>
      <c r="N80" s="7">
        <f>SUM(J80:M80)</f>
        <v>2624200</v>
      </c>
      <c r="O80" s="8" t="s">
        <v>142</v>
      </c>
    </row>
    <row r="81" spans="1:15" ht="25.5" outlineLevel="2">
      <c r="A81" s="2">
        <v>200100300</v>
      </c>
      <c r="B81" s="4" t="s">
        <v>127</v>
      </c>
      <c r="C81" s="10"/>
      <c r="D81" s="4" t="s">
        <v>145</v>
      </c>
      <c r="E81" s="8" t="s">
        <v>7</v>
      </c>
      <c r="F81" s="5" t="s">
        <v>128</v>
      </c>
      <c r="G81" s="5">
        <v>1</v>
      </c>
      <c r="H81" s="20"/>
      <c r="I81" s="16">
        <v>543721</v>
      </c>
      <c r="J81" s="16">
        <v>1972106</v>
      </c>
      <c r="K81" s="22">
        <v>1660200</v>
      </c>
      <c r="L81" s="22">
        <v>665000</v>
      </c>
      <c r="M81" s="25">
        <v>169900</v>
      </c>
      <c r="N81" s="7">
        <f>SUM(J81:M81)</f>
        <v>4467206</v>
      </c>
      <c r="O81" s="8" t="s">
        <v>142</v>
      </c>
    </row>
    <row r="82" spans="1:14" s="33" customFormat="1" ht="38.25" outlineLevel="1">
      <c r="A82" s="30"/>
      <c r="B82" s="31"/>
      <c r="C82" s="32"/>
      <c r="D82" s="31" t="s">
        <v>178</v>
      </c>
      <c r="F82" s="34"/>
      <c r="G82" s="34"/>
      <c r="H82" s="20"/>
      <c r="I82" s="11">
        <f aca="true" t="shared" si="13" ref="I82:N82">SUBTOTAL(9,I80:I81)</f>
        <v>543721</v>
      </c>
      <c r="J82" s="11">
        <f t="shared" si="13"/>
        <v>2808206</v>
      </c>
      <c r="K82" s="41">
        <f t="shared" si="13"/>
        <v>2692800</v>
      </c>
      <c r="L82" s="41">
        <f t="shared" si="13"/>
        <v>1173900</v>
      </c>
      <c r="M82" s="42">
        <f t="shared" si="13"/>
        <v>416500</v>
      </c>
      <c r="N82" s="12">
        <f t="shared" si="13"/>
        <v>7091406</v>
      </c>
    </row>
    <row r="83" ht="12.75" outlineLevel="1"/>
    <row r="84" spans="3:14" s="46" customFormat="1" ht="25.5" outlineLevel="1">
      <c r="C84" s="47"/>
      <c r="D84" s="46" t="s">
        <v>104</v>
      </c>
      <c r="F84" s="47"/>
      <c r="G84" s="47"/>
      <c r="H84" s="47"/>
      <c r="I84" s="46">
        <f aca="true" t="shared" si="14" ref="I84:N84">SUBTOTAL(9,I2:I83)</f>
        <v>5962791</v>
      </c>
      <c r="J84" s="46">
        <f t="shared" si="14"/>
        <v>81840320</v>
      </c>
      <c r="K84" s="46">
        <f t="shared" si="14"/>
        <v>102275242</v>
      </c>
      <c r="L84" s="46">
        <f t="shared" si="14"/>
        <v>118254872</v>
      </c>
      <c r="M84" s="46">
        <f t="shared" si="14"/>
        <v>85823314</v>
      </c>
      <c r="N84" s="46">
        <f t="shared" si="14"/>
        <v>388193748</v>
      </c>
    </row>
  </sheetData>
  <printOptions horizontalCentered="1"/>
  <pageMargins left="0.32" right="0.33" top="0.78" bottom="0.5" header="0.35" footer="0.22"/>
  <pageSetup fitToHeight="7" fitToWidth="1" horizontalDpi="600" verticalDpi="600" orientation="landscape" scale="61" r:id="rId1"/>
  <headerFooter alignWithMargins="0">
    <oddHeader>&amp;L&amp;"Arial,Bold"&amp;16DRAFT&amp;C&amp;"Arial,Bold"&amp;16"Capital" Plan
&amp;A&amp;R&amp;"Arial,Bold"&amp;16DRAFT</oddHeader>
    <oddFooter>&amp;L&amp;D  &amp;T&amp;C&amp;12&amp;P&amp;Ri\tom\03awp\&amp;F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zoomScale="75" zoomScaleNormal="75" workbookViewId="0" topLeftCell="A1">
      <pane xSplit="2" ySplit="1" topLeftCell="H6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82" sqref="F82"/>
    </sheetView>
  </sheetViews>
  <sheetFormatPr defaultColWidth="9.140625" defaultRowHeight="12.75" outlineLevelRow="2"/>
  <cols>
    <col min="1" max="1" width="12.00390625" style="8" customWidth="1"/>
    <col min="2" max="2" width="27.57421875" style="8" customWidth="1"/>
    <col min="3" max="3" width="15.421875" style="5" customWidth="1"/>
    <col min="4" max="4" width="0" style="8" hidden="1" customWidth="1"/>
    <col min="5" max="5" width="9.140625" style="8" hidden="1" customWidth="1"/>
    <col min="6" max="7" width="14.28125" style="5" customWidth="1"/>
    <col min="8" max="8" width="14.28125" style="19" customWidth="1"/>
    <col min="9" max="9" width="13.57421875" style="8" customWidth="1"/>
    <col min="10" max="10" width="14.8515625" style="8" customWidth="1"/>
    <col min="11" max="11" width="14.7109375" style="8" customWidth="1"/>
    <col min="12" max="12" width="15.28125" style="8" customWidth="1"/>
    <col min="13" max="13" width="16.421875" style="8" customWidth="1"/>
    <col min="14" max="14" width="14.57421875" style="8" customWidth="1"/>
    <col min="15" max="15" width="32.8515625" style="8" customWidth="1"/>
    <col min="16" max="16384" width="9.140625" style="8" customWidth="1"/>
  </cols>
  <sheetData>
    <row r="1" spans="1:15" ht="25.5">
      <c r="A1" s="13" t="s">
        <v>160</v>
      </c>
      <c r="B1" s="14" t="s">
        <v>0</v>
      </c>
      <c r="C1" s="14" t="s">
        <v>1</v>
      </c>
      <c r="D1" s="14" t="s">
        <v>2</v>
      </c>
      <c r="E1" s="14" t="s">
        <v>3</v>
      </c>
      <c r="F1" s="15" t="s">
        <v>4</v>
      </c>
      <c r="G1" s="15" t="s">
        <v>143</v>
      </c>
      <c r="H1" s="26" t="s">
        <v>105</v>
      </c>
      <c r="I1" s="15" t="s">
        <v>159</v>
      </c>
      <c r="J1" s="15" t="s">
        <v>155</v>
      </c>
      <c r="K1" s="15" t="s">
        <v>156</v>
      </c>
      <c r="L1" s="15" t="s">
        <v>157</v>
      </c>
      <c r="M1" s="15" t="s">
        <v>158</v>
      </c>
      <c r="N1" s="15" t="s">
        <v>166</v>
      </c>
      <c r="O1" s="8" t="s">
        <v>107</v>
      </c>
    </row>
    <row r="2" spans="1:14" ht="51" outlineLevel="2">
      <c r="A2" s="3">
        <v>199303501</v>
      </c>
      <c r="B2" s="4" t="s">
        <v>40</v>
      </c>
      <c r="C2" s="5" t="s">
        <v>41</v>
      </c>
      <c r="D2" s="4" t="s">
        <v>150</v>
      </c>
      <c r="E2" s="8" t="s">
        <v>7</v>
      </c>
      <c r="F2" s="5" t="s">
        <v>8</v>
      </c>
      <c r="G2" s="5">
        <v>1</v>
      </c>
      <c r="I2" s="7"/>
      <c r="J2" s="6">
        <v>186418</v>
      </c>
      <c r="K2" s="7">
        <v>194433</v>
      </c>
      <c r="L2" s="7">
        <v>480000</v>
      </c>
      <c r="M2" s="7">
        <v>502000</v>
      </c>
      <c r="N2" s="7">
        <f aca="true" t="shared" si="0" ref="N2:N15">SUM(J2:M2)</f>
        <v>1362851</v>
      </c>
    </row>
    <row r="3" spans="1:15" ht="25.5" outlineLevel="2">
      <c r="A3" s="38">
        <v>198331900</v>
      </c>
      <c r="B3" s="4" t="s">
        <v>131</v>
      </c>
      <c r="C3" s="29" t="s">
        <v>167</v>
      </c>
      <c r="D3" s="4" t="s">
        <v>145</v>
      </c>
      <c r="E3" s="8" t="s">
        <v>7</v>
      </c>
      <c r="F3" s="5" t="s">
        <v>128</v>
      </c>
      <c r="G3" s="5">
        <v>1</v>
      </c>
      <c r="H3" s="20"/>
      <c r="I3" s="11"/>
      <c r="J3" s="16">
        <v>836100</v>
      </c>
      <c r="K3" s="17">
        <v>1032600</v>
      </c>
      <c r="L3" s="16">
        <v>508900</v>
      </c>
      <c r="M3" s="16">
        <v>246600</v>
      </c>
      <c r="N3" s="7">
        <f t="shared" si="0"/>
        <v>2624200</v>
      </c>
      <c r="O3" s="8" t="s">
        <v>142</v>
      </c>
    </row>
    <row r="4" spans="1:15" ht="25.5" outlineLevel="2">
      <c r="A4" s="2">
        <v>200100300</v>
      </c>
      <c r="B4" s="4" t="s">
        <v>127</v>
      </c>
      <c r="C4" s="10"/>
      <c r="D4" s="4" t="s">
        <v>145</v>
      </c>
      <c r="E4" s="8" t="s">
        <v>7</v>
      </c>
      <c r="F4" s="5" t="s">
        <v>128</v>
      </c>
      <c r="G4" s="5">
        <v>1</v>
      </c>
      <c r="H4" s="20"/>
      <c r="I4" s="16">
        <v>543721</v>
      </c>
      <c r="J4" s="16">
        <v>1972106</v>
      </c>
      <c r="K4" s="22">
        <v>1660200</v>
      </c>
      <c r="L4" s="22">
        <v>665000</v>
      </c>
      <c r="M4" s="25">
        <v>169900</v>
      </c>
      <c r="N4" s="7">
        <f t="shared" si="0"/>
        <v>4467206</v>
      </c>
      <c r="O4" s="8" t="s">
        <v>142</v>
      </c>
    </row>
    <row r="5" spans="1:15" ht="38.25" outlineLevel="2">
      <c r="A5" s="2">
        <v>198335000</v>
      </c>
      <c r="B5" s="4" t="s">
        <v>91</v>
      </c>
      <c r="C5" s="14" t="s">
        <v>45</v>
      </c>
      <c r="D5" s="4" t="s">
        <v>150</v>
      </c>
      <c r="E5" s="4" t="s">
        <v>7</v>
      </c>
      <c r="F5" s="9" t="s">
        <v>84</v>
      </c>
      <c r="G5" s="9">
        <v>1</v>
      </c>
      <c r="H5" s="18" t="s">
        <v>111</v>
      </c>
      <c r="I5" s="6">
        <v>1327208</v>
      </c>
      <c r="J5" s="6">
        <v>640000</v>
      </c>
      <c r="K5" s="7">
        <v>350000</v>
      </c>
      <c r="L5" s="6">
        <v>2110000</v>
      </c>
      <c r="M5" s="6">
        <v>1000000</v>
      </c>
      <c r="N5" s="7">
        <f t="shared" si="0"/>
        <v>4100000</v>
      </c>
      <c r="O5" s="8" t="s">
        <v>119</v>
      </c>
    </row>
    <row r="6" spans="1:15" ht="38.25" outlineLevel="2">
      <c r="A6" s="2">
        <v>198805301</v>
      </c>
      <c r="B6" s="4" t="s">
        <v>83</v>
      </c>
      <c r="C6" s="14" t="s">
        <v>45</v>
      </c>
      <c r="D6" s="4" t="s">
        <v>151</v>
      </c>
      <c r="E6" s="4" t="s">
        <v>7</v>
      </c>
      <c r="F6" s="9" t="s">
        <v>84</v>
      </c>
      <c r="G6" s="9">
        <v>1</v>
      </c>
      <c r="H6" s="18" t="s">
        <v>106</v>
      </c>
      <c r="I6" s="6">
        <v>818458</v>
      </c>
      <c r="J6" s="6">
        <v>6780000</v>
      </c>
      <c r="K6" s="7">
        <v>13158000</v>
      </c>
      <c r="L6" s="6">
        <v>9368000</v>
      </c>
      <c r="M6" s="6">
        <v>3350000</v>
      </c>
      <c r="N6" s="7">
        <f t="shared" si="0"/>
        <v>32656000</v>
      </c>
      <c r="O6" s="8" t="s">
        <v>109</v>
      </c>
    </row>
    <row r="7" spans="1:15" ht="38.25" outlineLevel="2">
      <c r="A7" s="2">
        <v>198805302</v>
      </c>
      <c r="B7" s="4" t="s">
        <v>86</v>
      </c>
      <c r="C7" s="5" t="s">
        <v>20</v>
      </c>
      <c r="D7" s="4" t="s">
        <v>149</v>
      </c>
      <c r="E7" s="4" t="s">
        <v>7</v>
      </c>
      <c r="F7" s="9" t="s">
        <v>84</v>
      </c>
      <c r="G7" s="9">
        <v>1</v>
      </c>
      <c r="H7" s="18" t="s">
        <v>111</v>
      </c>
      <c r="I7" s="6"/>
      <c r="J7" s="6">
        <v>0</v>
      </c>
      <c r="K7" s="7">
        <v>0</v>
      </c>
      <c r="L7" s="6">
        <v>0</v>
      </c>
      <c r="M7" s="6">
        <v>0</v>
      </c>
      <c r="N7" s="7">
        <f t="shared" si="0"/>
        <v>0</v>
      </c>
      <c r="O7" s="8" t="s">
        <v>112</v>
      </c>
    </row>
    <row r="8" spans="1:15" ht="51" outlineLevel="2">
      <c r="A8" s="3">
        <v>198805307</v>
      </c>
      <c r="B8" s="4" t="s">
        <v>93</v>
      </c>
      <c r="C8" s="5" t="s">
        <v>94</v>
      </c>
      <c r="D8" s="8" t="s">
        <v>146</v>
      </c>
      <c r="E8" s="8" t="s">
        <v>7</v>
      </c>
      <c r="F8" s="9" t="s">
        <v>84</v>
      </c>
      <c r="G8" s="9">
        <v>1</v>
      </c>
      <c r="H8" s="18"/>
      <c r="I8" s="7"/>
      <c r="J8" s="6">
        <v>355250</v>
      </c>
      <c r="K8" s="7">
        <v>2515250</v>
      </c>
      <c r="L8" s="7">
        <v>0</v>
      </c>
      <c r="M8" s="7">
        <v>0</v>
      </c>
      <c r="N8" s="7">
        <f t="shared" si="0"/>
        <v>2870500</v>
      </c>
      <c r="O8" s="8" t="s">
        <v>118</v>
      </c>
    </row>
    <row r="9" spans="1:15" ht="51" outlineLevel="2">
      <c r="A9" s="2">
        <v>199604000</v>
      </c>
      <c r="B9" s="4" t="s">
        <v>85</v>
      </c>
      <c r="C9" s="14" t="s">
        <v>16</v>
      </c>
      <c r="D9" s="4" t="s">
        <v>152</v>
      </c>
      <c r="E9" s="4" t="s">
        <v>7</v>
      </c>
      <c r="F9" s="9" t="s">
        <v>84</v>
      </c>
      <c r="G9" s="9">
        <v>1</v>
      </c>
      <c r="H9" s="18" t="s">
        <v>108</v>
      </c>
      <c r="I9" s="6">
        <v>250027</v>
      </c>
      <c r="J9" s="6">
        <v>2140809</v>
      </c>
      <c r="K9" s="7">
        <v>2213597</v>
      </c>
      <c r="L9" s="6">
        <v>2288859</v>
      </c>
      <c r="M9" s="6">
        <v>3319600</v>
      </c>
      <c r="N9" s="7">
        <f t="shared" si="0"/>
        <v>9962865</v>
      </c>
      <c r="O9" s="8" t="s">
        <v>110</v>
      </c>
    </row>
    <row r="10" spans="1:15" ht="51" outlineLevel="2">
      <c r="A10" s="2">
        <v>199604300</v>
      </c>
      <c r="B10" s="4" t="s">
        <v>92</v>
      </c>
      <c r="C10" s="14" t="s">
        <v>45</v>
      </c>
      <c r="D10" s="4" t="s">
        <v>150</v>
      </c>
      <c r="E10" s="4" t="s">
        <v>7</v>
      </c>
      <c r="F10" s="9" t="s">
        <v>84</v>
      </c>
      <c r="G10" s="9">
        <v>1</v>
      </c>
      <c r="H10" s="18" t="s">
        <v>115</v>
      </c>
      <c r="I10" s="6"/>
      <c r="J10" s="6">
        <v>0</v>
      </c>
      <c r="K10" s="7">
        <v>1000000</v>
      </c>
      <c r="L10" s="6">
        <v>0</v>
      </c>
      <c r="M10" s="6">
        <v>0</v>
      </c>
      <c r="N10" s="7">
        <f t="shared" si="0"/>
        <v>1000000</v>
      </c>
      <c r="O10" s="8" t="s">
        <v>116</v>
      </c>
    </row>
    <row r="11" spans="1:15" ht="25.5" outlineLevel="2">
      <c r="A11" s="2">
        <v>199800702</v>
      </c>
      <c r="B11" s="4" t="s">
        <v>179</v>
      </c>
      <c r="C11" s="5" t="s">
        <v>126</v>
      </c>
      <c r="D11" s="4" t="s">
        <v>151</v>
      </c>
      <c r="E11" s="8" t="s">
        <v>7</v>
      </c>
      <c r="F11" s="9" t="s">
        <v>84</v>
      </c>
      <c r="G11" s="9">
        <v>1</v>
      </c>
      <c r="H11" s="18"/>
      <c r="I11" s="6">
        <v>824877</v>
      </c>
      <c r="J11" s="6">
        <v>0</v>
      </c>
      <c r="K11" s="28">
        <v>0</v>
      </c>
      <c r="L11" s="6">
        <v>0</v>
      </c>
      <c r="M11" s="6">
        <v>0</v>
      </c>
      <c r="N11" s="7">
        <f t="shared" si="0"/>
        <v>0</v>
      </c>
      <c r="O11" s="8" t="s">
        <v>180</v>
      </c>
    </row>
    <row r="12" spans="1:15" ht="38.25" outlineLevel="2">
      <c r="A12" s="2">
        <v>198506200</v>
      </c>
      <c r="B12" s="4" t="s">
        <v>122</v>
      </c>
      <c r="C12" s="14" t="s">
        <v>123</v>
      </c>
      <c r="D12" s="4" t="s">
        <v>149</v>
      </c>
      <c r="E12" s="8" t="s">
        <v>7</v>
      </c>
      <c r="F12" s="9" t="s">
        <v>96</v>
      </c>
      <c r="G12" s="9">
        <v>1</v>
      </c>
      <c r="H12" s="18"/>
      <c r="I12" s="6">
        <v>40161</v>
      </c>
      <c r="J12" s="6">
        <v>50000</v>
      </c>
      <c r="K12" s="6">
        <v>50000</v>
      </c>
      <c r="L12" s="6">
        <v>50000</v>
      </c>
      <c r="M12" s="6">
        <v>50000</v>
      </c>
      <c r="N12" s="7">
        <f t="shared" si="0"/>
        <v>200000</v>
      </c>
      <c r="O12" s="8" t="s">
        <v>135</v>
      </c>
    </row>
    <row r="13" spans="1:15" ht="38.25" outlineLevel="2">
      <c r="A13" s="2">
        <v>198902700</v>
      </c>
      <c r="B13" s="4" t="s">
        <v>124</v>
      </c>
      <c r="C13" s="5" t="s">
        <v>125</v>
      </c>
      <c r="D13" s="4" t="s">
        <v>149</v>
      </c>
      <c r="E13" s="8" t="s">
        <v>7</v>
      </c>
      <c r="F13" s="9" t="s">
        <v>96</v>
      </c>
      <c r="G13" s="9">
        <v>1</v>
      </c>
      <c r="H13" s="18"/>
      <c r="I13" s="6">
        <v>740992</v>
      </c>
      <c r="J13" s="6">
        <v>750000</v>
      </c>
      <c r="K13" s="7">
        <v>800000</v>
      </c>
      <c r="L13" s="6">
        <v>800000</v>
      </c>
      <c r="M13" s="6">
        <v>800000</v>
      </c>
      <c r="N13" s="7">
        <f t="shared" si="0"/>
        <v>3150000</v>
      </c>
      <c r="O13" s="8" t="s">
        <v>135</v>
      </c>
    </row>
    <row r="14" spans="1:14" ht="38.25" outlineLevel="2">
      <c r="A14" s="2">
        <v>199107500</v>
      </c>
      <c r="B14" s="4" t="s">
        <v>100</v>
      </c>
      <c r="C14" s="14" t="s">
        <v>57</v>
      </c>
      <c r="D14" s="4" t="s">
        <v>149</v>
      </c>
      <c r="E14" s="4" t="s">
        <v>7</v>
      </c>
      <c r="F14" s="9" t="s">
        <v>96</v>
      </c>
      <c r="G14" s="9">
        <v>1</v>
      </c>
      <c r="H14" s="18"/>
      <c r="I14" s="6">
        <v>1061994</v>
      </c>
      <c r="J14" s="6">
        <v>500000</v>
      </c>
      <c r="K14" s="7">
        <v>100000</v>
      </c>
      <c r="L14" s="6">
        <v>0</v>
      </c>
      <c r="M14" s="6">
        <v>0</v>
      </c>
      <c r="N14" s="7">
        <f t="shared" si="0"/>
        <v>600000</v>
      </c>
    </row>
    <row r="15" spans="1:15" ht="38.25" outlineLevel="2">
      <c r="A15" s="2">
        <v>199601100</v>
      </c>
      <c r="B15" s="4" t="s">
        <v>95</v>
      </c>
      <c r="C15" s="5" t="s">
        <v>20</v>
      </c>
      <c r="D15" s="4" t="s">
        <v>149</v>
      </c>
      <c r="E15" s="4" t="s">
        <v>7</v>
      </c>
      <c r="F15" s="9" t="s">
        <v>96</v>
      </c>
      <c r="G15" s="9">
        <v>1</v>
      </c>
      <c r="H15" s="18"/>
      <c r="I15" s="6"/>
      <c r="J15" s="6">
        <v>1225531</v>
      </c>
      <c r="K15" s="21">
        <v>397982</v>
      </c>
      <c r="L15" s="23">
        <v>100000</v>
      </c>
      <c r="M15" s="24">
        <v>100000</v>
      </c>
      <c r="N15" s="7">
        <f t="shared" si="0"/>
        <v>1823513</v>
      </c>
      <c r="O15" s="8" t="s">
        <v>120</v>
      </c>
    </row>
    <row r="16" spans="1:14" s="33" customFormat="1" ht="12.75" outlineLevel="1">
      <c r="A16" s="30"/>
      <c r="B16" s="31"/>
      <c r="C16" s="34"/>
      <c r="D16" s="31"/>
      <c r="E16" s="31"/>
      <c r="F16" s="32"/>
      <c r="G16" s="32" t="s">
        <v>140</v>
      </c>
      <c r="H16" s="20"/>
      <c r="I16" s="11">
        <f aca="true" t="shared" si="1" ref="I16:N16">SUBTOTAL(9,I2:I15)</f>
        <v>5607438</v>
      </c>
      <c r="J16" s="11">
        <f t="shared" si="1"/>
        <v>15436214</v>
      </c>
      <c r="K16" s="48">
        <f t="shared" si="1"/>
        <v>23472062</v>
      </c>
      <c r="L16" s="49">
        <f t="shared" si="1"/>
        <v>16370759</v>
      </c>
      <c r="M16" s="49">
        <f t="shared" si="1"/>
        <v>9538100</v>
      </c>
      <c r="N16" s="12">
        <f t="shared" si="1"/>
        <v>64817135</v>
      </c>
    </row>
    <row r="17" spans="1:14" ht="38.25" outlineLevel="2">
      <c r="A17" s="8">
        <v>28021</v>
      </c>
      <c r="B17" s="8" t="s">
        <v>48</v>
      </c>
      <c r="C17" s="14" t="s">
        <v>45</v>
      </c>
      <c r="D17" s="4" t="s">
        <v>150</v>
      </c>
      <c r="E17" s="8" t="s">
        <v>24</v>
      </c>
      <c r="F17" s="5" t="s">
        <v>8</v>
      </c>
      <c r="G17" s="5">
        <v>2</v>
      </c>
      <c r="I17" s="7"/>
      <c r="J17" s="7">
        <v>639891</v>
      </c>
      <c r="K17" s="7">
        <v>599334</v>
      </c>
      <c r="L17" s="7">
        <v>2360000</v>
      </c>
      <c r="M17" s="7">
        <v>930000</v>
      </c>
      <c r="N17" s="7">
        <f aca="true" t="shared" si="2" ref="N17:N34">SUM(J17:M17)</f>
        <v>4529225</v>
      </c>
    </row>
    <row r="18" spans="1:14" ht="38.25" outlineLevel="2">
      <c r="A18" s="2">
        <v>199404900</v>
      </c>
      <c r="B18" s="4" t="s">
        <v>31</v>
      </c>
      <c r="C18" s="14" t="s">
        <v>32</v>
      </c>
      <c r="D18" s="4" t="s">
        <v>148</v>
      </c>
      <c r="E18" s="4" t="s">
        <v>27</v>
      </c>
      <c r="F18" s="5" t="s">
        <v>8</v>
      </c>
      <c r="G18" s="5">
        <v>2</v>
      </c>
      <c r="I18" s="6"/>
      <c r="J18" s="6">
        <v>155000</v>
      </c>
      <c r="K18" s="7">
        <v>1270000</v>
      </c>
      <c r="L18" s="6">
        <v>750000</v>
      </c>
      <c r="M18" s="6">
        <v>750000</v>
      </c>
      <c r="N18" s="7">
        <f t="shared" si="2"/>
        <v>2925000</v>
      </c>
    </row>
    <row r="19" spans="1:15" ht="38.25" outlineLevel="2">
      <c r="A19" s="2">
        <v>199604200</v>
      </c>
      <c r="B19" s="4" t="s">
        <v>9</v>
      </c>
      <c r="C19" s="14" t="s">
        <v>10</v>
      </c>
      <c r="D19" s="4" t="s">
        <v>152</v>
      </c>
      <c r="E19" s="4" t="s">
        <v>7</v>
      </c>
      <c r="F19" s="5" t="s">
        <v>8</v>
      </c>
      <c r="G19" s="5">
        <v>2</v>
      </c>
      <c r="I19" s="6"/>
      <c r="J19" s="6">
        <v>365819</v>
      </c>
      <c r="K19" s="7">
        <v>4091366</v>
      </c>
      <c r="L19" s="6">
        <v>5586366</v>
      </c>
      <c r="M19" s="6">
        <v>522634</v>
      </c>
      <c r="N19" s="7">
        <f t="shared" si="2"/>
        <v>10566185</v>
      </c>
      <c r="O19" s="8" t="s">
        <v>121</v>
      </c>
    </row>
    <row r="20" spans="1:15" ht="51" outlineLevel="2">
      <c r="A20" s="3">
        <v>199705100</v>
      </c>
      <c r="B20" s="4" t="s">
        <v>51</v>
      </c>
      <c r="C20" s="5" t="s">
        <v>16</v>
      </c>
      <c r="D20" s="4" t="s">
        <v>149</v>
      </c>
      <c r="E20" s="8" t="s">
        <v>7</v>
      </c>
      <c r="F20" s="5" t="s">
        <v>8</v>
      </c>
      <c r="G20" s="5">
        <v>2</v>
      </c>
      <c r="I20" s="7"/>
      <c r="J20" s="6">
        <v>2146501</v>
      </c>
      <c r="K20" s="7">
        <v>1721177</v>
      </c>
      <c r="L20" s="7">
        <v>1616960</v>
      </c>
      <c r="M20" s="7">
        <v>1435101</v>
      </c>
      <c r="N20" s="7">
        <f t="shared" si="2"/>
        <v>6919739</v>
      </c>
      <c r="O20" s="8" t="s">
        <v>142</v>
      </c>
    </row>
    <row r="21" spans="1:14" ht="38.25" outlineLevel="2">
      <c r="A21" s="3">
        <v>199901600</v>
      </c>
      <c r="B21" s="4" t="s">
        <v>46</v>
      </c>
      <c r="C21" s="14" t="s">
        <v>45</v>
      </c>
      <c r="D21" s="4" t="s">
        <v>150</v>
      </c>
      <c r="E21" s="8" t="s">
        <v>7</v>
      </c>
      <c r="F21" s="5" t="s">
        <v>8</v>
      </c>
      <c r="G21" s="5">
        <v>2</v>
      </c>
      <c r="I21" s="7"/>
      <c r="J21" s="6">
        <v>229940</v>
      </c>
      <c r="K21" s="7">
        <v>237758</v>
      </c>
      <c r="L21" s="7">
        <v>491700</v>
      </c>
      <c r="M21" s="7">
        <v>506500</v>
      </c>
      <c r="N21" s="7">
        <f t="shared" si="2"/>
        <v>1465898</v>
      </c>
    </row>
    <row r="22" spans="1:14" ht="38.25" outlineLevel="2">
      <c r="A22" s="2">
        <v>199901700</v>
      </c>
      <c r="B22" s="4" t="s">
        <v>47</v>
      </c>
      <c r="C22" s="14" t="s">
        <v>45</v>
      </c>
      <c r="D22" s="4" t="s">
        <v>150</v>
      </c>
      <c r="E22" s="4" t="s">
        <v>7</v>
      </c>
      <c r="F22" s="5" t="s">
        <v>8</v>
      </c>
      <c r="G22" s="5">
        <v>2</v>
      </c>
      <c r="I22" s="6"/>
      <c r="J22" s="6">
        <v>387775</v>
      </c>
      <c r="K22" s="7">
        <v>376605</v>
      </c>
      <c r="L22" s="6">
        <v>491700</v>
      </c>
      <c r="M22" s="6">
        <v>506500</v>
      </c>
      <c r="N22" s="7">
        <f t="shared" si="2"/>
        <v>1762580</v>
      </c>
    </row>
    <row r="23" spans="1:14" ht="51" outlineLevel="2">
      <c r="A23" s="3">
        <v>199901900</v>
      </c>
      <c r="B23" s="4" t="s">
        <v>39</v>
      </c>
      <c r="C23" s="14" t="s">
        <v>38</v>
      </c>
      <c r="D23" s="4" t="s">
        <v>150</v>
      </c>
      <c r="E23" s="8" t="s">
        <v>7</v>
      </c>
      <c r="F23" s="5" t="s">
        <v>8</v>
      </c>
      <c r="G23" s="5">
        <v>2</v>
      </c>
      <c r="I23" s="7"/>
      <c r="J23" s="6">
        <v>272802</v>
      </c>
      <c r="K23" s="7">
        <v>190316</v>
      </c>
      <c r="L23" s="7">
        <v>1682000</v>
      </c>
      <c r="M23" s="7">
        <v>1682000</v>
      </c>
      <c r="N23" s="7">
        <f t="shared" si="2"/>
        <v>3827118</v>
      </c>
    </row>
    <row r="24" spans="1:14" ht="63.75" outlineLevel="2">
      <c r="A24" s="2">
        <v>200103300</v>
      </c>
      <c r="B24" s="4" t="s">
        <v>22</v>
      </c>
      <c r="C24" s="14" t="s">
        <v>23</v>
      </c>
      <c r="D24" s="4" t="s">
        <v>147</v>
      </c>
      <c r="E24" s="4" t="s">
        <v>24</v>
      </c>
      <c r="F24" s="5" t="s">
        <v>8</v>
      </c>
      <c r="G24" s="5">
        <v>2</v>
      </c>
      <c r="I24" s="6"/>
      <c r="J24" s="6">
        <v>1750000</v>
      </c>
      <c r="K24" s="6">
        <v>1850000</v>
      </c>
      <c r="L24" s="6">
        <v>1900000</v>
      </c>
      <c r="M24" s="6">
        <v>0</v>
      </c>
      <c r="N24" s="7">
        <f t="shared" si="2"/>
        <v>5500000</v>
      </c>
    </row>
    <row r="25" spans="1:14" ht="51" outlineLevel="2">
      <c r="A25" s="2">
        <v>200200200</v>
      </c>
      <c r="B25" s="4" t="s">
        <v>33</v>
      </c>
      <c r="C25" s="14" t="s">
        <v>32</v>
      </c>
      <c r="D25" s="4" t="s">
        <v>148</v>
      </c>
      <c r="E25" s="4" t="s">
        <v>27</v>
      </c>
      <c r="F25" s="5" t="s">
        <v>8</v>
      </c>
      <c r="G25" s="5">
        <v>2</v>
      </c>
      <c r="I25" s="6"/>
      <c r="J25" s="6">
        <v>100000</v>
      </c>
      <c r="K25" s="7">
        <v>1000000</v>
      </c>
      <c r="L25" s="6">
        <v>200000</v>
      </c>
      <c r="M25" s="6">
        <v>200000</v>
      </c>
      <c r="N25" s="7">
        <f t="shared" si="2"/>
        <v>1500000</v>
      </c>
    </row>
    <row r="26" spans="1:14" ht="38.25" outlineLevel="2">
      <c r="A26" s="8">
        <v>200203800</v>
      </c>
      <c r="B26" s="8" t="s">
        <v>17</v>
      </c>
      <c r="C26" s="5" t="s">
        <v>18</v>
      </c>
      <c r="D26" s="4" t="s">
        <v>149</v>
      </c>
      <c r="E26" s="8" t="s">
        <v>7</v>
      </c>
      <c r="F26" s="5" t="s">
        <v>8</v>
      </c>
      <c r="G26" s="5">
        <v>2</v>
      </c>
      <c r="I26" s="7"/>
      <c r="J26" s="7">
        <v>341813</v>
      </c>
      <c r="K26" s="7">
        <v>356018</v>
      </c>
      <c r="L26" s="7">
        <v>4170000</v>
      </c>
      <c r="M26" s="7">
        <v>4180000</v>
      </c>
      <c r="N26" s="7">
        <f t="shared" si="2"/>
        <v>9047831</v>
      </c>
    </row>
    <row r="27" spans="1:14" ht="51" outlineLevel="2">
      <c r="A27" s="2">
        <v>200206300</v>
      </c>
      <c r="B27" s="4" t="s">
        <v>37</v>
      </c>
      <c r="C27" s="14" t="s">
        <v>38</v>
      </c>
      <c r="D27" s="4" t="s">
        <v>150</v>
      </c>
      <c r="E27" s="4" t="s">
        <v>7</v>
      </c>
      <c r="F27" s="5" t="s">
        <v>8</v>
      </c>
      <c r="G27" s="5">
        <v>2</v>
      </c>
      <c r="I27" s="6"/>
      <c r="J27" s="6">
        <v>460130</v>
      </c>
      <c r="K27" s="7">
        <v>475774</v>
      </c>
      <c r="L27" s="6">
        <v>2469300</v>
      </c>
      <c r="M27" s="6">
        <v>2532000</v>
      </c>
      <c r="N27" s="7">
        <f t="shared" si="2"/>
        <v>5937204</v>
      </c>
    </row>
    <row r="28" spans="1:14" ht="38.25" outlineLevel="2">
      <c r="A28" s="2">
        <v>200206400</v>
      </c>
      <c r="B28" s="4" t="s">
        <v>42</v>
      </c>
      <c r="C28" s="14" t="s">
        <v>43</v>
      </c>
      <c r="D28" s="4" t="s">
        <v>150</v>
      </c>
      <c r="E28" s="4" t="s">
        <v>7</v>
      </c>
      <c r="F28" s="5" t="s">
        <v>8</v>
      </c>
      <c r="G28" s="5">
        <v>2</v>
      </c>
      <c r="I28" s="6"/>
      <c r="J28" s="1">
        <v>343469</v>
      </c>
      <c r="K28" s="7">
        <v>355147</v>
      </c>
      <c r="L28" s="6">
        <v>3084300</v>
      </c>
      <c r="M28" s="6">
        <v>3161700</v>
      </c>
      <c r="N28" s="7">
        <f t="shared" si="2"/>
        <v>6944616</v>
      </c>
    </row>
    <row r="29" spans="1:15" ht="38.25" outlineLevel="2">
      <c r="A29" s="2">
        <v>198806400</v>
      </c>
      <c r="B29" s="4" t="s">
        <v>90</v>
      </c>
      <c r="C29" s="14" t="s">
        <v>32</v>
      </c>
      <c r="D29" s="4" t="s">
        <v>148</v>
      </c>
      <c r="E29" s="4" t="s">
        <v>27</v>
      </c>
      <c r="F29" s="9" t="s">
        <v>84</v>
      </c>
      <c r="G29" s="9">
        <v>2</v>
      </c>
      <c r="H29" s="18" t="s">
        <v>111</v>
      </c>
      <c r="I29" s="6"/>
      <c r="J29" s="6">
        <v>145000</v>
      </c>
      <c r="K29" s="7">
        <v>2200000</v>
      </c>
      <c r="L29" s="6">
        <v>0</v>
      </c>
      <c r="M29" s="6">
        <v>0</v>
      </c>
      <c r="N29" s="7">
        <f t="shared" si="2"/>
        <v>2345000</v>
      </c>
      <c r="O29" s="8" t="s">
        <v>114</v>
      </c>
    </row>
    <row r="30" spans="1:15" ht="89.25" outlineLevel="2">
      <c r="A30" s="2">
        <v>198811525</v>
      </c>
      <c r="B30" s="4" t="s">
        <v>88</v>
      </c>
      <c r="C30" s="14" t="s">
        <v>16</v>
      </c>
      <c r="D30" s="8" t="s">
        <v>146</v>
      </c>
      <c r="E30" s="4" t="s">
        <v>7</v>
      </c>
      <c r="F30" s="9" t="s">
        <v>84</v>
      </c>
      <c r="G30" s="9">
        <v>2</v>
      </c>
      <c r="H30" s="18" t="s">
        <v>111</v>
      </c>
      <c r="I30" s="7">
        <v>355353</v>
      </c>
      <c r="J30" s="6">
        <v>2478000</v>
      </c>
      <c r="K30" s="7">
        <v>6692000</v>
      </c>
      <c r="L30" s="6">
        <v>20508000</v>
      </c>
      <c r="M30" s="6">
        <v>10500000</v>
      </c>
      <c r="N30" s="7">
        <f t="shared" si="2"/>
        <v>40178000</v>
      </c>
      <c r="O30" s="8" t="s">
        <v>181</v>
      </c>
    </row>
    <row r="31" spans="1:15" ht="63.75" outlineLevel="2">
      <c r="A31" s="2">
        <v>199004402</v>
      </c>
      <c r="B31" s="4" t="s">
        <v>89</v>
      </c>
      <c r="C31" s="14" t="s">
        <v>23</v>
      </c>
      <c r="D31" s="4" t="s">
        <v>148</v>
      </c>
      <c r="E31" s="4" t="s">
        <v>27</v>
      </c>
      <c r="F31" s="9" t="s">
        <v>84</v>
      </c>
      <c r="G31" s="9">
        <v>2</v>
      </c>
      <c r="H31" s="18" t="s">
        <v>111</v>
      </c>
      <c r="I31" s="6"/>
      <c r="J31" s="6">
        <v>179517</v>
      </c>
      <c r="K31" s="7">
        <v>3026836</v>
      </c>
      <c r="L31" s="6">
        <v>1075267</v>
      </c>
      <c r="M31" s="6">
        <v>0</v>
      </c>
      <c r="N31" s="7">
        <f t="shared" si="2"/>
        <v>4281620</v>
      </c>
      <c r="O31" s="8" t="s">
        <v>117</v>
      </c>
    </row>
    <row r="32" spans="1:15" ht="38.25" outlineLevel="2">
      <c r="A32" s="3">
        <v>200003800</v>
      </c>
      <c r="B32" s="4" t="s">
        <v>87</v>
      </c>
      <c r="C32" s="5" t="s">
        <v>20</v>
      </c>
      <c r="D32" s="4" t="s">
        <v>149</v>
      </c>
      <c r="E32" s="8" t="s">
        <v>7</v>
      </c>
      <c r="F32" s="9" t="s">
        <v>84</v>
      </c>
      <c r="G32" s="9">
        <v>2</v>
      </c>
      <c r="H32" s="18" t="s">
        <v>111</v>
      </c>
      <c r="I32" s="7"/>
      <c r="J32" s="6">
        <v>0</v>
      </c>
      <c r="K32" s="7">
        <v>0</v>
      </c>
      <c r="L32" s="7">
        <v>0</v>
      </c>
      <c r="M32" s="7">
        <v>0</v>
      </c>
      <c r="N32" s="7">
        <f t="shared" si="2"/>
        <v>0</v>
      </c>
      <c r="O32" s="8" t="s">
        <v>113</v>
      </c>
    </row>
    <row r="33" spans="1:14" ht="38.25" outlineLevel="2">
      <c r="A33" s="2">
        <v>25023</v>
      </c>
      <c r="B33" s="4" t="s">
        <v>101</v>
      </c>
      <c r="C33" s="14" t="s">
        <v>61</v>
      </c>
      <c r="D33" s="4" t="s">
        <v>149</v>
      </c>
      <c r="E33" s="4" t="s">
        <v>7</v>
      </c>
      <c r="F33" s="9" t="s">
        <v>96</v>
      </c>
      <c r="G33" s="9">
        <v>2</v>
      </c>
      <c r="H33" s="18"/>
      <c r="I33" s="6"/>
      <c r="J33" s="6">
        <v>632835</v>
      </c>
      <c r="K33" s="7">
        <v>422638</v>
      </c>
      <c r="L33" s="6">
        <v>0</v>
      </c>
      <c r="M33" s="6">
        <v>0</v>
      </c>
      <c r="N33" s="7">
        <f t="shared" si="2"/>
        <v>1055473</v>
      </c>
    </row>
    <row r="34" spans="1:14" ht="38.25" outlineLevel="2">
      <c r="A34" s="2">
        <v>200202500</v>
      </c>
      <c r="B34" s="4" t="s">
        <v>97</v>
      </c>
      <c r="C34" s="14" t="s">
        <v>98</v>
      </c>
      <c r="D34" s="4" t="s">
        <v>149</v>
      </c>
      <c r="E34" s="4" t="s">
        <v>7</v>
      </c>
      <c r="F34" s="9" t="s">
        <v>96</v>
      </c>
      <c r="G34" s="9">
        <v>2</v>
      </c>
      <c r="H34" s="18"/>
      <c r="I34" s="6"/>
      <c r="J34" s="6">
        <v>736696</v>
      </c>
      <c r="K34" s="7">
        <v>738636</v>
      </c>
      <c r="L34" s="6">
        <v>2650000</v>
      </c>
      <c r="M34" s="6">
        <v>2240000</v>
      </c>
      <c r="N34" s="7">
        <f t="shared" si="2"/>
        <v>6365332</v>
      </c>
    </row>
    <row r="35" spans="1:14" s="33" customFormat="1" ht="12.75" outlineLevel="1">
      <c r="A35" s="30"/>
      <c r="B35" s="31"/>
      <c r="C35" s="36"/>
      <c r="D35" s="31"/>
      <c r="E35" s="31"/>
      <c r="F35" s="32"/>
      <c r="G35" s="32" t="s">
        <v>141</v>
      </c>
      <c r="H35" s="20"/>
      <c r="I35" s="11">
        <f aca="true" t="shared" si="3" ref="I35:N35">SUBTOTAL(9,I17:I34)</f>
        <v>355353</v>
      </c>
      <c r="J35" s="11">
        <f t="shared" si="3"/>
        <v>11365188</v>
      </c>
      <c r="K35" s="12">
        <f t="shared" si="3"/>
        <v>25603605</v>
      </c>
      <c r="L35" s="11">
        <f t="shared" si="3"/>
        <v>49035593</v>
      </c>
      <c r="M35" s="11">
        <f t="shared" si="3"/>
        <v>29146435</v>
      </c>
      <c r="N35" s="12">
        <f t="shared" si="3"/>
        <v>115150821</v>
      </c>
    </row>
    <row r="36" spans="1:14" ht="51" outlineLevel="2">
      <c r="A36" s="2">
        <v>25078</v>
      </c>
      <c r="B36" s="4" t="s">
        <v>56</v>
      </c>
      <c r="C36" s="14" t="s">
        <v>57</v>
      </c>
      <c r="D36" s="4" t="s">
        <v>149</v>
      </c>
      <c r="E36" s="4" t="s">
        <v>7</v>
      </c>
      <c r="F36" s="9" t="s">
        <v>53</v>
      </c>
      <c r="G36" s="9">
        <v>3</v>
      </c>
      <c r="H36" s="18"/>
      <c r="I36" s="6"/>
      <c r="J36" s="6">
        <v>875000</v>
      </c>
      <c r="K36" s="6">
        <v>3000000</v>
      </c>
      <c r="L36" s="6">
        <v>0</v>
      </c>
      <c r="M36" s="6">
        <v>0</v>
      </c>
      <c r="N36" s="7">
        <f aca="true" t="shared" si="4" ref="N36:N43">SUM(J36:M36)</f>
        <v>3875000</v>
      </c>
    </row>
    <row r="37" spans="1:15" ht="25.5" outlineLevel="2">
      <c r="A37" s="2">
        <v>27025</v>
      </c>
      <c r="B37" s="4" t="s">
        <v>81</v>
      </c>
      <c r="C37" s="14" t="s">
        <v>61</v>
      </c>
      <c r="D37" s="4" t="s">
        <v>151</v>
      </c>
      <c r="E37" s="8" t="s">
        <v>7</v>
      </c>
      <c r="F37" s="9" t="s">
        <v>53</v>
      </c>
      <c r="G37" s="9">
        <v>3</v>
      </c>
      <c r="H37" s="18"/>
      <c r="I37" s="6"/>
      <c r="J37" s="6">
        <v>2200000</v>
      </c>
      <c r="K37" s="7">
        <v>0</v>
      </c>
      <c r="L37" s="6">
        <v>0</v>
      </c>
      <c r="M37" s="6">
        <v>0</v>
      </c>
      <c r="N37" s="7">
        <f t="shared" si="4"/>
        <v>2200000</v>
      </c>
      <c r="O37" s="8" t="s">
        <v>134</v>
      </c>
    </row>
    <row r="38" spans="1:15" ht="38.25" outlineLevel="2">
      <c r="A38" s="3">
        <v>200020116</v>
      </c>
      <c r="B38" s="4" t="s">
        <v>82</v>
      </c>
      <c r="C38" s="5" t="s">
        <v>55</v>
      </c>
      <c r="D38" s="4" t="s">
        <v>149</v>
      </c>
      <c r="E38" s="4" t="s">
        <v>24</v>
      </c>
      <c r="F38" s="9" t="s">
        <v>53</v>
      </c>
      <c r="G38" s="9">
        <v>3</v>
      </c>
      <c r="H38" s="18"/>
      <c r="I38" s="7"/>
      <c r="J38" s="25">
        <v>5465000</v>
      </c>
      <c r="K38" s="7">
        <v>0</v>
      </c>
      <c r="L38" s="7">
        <v>8000</v>
      </c>
      <c r="M38" s="7">
        <v>0</v>
      </c>
      <c r="N38" s="7">
        <f t="shared" si="4"/>
        <v>5473000</v>
      </c>
      <c r="O38" s="8" t="s">
        <v>142</v>
      </c>
    </row>
    <row r="39" spans="1:14" ht="51" outlineLevel="2">
      <c r="A39" s="2">
        <v>200103300</v>
      </c>
      <c r="B39" s="4" t="s">
        <v>69</v>
      </c>
      <c r="C39" s="14" t="s">
        <v>23</v>
      </c>
      <c r="D39" s="4" t="s">
        <v>148</v>
      </c>
      <c r="E39" s="4" t="s">
        <v>27</v>
      </c>
      <c r="F39" s="9" t="s">
        <v>53</v>
      </c>
      <c r="G39" s="9">
        <v>3</v>
      </c>
      <c r="H39" s="18"/>
      <c r="I39" s="6"/>
      <c r="J39" s="6">
        <v>2083387</v>
      </c>
      <c r="K39" s="7">
        <v>2291676</v>
      </c>
      <c r="L39" s="6">
        <v>2520794</v>
      </c>
      <c r="M39" s="6">
        <v>2772823</v>
      </c>
      <c r="N39" s="7">
        <f t="shared" si="4"/>
        <v>9668680</v>
      </c>
    </row>
    <row r="40" spans="1:14" ht="38.25" outlineLevel="2">
      <c r="A40" s="2">
        <v>200200300</v>
      </c>
      <c r="B40" s="4" t="s">
        <v>70</v>
      </c>
      <c r="C40" s="14" t="s">
        <v>26</v>
      </c>
      <c r="D40" s="4" t="s">
        <v>148</v>
      </c>
      <c r="E40" s="4" t="s">
        <v>27</v>
      </c>
      <c r="F40" s="9" t="s">
        <v>53</v>
      </c>
      <c r="G40" s="9">
        <v>3</v>
      </c>
      <c r="H40" s="18"/>
      <c r="I40" s="6"/>
      <c r="J40" s="24">
        <v>4212849</v>
      </c>
      <c r="K40" s="7">
        <v>4212849</v>
      </c>
      <c r="L40" s="6">
        <v>4409094</v>
      </c>
      <c r="M40" s="6">
        <v>4407094</v>
      </c>
      <c r="N40" s="7">
        <f t="shared" si="4"/>
        <v>17241886</v>
      </c>
    </row>
    <row r="41" spans="1:15" ht="38.25" outlineLevel="2">
      <c r="A41" s="2">
        <v>200202400</v>
      </c>
      <c r="B41" s="4" t="s">
        <v>60</v>
      </c>
      <c r="C41" s="14" t="s">
        <v>61</v>
      </c>
      <c r="D41" s="4" t="s">
        <v>149</v>
      </c>
      <c r="E41" s="4" t="s">
        <v>7</v>
      </c>
      <c r="F41" s="9" t="s">
        <v>53</v>
      </c>
      <c r="G41" s="9">
        <v>3</v>
      </c>
      <c r="H41" s="18"/>
      <c r="I41" s="6"/>
      <c r="J41" s="6">
        <v>69000</v>
      </c>
      <c r="K41" s="6">
        <v>2300000</v>
      </c>
      <c r="L41" s="6">
        <v>0</v>
      </c>
      <c r="M41" s="6">
        <v>0</v>
      </c>
      <c r="N41" s="7">
        <f t="shared" si="4"/>
        <v>2369000</v>
      </c>
      <c r="O41" s="8" t="s">
        <v>134</v>
      </c>
    </row>
    <row r="42" spans="1:14" ht="38.25" outlineLevel="2">
      <c r="A42" s="2">
        <v>200204200</v>
      </c>
      <c r="B42" s="4" t="s">
        <v>71</v>
      </c>
      <c r="C42" s="14" t="s">
        <v>72</v>
      </c>
      <c r="D42" s="4" t="s">
        <v>148</v>
      </c>
      <c r="E42" s="4" t="s">
        <v>24</v>
      </c>
      <c r="F42" s="9" t="s">
        <v>53</v>
      </c>
      <c r="G42" s="9">
        <v>3</v>
      </c>
      <c r="H42" s="18"/>
      <c r="I42" s="6"/>
      <c r="J42" s="6">
        <v>1020000</v>
      </c>
      <c r="K42" s="7">
        <v>0</v>
      </c>
      <c r="L42" s="6">
        <v>0</v>
      </c>
      <c r="M42" s="6">
        <v>0</v>
      </c>
      <c r="N42" s="7">
        <f t="shared" si="4"/>
        <v>1020000</v>
      </c>
    </row>
    <row r="43" spans="1:14" ht="51" outlineLevel="2">
      <c r="A43" s="2">
        <v>200204400</v>
      </c>
      <c r="B43" s="4" t="s">
        <v>73</v>
      </c>
      <c r="C43" s="5" t="s">
        <v>35</v>
      </c>
      <c r="D43" s="4" t="s">
        <v>148</v>
      </c>
      <c r="E43" s="4" t="s">
        <v>27</v>
      </c>
      <c r="F43" s="9" t="s">
        <v>53</v>
      </c>
      <c r="G43" s="9">
        <v>3</v>
      </c>
      <c r="H43" s="18"/>
      <c r="I43" s="6"/>
      <c r="J43" s="6">
        <v>500000</v>
      </c>
      <c r="K43" s="7">
        <v>500000</v>
      </c>
      <c r="L43" s="7">
        <v>500000</v>
      </c>
      <c r="M43" s="7">
        <v>500000</v>
      </c>
      <c r="N43" s="7">
        <f t="shared" si="4"/>
        <v>2000000</v>
      </c>
    </row>
    <row r="44" spans="1:14" s="33" customFormat="1" ht="12.75" outlineLevel="1">
      <c r="A44" s="30"/>
      <c r="B44" s="31"/>
      <c r="C44" s="34"/>
      <c r="D44" s="31"/>
      <c r="E44" s="31"/>
      <c r="F44" s="32"/>
      <c r="G44" s="32" t="s">
        <v>139</v>
      </c>
      <c r="H44" s="20"/>
      <c r="I44" s="11">
        <f aca="true" t="shared" si="5" ref="I44:N44">SUBTOTAL(9,I36:I43)</f>
        <v>0</v>
      </c>
      <c r="J44" s="11">
        <f t="shared" si="5"/>
        <v>16425236</v>
      </c>
      <c r="K44" s="12">
        <f t="shared" si="5"/>
        <v>12304525</v>
      </c>
      <c r="L44" s="12">
        <f t="shared" si="5"/>
        <v>7437888</v>
      </c>
      <c r="M44" s="12">
        <f t="shared" si="5"/>
        <v>7679917</v>
      </c>
      <c r="N44" s="12">
        <f t="shared" si="5"/>
        <v>43847566</v>
      </c>
    </row>
    <row r="45" spans="1:14" ht="25.5" outlineLevel="2">
      <c r="A45" s="2">
        <v>27023</v>
      </c>
      <c r="B45" s="4" t="s">
        <v>52</v>
      </c>
      <c r="C45" s="14" t="s">
        <v>45</v>
      </c>
      <c r="D45" s="4" t="s">
        <v>151</v>
      </c>
      <c r="E45" s="4" t="s">
        <v>24</v>
      </c>
      <c r="F45" s="9" t="s">
        <v>53</v>
      </c>
      <c r="G45" s="9">
        <v>4</v>
      </c>
      <c r="H45" s="18"/>
      <c r="I45" s="6"/>
      <c r="J45" s="6">
        <v>1260000</v>
      </c>
      <c r="K45" s="7">
        <v>315000</v>
      </c>
      <c r="L45" s="6">
        <v>3068000</v>
      </c>
      <c r="M45" s="6">
        <v>1156000</v>
      </c>
      <c r="N45" s="7">
        <f aca="true" t="shared" si="6" ref="N45:N58">SUM(J45:M45)</f>
        <v>5799000</v>
      </c>
    </row>
    <row r="46" spans="1:15" ht="38.25" outlineLevel="2">
      <c r="A46" s="3">
        <v>199004401</v>
      </c>
      <c r="B46" s="4" t="s">
        <v>68</v>
      </c>
      <c r="C46" s="14" t="s">
        <v>23</v>
      </c>
      <c r="D46" s="4" t="s">
        <v>148</v>
      </c>
      <c r="E46" s="8" t="s">
        <v>24</v>
      </c>
      <c r="F46" s="9" t="s">
        <v>53</v>
      </c>
      <c r="G46" s="9">
        <v>4</v>
      </c>
      <c r="H46" s="18"/>
      <c r="I46" s="7"/>
      <c r="J46" s="7">
        <v>1592679</v>
      </c>
      <c r="K46" s="7">
        <v>1815855</v>
      </c>
      <c r="L46" s="7">
        <v>2071724</v>
      </c>
      <c r="M46" s="7">
        <v>2365144</v>
      </c>
      <c r="N46" s="7">
        <f t="shared" si="6"/>
        <v>7845402</v>
      </c>
      <c r="O46" s="8" t="s">
        <v>134</v>
      </c>
    </row>
    <row r="47" spans="1:14" ht="25.5" outlineLevel="2">
      <c r="A47" s="2">
        <v>199106200</v>
      </c>
      <c r="B47" s="4" t="s">
        <v>64</v>
      </c>
      <c r="C47" s="14" t="s">
        <v>65</v>
      </c>
      <c r="D47" s="4" t="s">
        <v>147</v>
      </c>
      <c r="E47" s="4" t="s">
        <v>24</v>
      </c>
      <c r="F47" s="9" t="s">
        <v>53</v>
      </c>
      <c r="G47" s="9">
        <v>4</v>
      </c>
      <c r="H47" s="18"/>
      <c r="I47" s="6"/>
      <c r="J47" s="6">
        <v>1500000</v>
      </c>
      <c r="K47" s="6">
        <v>1500000</v>
      </c>
      <c r="L47" s="6">
        <v>1500000</v>
      </c>
      <c r="M47" s="6">
        <v>1500000</v>
      </c>
      <c r="N47" s="7">
        <f t="shared" si="6"/>
        <v>6000000</v>
      </c>
    </row>
    <row r="48" spans="1:14" ht="38.25" outlineLevel="2">
      <c r="A48" s="2">
        <v>199206100</v>
      </c>
      <c r="B48" s="4" t="s">
        <v>66</v>
      </c>
      <c r="C48" s="14" t="s">
        <v>67</v>
      </c>
      <c r="D48" s="4" t="s">
        <v>148</v>
      </c>
      <c r="E48" s="4" t="s">
        <v>24</v>
      </c>
      <c r="F48" s="9" t="s">
        <v>53</v>
      </c>
      <c r="G48" s="9">
        <v>4</v>
      </c>
      <c r="H48" s="18"/>
      <c r="I48" s="6"/>
      <c r="J48" s="6">
        <v>5811642</v>
      </c>
      <c r="K48" s="7">
        <v>6074414</v>
      </c>
      <c r="L48" s="6">
        <v>6242812</v>
      </c>
      <c r="M48" s="6">
        <v>6512734</v>
      </c>
      <c r="N48" s="7">
        <f t="shared" si="6"/>
        <v>24641602</v>
      </c>
    </row>
    <row r="49" spans="1:14" ht="38.25" outlineLevel="2">
      <c r="A49" s="2">
        <v>199206200</v>
      </c>
      <c r="B49" s="4" t="s">
        <v>62</v>
      </c>
      <c r="C49" s="14" t="s">
        <v>16</v>
      </c>
      <c r="D49" s="4" t="s">
        <v>149</v>
      </c>
      <c r="E49" s="4" t="s">
        <v>7</v>
      </c>
      <c r="F49" s="9" t="s">
        <v>53</v>
      </c>
      <c r="G49" s="9">
        <v>4</v>
      </c>
      <c r="H49" s="18"/>
      <c r="I49" s="6"/>
      <c r="J49" s="6">
        <v>1142499</v>
      </c>
      <c r="K49" s="7">
        <v>1151053</v>
      </c>
      <c r="L49" s="6">
        <v>1295000</v>
      </c>
      <c r="M49" s="6">
        <v>1260000</v>
      </c>
      <c r="N49" s="7">
        <f t="shared" si="6"/>
        <v>4848552</v>
      </c>
    </row>
    <row r="50" spans="1:15" ht="25.5" outlineLevel="2">
      <c r="A50" s="3">
        <v>199206800</v>
      </c>
      <c r="B50" s="4" t="s">
        <v>74</v>
      </c>
      <c r="C50" s="5" t="s">
        <v>55</v>
      </c>
      <c r="D50" s="8" t="s">
        <v>144</v>
      </c>
      <c r="E50" s="4" t="s">
        <v>24</v>
      </c>
      <c r="F50" s="9" t="s">
        <v>53</v>
      </c>
      <c r="G50" s="9">
        <v>4</v>
      </c>
      <c r="H50" s="18"/>
      <c r="I50" s="7"/>
      <c r="J50" s="6"/>
      <c r="K50" s="7">
        <v>1495200</v>
      </c>
      <c r="L50" s="7">
        <v>1546300</v>
      </c>
      <c r="M50" s="7">
        <v>291128</v>
      </c>
      <c r="N50" s="7">
        <f t="shared" si="6"/>
        <v>3332628</v>
      </c>
      <c r="O50" s="8" t="s">
        <v>134</v>
      </c>
    </row>
    <row r="51" spans="1:15" ht="25.5" outlineLevel="2">
      <c r="A51" s="3">
        <v>199505700</v>
      </c>
      <c r="B51" s="4" t="s">
        <v>75</v>
      </c>
      <c r="C51" s="5" t="s">
        <v>30</v>
      </c>
      <c r="D51" s="8" t="s">
        <v>154</v>
      </c>
      <c r="E51" s="4" t="s">
        <v>24</v>
      </c>
      <c r="F51" s="9" t="s">
        <v>53</v>
      </c>
      <c r="G51" s="9">
        <v>4</v>
      </c>
      <c r="H51" s="18"/>
      <c r="I51" s="7"/>
      <c r="J51" s="7">
        <v>3687753</v>
      </c>
      <c r="K51" s="7">
        <v>3813136</v>
      </c>
      <c r="L51" s="7">
        <v>3787432</v>
      </c>
      <c r="M51" s="7">
        <v>3783544</v>
      </c>
      <c r="N51" s="7">
        <f t="shared" si="6"/>
        <v>15071865</v>
      </c>
      <c r="O51" s="8" t="s">
        <v>134</v>
      </c>
    </row>
    <row r="52" spans="1:15" ht="25.5" outlineLevel="2">
      <c r="A52" s="3">
        <v>199505701</v>
      </c>
      <c r="B52" s="4" t="s">
        <v>76</v>
      </c>
      <c r="C52" s="5" t="s">
        <v>30</v>
      </c>
      <c r="D52" s="8" t="s">
        <v>153</v>
      </c>
      <c r="E52" s="4" t="s">
        <v>24</v>
      </c>
      <c r="F52" s="9" t="s">
        <v>53</v>
      </c>
      <c r="G52" s="9">
        <v>4</v>
      </c>
      <c r="H52" s="18"/>
      <c r="I52" s="7"/>
      <c r="J52" s="7">
        <v>3509303</v>
      </c>
      <c r="K52" s="7">
        <v>3628619</v>
      </c>
      <c r="L52" s="7">
        <v>3659133</v>
      </c>
      <c r="M52" s="7">
        <v>3783544</v>
      </c>
      <c r="N52" s="7">
        <f t="shared" si="6"/>
        <v>14580599</v>
      </c>
      <c r="O52" s="8" t="s">
        <v>134</v>
      </c>
    </row>
    <row r="53" spans="1:15" ht="25.5" outlineLevel="2">
      <c r="A53" s="3">
        <v>199505702</v>
      </c>
      <c r="B53" s="4" t="s">
        <v>77</v>
      </c>
      <c r="D53" s="8" t="s">
        <v>154</v>
      </c>
      <c r="E53" s="4" t="s">
        <v>24</v>
      </c>
      <c r="F53" s="9" t="s">
        <v>53</v>
      </c>
      <c r="G53" s="9">
        <v>4</v>
      </c>
      <c r="H53" s="18"/>
      <c r="I53" s="7"/>
      <c r="J53" s="7">
        <v>3140303</v>
      </c>
      <c r="K53" s="7">
        <v>4603779</v>
      </c>
      <c r="L53" s="7">
        <v>4529811</v>
      </c>
      <c r="M53" s="7">
        <v>3100979</v>
      </c>
      <c r="N53" s="7">
        <f t="shared" si="6"/>
        <v>15374872</v>
      </c>
      <c r="O53" s="8" t="s">
        <v>134</v>
      </c>
    </row>
    <row r="54" spans="1:15" ht="38.25" outlineLevel="2">
      <c r="A54" s="3">
        <v>199505703</v>
      </c>
      <c r="B54" s="4" t="s">
        <v>78</v>
      </c>
      <c r="C54" s="5" t="s">
        <v>79</v>
      </c>
      <c r="D54" s="8" t="s">
        <v>153</v>
      </c>
      <c r="E54" s="4" t="s">
        <v>24</v>
      </c>
      <c r="F54" s="9" t="s">
        <v>53</v>
      </c>
      <c r="G54" s="9">
        <v>4</v>
      </c>
      <c r="H54" s="18"/>
      <c r="I54" s="7"/>
      <c r="J54" s="7">
        <v>1807110</v>
      </c>
      <c r="K54" s="7">
        <v>741347</v>
      </c>
      <c r="L54" s="7">
        <v>1882201</v>
      </c>
      <c r="M54" s="7">
        <v>786129</v>
      </c>
      <c r="N54" s="7">
        <f t="shared" si="6"/>
        <v>5216787</v>
      </c>
      <c r="O54" s="8" t="s">
        <v>134</v>
      </c>
    </row>
    <row r="55" spans="1:14" ht="38.25" outlineLevel="2">
      <c r="A55" s="39">
        <v>199506700</v>
      </c>
      <c r="B55" s="4" t="s">
        <v>63</v>
      </c>
      <c r="C55" s="14" t="s">
        <v>10</v>
      </c>
      <c r="D55" s="4" t="s">
        <v>147</v>
      </c>
      <c r="E55" s="4" t="s">
        <v>24</v>
      </c>
      <c r="F55" s="9" t="s">
        <v>53</v>
      </c>
      <c r="G55" s="9">
        <v>4</v>
      </c>
      <c r="H55" s="18"/>
      <c r="I55" s="6"/>
      <c r="J55" s="6">
        <v>1500000</v>
      </c>
      <c r="K55" s="6">
        <v>1500000</v>
      </c>
      <c r="L55" s="6">
        <v>1500000</v>
      </c>
      <c r="M55" s="6">
        <v>1500000</v>
      </c>
      <c r="N55" s="7">
        <f t="shared" si="6"/>
        <v>6000000</v>
      </c>
    </row>
    <row r="56" spans="1:15" ht="38.25" outlineLevel="2">
      <c r="A56" s="3">
        <v>199705900</v>
      </c>
      <c r="B56" s="4" t="s">
        <v>80</v>
      </c>
      <c r="C56" s="5" t="s">
        <v>55</v>
      </c>
      <c r="D56" s="4" t="s">
        <v>149</v>
      </c>
      <c r="E56" s="4" t="s">
        <v>24</v>
      </c>
      <c r="F56" s="9" t="s">
        <v>53</v>
      </c>
      <c r="G56" s="9">
        <v>4</v>
      </c>
      <c r="H56" s="18"/>
      <c r="I56" s="7"/>
      <c r="J56" s="6">
        <v>3435000</v>
      </c>
      <c r="K56" s="7">
        <v>3929120</v>
      </c>
      <c r="L56" s="7">
        <v>4052115</v>
      </c>
      <c r="M56" s="7">
        <v>4182133</v>
      </c>
      <c r="N56" s="7">
        <f t="shared" si="6"/>
        <v>15598368</v>
      </c>
      <c r="O56" s="8" t="s">
        <v>134</v>
      </c>
    </row>
    <row r="57" spans="1:14" ht="38.25" outlineLevel="2">
      <c r="A57" s="2">
        <v>200002300</v>
      </c>
      <c r="B57" s="4" t="s">
        <v>54</v>
      </c>
      <c r="C57" s="14" t="s">
        <v>55</v>
      </c>
      <c r="D57" s="4" t="s">
        <v>149</v>
      </c>
      <c r="E57" s="4" t="s">
        <v>24</v>
      </c>
      <c r="F57" s="9" t="s">
        <v>53</v>
      </c>
      <c r="G57" s="9">
        <v>4</v>
      </c>
      <c r="H57" s="18"/>
      <c r="I57" s="6"/>
      <c r="J57" s="6">
        <v>2000000</v>
      </c>
      <c r="K57" s="7">
        <v>1899999</v>
      </c>
      <c r="L57" s="6">
        <v>25000</v>
      </c>
      <c r="M57" s="6">
        <v>25000</v>
      </c>
      <c r="N57" s="7">
        <f t="shared" si="6"/>
        <v>3949999</v>
      </c>
    </row>
    <row r="58" spans="1:15" ht="38.25" outlineLevel="2">
      <c r="A58" s="3">
        <v>200002500</v>
      </c>
      <c r="B58" s="4" t="s">
        <v>58</v>
      </c>
      <c r="C58" s="5" t="s">
        <v>59</v>
      </c>
      <c r="D58" s="4" t="s">
        <v>149</v>
      </c>
      <c r="E58" s="8" t="s">
        <v>24</v>
      </c>
      <c r="F58" s="9" t="s">
        <v>53</v>
      </c>
      <c r="G58" s="9">
        <v>4</v>
      </c>
      <c r="H58" s="18"/>
      <c r="I58" s="7"/>
      <c r="J58" s="7">
        <v>683000</v>
      </c>
      <c r="K58" s="7">
        <v>346000</v>
      </c>
      <c r="L58" s="7">
        <v>235000</v>
      </c>
      <c r="M58" s="7">
        <v>200000</v>
      </c>
      <c r="N58" s="7">
        <f t="shared" si="6"/>
        <v>1464000</v>
      </c>
      <c r="O58" s="8" t="s">
        <v>134</v>
      </c>
    </row>
    <row r="59" spans="1:14" s="33" customFormat="1" ht="12.75" outlineLevel="1">
      <c r="A59" s="35"/>
      <c r="B59" s="31"/>
      <c r="C59" s="34"/>
      <c r="D59" s="31"/>
      <c r="F59" s="32"/>
      <c r="G59" s="32" t="s">
        <v>138</v>
      </c>
      <c r="H59" s="20"/>
      <c r="I59" s="12">
        <f aca="true" t="shared" si="7" ref="I59:N59">SUBTOTAL(9,I45:I58)</f>
        <v>0</v>
      </c>
      <c r="J59" s="12">
        <f t="shared" si="7"/>
        <v>31069289</v>
      </c>
      <c r="K59" s="12">
        <f t="shared" si="7"/>
        <v>32813522</v>
      </c>
      <c r="L59" s="12">
        <f t="shared" si="7"/>
        <v>35394528</v>
      </c>
      <c r="M59" s="12">
        <f t="shared" si="7"/>
        <v>30446335</v>
      </c>
      <c r="N59" s="12">
        <f t="shared" si="7"/>
        <v>129723674</v>
      </c>
    </row>
    <row r="60" spans="1:14" ht="38.25" outlineLevel="2">
      <c r="A60" s="3">
        <v>198710001</v>
      </c>
      <c r="B60" s="4" t="s">
        <v>19</v>
      </c>
      <c r="C60" s="5" t="s">
        <v>20</v>
      </c>
      <c r="D60" s="4" t="s">
        <v>149</v>
      </c>
      <c r="E60" s="8" t="s">
        <v>7</v>
      </c>
      <c r="F60" s="5" t="s">
        <v>8</v>
      </c>
      <c r="G60" s="5">
        <v>5</v>
      </c>
      <c r="I60" s="7"/>
      <c r="J60" s="6">
        <v>269180</v>
      </c>
      <c r="K60" s="7">
        <v>269180</v>
      </c>
      <c r="L60" s="7">
        <v>450859</v>
      </c>
      <c r="M60" s="7">
        <v>473402</v>
      </c>
      <c r="N60" s="7">
        <f aca="true" t="shared" si="8" ref="N60:N75">SUM(J60:M60)</f>
        <v>1462621</v>
      </c>
    </row>
    <row r="61" spans="1:14" ht="38.25" outlineLevel="2">
      <c r="A61" s="2">
        <v>199004400</v>
      </c>
      <c r="B61" s="4" t="s">
        <v>28</v>
      </c>
      <c r="C61" s="14" t="s">
        <v>23</v>
      </c>
      <c r="D61" s="4" t="s">
        <v>148</v>
      </c>
      <c r="E61" s="4" t="s">
        <v>27</v>
      </c>
      <c r="F61" s="5" t="s">
        <v>8</v>
      </c>
      <c r="G61" s="5">
        <v>5</v>
      </c>
      <c r="I61" s="6"/>
      <c r="J61" s="6">
        <v>574603</v>
      </c>
      <c r="K61" s="7">
        <v>603332</v>
      </c>
      <c r="L61" s="6">
        <v>633499</v>
      </c>
      <c r="M61" s="6">
        <v>665174</v>
      </c>
      <c r="N61" s="7">
        <f t="shared" si="8"/>
        <v>2476608</v>
      </c>
    </row>
    <row r="62" spans="1:14" ht="38.25" outlineLevel="2">
      <c r="A62" s="2">
        <v>199101903</v>
      </c>
      <c r="B62" s="4" t="s">
        <v>36</v>
      </c>
      <c r="C62" s="5" t="s">
        <v>35</v>
      </c>
      <c r="D62" s="4" t="s">
        <v>148</v>
      </c>
      <c r="E62" s="4" t="s">
        <v>27</v>
      </c>
      <c r="F62" s="5" t="s">
        <v>8</v>
      </c>
      <c r="G62" s="5">
        <v>5</v>
      </c>
      <c r="I62" s="6"/>
      <c r="J62" s="6">
        <v>580000</v>
      </c>
      <c r="K62" s="7">
        <v>625000</v>
      </c>
      <c r="L62" s="6">
        <v>695000</v>
      </c>
      <c r="M62" s="6">
        <v>850000</v>
      </c>
      <c r="N62" s="7">
        <f t="shared" si="8"/>
        <v>2750000</v>
      </c>
    </row>
    <row r="63" spans="1:14" ht="51" outlineLevel="2">
      <c r="A63" s="2">
        <v>199202601</v>
      </c>
      <c r="B63" s="4" t="s">
        <v>5</v>
      </c>
      <c r="C63" s="14" t="s">
        <v>6</v>
      </c>
      <c r="D63" s="4" t="s">
        <v>151</v>
      </c>
      <c r="E63" s="4" t="s">
        <v>7</v>
      </c>
      <c r="F63" s="5" t="s">
        <v>8</v>
      </c>
      <c r="G63" s="5">
        <v>5</v>
      </c>
      <c r="I63" s="6"/>
      <c r="J63" s="6">
        <v>906620</v>
      </c>
      <c r="K63" s="7">
        <v>1300061</v>
      </c>
      <c r="L63" s="6">
        <v>2081000</v>
      </c>
      <c r="M63" s="6">
        <v>2287000</v>
      </c>
      <c r="N63" s="7">
        <f t="shared" si="8"/>
        <v>6574681</v>
      </c>
    </row>
    <row r="64" spans="1:14" ht="38.25" outlineLevel="2">
      <c r="A64" s="8">
        <v>199404700</v>
      </c>
      <c r="B64" s="8" t="s">
        <v>29</v>
      </c>
      <c r="C64" s="5" t="s">
        <v>30</v>
      </c>
      <c r="D64" s="4" t="s">
        <v>148</v>
      </c>
      <c r="E64" s="8" t="s">
        <v>27</v>
      </c>
      <c r="F64" s="5" t="s">
        <v>8</v>
      </c>
      <c r="G64" s="5">
        <v>5</v>
      </c>
      <c r="I64" s="7"/>
      <c r="J64" s="7">
        <v>362000</v>
      </c>
      <c r="K64" s="7">
        <v>376000</v>
      </c>
      <c r="L64" s="7">
        <v>391000</v>
      </c>
      <c r="M64" s="7">
        <v>230000</v>
      </c>
      <c r="N64" s="7">
        <f t="shared" si="8"/>
        <v>1359000</v>
      </c>
    </row>
    <row r="65" spans="1:14" ht="38.25" outlineLevel="2">
      <c r="A65" s="8">
        <v>199500400</v>
      </c>
      <c r="B65" s="8" t="s">
        <v>34</v>
      </c>
      <c r="C65" s="5" t="s">
        <v>35</v>
      </c>
      <c r="D65" s="4" t="s">
        <v>148</v>
      </c>
      <c r="E65" s="8" t="s">
        <v>27</v>
      </c>
      <c r="F65" s="5" t="s">
        <v>8</v>
      </c>
      <c r="G65" s="5">
        <v>5</v>
      </c>
      <c r="I65" s="7"/>
      <c r="J65" s="7">
        <v>420000</v>
      </c>
      <c r="K65" s="7">
        <v>450000</v>
      </c>
      <c r="L65" s="7">
        <v>480000</v>
      </c>
      <c r="M65" s="7">
        <v>510000</v>
      </c>
      <c r="N65" s="7">
        <f t="shared" si="8"/>
        <v>1860000</v>
      </c>
    </row>
    <row r="66" spans="1:14" ht="25.5" outlineLevel="2">
      <c r="A66" s="2">
        <v>199501100</v>
      </c>
      <c r="B66" s="4" t="s">
        <v>25</v>
      </c>
      <c r="C66" s="14" t="s">
        <v>26</v>
      </c>
      <c r="D66" s="4" t="s">
        <v>147</v>
      </c>
      <c r="E66" s="4" t="s">
        <v>27</v>
      </c>
      <c r="F66" s="5" t="s">
        <v>8</v>
      </c>
      <c r="G66" s="5">
        <v>5</v>
      </c>
      <c r="I66" s="6"/>
      <c r="J66" s="6">
        <v>200000</v>
      </c>
      <c r="K66" s="6">
        <v>150000</v>
      </c>
      <c r="L66" s="6">
        <v>0</v>
      </c>
      <c r="M66" s="6">
        <v>0</v>
      </c>
      <c r="N66" s="7">
        <f t="shared" si="8"/>
        <v>350000</v>
      </c>
    </row>
    <row r="67" spans="1:14" ht="38.25" outlineLevel="2">
      <c r="A67" s="3">
        <v>199607702</v>
      </c>
      <c r="B67" s="4" t="s">
        <v>49</v>
      </c>
      <c r="C67" s="14" t="s">
        <v>45</v>
      </c>
      <c r="D67" s="4" t="s">
        <v>150</v>
      </c>
      <c r="E67" s="8" t="s">
        <v>7</v>
      </c>
      <c r="F67" s="5" t="s">
        <v>8</v>
      </c>
      <c r="G67" s="5">
        <v>5</v>
      </c>
      <c r="I67" s="7"/>
      <c r="J67" s="6">
        <v>223585</v>
      </c>
      <c r="K67" s="7">
        <v>230016</v>
      </c>
      <c r="L67" s="7">
        <v>669051</v>
      </c>
      <c r="M67" s="7">
        <v>692991</v>
      </c>
      <c r="N67" s="7">
        <f t="shared" si="8"/>
        <v>1815643</v>
      </c>
    </row>
    <row r="68" spans="1:14" ht="76.5" outlineLevel="2">
      <c r="A68" s="2">
        <v>199607703</v>
      </c>
      <c r="B68" s="4" t="s">
        <v>44</v>
      </c>
      <c r="C68" s="14" t="s">
        <v>45</v>
      </c>
      <c r="D68" s="4" t="s">
        <v>150</v>
      </c>
      <c r="E68" s="4" t="s">
        <v>7</v>
      </c>
      <c r="F68" s="5" t="s">
        <v>8</v>
      </c>
      <c r="G68" s="5">
        <v>5</v>
      </c>
      <c r="I68" s="6"/>
      <c r="J68" s="6">
        <v>373826</v>
      </c>
      <c r="K68" s="7">
        <v>385081</v>
      </c>
      <c r="L68" s="6">
        <v>468100</v>
      </c>
      <c r="M68" s="6">
        <v>480100</v>
      </c>
      <c r="N68" s="7">
        <f t="shared" si="8"/>
        <v>1707107</v>
      </c>
    </row>
    <row r="69" spans="1:14" ht="38.25" outlineLevel="2">
      <c r="A69" s="3">
        <v>199607705</v>
      </c>
      <c r="B69" s="4" t="s">
        <v>50</v>
      </c>
      <c r="C69" s="14" t="s">
        <v>45</v>
      </c>
      <c r="D69" s="4" t="s">
        <v>150</v>
      </c>
      <c r="E69" s="8" t="s">
        <v>7</v>
      </c>
      <c r="F69" s="5" t="s">
        <v>8</v>
      </c>
      <c r="G69" s="5">
        <v>5</v>
      </c>
      <c r="I69" s="7"/>
      <c r="J69" s="6">
        <v>289053</v>
      </c>
      <c r="K69" s="7">
        <v>281257</v>
      </c>
      <c r="L69" s="7">
        <v>316163</v>
      </c>
      <c r="M69" s="7">
        <v>330232</v>
      </c>
      <c r="N69" s="7">
        <f t="shared" si="8"/>
        <v>1216705</v>
      </c>
    </row>
    <row r="70" spans="1:14" ht="38.25" outlineLevel="2">
      <c r="A70" s="3">
        <v>199705600</v>
      </c>
      <c r="B70" s="4" t="s">
        <v>15</v>
      </c>
      <c r="C70" s="5" t="s">
        <v>16</v>
      </c>
      <c r="D70" s="8" t="s">
        <v>146</v>
      </c>
      <c r="E70" s="8" t="s">
        <v>7</v>
      </c>
      <c r="F70" s="5" t="s">
        <v>8</v>
      </c>
      <c r="G70" s="5">
        <v>5</v>
      </c>
      <c r="I70" s="7"/>
      <c r="J70" s="6">
        <v>324584</v>
      </c>
      <c r="K70" s="7">
        <v>348950</v>
      </c>
      <c r="L70" s="7">
        <v>376830</v>
      </c>
      <c r="N70" s="7">
        <f t="shared" si="8"/>
        <v>1050364</v>
      </c>
    </row>
    <row r="71" spans="1:14" ht="38.25" outlineLevel="2">
      <c r="A71" s="2">
        <v>199801800</v>
      </c>
      <c r="B71" s="4" t="s">
        <v>21</v>
      </c>
      <c r="C71" s="14" t="s">
        <v>12</v>
      </c>
      <c r="D71" s="4" t="s">
        <v>149</v>
      </c>
      <c r="E71" s="4" t="s">
        <v>7</v>
      </c>
      <c r="F71" s="5" t="s">
        <v>8</v>
      </c>
      <c r="G71" s="5">
        <v>5</v>
      </c>
      <c r="I71" s="6"/>
      <c r="J71" s="6">
        <v>373304</v>
      </c>
      <c r="K71" s="7">
        <v>376334</v>
      </c>
      <c r="L71" s="6">
        <v>607648</v>
      </c>
      <c r="M71" s="6">
        <v>535663</v>
      </c>
      <c r="N71" s="7">
        <f t="shared" si="8"/>
        <v>1892949</v>
      </c>
    </row>
    <row r="72" spans="1:14" ht="38.25" outlineLevel="2">
      <c r="A72" s="3">
        <v>199801900</v>
      </c>
      <c r="B72" s="4" t="s">
        <v>13</v>
      </c>
      <c r="C72" s="5" t="s">
        <v>14</v>
      </c>
      <c r="D72" s="8" t="s">
        <v>146</v>
      </c>
      <c r="E72" s="8" t="s">
        <v>7</v>
      </c>
      <c r="F72" s="5" t="s">
        <v>8</v>
      </c>
      <c r="G72" s="5">
        <v>5</v>
      </c>
      <c r="I72" s="7"/>
      <c r="J72" s="6">
        <v>367940</v>
      </c>
      <c r="K72" s="7">
        <v>386338</v>
      </c>
      <c r="L72" s="7">
        <v>405654</v>
      </c>
      <c r="M72" s="7">
        <v>0</v>
      </c>
      <c r="N72" s="7">
        <f t="shared" si="8"/>
        <v>1159932</v>
      </c>
    </row>
    <row r="73" spans="1:14" ht="38.25" outlineLevel="2">
      <c r="A73" s="2">
        <v>199802100</v>
      </c>
      <c r="B73" s="4" t="s">
        <v>11</v>
      </c>
      <c r="C73" s="14" t="s">
        <v>12</v>
      </c>
      <c r="D73" s="8" t="s">
        <v>146</v>
      </c>
      <c r="E73" s="4" t="s">
        <v>7</v>
      </c>
      <c r="F73" s="5" t="s">
        <v>8</v>
      </c>
      <c r="G73" s="5">
        <v>5</v>
      </c>
      <c r="I73" s="6"/>
      <c r="J73" s="6">
        <v>700000</v>
      </c>
      <c r="K73" s="6">
        <v>700000</v>
      </c>
      <c r="L73" s="6">
        <v>700000</v>
      </c>
      <c r="M73" s="6">
        <v>700000</v>
      </c>
      <c r="N73" s="7">
        <f t="shared" si="8"/>
        <v>2800000</v>
      </c>
    </row>
    <row r="74" spans="1:14" ht="38.25" outlineLevel="2">
      <c r="A74" s="2">
        <v>199306600</v>
      </c>
      <c r="B74" s="4" t="s">
        <v>99</v>
      </c>
      <c r="C74" s="14" t="s">
        <v>55</v>
      </c>
      <c r="D74" s="4" t="s">
        <v>149</v>
      </c>
      <c r="E74" s="4" t="s">
        <v>7</v>
      </c>
      <c r="F74" s="9" t="s">
        <v>96</v>
      </c>
      <c r="G74" s="9">
        <v>5</v>
      </c>
      <c r="H74" s="18"/>
      <c r="I74" s="6"/>
      <c r="J74" s="6">
        <v>680696</v>
      </c>
      <c r="K74" s="7">
        <v>701117</v>
      </c>
      <c r="L74" s="6">
        <v>722150</v>
      </c>
      <c r="M74" s="6">
        <v>743815</v>
      </c>
      <c r="N74" s="7">
        <f t="shared" si="8"/>
        <v>2847778</v>
      </c>
    </row>
    <row r="75" spans="1:14" ht="38.25" outlineLevel="2">
      <c r="A75" s="2">
        <v>199401500</v>
      </c>
      <c r="B75" s="4" t="s">
        <v>102</v>
      </c>
      <c r="C75" s="14" t="s">
        <v>103</v>
      </c>
      <c r="D75" s="4" t="s">
        <v>150</v>
      </c>
      <c r="E75" s="4" t="s">
        <v>7</v>
      </c>
      <c r="F75" s="9" t="s">
        <v>96</v>
      </c>
      <c r="G75" s="9">
        <v>5</v>
      </c>
      <c r="H75" s="18"/>
      <c r="I75" s="6"/>
      <c r="J75" s="6">
        <v>899002</v>
      </c>
      <c r="K75" s="7">
        <v>898862</v>
      </c>
      <c r="L75" s="6">
        <v>1019150</v>
      </c>
      <c r="M75" s="6">
        <v>514150</v>
      </c>
      <c r="N75" s="7">
        <f t="shared" si="8"/>
        <v>3331164</v>
      </c>
    </row>
    <row r="76" spans="1:14" s="33" customFormat="1" ht="12.75" outlineLevel="1">
      <c r="A76" s="30"/>
      <c r="B76" s="31"/>
      <c r="C76" s="36"/>
      <c r="D76" s="31"/>
      <c r="E76" s="31"/>
      <c r="F76" s="32"/>
      <c r="G76" s="32" t="s">
        <v>137</v>
      </c>
      <c r="H76" s="20"/>
      <c r="I76" s="11">
        <f aca="true" t="shared" si="9" ref="I76:N76">SUBTOTAL(9,I60:I75)</f>
        <v>0</v>
      </c>
      <c r="J76" s="11">
        <f t="shared" si="9"/>
        <v>7544393</v>
      </c>
      <c r="K76" s="12">
        <f t="shared" si="9"/>
        <v>8081528</v>
      </c>
      <c r="L76" s="11">
        <f t="shared" si="9"/>
        <v>10016104</v>
      </c>
      <c r="M76" s="11">
        <f t="shared" si="9"/>
        <v>9012527</v>
      </c>
      <c r="N76" s="12">
        <f t="shared" si="9"/>
        <v>34654552</v>
      </c>
    </row>
    <row r="77" ht="12.75" outlineLevel="1"/>
    <row r="78" spans="3:14" s="46" customFormat="1" ht="13.5" outlineLevel="1" thickBot="1">
      <c r="C78" s="47"/>
      <c r="F78" s="47"/>
      <c r="G78" s="47" t="s">
        <v>104</v>
      </c>
      <c r="H78" s="47"/>
      <c r="I78" s="46">
        <f aca="true" t="shared" si="10" ref="I78:N78">SUBTOTAL(9,I2:I77)</f>
        <v>5962791</v>
      </c>
      <c r="J78" s="46">
        <f t="shared" si="10"/>
        <v>81840320</v>
      </c>
      <c r="K78" s="46">
        <f t="shared" si="10"/>
        <v>102275242</v>
      </c>
      <c r="L78" s="46">
        <f t="shared" si="10"/>
        <v>118254872</v>
      </c>
      <c r="M78" s="46">
        <f t="shared" si="10"/>
        <v>85823314</v>
      </c>
      <c r="N78" s="46">
        <f t="shared" si="10"/>
        <v>388193748</v>
      </c>
    </row>
    <row r="79" ht="13.5" thickBot="1">
      <c r="B79" s="44" t="s">
        <v>136</v>
      </c>
    </row>
    <row r="80" ht="26.25" thickBot="1">
      <c r="B80" s="45" t="s">
        <v>129</v>
      </c>
    </row>
    <row r="81" ht="13.5" thickBot="1">
      <c r="B81" s="45" t="s">
        <v>130</v>
      </c>
    </row>
    <row r="82" ht="26.25" thickBot="1">
      <c r="B82" s="45" t="s">
        <v>133</v>
      </c>
    </row>
    <row r="83" ht="13.5" thickBot="1">
      <c r="B83" s="45" t="s">
        <v>132</v>
      </c>
    </row>
  </sheetData>
  <printOptions horizontalCentered="1"/>
  <pageMargins left="0.32" right="0.33" top="0.78" bottom="0.5" header="0.35" footer="0.22"/>
  <pageSetup fitToHeight="7" fitToWidth="1" horizontalDpi="600" verticalDpi="600" orientation="landscape" scale="61" r:id="rId1"/>
  <headerFooter alignWithMargins="0">
    <oddHeader>&amp;L&amp;"Arial,Bold"&amp;16DRAFT&amp;C&amp;"Arial,Bold"&amp;16"Capital" Plan
&amp;A&amp;R&amp;"Arial,Bold"&amp;16DRAFT</oddHeader>
    <oddFooter>&amp;L&amp;D  &amp;T&amp;C&amp;12&amp;P&amp;Ri\tom\03awp\&amp;F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Basin Fish &amp; Wildlife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Giese</dc:creator>
  <cp:keywords/>
  <dc:description/>
  <cp:lastModifiedBy>Tom Giese</cp:lastModifiedBy>
  <cp:lastPrinted>2003-01-28T21:53:17Z</cp:lastPrinted>
  <dcterms:created xsi:type="dcterms:W3CDTF">2002-11-07T23:51:15Z</dcterms:created>
  <dcterms:modified xsi:type="dcterms:W3CDTF">2003-01-28T22:04:46Z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1030621040</vt:i4>
  </property>
  <property fmtid="{D5CDD505-2E9C-101B-9397-08002B2CF9AE}" pid="3" name="_EmailSubject">
    <vt:lpwstr>More attachments</vt:lpwstr>
  </property>
  <property fmtid="{D5CDD505-2E9C-101B-9397-08002B2CF9AE}" pid="4" name="_AuthorEmail">
    <vt:lpwstr>ed@edsheets.com</vt:lpwstr>
  </property>
  <property fmtid="{D5CDD505-2E9C-101B-9397-08002B2CF9AE}" pid="5" name="_AuthorEmailDisplayName">
    <vt:lpwstr>Ed Sheets</vt:lpwstr>
  </property>
  <property fmtid="{D5CDD505-2E9C-101B-9397-08002B2CF9AE}" pid="6" name="_PreviousAdHocReviewCycleID">
    <vt:i4>881460255</vt:i4>
  </property>
</Properties>
</file>