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Individualfacility" sheetId="1" r:id="rId1"/>
    <sheet name="SpeciationSummary" sheetId="2" r:id="rId2"/>
    <sheet name="Sheet3" sheetId="3" r:id="rId3"/>
  </sheets>
  <definedNames>
    <definedName name="_xlnm.Print_Area" localSheetId="0">'Individualfacility'!$A$1:$L$312</definedName>
    <definedName name="_xlnm.Print_Titles" localSheetId="0">'Individualfacility'!$1:$2</definedName>
  </definedNames>
  <calcPr fullCalcOnLoad="1"/>
</workbook>
</file>

<file path=xl/sharedStrings.xml><?xml version="1.0" encoding="utf-8"?>
<sst xmlns="http://schemas.openxmlformats.org/spreadsheetml/2006/main" count="1708" uniqueCount="619">
  <si>
    <t>PlantID</t>
  </si>
  <si>
    <t>RunNumber</t>
  </si>
  <si>
    <t>NewType</t>
  </si>
  <si>
    <t>FuelType</t>
  </si>
  <si>
    <t>NewPM</t>
  </si>
  <si>
    <t>SO2</t>
  </si>
  <si>
    <t>Units</t>
  </si>
  <si>
    <t>units</t>
  </si>
  <si>
    <t>Polk Power</t>
  </si>
  <si>
    <t>COAL GAS</t>
  </si>
  <si>
    <t>Bit</t>
  </si>
  <si>
    <t>Wabash</t>
  </si>
  <si>
    <t>Brayton 1</t>
  </si>
  <si>
    <t>CONV/PC/NOX/DRY</t>
  </si>
  <si>
    <t>ESP- CS</t>
  </si>
  <si>
    <t>Brayton 3</t>
  </si>
  <si>
    <t>Gibson0300</t>
  </si>
  <si>
    <t>Gibson1099</t>
  </si>
  <si>
    <t>Watson</t>
  </si>
  <si>
    <t>Widow</t>
  </si>
  <si>
    <t>CONV/PC/NONOX/DRY</t>
  </si>
  <si>
    <t>Presque Isle 5</t>
  </si>
  <si>
    <t>CONV/PC/NONOX/WET</t>
  </si>
  <si>
    <t>Bit - Pet Coke</t>
  </si>
  <si>
    <t>Presque Isle 6</t>
  </si>
  <si>
    <t>Salem</t>
  </si>
  <si>
    <t>CONV/PC/NOX/SNCR/DRY</t>
  </si>
  <si>
    <t>Cliffside</t>
  </si>
  <si>
    <t>ESP- HS</t>
  </si>
  <si>
    <t>Dunkirk</t>
  </si>
  <si>
    <t>Gaston</t>
  </si>
  <si>
    <t>Mansfield</t>
  </si>
  <si>
    <t>PARTSCRUB</t>
  </si>
  <si>
    <t>Washington</t>
  </si>
  <si>
    <t>SORBESP</t>
  </si>
  <si>
    <t>Sammis</t>
  </si>
  <si>
    <t>BAGHOUSE</t>
  </si>
  <si>
    <t>Valmont</t>
  </si>
  <si>
    <t>Mecklenburg</t>
  </si>
  <si>
    <t>SDA</t>
  </si>
  <si>
    <t>Logan</t>
  </si>
  <si>
    <t>CONV/PC/NOX/SCR/DRY</t>
  </si>
  <si>
    <t>SEI</t>
  </si>
  <si>
    <t>Big Bend</t>
  </si>
  <si>
    <t>CONV/TURBO/NOX/WET</t>
  </si>
  <si>
    <t>WETSCRUB</t>
  </si>
  <si>
    <t>Milliken 2</t>
  </si>
  <si>
    <t>Navajo</t>
  </si>
  <si>
    <t>Alabama</t>
  </si>
  <si>
    <t>Morrow</t>
  </si>
  <si>
    <t>Clover</t>
  </si>
  <si>
    <t>Intermountain</t>
  </si>
  <si>
    <t>Neal</t>
  </si>
  <si>
    <t>Sub-bit</t>
  </si>
  <si>
    <t>Montrose</t>
  </si>
  <si>
    <t>Newton</t>
  </si>
  <si>
    <t>Cholla 3</t>
  </si>
  <si>
    <t>Columbia</t>
  </si>
  <si>
    <t>Platte</t>
  </si>
  <si>
    <t>CONV/PC/NOX/WET</t>
  </si>
  <si>
    <t>Presque Isle 9</t>
  </si>
  <si>
    <t>Boswell 2</t>
  </si>
  <si>
    <t>Comanche</t>
  </si>
  <si>
    <t>Boswell 3</t>
  </si>
  <si>
    <t>Cholla 2</t>
  </si>
  <si>
    <t>Boswell 4</t>
  </si>
  <si>
    <t>Colstrip</t>
  </si>
  <si>
    <t>Lawrence</t>
  </si>
  <si>
    <t>GRDA</t>
  </si>
  <si>
    <t>Sub-bit/bit</t>
  </si>
  <si>
    <t>SDAESP</t>
  </si>
  <si>
    <t>Laramie 3</t>
  </si>
  <si>
    <t>Wyodak</t>
  </si>
  <si>
    <t>Craig 3</t>
  </si>
  <si>
    <t>Rawhide</t>
  </si>
  <si>
    <t>Sherburne</t>
  </si>
  <si>
    <t>Bridger</t>
  </si>
  <si>
    <t>Laramie 1</t>
  </si>
  <si>
    <t>Sam Seymour</t>
  </si>
  <si>
    <t>Coronado</t>
  </si>
  <si>
    <t>Craig 1</t>
  </si>
  <si>
    <t>San Juan</t>
  </si>
  <si>
    <t>Stanton 1</t>
  </si>
  <si>
    <t>Lignite</t>
  </si>
  <si>
    <t>Lacygne</t>
  </si>
  <si>
    <t>CYCLONE/NOX/WET</t>
  </si>
  <si>
    <t>Nelson</t>
  </si>
  <si>
    <t>CYCLONE/NONOX/WET</t>
  </si>
  <si>
    <t>Sub-bit/pet coke</t>
  </si>
  <si>
    <t>Leland</t>
  </si>
  <si>
    <t>Stockton</t>
  </si>
  <si>
    <t>FBC/SNCR</t>
  </si>
  <si>
    <t>Scrubgrass</t>
  </si>
  <si>
    <t>FBC/NONOX</t>
  </si>
  <si>
    <t>Waste bit</t>
  </si>
  <si>
    <t>Heskett</t>
  </si>
  <si>
    <t>TNP</t>
  </si>
  <si>
    <t>Kline</t>
  </si>
  <si>
    <t>Waste anthracite</t>
  </si>
  <si>
    <t>Collier</t>
  </si>
  <si>
    <t>STOKER/NOX/DRY</t>
  </si>
  <si>
    <t>Bigbrown</t>
  </si>
  <si>
    <t>ESP- CS/BAGHOUSE</t>
  </si>
  <si>
    <t>Monticello 1-2</t>
  </si>
  <si>
    <t>Antelope</t>
  </si>
  <si>
    <t>Stanton 10</t>
  </si>
  <si>
    <t>Lewis</t>
  </si>
  <si>
    <t>Monticello 3</t>
  </si>
  <si>
    <t>ESP-CS</t>
  </si>
  <si>
    <t>Reliant</t>
  </si>
  <si>
    <t>Bailly</t>
  </si>
  <si>
    <t>Bit/Pet Coke</t>
  </si>
  <si>
    <t>Bayfront</t>
  </si>
  <si>
    <t>MECH</t>
  </si>
  <si>
    <t>Coyote</t>
  </si>
  <si>
    <t>AES</t>
  </si>
  <si>
    <t>Meramec</t>
  </si>
  <si>
    <t>Sub-bit/Bit</t>
  </si>
  <si>
    <t>St Clair</t>
  </si>
  <si>
    <t>Clifty</t>
  </si>
  <si>
    <t>Valley</t>
  </si>
  <si>
    <t>Shawnee</t>
  </si>
  <si>
    <t>Bit/sub</t>
  </si>
  <si>
    <t>Hg_ParticleBoundIn</t>
  </si>
  <si>
    <t>Hg_OxidizedIn</t>
  </si>
  <si>
    <t>Hg_ElementalIn</t>
  </si>
  <si>
    <t>ug/dscm</t>
  </si>
  <si>
    <t>1.6</t>
  </si>
  <si>
    <t>2.66</t>
  </si>
  <si>
    <t>0.401</t>
  </si>
  <si>
    <t>2.06</t>
  </si>
  <si>
    <t>2.88</t>
  </si>
  <si>
    <t>0.318</t>
  </si>
  <si>
    <t>1.65</t>
  </si>
  <si>
    <t>2.71</t>
  </si>
  <si>
    <t>0.305</t>
  </si>
  <si>
    <t>2.11</t>
  </si>
  <si>
    <t>2.75</t>
  </si>
  <si>
    <t>0.39</t>
  </si>
  <si>
    <t>1.46</t>
  </si>
  <si>
    <t>2.41</t>
  </si>
  <si>
    <t>0.379</t>
  </si>
  <si>
    <t>1.05</t>
  </si>
  <si>
    <t>2.55</t>
  </si>
  <si>
    <t>2.39</t>
  </si>
  <si>
    <t>1.62</t>
  </si>
  <si>
    <t>26.45</t>
  </si>
  <si>
    <t>3.66</t>
  </si>
  <si>
    <t>1.03</t>
  </si>
  <si>
    <t>31.29</t>
  </si>
  <si>
    <t>2.4</t>
  </si>
  <si>
    <t>1.44</t>
  </si>
  <si>
    <t>36.54</t>
  </si>
  <si>
    <t>1.36</t>
  </si>
  <si>
    <t>4.77</t>
  </si>
  <si>
    <t>8.84</t>
  </si>
  <si>
    <t>2.15</t>
  </si>
  <si>
    <t>23.92</t>
  </si>
  <si>
    <t>3.28</t>
  </si>
  <si>
    <t>1.31</t>
  </si>
  <si>
    <t>4.09</t>
  </si>
  <si>
    <t>9.67</t>
  </si>
  <si>
    <t>2.86</t>
  </si>
  <si>
    <t>0.97</t>
  </si>
  <si>
    <t>0.73</t>
  </si>
  <si>
    <t>3.9</t>
  </si>
  <si>
    <t>0.92</t>
  </si>
  <si>
    <t>0.2</t>
  </si>
  <si>
    <t>0.47</t>
  </si>
  <si>
    <t>2.95</t>
  </si>
  <si>
    <t>3.9229545455</t>
  </si>
  <si>
    <t>0.41</t>
  </si>
  <si>
    <t>0.12113636364</t>
  </si>
  <si>
    <t>3.1961363636</t>
  </si>
  <si>
    <t>0.58704545455</t>
  </si>
  <si>
    <t>0.50318181818</t>
  </si>
  <si>
    <t>4.5286363636</t>
  </si>
  <si>
    <t>0.40068181818</t>
  </si>
  <si>
    <t>0.21</t>
  </si>
  <si>
    <t>2.4413636364</t>
  </si>
  <si>
    <t>0.55909090909</t>
  </si>
  <si>
    <t>0.14909090909</t>
  </si>
  <si>
    <t>2.6556818182</t>
  </si>
  <si>
    <t>0.64295454545</t>
  </si>
  <si>
    <t>0.22363636364</t>
  </si>
  <si>
    <t>2.5997727273</t>
  </si>
  <si>
    <t>0.54045454545</t>
  </si>
  <si>
    <t>2.81</t>
  </si>
  <si>
    <t>0.22</t>
  </si>
  <si>
    <t>0.34</t>
  </si>
  <si>
    <t>2.83</t>
  </si>
  <si>
    <t>0.034</t>
  </si>
  <si>
    <t>0.14</t>
  </si>
  <si>
    <t>2.85</t>
  </si>
  <si>
    <t>0.042</t>
  </si>
  <si>
    <t>0.16</t>
  </si>
  <si>
    <t>3.45</t>
  </si>
  <si>
    <t>3.07</t>
  </si>
  <si>
    <t>0.08</t>
  </si>
  <si>
    <t>4.31</t>
  </si>
  <si>
    <t>0.07</t>
  </si>
  <si>
    <t>3.83</t>
  </si>
  <si>
    <t>6.7</t>
  </si>
  <si>
    <t>7.56</t>
  </si>
  <si>
    <t>2.49</t>
  </si>
  <si>
    <t>.25</t>
  </si>
  <si>
    <t>7.97</t>
  </si>
  <si>
    <t>1.28</t>
  </si>
  <si>
    <t>.32</t>
  </si>
  <si>
    <t>8.43</t>
  </si>
  <si>
    <t>2.91</t>
  </si>
  <si>
    <t>3.99</t>
  </si>
  <si>
    <t>0.8</t>
  </si>
  <si>
    <t>2.46</t>
  </si>
  <si>
    <t>0.66</t>
  </si>
  <si>
    <t>3.32</t>
  </si>
  <si>
    <t>0.4</t>
  </si>
  <si>
    <t>3.7</t>
  </si>
  <si>
    <t>0.33</t>
  </si>
  <si>
    <t>6.68</t>
  </si>
  <si>
    <t>1.22</t>
  </si>
  <si>
    <t>0.57</t>
  </si>
  <si>
    <t>7.65</t>
  </si>
  <si>
    <t>6.81</t>
  </si>
  <si>
    <t>1.39</t>
  </si>
  <si>
    <t>4.02</t>
  </si>
  <si>
    <t>10.79</t>
  </si>
  <si>
    <t>7.19</t>
  </si>
  <si>
    <t>10.22</t>
  </si>
  <si>
    <t>5.87</t>
  </si>
  <si>
    <t>9.12</t>
  </si>
  <si>
    <t>9.814</t>
  </si>
  <si>
    <t>12.788</t>
  </si>
  <si>
    <t>12.186</t>
  </si>
  <si>
    <t>0.1</t>
  </si>
  <si>
    <t>0.06</t>
  </si>
  <si>
    <t>0.12</t>
  </si>
  <si>
    <t>1.06</t>
  </si>
  <si>
    <t>0.09</t>
  </si>
  <si>
    <t>0.15</t>
  </si>
  <si>
    <t>10.46</t>
  </si>
  <si>
    <t>3.14</t>
  </si>
  <si>
    <t>6.24</t>
  </si>
  <si>
    <t>5.35</t>
  </si>
  <si>
    <t>3.98</t>
  </si>
  <si>
    <t>6.52</t>
  </si>
  <si>
    <t>2.87</t>
  </si>
  <si>
    <t>12.3</t>
  </si>
  <si>
    <t>4.85</t>
  </si>
  <si>
    <t>0.89</t>
  </si>
  <si>
    <t>12.39</t>
  </si>
  <si>
    <t>3.58</t>
  </si>
  <si>
    <t>0.32</t>
  </si>
  <si>
    <t>11.9</t>
  </si>
  <si>
    <t>1.92</t>
  </si>
  <si>
    <t>0.55</t>
  </si>
  <si>
    <t>11.31</t>
  </si>
  <si>
    <t>0.25</t>
  </si>
  <si>
    <t>0.19</t>
  </si>
  <si>
    <t>8</t>
  </si>
  <si>
    <t>10.21</t>
  </si>
  <si>
    <t>4.56</t>
  </si>
  <si>
    <t>2.25</t>
  </si>
  <si>
    <t>4.54</t>
  </si>
  <si>
    <t>2.13</t>
  </si>
  <si>
    <t>4.14</t>
  </si>
  <si>
    <t>2.07</t>
  </si>
  <si>
    <t>5.25</t>
  </si>
  <si>
    <t>1.91</t>
  </si>
  <si>
    <t>0.72</t>
  </si>
  <si>
    <t>5.59</t>
  </si>
  <si>
    <t>2.10</t>
  </si>
  <si>
    <t>4.88</t>
  </si>
  <si>
    <t>2.42</t>
  </si>
  <si>
    <t>0.38</t>
  </si>
  <si>
    <t>3.3</t>
  </si>
  <si>
    <t>0.52</t>
  </si>
  <si>
    <t>2.92</t>
  </si>
  <si>
    <t>3.16</t>
  </si>
  <si>
    <t>1.72</t>
  </si>
  <si>
    <t>2.72</t>
  </si>
  <si>
    <t>2.8</t>
  </si>
  <si>
    <t>1.59</t>
  </si>
  <si>
    <t>0.044</t>
  </si>
  <si>
    <t>8.22</t>
  </si>
  <si>
    <t>3.36</t>
  </si>
  <si>
    <t>6.51</t>
  </si>
  <si>
    <t>3.21</t>
  </si>
  <si>
    <t>5.51</t>
  </si>
  <si>
    <t>2.62</t>
  </si>
  <si>
    <t>0.05</t>
  </si>
  <si>
    <t>0.86</t>
  </si>
  <si>
    <t>0.96</t>
  </si>
  <si>
    <t>0.03</t>
  </si>
  <si>
    <t>0.94</t>
  </si>
  <si>
    <t>1.09</t>
  </si>
  <si>
    <t>1.02</t>
  </si>
  <si>
    <t>0.54</t>
  </si>
  <si>
    <t>0.125</t>
  </si>
  <si>
    <t>0.127</t>
  </si>
  <si>
    <t>1.21</t>
  </si>
  <si>
    <t>0.145</t>
  </si>
  <si>
    <t>0.147</t>
  </si>
  <si>
    <t>4.11</t>
  </si>
  <si>
    <t>5.4</t>
  </si>
  <si>
    <t>0.058</t>
  </si>
  <si>
    <t>3.57</t>
  </si>
  <si>
    <t>6.78</t>
  </si>
  <si>
    <t>2.79</t>
  </si>
  <si>
    <t>2.97</t>
  </si>
  <si>
    <t>1.69</t>
  </si>
  <si>
    <t>5.23</t>
  </si>
  <si>
    <t>0.82</t>
  </si>
  <si>
    <t>2.3</t>
  </si>
  <si>
    <t>4.45</t>
  </si>
  <si>
    <t>1.51</t>
  </si>
  <si>
    <t>4.33</t>
  </si>
  <si>
    <t>9.16</t>
  </si>
  <si>
    <t>0.59</t>
  </si>
  <si>
    <t>9.28</t>
  </si>
  <si>
    <t>1.56</t>
  </si>
  <si>
    <t>8.77</t>
  </si>
  <si>
    <t>1.84</t>
  </si>
  <si>
    <t>0.3</t>
  </si>
  <si>
    <t>0.44</t>
  </si>
  <si>
    <t>0.02</t>
  </si>
  <si>
    <t>13.64</t>
  </si>
  <si>
    <t>5.5</t>
  </si>
  <si>
    <t>12.66</t>
  </si>
  <si>
    <t>0.04</t>
  </si>
  <si>
    <t>0.43</t>
  </si>
  <si>
    <t>13.67</t>
  </si>
  <si>
    <t>3.8</t>
  </si>
  <si>
    <t>9</t>
  </si>
  <si>
    <t>1.79</t>
  </si>
  <si>
    <t>10.56</t>
  </si>
  <si>
    <t>4.41</t>
  </si>
  <si>
    <t>11.69</t>
  </si>
  <si>
    <t>0.046590909091</t>
  </si>
  <si>
    <t>7.0352272727</t>
  </si>
  <si>
    <t>7.2775</t>
  </si>
  <si>
    <t>0.1025</t>
  </si>
  <si>
    <t>6.7556818182</t>
  </si>
  <si>
    <t>2.29</t>
  </si>
  <si>
    <t>1.33</t>
  </si>
  <si>
    <t>1.58</t>
  </si>
  <si>
    <t>1</t>
  </si>
  <si>
    <t>1.16</t>
  </si>
  <si>
    <t>0.67</t>
  </si>
  <si>
    <t>0.93</t>
  </si>
  <si>
    <t>2.02</t>
  </si>
  <si>
    <t>1.70</t>
  </si>
  <si>
    <t>4.61</t>
  </si>
  <si>
    <t>0.87</t>
  </si>
  <si>
    <t>4.27</t>
  </si>
  <si>
    <t>4.69</t>
  </si>
  <si>
    <t>0.69</t>
  </si>
  <si>
    <t>3.01</t>
  </si>
  <si>
    <t>0.01</t>
  </si>
  <si>
    <t>0.27</t>
  </si>
  <si>
    <t>5.2</t>
  </si>
  <si>
    <t>0.53</t>
  </si>
  <si>
    <t>4.49</t>
  </si>
  <si>
    <t>0.61</t>
  </si>
  <si>
    <t>4.24</t>
  </si>
  <si>
    <t>0.95</t>
  </si>
  <si>
    <t>2.5</t>
  </si>
  <si>
    <t>0.28</t>
  </si>
  <si>
    <t>4.32</t>
  </si>
  <si>
    <t>1.29</t>
  </si>
  <si>
    <t>0.48</t>
  </si>
  <si>
    <t>2.09</t>
  </si>
  <si>
    <t>0.98</t>
  </si>
  <si>
    <t>1.77</t>
  </si>
  <si>
    <t>2.16</t>
  </si>
  <si>
    <t>5.8</t>
  </si>
  <si>
    <t>1.47</t>
  </si>
  <si>
    <t>2.57</t>
  </si>
  <si>
    <t>0.18</t>
  </si>
  <si>
    <t>1.32</t>
  </si>
  <si>
    <t>3.86</t>
  </si>
  <si>
    <t>6.73</t>
  </si>
  <si>
    <t>0.45</t>
  </si>
  <si>
    <t>2.54</t>
  </si>
  <si>
    <t>5.56</t>
  </si>
  <si>
    <t>1.0</t>
  </si>
  <si>
    <t>7.71</t>
  </si>
  <si>
    <t>3.26</t>
  </si>
  <si>
    <t>0.1368</t>
  </si>
  <si>
    <t>0.3886</t>
  </si>
  <si>
    <t>1.0417</t>
  </si>
  <si>
    <t>0.3235</t>
  </si>
  <si>
    <t>5.263</t>
  </si>
  <si>
    <t>2.7544</t>
  </si>
  <si>
    <t>0.2642</t>
  </si>
  <si>
    <t>5.6211</t>
  </si>
  <si>
    <t>1.8</t>
  </si>
  <si>
    <t>8.2</t>
  </si>
  <si>
    <t>2.2</t>
  </si>
  <si>
    <t>3.4</t>
  </si>
  <si>
    <t>6.8</t>
  </si>
  <si>
    <t>1.7</t>
  </si>
  <si>
    <t>2.7</t>
  </si>
  <si>
    <t>8.7</t>
  </si>
  <si>
    <t>0.46</t>
  </si>
  <si>
    <t>0.24</t>
  </si>
  <si>
    <t>0.75</t>
  </si>
  <si>
    <t>0.23</t>
  </si>
  <si>
    <t>11.01</t>
  </si>
  <si>
    <t>0.77</t>
  </si>
  <si>
    <t>11.99</t>
  </si>
  <si>
    <t>3.22</t>
  </si>
  <si>
    <t>12.65</t>
  </si>
  <si>
    <t>0.51</t>
  </si>
  <si>
    <t>10.43</t>
  </si>
  <si>
    <t>9.56</t>
  </si>
  <si>
    <t>2.1</t>
  </si>
  <si>
    <t>4.4</t>
  </si>
  <si>
    <t>0.37</t>
  </si>
  <si>
    <t>4.55</t>
  </si>
  <si>
    <t>1.5</t>
  </si>
  <si>
    <t>0.154</t>
  </si>
  <si>
    <t>1.921</t>
  </si>
  <si>
    <t>4.593</t>
  </si>
  <si>
    <t>0.023</t>
  </si>
  <si>
    <t>1.3058</t>
  </si>
  <si>
    <t>5.055</t>
  </si>
  <si>
    <t>1.866</t>
  </si>
  <si>
    <t>4.562</t>
  </si>
  <si>
    <t>6.12</t>
  </si>
  <si>
    <t>4.83</t>
  </si>
  <si>
    <t>8.66</t>
  </si>
  <si>
    <t>0.88</t>
  </si>
  <si>
    <t>1.95</t>
  </si>
  <si>
    <t>0.76</t>
  </si>
  <si>
    <t>1.73</t>
  </si>
  <si>
    <t>2.74</t>
  </si>
  <si>
    <t>1.93</t>
  </si>
  <si>
    <t>5.34</t>
  </si>
  <si>
    <t>4.97</t>
  </si>
  <si>
    <t>3.71</t>
  </si>
  <si>
    <t>3.29</t>
  </si>
  <si>
    <t>0.099</t>
  </si>
  <si>
    <t>7.34</t>
  </si>
  <si>
    <t>6.83</t>
  </si>
  <si>
    <t>0.039</t>
  </si>
  <si>
    <t>5.81</t>
  </si>
  <si>
    <t>3.46</t>
  </si>
  <si>
    <t>1.13</t>
  </si>
  <si>
    <t>5.69</t>
  </si>
  <si>
    <t>5.12</t>
  </si>
  <si>
    <t>0.0224</t>
  </si>
  <si>
    <t>0.0167</t>
  </si>
  <si>
    <t>2.03</t>
  </si>
  <si>
    <t>0.0191</t>
  </si>
  <si>
    <t>0.11</t>
  </si>
  <si>
    <t>1.97</t>
  </si>
  <si>
    <t>0.49</t>
  </si>
  <si>
    <t>7.53</t>
  </si>
  <si>
    <t>2.737</t>
  </si>
  <si>
    <t>141.1</t>
  </si>
  <si>
    <t>98.6</t>
  </si>
  <si>
    <t>62.62</t>
  </si>
  <si>
    <t>2.27</t>
  </si>
  <si>
    <t>5.28</t>
  </si>
  <si>
    <t>0.31</t>
  </si>
  <si>
    <t>1.98</t>
  </si>
  <si>
    <t>19</t>
  </si>
  <si>
    <t>7.62</t>
  </si>
  <si>
    <t>9.23</t>
  </si>
  <si>
    <t>3.91</t>
  </si>
  <si>
    <t>25.93</t>
  </si>
  <si>
    <t>12.71</t>
  </si>
  <si>
    <t>6.49</t>
  </si>
  <si>
    <t>46.02</t>
  </si>
  <si>
    <t>44.56</t>
  </si>
  <si>
    <t>47.22</t>
  </si>
  <si>
    <t>0.36</t>
  </si>
  <si>
    <t>0.17</t>
  </si>
  <si>
    <t>1.85</t>
  </si>
  <si>
    <t>2.22</t>
  </si>
  <si>
    <t>7.14</t>
  </si>
  <si>
    <t>26.73</t>
  </si>
  <si>
    <t>9.1</t>
  </si>
  <si>
    <t>23.97</t>
  </si>
  <si>
    <t>12.41</t>
  </si>
  <si>
    <t>19.25</t>
  </si>
  <si>
    <t>15.44</t>
  </si>
  <si>
    <t>21.79</t>
  </si>
  <si>
    <t>8.53</t>
  </si>
  <si>
    <t>12.84</t>
  </si>
  <si>
    <t>40.12</t>
  </si>
  <si>
    <t>6.02</t>
  </si>
  <si>
    <t>17.18</t>
  </si>
  <si>
    <t>33.39</t>
  </si>
  <si>
    <t>6.76</t>
  </si>
  <si>
    <t>6.94</t>
  </si>
  <si>
    <t>7.59</t>
  </si>
  <si>
    <t>0.26</t>
  </si>
  <si>
    <t>7.13</t>
  </si>
  <si>
    <t>7.10</t>
  </si>
  <si>
    <t>15.1</t>
  </si>
  <si>
    <t>10.68</t>
  </si>
  <si>
    <t>1.55</t>
  </si>
  <si>
    <t>12.58</t>
  </si>
  <si>
    <t>7.77</t>
  </si>
  <si>
    <t>1.3</t>
  </si>
  <si>
    <t>5.79</t>
  </si>
  <si>
    <t>9.41</t>
  </si>
  <si>
    <t>10.63</t>
  </si>
  <si>
    <t>18.94</t>
  </si>
  <si>
    <t>12.74</t>
  </si>
  <si>
    <t>18.14</t>
  </si>
  <si>
    <t>16.36</t>
  </si>
  <si>
    <t>17.23</t>
  </si>
  <si>
    <t>18.97</t>
  </si>
  <si>
    <t>10.78</t>
  </si>
  <si>
    <t>19.78</t>
  </si>
  <si>
    <t>22.68</t>
  </si>
  <si>
    <t>11.37</t>
  </si>
  <si>
    <t>0.036</t>
  </si>
  <si>
    <t>2.65</t>
  </si>
  <si>
    <t>2.76</t>
  </si>
  <si>
    <t>1.48</t>
  </si>
  <si>
    <t>1.37</t>
  </si>
  <si>
    <t>1.15</t>
  </si>
  <si>
    <t>9.73</t>
  </si>
  <si>
    <t>0.83</t>
  </si>
  <si>
    <t>9.81</t>
  </si>
  <si>
    <t>1.2</t>
  </si>
  <si>
    <t>2.18</t>
  </si>
  <si>
    <t>10.6</t>
  </si>
  <si>
    <t>0.79</t>
  </si>
  <si>
    <t>0.077</t>
  </si>
  <si>
    <t>6.08</t>
  </si>
  <si>
    <t>0.20</t>
  </si>
  <si>
    <t>7.36</t>
  </si>
  <si>
    <t>1.07</t>
  </si>
  <si>
    <t>0.35</t>
  </si>
  <si>
    <t>4.57</t>
  </si>
  <si>
    <t>0.5</t>
  </si>
  <si>
    <t>1.49</t>
  </si>
  <si>
    <t>1.63</t>
  </si>
  <si>
    <t>0.71</t>
  </si>
  <si>
    <t>1.4</t>
  </si>
  <si>
    <t>3.09</t>
  </si>
  <si>
    <t>2.23</t>
  </si>
  <si>
    <t>10.61</t>
  </si>
  <si>
    <t>3.42</t>
  </si>
  <si>
    <t>10.64</t>
  </si>
  <si>
    <t>1.19</t>
  </si>
  <si>
    <t>2.26</t>
  </si>
  <si>
    <t>2.14</t>
  </si>
  <si>
    <t>0.7</t>
  </si>
  <si>
    <t>2.37</t>
  </si>
  <si>
    <t>Bin 1</t>
  </si>
  <si>
    <t>Bin 4</t>
  </si>
  <si>
    <t>Bin 5</t>
  </si>
  <si>
    <t>Bin 6</t>
  </si>
  <si>
    <t>Bin 7</t>
  </si>
  <si>
    <t>Bin 13</t>
  </si>
  <si>
    <t>Bin 14</t>
  </si>
  <si>
    <t>Bin 15</t>
  </si>
  <si>
    <t>Bin 16</t>
  </si>
  <si>
    <t>Bin 18</t>
  </si>
  <si>
    <t>Bin 21</t>
  </si>
  <si>
    <t>Bin 22</t>
  </si>
  <si>
    <t>Bin 24</t>
  </si>
  <si>
    <t>Bin 33</t>
  </si>
  <si>
    <t>Bin 34</t>
  </si>
  <si>
    <t>Bin 39</t>
  </si>
  <si>
    <t>Bin 37</t>
  </si>
  <si>
    <t>Bin 35</t>
  </si>
  <si>
    <t>Bin 17</t>
  </si>
  <si>
    <t>Blue only</t>
  </si>
  <si>
    <t>Bin 27</t>
  </si>
  <si>
    <t>Bin 28</t>
  </si>
  <si>
    <t>Bin 29</t>
  </si>
  <si>
    <t>Bin 30</t>
  </si>
  <si>
    <t>Bin 31</t>
  </si>
  <si>
    <t>Bin 1 Averages</t>
  </si>
  <si>
    <t>Bin 4 Averages</t>
  </si>
  <si>
    <t>Bin 5 Averages</t>
  </si>
  <si>
    <t>Bin 6 Averages</t>
  </si>
  <si>
    <t>Bin 7 Averages</t>
  </si>
  <si>
    <t>Bin 13 Averages</t>
  </si>
  <si>
    <t>Bin 14 Averages</t>
  </si>
  <si>
    <t>Bin 15 Averages</t>
  </si>
  <si>
    <t>Bin 16 Averages</t>
  </si>
  <si>
    <t>Bin 17 Averages</t>
  </si>
  <si>
    <t>Bin 18 Averages</t>
  </si>
  <si>
    <t>Bin 21 Averages</t>
  </si>
  <si>
    <t>Bin 22 Averages</t>
  </si>
  <si>
    <t>Bin 24 Averages</t>
  </si>
  <si>
    <t>Bin 28 Averages</t>
  </si>
  <si>
    <t>Bin 29 Averages</t>
  </si>
  <si>
    <t>Bin 31 Averages</t>
  </si>
  <si>
    <t>Bin 33 Averages</t>
  </si>
  <si>
    <t>Bin 34 Averages</t>
  </si>
  <si>
    <t>Bin 35 Averages</t>
  </si>
  <si>
    <t>Bin 37  Averages</t>
  </si>
  <si>
    <t>Bin 39  Averages</t>
  </si>
  <si>
    <t>BIT Averages</t>
  </si>
  <si>
    <t>SUB-BIT Averages</t>
  </si>
  <si>
    <t>Lignite Averages</t>
  </si>
  <si>
    <t>Average across speciation</t>
  </si>
  <si>
    <t>Coal Refuse Averages</t>
  </si>
  <si>
    <t>Bin 27 Averages</t>
  </si>
  <si>
    <t>Bin 30 Averages</t>
  </si>
  <si>
    <t xml:space="preserve">not burning blended coal, and not equipped with SCRs or SNCRs.  These restrictions were chosen </t>
  </si>
  <si>
    <t>Percentage Split</t>
  </si>
  <si>
    <t>to minimize potential factors that could effect mercury speciation.  Also did not use GRDA data</t>
  </si>
  <si>
    <t>in Bin 17 but did use other units data.</t>
  </si>
  <si>
    <t xml:space="preserve">Note this data analysis is a weighted percentage (by test run) that is then averaged by species across </t>
  </si>
  <si>
    <t xml:space="preserve">each coal rank.   The data analyzed is from before the control device, on single APCD units only, </t>
  </si>
  <si>
    <t>Particulate-bound Hg</t>
  </si>
  <si>
    <t>Oxidized Hg</t>
  </si>
  <si>
    <t>Elemental Hg</t>
  </si>
  <si>
    <t>Summary of Hg Emission Speciation by Single Fuel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</si>
</sst>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2" fillId="0" borderId="0" xfId="0" applyFont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11" borderId="0" xfId="0" applyFont="1" applyFill="1" applyAlignment="1">
      <alignment/>
    </xf>
    <xf numFmtId="0" fontId="3" fillId="0" borderId="0" xfId="0" applyFon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10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1" fillId="12" borderId="0" xfId="0" applyFont="1" applyFill="1" applyAlignment="1">
      <alignment/>
    </xf>
    <xf numFmtId="0" fontId="0" fillId="0" borderId="0" xfId="0" applyFill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7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4.140625" style="1" bestFit="1" customWidth="1"/>
    <col min="2" max="2" width="10.57421875" style="1" bestFit="1" customWidth="1"/>
    <col min="3" max="3" width="47.8515625" style="1" bestFit="1" customWidth="1"/>
    <col min="4" max="4" width="14.140625" style="1" customWidth="1"/>
    <col min="5" max="5" width="17.57421875" style="1" customWidth="1"/>
    <col min="6" max="6" width="14.140625" style="1" customWidth="1"/>
    <col min="7" max="7" width="19.28125" style="0" bestFit="1" customWidth="1"/>
    <col min="8" max="8" width="14.421875" style="0" bestFit="1" customWidth="1"/>
    <col min="9" max="9" width="15.421875" style="0" bestFit="1" customWidth="1"/>
  </cols>
  <sheetData>
    <row r="1" spans="1:11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6" t="s">
        <v>123</v>
      </c>
      <c r="H1" s="26" t="s">
        <v>124</v>
      </c>
      <c r="I1" s="26" t="s">
        <v>125</v>
      </c>
      <c r="J1" s="25"/>
      <c r="K1" s="26" t="s">
        <v>610</v>
      </c>
    </row>
    <row r="2" spans="1:11" ht="12.75">
      <c r="A2" s="14"/>
      <c r="B2" s="14"/>
      <c r="C2" s="14" t="s">
        <v>6</v>
      </c>
      <c r="D2" s="14"/>
      <c r="E2" s="14" t="s">
        <v>7</v>
      </c>
      <c r="F2" s="14"/>
      <c r="G2" s="26" t="s">
        <v>126</v>
      </c>
      <c r="H2" s="26" t="s">
        <v>126</v>
      </c>
      <c r="I2" s="26" t="s">
        <v>126</v>
      </c>
      <c r="J2" s="25"/>
      <c r="K2" s="25"/>
    </row>
    <row r="3" spans="1:4" ht="12.75">
      <c r="A3" s="1" t="s">
        <v>8</v>
      </c>
      <c r="B3" s="1">
        <v>1</v>
      </c>
      <c r="C3" s="1" t="s">
        <v>9</v>
      </c>
      <c r="D3" s="1" t="s">
        <v>10</v>
      </c>
    </row>
    <row r="4" spans="1:4" ht="12.75">
      <c r="A4" s="1" t="s">
        <v>8</v>
      </c>
      <c r="B4" s="1">
        <v>2</v>
      </c>
      <c r="C4" s="1" t="s">
        <v>9</v>
      </c>
      <c r="D4" s="1" t="s">
        <v>10</v>
      </c>
    </row>
    <row r="5" spans="1:4" ht="12.75">
      <c r="A5" s="1" t="s">
        <v>8</v>
      </c>
      <c r="B5" s="1">
        <v>3</v>
      </c>
      <c r="C5" s="1" t="s">
        <v>9</v>
      </c>
      <c r="D5" s="1" t="s">
        <v>10</v>
      </c>
    </row>
    <row r="6" spans="1:4" ht="12.75">
      <c r="A6" s="1" t="s">
        <v>11</v>
      </c>
      <c r="B6" s="1">
        <v>1</v>
      </c>
      <c r="C6" s="1" t="s">
        <v>9</v>
      </c>
      <c r="D6" s="1" t="s">
        <v>10</v>
      </c>
    </row>
    <row r="7" spans="1:4" ht="12.75">
      <c r="A7" s="1" t="s">
        <v>11</v>
      </c>
      <c r="B7" s="1">
        <v>2</v>
      </c>
      <c r="C7" s="1" t="s">
        <v>9</v>
      </c>
      <c r="D7" s="1" t="s">
        <v>10</v>
      </c>
    </row>
    <row r="8" spans="1:4" ht="12.75">
      <c r="A8" s="1" t="s">
        <v>11</v>
      </c>
      <c r="B8" s="1">
        <v>3</v>
      </c>
      <c r="C8" s="1" t="s">
        <v>9</v>
      </c>
      <c r="D8" s="1" t="s">
        <v>10</v>
      </c>
    </row>
    <row r="10" ht="12.75">
      <c r="A10" s="10" t="s">
        <v>555</v>
      </c>
    </row>
    <row r="11" spans="1:12" ht="12.75">
      <c r="A11" s="1" t="s">
        <v>12</v>
      </c>
      <c r="B11" s="1">
        <v>1</v>
      </c>
      <c r="C11" s="1" t="s">
        <v>13</v>
      </c>
      <c r="D11" s="1" t="s">
        <v>10</v>
      </c>
      <c r="E11" s="1" t="s">
        <v>14</v>
      </c>
      <c r="G11" t="s">
        <v>127</v>
      </c>
      <c r="H11" t="s">
        <v>128</v>
      </c>
      <c r="I11" t="s">
        <v>129</v>
      </c>
      <c r="J11" s="18">
        <f>G11/($G11+$H11+$I11)</f>
        <v>0.3432739755417293</v>
      </c>
      <c r="K11" s="18">
        <f>H11/($G11+$H11+$I11)</f>
        <v>0.570692984338125</v>
      </c>
      <c r="L11" s="18">
        <f>I11/($G11+$H11+$I11)</f>
        <v>0.0860330401201459</v>
      </c>
    </row>
    <row r="12" spans="1:12" ht="12.75">
      <c r="A12" s="1" t="s">
        <v>12</v>
      </c>
      <c r="B12" s="1">
        <v>2</v>
      </c>
      <c r="C12" s="1" t="s">
        <v>13</v>
      </c>
      <c r="D12" s="1" t="s">
        <v>10</v>
      </c>
      <c r="E12" s="1" t="s">
        <v>14</v>
      </c>
      <c r="G12" t="s">
        <v>130</v>
      </c>
      <c r="H12" t="s">
        <v>131</v>
      </c>
      <c r="I12" t="s">
        <v>132</v>
      </c>
      <c r="J12" s="18">
        <f aca="true" t="shared" si="0" ref="J12:J28">G12/($G12+$H12+$I12)</f>
        <v>0.391783948269304</v>
      </c>
      <c r="K12" s="18">
        <f aca="true" t="shared" si="1" ref="K12:K28">H12/($G12+$H12+$I12)</f>
        <v>0.5477367820464055</v>
      </c>
      <c r="L12" s="18">
        <f aca="true" t="shared" si="2" ref="L12:L28">I12/($G12+$H12+$I12)</f>
        <v>0.06047926968429061</v>
      </c>
    </row>
    <row r="13" spans="1:12" ht="12.75">
      <c r="A13" s="1" t="s">
        <v>12</v>
      </c>
      <c r="B13" s="1">
        <v>3</v>
      </c>
      <c r="C13" s="1" t="s">
        <v>13</v>
      </c>
      <c r="D13" s="1" t="s">
        <v>10</v>
      </c>
      <c r="E13" s="1" t="s">
        <v>14</v>
      </c>
      <c r="G13" t="s">
        <v>133</v>
      </c>
      <c r="H13" t="s">
        <v>134</v>
      </c>
      <c r="I13" t="s">
        <v>135</v>
      </c>
      <c r="J13" s="18">
        <f t="shared" si="0"/>
        <v>0.3536977491961415</v>
      </c>
      <c r="K13" s="18">
        <f t="shared" si="1"/>
        <v>0.5809217577706325</v>
      </c>
      <c r="L13" s="18">
        <f t="shared" si="2"/>
        <v>0.06538049303322616</v>
      </c>
    </row>
    <row r="14" spans="1:12" ht="12.75">
      <c r="A14" s="1" t="s">
        <v>15</v>
      </c>
      <c r="B14" s="1">
        <v>1</v>
      </c>
      <c r="C14" s="1" t="s">
        <v>13</v>
      </c>
      <c r="D14" s="1" t="s">
        <v>10</v>
      </c>
      <c r="E14" s="1" t="s">
        <v>14</v>
      </c>
      <c r="G14" t="s">
        <v>136</v>
      </c>
      <c r="H14" t="s">
        <v>137</v>
      </c>
      <c r="I14" t="s">
        <v>138</v>
      </c>
      <c r="J14" s="18">
        <f t="shared" si="0"/>
        <v>0.40190476190476193</v>
      </c>
      <c r="K14" s="18">
        <f t="shared" si="1"/>
        <v>0.523809523809524</v>
      </c>
      <c r="L14" s="18">
        <f t="shared" si="2"/>
        <v>0.0742857142857143</v>
      </c>
    </row>
    <row r="15" spans="1:12" ht="12.75">
      <c r="A15" s="1" t="s">
        <v>15</v>
      </c>
      <c r="B15" s="1">
        <v>2</v>
      </c>
      <c r="C15" s="1" t="s">
        <v>13</v>
      </c>
      <c r="D15" s="1" t="s">
        <v>10</v>
      </c>
      <c r="E15" s="1" t="s">
        <v>14</v>
      </c>
      <c r="G15" t="s">
        <v>139</v>
      </c>
      <c r="H15" t="s">
        <v>140</v>
      </c>
      <c r="I15" t="s">
        <v>141</v>
      </c>
      <c r="J15" s="18">
        <f t="shared" si="0"/>
        <v>0.3436102612379383</v>
      </c>
      <c r="K15" s="18">
        <f t="shared" si="1"/>
        <v>0.5671922805365968</v>
      </c>
      <c r="L15" s="18">
        <f t="shared" si="2"/>
        <v>0.0891974582254648</v>
      </c>
    </row>
    <row r="16" spans="1:12" ht="12.75">
      <c r="A16" s="1" t="s">
        <v>15</v>
      </c>
      <c r="B16" s="1">
        <v>3</v>
      </c>
      <c r="C16" s="1" t="s">
        <v>13</v>
      </c>
      <c r="D16" s="1" t="s">
        <v>10</v>
      </c>
      <c r="E16" s="1" t="s">
        <v>14</v>
      </c>
      <c r="G16" t="s">
        <v>142</v>
      </c>
      <c r="H16" t="s">
        <v>143</v>
      </c>
      <c r="I16" t="s">
        <v>144</v>
      </c>
      <c r="J16" s="18">
        <f t="shared" si="0"/>
        <v>0.17529215358931552</v>
      </c>
      <c r="K16" s="18">
        <f t="shared" si="1"/>
        <v>0.42570951585976624</v>
      </c>
      <c r="L16" s="18">
        <f t="shared" si="2"/>
        <v>0.3989983305509182</v>
      </c>
    </row>
    <row r="17" spans="1:12" ht="12.75">
      <c r="A17" s="1" t="s">
        <v>16</v>
      </c>
      <c r="B17" s="1">
        <v>1</v>
      </c>
      <c r="C17" s="1" t="s">
        <v>13</v>
      </c>
      <c r="D17" s="1" t="s">
        <v>10</v>
      </c>
      <c r="E17" s="1" t="s">
        <v>14</v>
      </c>
      <c r="G17" t="s">
        <v>145</v>
      </c>
      <c r="H17" t="s">
        <v>146</v>
      </c>
      <c r="I17" t="s">
        <v>147</v>
      </c>
      <c r="J17" s="18">
        <f t="shared" si="0"/>
        <v>0.05105578317050111</v>
      </c>
      <c r="K17" s="18">
        <f t="shared" si="1"/>
        <v>0.8335959659628112</v>
      </c>
      <c r="L17" s="18">
        <f t="shared" si="2"/>
        <v>0.11534825086668768</v>
      </c>
    </row>
    <row r="18" spans="1:12" ht="12.75">
      <c r="A18" s="1" t="s">
        <v>16</v>
      </c>
      <c r="B18" s="1">
        <v>2</v>
      </c>
      <c r="C18" s="1" t="s">
        <v>13</v>
      </c>
      <c r="D18" s="1" t="s">
        <v>10</v>
      </c>
      <c r="E18" s="1" t="s">
        <v>14</v>
      </c>
      <c r="G18" t="s">
        <v>148</v>
      </c>
      <c r="H18" t="s">
        <v>149</v>
      </c>
      <c r="I18" t="s">
        <v>150</v>
      </c>
      <c r="J18" s="18">
        <f t="shared" si="0"/>
        <v>0.029665898617511524</v>
      </c>
      <c r="K18" s="18">
        <f t="shared" si="1"/>
        <v>0.9012096774193549</v>
      </c>
      <c r="L18" s="18">
        <f t="shared" si="2"/>
        <v>0.06912442396313365</v>
      </c>
    </row>
    <row r="19" spans="1:12" ht="12.75">
      <c r="A19" s="1" t="s">
        <v>16</v>
      </c>
      <c r="B19" s="1">
        <v>3</v>
      </c>
      <c r="C19" s="1" t="s">
        <v>13</v>
      </c>
      <c r="D19" s="1" t="s">
        <v>10</v>
      </c>
      <c r="E19" s="1" t="s">
        <v>14</v>
      </c>
      <c r="G19" t="s">
        <v>151</v>
      </c>
      <c r="H19" t="s">
        <v>152</v>
      </c>
      <c r="I19" t="s">
        <v>153</v>
      </c>
      <c r="J19" s="18">
        <f t="shared" si="0"/>
        <v>0.03660396542958821</v>
      </c>
      <c r="K19" s="18">
        <f t="shared" si="1"/>
        <v>0.9288256227758008</v>
      </c>
      <c r="L19" s="18">
        <f t="shared" si="2"/>
        <v>0.03457041179461109</v>
      </c>
    </row>
    <row r="20" spans="1:12" ht="12.75">
      <c r="A20" s="1" t="s">
        <v>17</v>
      </c>
      <c r="B20" s="1">
        <v>1</v>
      </c>
      <c r="C20" s="4" t="s">
        <v>13</v>
      </c>
      <c r="D20" s="1" t="s">
        <v>10</v>
      </c>
      <c r="E20" s="2" t="s">
        <v>14</v>
      </c>
      <c r="G20" t="s">
        <v>154</v>
      </c>
      <c r="H20" t="s">
        <v>155</v>
      </c>
      <c r="I20" t="s">
        <v>156</v>
      </c>
      <c r="J20" s="18">
        <f t="shared" si="0"/>
        <v>0.3026649746192893</v>
      </c>
      <c r="K20" s="18">
        <f t="shared" si="1"/>
        <v>0.5609137055837563</v>
      </c>
      <c r="L20" s="18">
        <f t="shared" si="2"/>
        <v>0.13642131979695432</v>
      </c>
    </row>
    <row r="21" spans="1:12" ht="12.75">
      <c r="A21" s="1" t="s">
        <v>17</v>
      </c>
      <c r="B21" s="1">
        <v>2</v>
      </c>
      <c r="C21" s="4" t="s">
        <v>13</v>
      </c>
      <c r="D21" s="1" t="s">
        <v>10</v>
      </c>
      <c r="E21" s="2" t="s">
        <v>14</v>
      </c>
      <c r="G21" t="s">
        <v>157</v>
      </c>
      <c r="H21" t="s">
        <v>158</v>
      </c>
      <c r="I21" t="s">
        <v>159</v>
      </c>
      <c r="J21" s="18">
        <f t="shared" si="0"/>
        <v>0.839003858295335</v>
      </c>
      <c r="K21" s="18">
        <f t="shared" si="1"/>
        <v>0.11504735180638372</v>
      </c>
      <c r="L21" s="18">
        <f t="shared" si="2"/>
        <v>0.04594878989828131</v>
      </c>
    </row>
    <row r="22" spans="1:12" ht="12.75">
      <c r="A22" s="1" t="s">
        <v>17</v>
      </c>
      <c r="B22" s="1">
        <v>3</v>
      </c>
      <c r="C22" s="4" t="s">
        <v>13</v>
      </c>
      <c r="D22" s="1" t="s">
        <v>10</v>
      </c>
      <c r="E22" s="2" t="s">
        <v>14</v>
      </c>
      <c r="G22" t="s">
        <v>160</v>
      </c>
      <c r="H22" t="s">
        <v>161</v>
      </c>
      <c r="I22" t="s">
        <v>145</v>
      </c>
      <c r="J22" s="18">
        <f t="shared" si="0"/>
        <v>0.26592977893368014</v>
      </c>
      <c r="K22" s="18">
        <f t="shared" si="1"/>
        <v>0.628738621586476</v>
      </c>
      <c r="L22" s="18">
        <f t="shared" si="2"/>
        <v>0.10533159947984397</v>
      </c>
    </row>
    <row r="23" spans="1:12" ht="12.75">
      <c r="A23" s="1" t="s">
        <v>18</v>
      </c>
      <c r="B23" s="1">
        <v>1</v>
      </c>
      <c r="C23" s="1" t="s">
        <v>13</v>
      </c>
      <c r="D23" s="1" t="s">
        <v>10</v>
      </c>
      <c r="E23" s="1" t="s">
        <v>14</v>
      </c>
      <c r="G23" t="s">
        <v>162</v>
      </c>
      <c r="H23" t="s">
        <v>163</v>
      </c>
      <c r="I23" t="s">
        <v>164</v>
      </c>
      <c r="J23" s="18">
        <f t="shared" si="0"/>
        <v>0.6271929824561403</v>
      </c>
      <c r="K23" s="18">
        <f t="shared" si="1"/>
        <v>0.212719298245614</v>
      </c>
      <c r="L23" s="18">
        <f t="shared" si="2"/>
        <v>0.16008771929824558</v>
      </c>
    </row>
    <row r="24" spans="1:12" ht="12.75">
      <c r="A24" s="1" t="s">
        <v>18</v>
      </c>
      <c r="B24" s="1">
        <v>2</v>
      </c>
      <c r="C24" s="1" t="s">
        <v>13</v>
      </c>
      <c r="D24" s="1" t="s">
        <v>10</v>
      </c>
      <c r="E24" s="1" t="s">
        <v>14</v>
      </c>
      <c r="G24" t="s">
        <v>165</v>
      </c>
      <c r="H24" t="s">
        <v>166</v>
      </c>
      <c r="I24" t="s">
        <v>167</v>
      </c>
      <c r="J24" s="18">
        <f t="shared" si="0"/>
        <v>0.7768924302788843</v>
      </c>
      <c r="K24" s="18">
        <f t="shared" si="1"/>
        <v>0.18326693227091634</v>
      </c>
      <c r="L24" s="18">
        <f t="shared" si="2"/>
        <v>0.0398406374501992</v>
      </c>
    </row>
    <row r="25" spans="1:12" ht="12.75">
      <c r="A25" s="1" t="s">
        <v>18</v>
      </c>
      <c r="B25" s="1">
        <v>3</v>
      </c>
      <c r="C25" s="1" t="s">
        <v>13</v>
      </c>
      <c r="D25" s="1" t="s">
        <v>10</v>
      </c>
      <c r="E25" s="1" t="s">
        <v>14</v>
      </c>
      <c r="G25" t="s">
        <v>147</v>
      </c>
      <c r="H25" t="s">
        <v>168</v>
      </c>
      <c r="I25">
        <v>0.075</v>
      </c>
      <c r="J25" s="18">
        <f t="shared" si="0"/>
        <v>0.8703923900118906</v>
      </c>
      <c r="K25" s="18">
        <f t="shared" si="1"/>
        <v>0.11177170035671818</v>
      </c>
      <c r="L25" s="18">
        <f t="shared" si="2"/>
        <v>0.0178359096313912</v>
      </c>
    </row>
    <row r="26" spans="1:12" ht="12.75">
      <c r="A26" s="1" t="s">
        <v>19</v>
      </c>
      <c r="B26" s="1">
        <v>1</v>
      </c>
      <c r="C26" s="1" t="s">
        <v>20</v>
      </c>
      <c r="D26" s="1" t="s">
        <v>10</v>
      </c>
      <c r="E26" s="1" t="s">
        <v>14</v>
      </c>
      <c r="G26" t="s">
        <v>169</v>
      </c>
      <c r="H26">
        <v>0.39</v>
      </c>
      <c r="I26">
        <v>0.47</v>
      </c>
      <c r="J26" s="18">
        <f t="shared" si="0"/>
        <v>0.774278215223097</v>
      </c>
      <c r="K26" s="18">
        <f t="shared" si="1"/>
        <v>0.10236220472440943</v>
      </c>
      <c r="L26" s="18">
        <f t="shared" si="2"/>
        <v>0.12335958005249341</v>
      </c>
    </row>
    <row r="27" spans="1:12" ht="12.75">
      <c r="A27" s="1" t="s">
        <v>19</v>
      </c>
      <c r="B27" s="1">
        <v>2</v>
      </c>
      <c r="C27" s="1" t="s">
        <v>20</v>
      </c>
      <c r="D27" s="1" t="s">
        <v>10</v>
      </c>
      <c r="E27" s="1" t="s">
        <v>14</v>
      </c>
      <c r="G27" t="s">
        <v>143</v>
      </c>
      <c r="H27">
        <v>0.385</v>
      </c>
      <c r="I27">
        <v>0.435</v>
      </c>
      <c r="J27" s="18">
        <f t="shared" si="0"/>
        <v>0.7566765578635015</v>
      </c>
      <c r="K27" s="18">
        <f t="shared" si="1"/>
        <v>0.11424332344213652</v>
      </c>
      <c r="L27" s="18">
        <f t="shared" si="2"/>
        <v>0.12908011869436203</v>
      </c>
    </row>
    <row r="28" spans="1:12" ht="12.75">
      <c r="A28" s="1" t="s">
        <v>19</v>
      </c>
      <c r="B28" s="1">
        <v>3</v>
      </c>
      <c r="C28" s="1" t="s">
        <v>20</v>
      </c>
      <c r="D28" s="1" t="s">
        <v>10</v>
      </c>
      <c r="E28" s="1" t="s">
        <v>14</v>
      </c>
      <c r="G28" t="s">
        <v>143</v>
      </c>
      <c r="H28">
        <v>0.415</v>
      </c>
      <c r="I28">
        <v>0.44</v>
      </c>
      <c r="J28" s="18">
        <f t="shared" si="0"/>
        <v>0.7488986784140969</v>
      </c>
      <c r="K28" s="18">
        <f t="shared" si="1"/>
        <v>0.12187958883994127</v>
      </c>
      <c r="L28" s="18">
        <f t="shared" si="2"/>
        <v>0.12922173274596183</v>
      </c>
    </row>
    <row r="29" spans="1:12" ht="12.75">
      <c r="A29" s="10" t="s">
        <v>580</v>
      </c>
      <c r="J29" s="23">
        <f>AVERAGE(J11:J28)</f>
        <v>0.4493787979473727</v>
      </c>
      <c r="K29" s="23">
        <f>AVERAGE(K11:K28)</f>
        <v>0.44614649096529824</v>
      </c>
      <c r="L29" s="23">
        <f>AVERAGE(L11:L28)</f>
        <v>0.10447471108732917</v>
      </c>
    </row>
    <row r="30" spans="10:12" ht="12.75">
      <c r="J30" s="23"/>
      <c r="K30" s="23"/>
      <c r="L30" s="23"/>
    </row>
    <row r="31" spans="1:12" ht="12.75">
      <c r="A31" s="1" t="s">
        <v>21</v>
      </c>
      <c r="B31" s="1">
        <v>1</v>
      </c>
      <c r="C31" s="5" t="s">
        <v>22</v>
      </c>
      <c r="D31" s="1" t="s">
        <v>23</v>
      </c>
      <c r="E31" s="3" t="s">
        <v>14</v>
      </c>
      <c r="G31" t="s">
        <v>170</v>
      </c>
      <c r="H31" t="s">
        <v>171</v>
      </c>
      <c r="I31" t="s">
        <v>172</v>
      </c>
      <c r="J31" s="18"/>
      <c r="K31" s="18"/>
      <c r="L31" s="18"/>
    </row>
    <row r="32" spans="1:12" ht="12.75">
      <c r="A32" s="1" t="s">
        <v>21</v>
      </c>
      <c r="B32" s="1">
        <v>2</v>
      </c>
      <c r="C32" s="5" t="s">
        <v>22</v>
      </c>
      <c r="D32" s="1" t="s">
        <v>23</v>
      </c>
      <c r="E32" s="3" t="s">
        <v>14</v>
      </c>
      <c r="G32" t="s">
        <v>173</v>
      </c>
      <c r="H32" t="s">
        <v>174</v>
      </c>
      <c r="I32" t="s">
        <v>175</v>
      </c>
      <c r="J32" s="18"/>
      <c r="K32" s="18"/>
      <c r="L32" s="18"/>
    </row>
    <row r="33" spans="1:12" ht="12.75">
      <c r="A33" s="1" t="s">
        <v>21</v>
      </c>
      <c r="B33" s="1">
        <v>3</v>
      </c>
      <c r="C33" s="5" t="s">
        <v>22</v>
      </c>
      <c r="D33" s="1" t="s">
        <v>23</v>
      </c>
      <c r="E33" s="3" t="s">
        <v>14</v>
      </c>
      <c r="G33" t="s">
        <v>176</v>
      </c>
      <c r="H33" t="s">
        <v>177</v>
      </c>
      <c r="I33" t="s">
        <v>178</v>
      </c>
      <c r="J33" s="18"/>
      <c r="K33" s="18"/>
      <c r="L33" s="18"/>
    </row>
    <row r="34" spans="1:12" ht="12.75">
      <c r="A34" s="1" t="s">
        <v>24</v>
      </c>
      <c r="B34" s="1">
        <v>1</v>
      </c>
      <c r="C34" s="1" t="s">
        <v>22</v>
      </c>
      <c r="D34" s="1" t="s">
        <v>23</v>
      </c>
      <c r="E34" s="3" t="s">
        <v>14</v>
      </c>
      <c r="G34" t="s">
        <v>179</v>
      </c>
      <c r="H34" t="s">
        <v>180</v>
      </c>
      <c r="I34" t="s">
        <v>181</v>
      </c>
      <c r="J34" s="18"/>
      <c r="K34" s="18"/>
      <c r="L34" s="18"/>
    </row>
    <row r="35" spans="1:12" ht="12.75">
      <c r="A35" s="1" t="s">
        <v>24</v>
      </c>
      <c r="B35" s="1">
        <v>2</v>
      </c>
      <c r="C35" s="1" t="s">
        <v>22</v>
      </c>
      <c r="D35" s="1" t="s">
        <v>23</v>
      </c>
      <c r="E35" s="3" t="s">
        <v>14</v>
      </c>
      <c r="G35" t="s">
        <v>182</v>
      </c>
      <c r="H35" t="s">
        <v>183</v>
      </c>
      <c r="I35" t="s">
        <v>184</v>
      </c>
      <c r="J35" s="18"/>
      <c r="K35" s="18"/>
      <c r="L35" s="18"/>
    </row>
    <row r="36" spans="1:12" ht="12.75">
      <c r="A36" s="1" t="s">
        <v>24</v>
      </c>
      <c r="B36" s="1">
        <v>3</v>
      </c>
      <c r="C36" s="1" t="s">
        <v>22</v>
      </c>
      <c r="D36" s="1" t="s">
        <v>23</v>
      </c>
      <c r="E36" s="3" t="s">
        <v>14</v>
      </c>
      <c r="G36" t="s">
        <v>185</v>
      </c>
      <c r="H36" t="s">
        <v>186</v>
      </c>
      <c r="I36" t="s">
        <v>181</v>
      </c>
      <c r="J36" s="18"/>
      <c r="K36" s="18"/>
      <c r="L36" s="18"/>
    </row>
    <row r="37" spans="10:12" ht="12.75">
      <c r="J37" s="18"/>
      <c r="K37" s="18"/>
      <c r="L37" s="18"/>
    </row>
    <row r="38" spans="1:12" ht="12.75">
      <c r="A38" s="1" t="s">
        <v>25</v>
      </c>
      <c r="B38" s="1">
        <v>1</v>
      </c>
      <c r="C38" s="1" t="s">
        <v>26</v>
      </c>
      <c r="D38" s="1" t="s">
        <v>10</v>
      </c>
      <c r="E38" s="1" t="s">
        <v>14</v>
      </c>
      <c r="G38" t="s">
        <v>187</v>
      </c>
      <c r="H38" t="s">
        <v>188</v>
      </c>
      <c r="I38" t="s">
        <v>189</v>
      </c>
      <c r="J38" s="18"/>
      <c r="K38" s="18"/>
      <c r="L38" s="18"/>
    </row>
    <row r="39" spans="1:12" ht="12.75">
      <c r="A39" s="1" t="s">
        <v>25</v>
      </c>
      <c r="B39" s="1">
        <v>2</v>
      </c>
      <c r="C39" s="1" t="s">
        <v>26</v>
      </c>
      <c r="D39" s="1" t="s">
        <v>10</v>
      </c>
      <c r="E39" s="1" t="s">
        <v>14</v>
      </c>
      <c r="G39" t="s">
        <v>190</v>
      </c>
      <c r="H39" t="s">
        <v>191</v>
      </c>
      <c r="I39" t="s">
        <v>192</v>
      </c>
      <c r="J39" s="18"/>
      <c r="K39" s="18"/>
      <c r="L39" s="18"/>
    </row>
    <row r="40" spans="1:12" ht="12.75">
      <c r="A40" s="1" t="s">
        <v>25</v>
      </c>
      <c r="B40" s="1">
        <v>3</v>
      </c>
      <c r="C40" s="1" t="s">
        <v>26</v>
      </c>
      <c r="D40" s="1" t="s">
        <v>10</v>
      </c>
      <c r="E40" s="1" t="s">
        <v>14</v>
      </c>
      <c r="G40" t="s">
        <v>193</v>
      </c>
      <c r="H40" t="s">
        <v>194</v>
      </c>
      <c r="I40" t="s">
        <v>192</v>
      </c>
      <c r="J40" s="18"/>
      <c r="K40" s="18"/>
      <c r="L40" s="18"/>
    </row>
    <row r="41" spans="10:12" ht="12.75">
      <c r="J41" s="18"/>
      <c r="K41" s="18"/>
      <c r="L41" s="18"/>
    </row>
    <row r="42" spans="1:12" ht="12.75">
      <c r="A42" s="10" t="s">
        <v>556</v>
      </c>
      <c r="J42" s="18"/>
      <c r="K42" s="18"/>
      <c r="L42" s="18"/>
    </row>
    <row r="43" spans="1:12" ht="12.75">
      <c r="A43" s="1" t="s">
        <v>27</v>
      </c>
      <c r="B43" s="1">
        <v>1</v>
      </c>
      <c r="C43" s="1" t="s">
        <v>20</v>
      </c>
      <c r="D43" s="1" t="s">
        <v>10</v>
      </c>
      <c r="E43" s="1" t="s">
        <v>28</v>
      </c>
      <c r="G43" t="s">
        <v>195</v>
      </c>
      <c r="H43" t="s">
        <v>196</v>
      </c>
      <c r="I43" t="s">
        <v>197</v>
      </c>
      <c r="J43" s="18">
        <f>G43/($G43+$H43+$I43)</f>
        <v>0.023952095808383235</v>
      </c>
      <c r="K43" s="18">
        <f>H43/($G43+$H43+$I43)</f>
        <v>0.5164670658682635</v>
      </c>
      <c r="L43" s="18">
        <f>I43/($G43+$H43+$I43)</f>
        <v>0.4595808383233533</v>
      </c>
    </row>
    <row r="44" spans="1:12" ht="12.75">
      <c r="A44" s="1" t="s">
        <v>27</v>
      </c>
      <c r="B44" s="1">
        <v>2</v>
      </c>
      <c r="C44" s="1" t="s">
        <v>20</v>
      </c>
      <c r="D44" s="1" t="s">
        <v>10</v>
      </c>
      <c r="E44" s="1" t="s">
        <v>28</v>
      </c>
      <c r="G44" t="s">
        <v>198</v>
      </c>
      <c r="H44" t="s">
        <v>158</v>
      </c>
      <c r="I44" t="s">
        <v>199</v>
      </c>
      <c r="J44" s="18">
        <f aca="true" t="shared" si="3" ref="J44:J51">G44/($G44+$H44+$I44)</f>
        <v>0.010430247718383311</v>
      </c>
      <c r="K44" s="18">
        <f aca="true" t="shared" si="4" ref="K44:K51">H44/($G44+$H44+$I44)</f>
        <v>0.4276401564537158</v>
      </c>
      <c r="L44" s="18">
        <f aca="true" t="shared" si="5" ref="L44:L51">I44/($G44+$H44+$I44)</f>
        <v>0.5619295958279009</v>
      </c>
    </row>
    <row r="45" spans="1:12" ht="12.75">
      <c r="A45" s="1" t="s">
        <v>27</v>
      </c>
      <c r="B45" s="1">
        <v>3</v>
      </c>
      <c r="C45" s="1" t="s">
        <v>20</v>
      </c>
      <c r="D45" s="1" t="s">
        <v>10</v>
      </c>
      <c r="E45" s="1" t="s">
        <v>28</v>
      </c>
      <c r="G45" t="s">
        <v>200</v>
      </c>
      <c r="H45" t="s">
        <v>201</v>
      </c>
      <c r="I45" t="s">
        <v>202</v>
      </c>
      <c r="J45" s="18">
        <f t="shared" si="3"/>
        <v>0.0066037735849056615</v>
      </c>
      <c r="K45" s="18">
        <f t="shared" si="4"/>
        <v>0.36132075471698116</v>
      </c>
      <c r="L45" s="18">
        <f t="shared" si="5"/>
        <v>0.6320754716981133</v>
      </c>
    </row>
    <row r="46" spans="1:12" ht="12.75">
      <c r="A46" s="1" t="s">
        <v>29</v>
      </c>
      <c r="B46" s="1">
        <v>1</v>
      </c>
      <c r="C46" s="1" t="s">
        <v>13</v>
      </c>
      <c r="D46" s="1" t="s">
        <v>10</v>
      </c>
      <c r="E46" s="1" t="s">
        <v>28</v>
      </c>
      <c r="G46" t="s">
        <v>195</v>
      </c>
      <c r="H46" t="s">
        <v>203</v>
      </c>
      <c r="I46" t="s">
        <v>204</v>
      </c>
      <c r="J46" s="18">
        <f t="shared" si="3"/>
        <v>0.015670910871694418</v>
      </c>
      <c r="K46" s="18">
        <f t="shared" si="4"/>
        <v>0.7404505386875612</v>
      </c>
      <c r="L46" s="18">
        <f t="shared" si="5"/>
        <v>0.24387855044074436</v>
      </c>
    </row>
    <row r="47" spans="1:12" ht="12.75">
      <c r="A47" s="1" t="s">
        <v>29</v>
      </c>
      <c r="B47" s="1">
        <v>2</v>
      </c>
      <c r="C47" s="1" t="s">
        <v>13</v>
      </c>
      <c r="D47" s="1" t="s">
        <v>10</v>
      </c>
      <c r="E47" s="1" t="s">
        <v>28</v>
      </c>
      <c r="G47" t="s">
        <v>205</v>
      </c>
      <c r="H47" t="s">
        <v>206</v>
      </c>
      <c r="I47" t="s">
        <v>207</v>
      </c>
      <c r="J47" s="18">
        <f t="shared" si="3"/>
        <v>0.026315789473684216</v>
      </c>
      <c r="K47" s="18">
        <f t="shared" si="4"/>
        <v>0.8389473684210528</v>
      </c>
      <c r="L47" s="18">
        <f t="shared" si="5"/>
        <v>0.13473684210526318</v>
      </c>
    </row>
    <row r="48" spans="1:12" ht="12.75">
      <c r="A48" s="1" t="s">
        <v>29</v>
      </c>
      <c r="B48" s="1">
        <v>3</v>
      </c>
      <c r="C48" s="1" t="s">
        <v>13</v>
      </c>
      <c r="D48" s="1" t="s">
        <v>10</v>
      </c>
      <c r="E48" s="1" t="s">
        <v>28</v>
      </c>
      <c r="G48" t="s">
        <v>208</v>
      </c>
      <c r="H48" t="s">
        <v>209</v>
      </c>
      <c r="I48" t="s">
        <v>210</v>
      </c>
      <c r="J48" s="18">
        <f t="shared" si="3"/>
        <v>0.0274442538593482</v>
      </c>
      <c r="K48" s="18">
        <f t="shared" si="4"/>
        <v>0.7229845626072041</v>
      </c>
      <c r="L48" s="18">
        <f t="shared" si="5"/>
        <v>0.2495711835334477</v>
      </c>
    </row>
    <row r="49" spans="1:12" ht="12.75">
      <c r="A49" s="1" t="s">
        <v>30</v>
      </c>
      <c r="B49" s="1">
        <v>1</v>
      </c>
      <c r="C49" s="1" t="s">
        <v>13</v>
      </c>
      <c r="D49" s="1" t="s">
        <v>10</v>
      </c>
      <c r="E49" s="1" t="s">
        <v>28</v>
      </c>
      <c r="G49" t="s">
        <v>211</v>
      </c>
      <c r="H49" t="s">
        <v>212</v>
      </c>
      <c r="I49" t="s">
        <v>213</v>
      </c>
      <c r="J49" s="18">
        <f t="shared" si="3"/>
        <v>0.550344827586207</v>
      </c>
      <c r="K49" s="18">
        <f t="shared" si="4"/>
        <v>0.11034482758620691</v>
      </c>
      <c r="L49" s="18">
        <f t="shared" si="5"/>
        <v>0.3393103448275862</v>
      </c>
    </row>
    <row r="50" spans="1:12" ht="12.75">
      <c r="A50" s="1" t="s">
        <v>30</v>
      </c>
      <c r="B50" s="1">
        <v>2</v>
      </c>
      <c r="C50" s="1" t="s">
        <v>13</v>
      </c>
      <c r="D50" s="1" t="s">
        <v>10</v>
      </c>
      <c r="E50" s="1" t="s">
        <v>28</v>
      </c>
      <c r="G50" t="s">
        <v>150</v>
      </c>
      <c r="H50" t="s">
        <v>214</v>
      </c>
      <c r="I50" t="s">
        <v>215</v>
      </c>
      <c r="J50" s="18">
        <f t="shared" si="3"/>
        <v>0.3761755485893417</v>
      </c>
      <c r="K50" s="18">
        <f t="shared" si="4"/>
        <v>0.10344827586206898</v>
      </c>
      <c r="L50" s="18">
        <f t="shared" si="5"/>
        <v>0.5203761755485893</v>
      </c>
    </row>
    <row r="51" spans="1:12" ht="12.75">
      <c r="A51" s="1" t="s">
        <v>30</v>
      </c>
      <c r="B51" s="1">
        <v>3</v>
      </c>
      <c r="C51" s="1" t="s">
        <v>13</v>
      </c>
      <c r="D51" s="1" t="s">
        <v>10</v>
      </c>
      <c r="E51" s="1" t="s">
        <v>28</v>
      </c>
      <c r="G51" t="s">
        <v>216</v>
      </c>
      <c r="H51" t="s">
        <v>217</v>
      </c>
      <c r="I51" t="s">
        <v>128</v>
      </c>
      <c r="J51" s="18">
        <f t="shared" si="3"/>
        <v>0.05917159763313609</v>
      </c>
      <c r="K51" s="18">
        <f t="shared" si="4"/>
        <v>0.5473372781065089</v>
      </c>
      <c r="L51" s="18">
        <f t="shared" si="5"/>
        <v>0.393491124260355</v>
      </c>
    </row>
    <row r="52" spans="1:12" ht="12.75">
      <c r="A52" s="10" t="s">
        <v>581</v>
      </c>
      <c r="J52" s="23">
        <f>AVERAGE(J43:J51)</f>
        <v>0.1217898939027871</v>
      </c>
      <c r="K52" s="23">
        <f>AVERAGE(K43:K51)</f>
        <v>0.48543786981217374</v>
      </c>
      <c r="L52" s="23">
        <f>AVERAGE(L43:L51)</f>
        <v>0.3927722362850392</v>
      </c>
    </row>
    <row r="53" spans="1:12" ht="12.75">
      <c r="A53" s="10" t="s">
        <v>557</v>
      </c>
      <c r="J53" s="18"/>
      <c r="K53" s="18"/>
      <c r="L53" s="18"/>
    </row>
    <row r="54" spans="1:12" ht="12.75">
      <c r="A54" s="1" t="s">
        <v>31</v>
      </c>
      <c r="B54" s="1">
        <v>1</v>
      </c>
      <c r="C54" s="1" t="s">
        <v>13</v>
      </c>
      <c r="D54" s="1" t="s">
        <v>10</v>
      </c>
      <c r="E54" s="1" t="s">
        <v>32</v>
      </c>
      <c r="G54" t="s">
        <v>218</v>
      </c>
      <c r="H54" t="s">
        <v>219</v>
      </c>
      <c r="I54" t="s">
        <v>220</v>
      </c>
      <c r="J54" s="18">
        <f aca="true" t="shared" si="6" ref="J54:L59">G54/($G54+$H54+$I54)</f>
        <v>0.040097205346294046</v>
      </c>
      <c r="K54" s="18">
        <f t="shared" si="6"/>
        <v>0.8116646415552855</v>
      </c>
      <c r="L54" s="18">
        <f t="shared" si="6"/>
        <v>0.1482381530984204</v>
      </c>
    </row>
    <row r="55" spans="1:12" ht="12.75">
      <c r="A55" s="1" t="s">
        <v>31</v>
      </c>
      <c r="B55" s="1">
        <v>2</v>
      </c>
      <c r="C55" s="1" t="s">
        <v>13</v>
      </c>
      <c r="D55" s="1" t="s">
        <v>10</v>
      </c>
      <c r="E55" s="1" t="s">
        <v>32</v>
      </c>
      <c r="G55" t="s">
        <v>221</v>
      </c>
      <c r="H55" t="s">
        <v>222</v>
      </c>
      <c r="I55" t="s">
        <v>145</v>
      </c>
      <c r="J55" s="18">
        <f t="shared" si="6"/>
        <v>0.05792682926829268</v>
      </c>
      <c r="K55" s="18">
        <f t="shared" si="6"/>
        <v>0.7774390243902439</v>
      </c>
      <c r="L55" s="18">
        <f t="shared" si="6"/>
        <v>0.16463414634146342</v>
      </c>
    </row>
    <row r="56" spans="1:12" ht="12.75">
      <c r="A56" s="1" t="s">
        <v>31</v>
      </c>
      <c r="B56" s="1">
        <v>3</v>
      </c>
      <c r="C56" s="1" t="s">
        <v>13</v>
      </c>
      <c r="D56" s="1" t="s">
        <v>10</v>
      </c>
      <c r="E56" s="1" t="s">
        <v>32</v>
      </c>
      <c r="G56" t="s">
        <v>189</v>
      </c>
      <c r="H56" t="s">
        <v>223</v>
      </c>
      <c r="I56" t="s">
        <v>224</v>
      </c>
      <c r="J56" s="18">
        <f t="shared" si="6"/>
        <v>0.03981264637002343</v>
      </c>
      <c r="K56" s="18">
        <f t="shared" si="6"/>
        <v>0.797423887587822</v>
      </c>
      <c r="L56" s="18">
        <f t="shared" si="6"/>
        <v>0.16276346604215458</v>
      </c>
    </row>
    <row r="57" spans="1:12" ht="12.75">
      <c r="A57" s="1" t="s">
        <v>33</v>
      </c>
      <c r="B57" s="1">
        <v>1</v>
      </c>
      <c r="C57" s="1" t="s">
        <v>20</v>
      </c>
      <c r="D57" s="1" t="s">
        <v>10</v>
      </c>
      <c r="F57" s="1" t="s">
        <v>34</v>
      </c>
      <c r="G57">
        <v>0.004</v>
      </c>
      <c r="H57" t="s">
        <v>225</v>
      </c>
      <c r="I57" t="s">
        <v>226</v>
      </c>
      <c r="J57" s="18">
        <f t="shared" si="6"/>
        <v>0.00027001485081679495</v>
      </c>
      <c r="K57" s="18">
        <f t="shared" si="6"/>
        <v>0.2713649250708789</v>
      </c>
      <c r="L57" s="18">
        <f t="shared" si="6"/>
        <v>0.7283650600783044</v>
      </c>
    </row>
    <row r="58" spans="1:12" ht="12.75">
      <c r="A58" s="1" t="s">
        <v>33</v>
      </c>
      <c r="B58" s="1">
        <v>2</v>
      </c>
      <c r="C58" s="1" t="s">
        <v>20</v>
      </c>
      <c r="D58" s="1" t="s">
        <v>10</v>
      </c>
      <c r="F58" s="1" t="s">
        <v>34</v>
      </c>
      <c r="G58">
        <v>0.01</v>
      </c>
      <c r="H58" t="s">
        <v>227</v>
      </c>
      <c r="I58" t="s">
        <v>228</v>
      </c>
      <c r="J58" s="18">
        <f t="shared" si="6"/>
        <v>0.0005740528128587829</v>
      </c>
      <c r="K58" s="18">
        <f t="shared" si="6"/>
        <v>0.41274397244546496</v>
      </c>
      <c r="L58" s="18">
        <f t="shared" si="6"/>
        <v>0.5866819747416762</v>
      </c>
    </row>
    <row r="59" spans="1:12" ht="12.75">
      <c r="A59" s="1" t="s">
        <v>33</v>
      </c>
      <c r="B59" s="1">
        <v>3</v>
      </c>
      <c r="C59" s="1" t="s">
        <v>20</v>
      </c>
      <c r="D59" s="1" t="s">
        <v>10</v>
      </c>
      <c r="F59" s="1" t="s">
        <v>34</v>
      </c>
      <c r="G59">
        <v>0.0045</v>
      </c>
      <c r="H59" t="s">
        <v>229</v>
      </c>
      <c r="I59" t="s">
        <v>230</v>
      </c>
      <c r="J59" s="18">
        <f t="shared" si="6"/>
        <v>0.00030011004034812764</v>
      </c>
      <c r="K59" s="18">
        <f t="shared" si="6"/>
        <v>0.3914768748541132</v>
      </c>
      <c r="L59" s="18">
        <f t="shared" si="6"/>
        <v>0.6082230151055387</v>
      </c>
    </row>
    <row r="60" spans="1:12" ht="12.75">
      <c r="A60" s="10" t="s">
        <v>582</v>
      </c>
      <c r="J60" s="23">
        <f>AVERAGE(J54:J59)</f>
        <v>0.02316347644810564</v>
      </c>
      <c r="K60" s="23">
        <f>AVERAGE(K54:K59)</f>
        <v>0.5770188876506347</v>
      </c>
      <c r="L60" s="23">
        <f>AVERAGE(L54:L59)</f>
        <v>0.39981763590125957</v>
      </c>
    </row>
    <row r="61" spans="1:12" ht="12.75">
      <c r="A61" s="10" t="s">
        <v>558</v>
      </c>
      <c r="J61" s="18"/>
      <c r="K61" s="18"/>
      <c r="L61" s="18"/>
    </row>
    <row r="62" spans="1:12" ht="12.75">
      <c r="A62" s="1" t="s">
        <v>35</v>
      </c>
      <c r="B62" s="1">
        <v>1</v>
      </c>
      <c r="C62" s="1" t="s">
        <v>20</v>
      </c>
      <c r="D62" s="1" t="s">
        <v>10</v>
      </c>
      <c r="E62" s="1" t="s">
        <v>36</v>
      </c>
      <c r="G62" t="s">
        <v>231</v>
      </c>
      <c r="H62">
        <v>0.4</v>
      </c>
      <c r="I62">
        <v>0.495</v>
      </c>
      <c r="J62" s="18">
        <f aca="true" t="shared" si="7" ref="J62:L67">G62/($G62+$H62+$I62)</f>
        <v>0.9164254365486973</v>
      </c>
      <c r="K62" s="18">
        <f t="shared" si="7"/>
        <v>0.03735176020169951</v>
      </c>
      <c r="L62" s="18">
        <f t="shared" si="7"/>
        <v>0.04622280324960314</v>
      </c>
    </row>
    <row r="63" spans="1:12" ht="12.75">
      <c r="A63" s="1" t="s">
        <v>35</v>
      </c>
      <c r="B63" s="1">
        <v>2</v>
      </c>
      <c r="C63" s="1" t="s">
        <v>20</v>
      </c>
      <c r="D63" s="1" t="s">
        <v>10</v>
      </c>
      <c r="E63" s="1" t="s">
        <v>36</v>
      </c>
      <c r="G63" t="s">
        <v>232</v>
      </c>
      <c r="H63">
        <v>0.415</v>
      </c>
      <c r="I63">
        <v>0.45</v>
      </c>
      <c r="J63" s="18">
        <f t="shared" si="7"/>
        <v>0.936643961034205</v>
      </c>
      <c r="K63" s="18">
        <f t="shared" si="7"/>
        <v>0.03039624990844503</v>
      </c>
      <c r="L63" s="18">
        <f t="shared" si="7"/>
        <v>0.03295978905735004</v>
      </c>
    </row>
    <row r="64" spans="1:12" ht="12.75">
      <c r="A64" s="1" t="s">
        <v>35</v>
      </c>
      <c r="B64" s="1">
        <v>3</v>
      </c>
      <c r="C64" s="1" t="s">
        <v>20</v>
      </c>
      <c r="D64" s="1" t="s">
        <v>10</v>
      </c>
      <c r="E64" s="1" t="s">
        <v>36</v>
      </c>
      <c r="G64" t="s">
        <v>233</v>
      </c>
      <c r="H64">
        <v>0.425</v>
      </c>
      <c r="I64">
        <v>0.43</v>
      </c>
      <c r="J64" s="18">
        <f t="shared" si="7"/>
        <v>0.9344375431331953</v>
      </c>
      <c r="K64" s="18">
        <f t="shared" si="7"/>
        <v>0.03258952534314853</v>
      </c>
      <c r="L64" s="18">
        <f t="shared" si="7"/>
        <v>0.03297293152365616</v>
      </c>
    </row>
    <row r="65" spans="1:12" ht="12.75">
      <c r="A65" s="1" t="s">
        <v>37</v>
      </c>
      <c r="B65" s="1">
        <v>1</v>
      </c>
      <c r="C65" s="1" t="s">
        <v>13</v>
      </c>
      <c r="D65" s="1" t="s">
        <v>10</v>
      </c>
      <c r="E65" s="1" t="s">
        <v>36</v>
      </c>
      <c r="G65" t="s">
        <v>212</v>
      </c>
      <c r="H65" t="s">
        <v>234</v>
      </c>
      <c r="I65" t="s">
        <v>195</v>
      </c>
      <c r="J65" s="18">
        <f t="shared" si="7"/>
        <v>0.7547169811320755</v>
      </c>
      <c r="K65" s="18">
        <f t="shared" si="7"/>
        <v>0.09433962264150944</v>
      </c>
      <c r="L65" s="18">
        <f t="shared" si="7"/>
        <v>0.1509433962264151</v>
      </c>
    </row>
    <row r="66" spans="1:12" ht="12.75">
      <c r="A66" s="1" t="s">
        <v>37</v>
      </c>
      <c r="B66" s="1">
        <v>2</v>
      </c>
      <c r="C66" s="1" t="s">
        <v>13</v>
      </c>
      <c r="D66" s="1" t="s">
        <v>10</v>
      </c>
      <c r="E66" s="1" t="s">
        <v>36</v>
      </c>
      <c r="G66" t="s">
        <v>212</v>
      </c>
      <c r="H66" t="s">
        <v>235</v>
      </c>
      <c r="I66" t="s">
        <v>236</v>
      </c>
      <c r="J66" s="18">
        <f t="shared" si="7"/>
        <v>0.8163265306122449</v>
      </c>
      <c r="K66" s="18">
        <f t="shared" si="7"/>
        <v>0.06122448979591836</v>
      </c>
      <c r="L66" s="18">
        <f t="shared" si="7"/>
        <v>0.12244897959183672</v>
      </c>
    </row>
    <row r="67" spans="1:12" ht="12.75">
      <c r="A67" s="1" t="s">
        <v>37</v>
      </c>
      <c r="B67" s="1">
        <v>3</v>
      </c>
      <c r="C67" s="1" t="s">
        <v>13</v>
      </c>
      <c r="D67" s="1" t="s">
        <v>10</v>
      </c>
      <c r="E67" s="1" t="s">
        <v>36</v>
      </c>
      <c r="G67" t="s">
        <v>237</v>
      </c>
      <c r="H67" t="s">
        <v>238</v>
      </c>
      <c r="I67" t="s">
        <v>239</v>
      </c>
      <c r="J67" s="18">
        <f t="shared" si="7"/>
        <v>0.8153846153846154</v>
      </c>
      <c r="K67" s="18">
        <f t="shared" si="7"/>
        <v>0.06923076923076922</v>
      </c>
      <c r="L67" s="18">
        <f t="shared" si="7"/>
        <v>0.11538461538461538</v>
      </c>
    </row>
    <row r="68" spans="1:12" ht="12.75">
      <c r="A68" s="10" t="s">
        <v>583</v>
      </c>
      <c r="J68" s="23">
        <f>AVERAGE(J62:J67)</f>
        <v>0.8623225113075055</v>
      </c>
      <c r="K68" s="23">
        <f>AVERAGE(K62:K67)</f>
        <v>0.05418873618691502</v>
      </c>
      <c r="L68" s="23">
        <f>AVERAGE(L62:L67)</f>
        <v>0.08348875250557941</v>
      </c>
    </row>
    <row r="69" spans="1:12" ht="12.75">
      <c r="A69" s="10" t="s">
        <v>559</v>
      </c>
      <c r="J69" s="18"/>
      <c r="K69" s="18"/>
      <c r="L69" s="18"/>
    </row>
    <row r="70" spans="1:12" ht="12.75">
      <c r="A70" s="1" t="s">
        <v>38</v>
      </c>
      <c r="B70" s="1">
        <v>1</v>
      </c>
      <c r="C70" s="1" t="s">
        <v>13</v>
      </c>
      <c r="D70" s="1" t="s">
        <v>10</v>
      </c>
      <c r="F70" s="1" t="s">
        <v>39</v>
      </c>
      <c r="G70" t="s">
        <v>240</v>
      </c>
      <c r="H70" t="s">
        <v>241</v>
      </c>
      <c r="I70" t="s">
        <v>242</v>
      </c>
      <c r="J70" s="18">
        <f aca="true" t="shared" si="8" ref="J70:L72">G70/($G70+$H70+$I70)</f>
        <v>0.5272177419354839</v>
      </c>
      <c r="K70" s="18">
        <f t="shared" si="8"/>
        <v>0.15826612903225803</v>
      </c>
      <c r="L70" s="18">
        <f t="shared" si="8"/>
        <v>0.314516129032258</v>
      </c>
    </row>
    <row r="71" spans="1:12" ht="12.75">
      <c r="A71" s="1" t="s">
        <v>38</v>
      </c>
      <c r="B71" s="1">
        <v>2</v>
      </c>
      <c r="C71" s="1" t="s">
        <v>13</v>
      </c>
      <c r="D71" s="1" t="s">
        <v>10</v>
      </c>
      <c r="F71" s="1" t="s">
        <v>39</v>
      </c>
      <c r="G71" t="s">
        <v>243</v>
      </c>
      <c r="H71" t="s">
        <v>244</v>
      </c>
      <c r="I71">
        <v>0.0855</v>
      </c>
      <c r="J71" s="18">
        <f t="shared" si="8"/>
        <v>0.568211990866125</v>
      </c>
      <c r="K71" s="18">
        <f t="shared" si="8"/>
        <v>0.422707238064893</v>
      </c>
      <c r="L71" s="18">
        <f t="shared" si="8"/>
        <v>0.009080771068981999</v>
      </c>
    </row>
    <row r="72" spans="1:12" ht="12.75">
      <c r="A72" s="1" t="s">
        <v>38</v>
      </c>
      <c r="B72" s="1">
        <v>3</v>
      </c>
      <c r="C72" s="1" t="s">
        <v>13</v>
      </c>
      <c r="D72" s="1" t="s">
        <v>10</v>
      </c>
      <c r="F72" s="1" t="s">
        <v>39</v>
      </c>
      <c r="G72" t="s">
        <v>245</v>
      </c>
      <c r="H72" t="s">
        <v>246</v>
      </c>
      <c r="I72">
        <v>0.0875</v>
      </c>
      <c r="J72" s="18">
        <f t="shared" si="8"/>
        <v>0.6879451332102346</v>
      </c>
      <c r="K72" s="18">
        <f t="shared" si="8"/>
        <v>0.3028224742811923</v>
      </c>
      <c r="L72" s="18">
        <f t="shared" si="8"/>
        <v>0.009232392508572934</v>
      </c>
    </row>
    <row r="73" spans="1:12" ht="12.75">
      <c r="A73" s="10" t="s">
        <v>584</v>
      </c>
      <c r="J73" s="23">
        <f>AVERAGE(J70:J72)</f>
        <v>0.5944582886706146</v>
      </c>
      <c r="K73" s="23">
        <f>AVERAGE(K70:K72)</f>
        <v>0.2945986137927811</v>
      </c>
      <c r="L73" s="23">
        <f>AVERAGE(L70:L72)</f>
        <v>0.11094309753660431</v>
      </c>
    </row>
    <row r="74" spans="1:12" ht="12.75">
      <c r="A74" s="4"/>
      <c r="J74" s="18"/>
      <c r="K74" s="18"/>
      <c r="L74" s="18"/>
    </row>
    <row r="75" spans="1:12" ht="12.75">
      <c r="A75" s="1" t="s">
        <v>40</v>
      </c>
      <c r="B75" s="1">
        <v>1</v>
      </c>
      <c r="C75" s="5" t="s">
        <v>41</v>
      </c>
      <c r="D75" s="1" t="s">
        <v>10</v>
      </c>
      <c r="F75" s="1" t="s">
        <v>39</v>
      </c>
      <c r="G75" t="s">
        <v>247</v>
      </c>
      <c r="H75" t="s">
        <v>248</v>
      </c>
      <c r="I75" t="s">
        <v>249</v>
      </c>
      <c r="J75" s="18"/>
      <c r="K75" s="18"/>
      <c r="L75" s="18"/>
    </row>
    <row r="76" spans="1:12" ht="12.75">
      <c r="A76" s="1" t="s">
        <v>40</v>
      </c>
      <c r="B76" s="1">
        <v>2</v>
      </c>
      <c r="C76" s="5" t="s">
        <v>41</v>
      </c>
      <c r="D76" s="1" t="s">
        <v>10</v>
      </c>
      <c r="F76" s="1" t="s">
        <v>39</v>
      </c>
      <c r="G76" t="s">
        <v>250</v>
      </c>
      <c r="H76" t="s">
        <v>251</v>
      </c>
      <c r="I76" t="s">
        <v>252</v>
      </c>
      <c r="J76" s="18"/>
      <c r="K76" s="18"/>
      <c r="L76" s="18"/>
    </row>
    <row r="77" spans="1:12" ht="12.75">
      <c r="A77" s="1" t="s">
        <v>40</v>
      </c>
      <c r="B77" s="1">
        <v>3</v>
      </c>
      <c r="C77" s="5" t="s">
        <v>41</v>
      </c>
      <c r="D77" s="1" t="s">
        <v>10</v>
      </c>
      <c r="F77" s="1" t="s">
        <v>39</v>
      </c>
      <c r="G77" t="s">
        <v>253</v>
      </c>
      <c r="H77" t="s">
        <v>254</v>
      </c>
      <c r="I77" t="s">
        <v>255</v>
      </c>
      <c r="J77" s="18"/>
      <c r="K77" s="18"/>
      <c r="L77" s="18"/>
    </row>
    <row r="78" spans="1:12" ht="12.75">
      <c r="A78" s="1" t="s">
        <v>42</v>
      </c>
      <c r="B78" s="1">
        <v>1</v>
      </c>
      <c r="C78" s="1" t="s">
        <v>41</v>
      </c>
      <c r="D78" s="1" t="s">
        <v>10</v>
      </c>
      <c r="F78" s="1" t="s">
        <v>39</v>
      </c>
      <c r="G78" t="s">
        <v>256</v>
      </c>
      <c r="H78" t="s">
        <v>257</v>
      </c>
      <c r="I78" t="s">
        <v>258</v>
      </c>
      <c r="J78" s="18"/>
      <c r="K78" s="18"/>
      <c r="L78" s="18"/>
    </row>
    <row r="79" spans="1:12" ht="12.75">
      <c r="A79" s="1" t="s">
        <v>42</v>
      </c>
      <c r="B79" s="1">
        <v>2</v>
      </c>
      <c r="C79" s="1" t="s">
        <v>41</v>
      </c>
      <c r="D79" s="1" t="s">
        <v>10</v>
      </c>
      <c r="F79" s="1" t="s">
        <v>39</v>
      </c>
      <c r="G79" t="s">
        <v>259</v>
      </c>
      <c r="H79" t="s">
        <v>178</v>
      </c>
      <c r="I79" t="s">
        <v>239</v>
      </c>
      <c r="J79" s="18"/>
      <c r="K79" s="18"/>
      <c r="L79" s="18"/>
    </row>
    <row r="80" spans="1:12" ht="12.75">
      <c r="A80" s="1" t="s">
        <v>42</v>
      </c>
      <c r="B80" s="1">
        <v>3</v>
      </c>
      <c r="C80" s="1" t="s">
        <v>41</v>
      </c>
      <c r="D80" s="1" t="s">
        <v>10</v>
      </c>
      <c r="F80" s="1" t="s">
        <v>39</v>
      </c>
      <c r="G80" t="s">
        <v>260</v>
      </c>
      <c r="H80" t="s">
        <v>178</v>
      </c>
      <c r="I80">
        <v>0.135</v>
      </c>
      <c r="J80" s="18"/>
      <c r="K80" s="18"/>
      <c r="L80" s="18"/>
    </row>
    <row r="81" spans="10:12" ht="12.75">
      <c r="J81" s="18"/>
      <c r="K81" s="18"/>
      <c r="L81" s="18"/>
    </row>
    <row r="82" spans="1:12" ht="12.75">
      <c r="A82" s="1" t="s">
        <v>43</v>
      </c>
      <c r="B82" s="1">
        <v>1</v>
      </c>
      <c r="C82" s="1" t="s">
        <v>44</v>
      </c>
      <c r="D82" s="1" t="s">
        <v>10</v>
      </c>
      <c r="E82" s="1" t="s">
        <v>14</v>
      </c>
      <c r="F82" s="6" t="s">
        <v>45</v>
      </c>
      <c r="H82" t="s">
        <v>261</v>
      </c>
      <c r="I82" t="s">
        <v>262</v>
      </c>
      <c r="J82" s="18"/>
      <c r="K82" s="18"/>
      <c r="L82" s="18"/>
    </row>
    <row r="83" spans="1:12" ht="12.75">
      <c r="A83" s="1" t="s">
        <v>43</v>
      </c>
      <c r="B83" s="1">
        <v>2</v>
      </c>
      <c r="C83" s="1" t="s">
        <v>44</v>
      </c>
      <c r="D83" s="1" t="s">
        <v>10</v>
      </c>
      <c r="E83" s="1" t="s">
        <v>14</v>
      </c>
      <c r="F83" s="6" t="s">
        <v>45</v>
      </c>
      <c r="H83" t="s">
        <v>263</v>
      </c>
      <c r="I83" t="s">
        <v>264</v>
      </c>
      <c r="J83" s="18"/>
      <c r="K83" s="18"/>
      <c r="L83" s="18"/>
    </row>
    <row r="84" spans="1:12" ht="12.75">
      <c r="A84" s="1" t="s">
        <v>43</v>
      </c>
      <c r="B84" s="1">
        <v>3</v>
      </c>
      <c r="C84" s="1" t="s">
        <v>44</v>
      </c>
      <c r="D84" s="1" t="s">
        <v>10</v>
      </c>
      <c r="E84" s="1" t="s">
        <v>14</v>
      </c>
      <c r="F84" s="6" t="s">
        <v>45</v>
      </c>
      <c r="H84" t="s">
        <v>265</v>
      </c>
      <c r="I84" t="s">
        <v>266</v>
      </c>
      <c r="J84" s="18"/>
      <c r="K84" s="18"/>
      <c r="L84" s="18"/>
    </row>
    <row r="85" spans="1:12" ht="12.75">
      <c r="A85" s="1" t="s">
        <v>46</v>
      </c>
      <c r="B85" s="1">
        <v>1</v>
      </c>
      <c r="C85" s="2" t="s">
        <v>13</v>
      </c>
      <c r="D85" s="1" t="s">
        <v>10</v>
      </c>
      <c r="E85" s="1" t="s">
        <v>14</v>
      </c>
      <c r="F85" s="7" t="s">
        <v>45</v>
      </c>
      <c r="H85" t="s">
        <v>267</v>
      </c>
      <c r="I85" t="s">
        <v>268</v>
      </c>
      <c r="J85" s="18"/>
      <c r="K85" s="18"/>
      <c r="L85" s="18"/>
    </row>
    <row r="86" spans="1:12" ht="12.75">
      <c r="A86" s="1" t="s">
        <v>46</v>
      </c>
      <c r="B86" s="1">
        <v>2</v>
      </c>
      <c r="C86" s="2" t="s">
        <v>13</v>
      </c>
      <c r="D86" s="1" t="s">
        <v>10</v>
      </c>
      <c r="E86" s="1" t="s">
        <v>14</v>
      </c>
      <c r="F86" s="7" t="s">
        <v>45</v>
      </c>
      <c r="G86" t="s">
        <v>269</v>
      </c>
      <c r="H86" t="s">
        <v>270</v>
      </c>
      <c r="I86" t="s">
        <v>271</v>
      </c>
      <c r="J86" s="18"/>
      <c r="K86" s="18"/>
      <c r="L86" s="18"/>
    </row>
    <row r="87" spans="1:12" ht="12.75">
      <c r="A87" s="1" t="s">
        <v>46</v>
      </c>
      <c r="B87" s="1">
        <v>3</v>
      </c>
      <c r="C87" s="2" t="s">
        <v>13</v>
      </c>
      <c r="D87" s="1" t="s">
        <v>10</v>
      </c>
      <c r="E87" s="1" t="s">
        <v>14</v>
      </c>
      <c r="F87" s="7" t="s">
        <v>45</v>
      </c>
      <c r="G87" t="s">
        <v>145</v>
      </c>
      <c r="H87" t="s">
        <v>272</v>
      </c>
      <c r="I87" t="s">
        <v>273</v>
      </c>
      <c r="J87" s="18"/>
      <c r="K87" s="18"/>
      <c r="L87" s="18"/>
    </row>
    <row r="88" spans="3:12" ht="12.75">
      <c r="C88" s="2"/>
      <c r="J88" s="18"/>
      <c r="K88" s="18"/>
      <c r="L88" s="18"/>
    </row>
    <row r="89" spans="1:12" ht="12.75">
      <c r="A89" s="1" t="s">
        <v>47</v>
      </c>
      <c r="B89" s="1">
        <v>1</v>
      </c>
      <c r="C89" s="2" t="s">
        <v>20</v>
      </c>
      <c r="D89" s="3" t="s">
        <v>10</v>
      </c>
      <c r="E89" s="1" t="s">
        <v>28</v>
      </c>
      <c r="F89" s="3" t="s">
        <v>45</v>
      </c>
      <c r="G89">
        <v>0.025</v>
      </c>
      <c r="H89" t="s">
        <v>144</v>
      </c>
      <c r="I89" t="s">
        <v>210</v>
      </c>
      <c r="J89" s="18"/>
      <c r="K89" s="18"/>
      <c r="L89" s="18"/>
    </row>
    <row r="90" spans="1:12" ht="12.75">
      <c r="A90" s="1" t="s">
        <v>47</v>
      </c>
      <c r="B90" s="1">
        <v>2</v>
      </c>
      <c r="C90" s="2" t="s">
        <v>20</v>
      </c>
      <c r="D90" s="3" t="s">
        <v>10</v>
      </c>
      <c r="E90" s="1" t="s">
        <v>28</v>
      </c>
      <c r="F90" s="3" t="s">
        <v>45</v>
      </c>
      <c r="G90">
        <v>0.025</v>
      </c>
      <c r="H90" t="s">
        <v>274</v>
      </c>
      <c r="I90" t="s">
        <v>275</v>
      </c>
      <c r="J90" s="18"/>
      <c r="K90" s="18"/>
      <c r="L90" s="18"/>
    </row>
    <row r="91" spans="1:12" ht="12.75">
      <c r="A91" s="1" t="s">
        <v>47</v>
      </c>
      <c r="B91" s="1">
        <v>3</v>
      </c>
      <c r="C91" s="2" t="s">
        <v>20</v>
      </c>
      <c r="D91" s="3" t="s">
        <v>10</v>
      </c>
      <c r="E91" s="1" t="s">
        <v>28</v>
      </c>
      <c r="F91" s="3" t="s">
        <v>45</v>
      </c>
      <c r="G91">
        <v>0.0225</v>
      </c>
      <c r="H91" t="s">
        <v>276</v>
      </c>
      <c r="I91" t="s">
        <v>277</v>
      </c>
      <c r="J91" s="18"/>
      <c r="K91" s="18"/>
      <c r="L91" s="18"/>
    </row>
    <row r="92" spans="1:12" ht="12.75">
      <c r="A92" s="1" t="s">
        <v>48</v>
      </c>
      <c r="B92" s="1">
        <v>1</v>
      </c>
      <c r="C92" s="2" t="s">
        <v>20</v>
      </c>
      <c r="D92" s="1" t="s">
        <v>10</v>
      </c>
      <c r="E92" s="1" t="s">
        <v>28</v>
      </c>
      <c r="F92" s="6" t="s">
        <v>45</v>
      </c>
      <c r="G92">
        <v>0</v>
      </c>
      <c r="H92">
        <v>2.74</v>
      </c>
      <c r="I92">
        <v>1.72</v>
      </c>
      <c r="J92" s="18"/>
      <c r="K92" s="18"/>
      <c r="L92" s="18"/>
    </row>
    <row r="93" spans="1:12" ht="12.75">
      <c r="A93" s="1" t="s">
        <v>48</v>
      </c>
      <c r="B93" s="1">
        <v>2</v>
      </c>
      <c r="C93" s="2" t="s">
        <v>20</v>
      </c>
      <c r="D93" s="1" t="s">
        <v>10</v>
      </c>
      <c r="E93" s="1" t="s">
        <v>28</v>
      </c>
      <c r="F93" s="6" t="s">
        <v>45</v>
      </c>
      <c r="G93">
        <v>1.23</v>
      </c>
      <c r="H93" t="s">
        <v>278</v>
      </c>
      <c r="I93" t="s">
        <v>279</v>
      </c>
      <c r="J93" s="18"/>
      <c r="K93" s="18"/>
      <c r="L93" s="18"/>
    </row>
    <row r="94" spans="1:12" ht="12.75">
      <c r="A94" s="1" t="s">
        <v>48</v>
      </c>
      <c r="B94" s="1">
        <v>3</v>
      </c>
      <c r="C94" s="2" t="s">
        <v>20</v>
      </c>
      <c r="D94" s="1" t="s">
        <v>10</v>
      </c>
      <c r="E94" s="1" t="s">
        <v>28</v>
      </c>
      <c r="F94" s="6" t="s">
        <v>45</v>
      </c>
      <c r="G94" t="s">
        <v>280</v>
      </c>
      <c r="H94" t="s">
        <v>281</v>
      </c>
      <c r="I94" t="s">
        <v>282</v>
      </c>
      <c r="J94" s="18"/>
      <c r="K94" s="18"/>
      <c r="L94" s="18"/>
    </row>
    <row r="95" spans="1:12" ht="12.75">
      <c r="A95" s="1" t="s">
        <v>49</v>
      </c>
      <c r="B95" s="1">
        <v>1</v>
      </c>
      <c r="C95" s="2" t="s">
        <v>13</v>
      </c>
      <c r="D95" s="1" t="s">
        <v>10</v>
      </c>
      <c r="E95" s="1" t="s">
        <v>28</v>
      </c>
      <c r="F95" s="3" t="s">
        <v>45</v>
      </c>
      <c r="G95" t="s">
        <v>283</v>
      </c>
      <c r="H95" t="s">
        <v>284</v>
      </c>
      <c r="I95" t="s">
        <v>285</v>
      </c>
      <c r="J95" s="18"/>
      <c r="K95" s="18"/>
      <c r="L95" s="18"/>
    </row>
    <row r="96" spans="1:12" ht="12.75">
      <c r="A96" s="1" t="s">
        <v>49</v>
      </c>
      <c r="B96" s="1">
        <v>2</v>
      </c>
      <c r="C96" s="2" t="s">
        <v>13</v>
      </c>
      <c r="D96" s="1" t="s">
        <v>10</v>
      </c>
      <c r="E96" s="1" t="s">
        <v>28</v>
      </c>
      <c r="F96" s="3" t="s">
        <v>45</v>
      </c>
      <c r="G96">
        <v>0.0065</v>
      </c>
      <c r="H96" t="s">
        <v>286</v>
      </c>
      <c r="I96" t="s">
        <v>287</v>
      </c>
      <c r="J96" s="18"/>
      <c r="K96" s="18"/>
      <c r="L96" s="18"/>
    </row>
    <row r="97" spans="1:12" ht="12.75">
      <c r="A97" s="1" t="s">
        <v>49</v>
      </c>
      <c r="B97" s="1">
        <v>3</v>
      </c>
      <c r="C97" s="2" t="s">
        <v>13</v>
      </c>
      <c r="D97" s="1" t="s">
        <v>10</v>
      </c>
      <c r="E97" s="1" t="s">
        <v>28</v>
      </c>
      <c r="F97" s="3" t="s">
        <v>45</v>
      </c>
      <c r="G97">
        <v>0.0075</v>
      </c>
      <c r="H97" t="s">
        <v>288</v>
      </c>
      <c r="I97" t="s">
        <v>289</v>
      </c>
      <c r="J97" s="18"/>
      <c r="K97" s="18"/>
      <c r="L97" s="18"/>
    </row>
    <row r="98" spans="3:12" ht="12.75">
      <c r="C98" s="2"/>
      <c r="J98" s="18"/>
      <c r="K98" s="18"/>
      <c r="L98" s="18"/>
    </row>
    <row r="99" spans="1:12" ht="12.75">
      <c r="A99" s="1" t="s">
        <v>50</v>
      </c>
      <c r="B99" s="1">
        <v>1</v>
      </c>
      <c r="C99" s="1" t="s">
        <v>13</v>
      </c>
      <c r="D99" s="1" t="s">
        <v>10</v>
      </c>
      <c r="E99" s="1" t="s">
        <v>36</v>
      </c>
      <c r="F99" s="6" t="s">
        <v>45</v>
      </c>
      <c r="G99" t="s">
        <v>290</v>
      </c>
      <c r="H99" t="s">
        <v>291</v>
      </c>
      <c r="I99" t="s">
        <v>292</v>
      </c>
      <c r="J99" s="18"/>
      <c r="K99" s="18"/>
      <c r="L99" s="18"/>
    </row>
    <row r="100" spans="1:12" ht="12.75">
      <c r="A100" s="1" t="s">
        <v>50</v>
      </c>
      <c r="B100" s="1">
        <v>2</v>
      </c>
      <c r="C100" s="1" t="s">
        <v>13</v>
      </c>
      <c r="D100" s="1" t="s">
        <v>10</v>
      </c>
      <c r="E100" s="1" t="s">
        <v>36</v>
      </c>
      <c r="F100" s="6" t="s">
        <v>45</v>
      </c>
      <c r="G100" t="s">
        <v>293</v>
      </c>
      <c r="H100" t="s">
        <v>294</v>
      </c>
      <c r="I100" t="s">
        <v>295</v>
      </c>
      <c r="J100" s="18"/>
      <c r="K100" s="18"/>
      <c r="L100" s="18"/>
    </row>
    <row r="101" spans="1:12" ht="12.75">
      <c r="A101" s="1" t="s">
        <v>50</v>
      </c>
      <c r="B101" s="1">
        <v>3</v>
      </c>
      <c r="C101" s="1" t="s">
        <v>13</v>
      </c>
      <c r="D101" s="1" t="s">
        <v>10</v>
      </c>
      <c r="E101" s="1" t="s">
        <v>36</v>
      </c>
      <c r="F101" s="6" t="s">
        <v>45</v>
      </c>
      <c r="G101" t="s">
        <v>200</v>
      </c>
      <c r="H101" t="s">
        <v>296</v>
      </c>
      <c r="I101" t="s">
        <v>297</v>
      </c>
      <c r="J101" s="18"/>
      <c r="K101" s="18"/>
      <c r="L101" s="18"/>
    </row>
    <row r="102" spans="1:12" ht="12.75">
      <c r="A102" s="1" t="s">
        <v>51</v>
      </c>
      <c r="B102" s="1">
        <v>1</v>
      </c>
      <c r="C102" s="1" t="s">
        <v>13</v>
      </c>
      <c r="D102" s="1" t="s">
        <v>10</v>
      </c>
      <c r="E102" s="1" t="s">
        <v>36</v>
      </c>
      <c r="F102" s="3" t="s">
        <v>45</v>
      </c>
      <c r="G102">
        <v>0.009</v>
      </c>
      <c r="H102" t="s">
        <v>294</v>
      </c>
      <c r="I102" t="s">
        <v>298</v>
      </c>
      <c r="J102" s="18"/>
      <c r="K102" s="18"/>
      <c r="L102" s="18"/>
    </row>
    <row r="103" spans="1:12" ht="12.75">
      <c r="A103" s="1" t="s">
        <v>51</v>
      </c>
      <c r="B103" s="1">
        <v>2</v>
      </c>
      <c r="C103" s="1" t="s">
        <v>13</v>
      </c>
      <c r="D103" s="1" t="s">
        <v>10</v>
      </c>
      <c r="E103" s="1" t="s">
        <v>36</v>
      </c>
      <c r="F103" s="3" t="s">
        <v>45</v>
      </c>
      <c r="G103">
        <v>0.008</v>
      </c>
      <c r="H103" t="s">
        <v>142</v>
      </c>
      <c r="I103" t="s">
        <v>299</v>
      </c>
      <c r="J103" s="18"/>
      <c r="K103" s="18"/>
      <c r="L103" s="18"/>
    </row>
    <row r="104" spans="1:12" ht="12.75">
      <c r="A104" s="1" t="s">
        <v>51</v>
      </c>
      <c r="B104" s="1">
        <v>3</v>
      </c>
      <c r="C104" s="1" t="s">
        <v>13</v>
      </c>
      <c r="D104" s="1" t="s">
        <v>10</v>
      </c>
      <c r="E104" s="1" t="s">
        <v>36</v>
      </c>
      <c r="F104" s="3" t="s">
        <v>45</v>
      </c>
      <c r="G104">
        <v>0.0085</v>
      </c>
      <c r="H104" t="s">
        <v>300</v>
      </c>
      <c r="I104" t="s">
        <v>301</v>
      </c>
      <c r="J104" s="18"/>
      <c r="K104" s="18"/>
      <c r="L104" s="18"/>
    </row>
    <row r="105" spans="6:12" ht="12.75">
      <c r="F105" s="4"/>
      <c r="J105" s="18"/>
      <c r="K105" s="18"/>
      <c r="L105" s="18"/>
    </row>
    <row r="106" spans="1:12" ht="12.75">
      <c r="A106" s="11" t="s">
        <v>560</v>
      </c>
      <c r="J106" s="18"/>
      <c r="K106" s="18"/>
      <c r="L106" s="18"/>
    </row>
    <row r="107" spans="1:12" ht="12.75">
      <c r="A107" s="1" t="s">
        <v>52</v>
      </c>
      <c r="B107" s="1">
        <v>1</v>
      </c>
      <c r="C107" s="5" t="s">
        <v>13</v>
      </c>
      <c r="D107" s="1" t="s">
        <v>53</v>
      </c>
      <c r="E107" s="1" t="s">
        <v>14</v>
      </c>
      <c r="G107" t="s">
        <v>302</v>
      </c>
      <c r="H107" t="s">
        <v>303</v>
      </c>
      <c r="I107" t="s">
        <v>304</v>
      </c>
      <c r="J107" s="18">
        <f>G107/($G107+$H107+$I107)</f>
        <v>0.015222118670394531</v>
      </c>
      <c r="K107" s="18">
        <f>H107/($G107+$H107+$I107)</f>
        <v>0.4255980118049084</v>
      </c>
      <c r="L107" s="18">
        <f>I107/($G107+$H107+$I107)</f>
        <v>0.5591798695246971</v>
      </c>
    </row>
    <row r="108" spans="1:12" ht="12.75">
      <c r="A108" s="1" t="s">
        <v>52</v>
      </c>
      <c r="B108" s="1">
        <v>2</v>
      </c>
      <c r="C108" s="5" t="s">
        <v>13</v>
      </c>
      <c r="D108" s="1" t="s">
        <v>53</v>
      </c>
      <c r="E108" s="1" t="s">
        <v>14</v>
      </c>
      <c r="G108" t="s">
        <v>305</v>
      </c>
      <c r="H108" t="s">
        <v>306</v>
      </c>
      <c r="I108" t="s">
        <v>307</v>
      </c>
      <c r="J108" s="18">
        <f aca="true" t="shared" si="9" ref="J108:J115">G108/($G108+$H108+$I108)</f>
        <v>0.005572636433512683</v>
      </c>
      <c r="K108" s="18">
        <f aca="true" t="shared" si="10" ref="K108:K115">H108/($G108+$H108+$I108)</f>
        <v>0.3430053804765565</v>
      </c>
      <c r="L108" s="18">
        <f aca="true" t="shared" si="11" ref="L108:L115">I108/($G108+$H108+$I108)</f>
        <v>0.6514219830899309</v>
      </c>
    </row>
    <row r="109" spans="1:12" ht="12.75">
      <c r="A109" s="1" t="s">
        <v>52</v>
      </c>
      <c r="B109" s="1">
        <v>3</v>
      </c>
      <c r="C109" s="5" t="s">
        <v>13</v>
      </c>
      <c r="D109" s="1" t="s">
        <v>53</v>
      </c>
      <c r="E109" s="1" t="s">
        <v>14</v>
      </c>
      <c r="G109">
        <v>0.015</v>
      </c>
      <c r="H109" t="s">
        <v>308</v>
      </c>
      <c r="I109" t="s">
        <v>309</v>
      </c>
      <c r="J109" s="18">
        <f t="shared" si="9"/>
        <v>0.002597402597402597</v>
      </c>
      <c r="K109" s="18">
        <f t="shared" si="10"/>
        <v>0.4831168831168831</v>
      </c>
      <c r="L109" s="18">
        <f t="shared" si="11"/>
        <v>0.5142857142857142</v>
      </c>
    </row>
    <row r="110" spans="1:12" ht="12.75">
      <c r="A110" s="1" t="s">
        <v>54</v>
      </c>
      <c r="B110" s="1">
        <v>1</v>
      </c>
      <c r="C110" s="1" t="s">
        <v>13</v>
      </c>
      <c r="D110" s="1" t="s">
        <v>53</v>
      </c>
      <c r="E110" s="6" t="s">
        <v>14</v>
      </c>
      <c r="G110" t="s">
        <v>310</v>
      </c>
      <c r="H110" t="s">
        <v>145</v>
      </c>
      <c r="I110" t="s">
        <v>311</v>
      </c>
      <c r="J110" s="18">
        <f t="shared" si="9"/>
        <v>0.19789227166276344</v>
      </c>
      <c r="K110" s="18">
        <f t="shared" si="10"/>
        <v>0.18969555035128804</v>
      </c>
      <c r="L110" s="18">
        <f t="shared" si="11"/>
        <v>0.6124121779859485</v>
      </c>
    </row>
    <row r="111" spans="1:12" ht="12.75">
      <c r="A111" s="1" t="s">
        <v>54</v>
      </c>
      <c r="B111" s="1">
        <v>2</v>
      </c>
      <c r="C111" s="1" t="s">
        <v>13</v>
      </c>
      <c r="D111" s="1" t="s">
        <v>53</v>
      </c>
      <c r="E111" s="6" t="s">
        <v>14</v>
      </c>
      <c r="G111" t="s">
        <v>312</v>
      </c>
      <c r="H111" t="s">
        <v>313</v>
      </c>
      <c r="I111" t="s">
        <v>314</v>
      </c>
      <c r="J111" s="18">
        <f t="shared" si="9"/>
        <v>0.10832232496697489</v>
      </c>
      <c r="K111" s="18">
        <f t="shared" si="10"/>
        <v>0.30383091149273445</v>
      </c>
      <c r="L111" s="18">
        <f t="shared" si="11"/>
        <v>0.5878467635402906</v>
      </c>
    </row>
    <row r="112" spans="1:12" ht="12.75">
      <c r="A112" s="1" t="s">
        <v>54</v>
      </c>
      <c r="B112" s="1">
        <v>3</v>
      </c>
      <c r="C112" s="1" t="s">
        <v>13</v>
      </c>
      <c r="D112" s="1" t="s">
        <v>53</v>
      </c>
      <c r="E112" s="6" t="s">
        <v>14</v>
      </c>
      <c r="G112" t="s">
        <v>315</v>
      </c>
      <c r="H112" t="s">
        <v>128</v>
      </c>
      <c r="I112" t="s">
        <v>316</v>
      </c>
      <c r="J112" s="18">
        <f t="shared" si="9"/>
        <v>0.1776470588235294</v>
      </c>
      <c r="K112" s="18">
        <f t="shared" si="10"/>
        <v>0.3129411764705883</v>
      </c>
      <c r="L112" s="18">
        <f t="shared" si="11"/>
        <v>0.5094117647058823</v>
      </c>
    </row>
    <row r="113" spans="1:12" ht="12.75">
      <c r="A113" s="1" t="s">
        <v>55</v>
      </c>
      <c r="B113" s="1">
        <v>1</v>
      </c>
      <c r="C113" s="1" t="s">
        <v>13</v>
      </c>
      <c r="D113" s="1" t="s">
        <v>53</v>
      </c>
      <c r="E113" s="1" t="s">
        <v>14</v>
      </c>
      <c r="G113">
        <v>0.04</v>
      </c>
      <c r="H113" t="s">
        <v>255</v>
      </c>
      <c r="I113" t="s">
        <v>317</v>
      </c>
      <c r="J113" s="18">
        <f t="shared" si="9"/>
        <v>0.0041025641025641026</v>
      </c>
      <c r="K113" s="18">
        <f t="shared" si="10"/>
        <v>0.05641025641025642</v>
      </c>
      <c r="L113" s="18">
        <f t="shared" si="11"/>
        <v>0.9394871794871795</v>
      </c>
    </row>
    <row r="114" spans="1:12" ht="12.75">
      <c r="A114" s="1" t="s">
        <v>55</v>
      </c>
      <c r="B114" s="1">
        <v>2</v>
      </c>
      <c r="C114" s="1" t="s">
        <v>13</v>
      </c>
      <c r="D114" s="1" t="s">
        <v>53</v>
      </c>
      <c r="E114" s="1" t="s">
        <v>14</v>
      </c>
      <c r="G114">
        <v>0.035</v>
      </c>
      <c r="H114" t="s">
        <v>318</v>
      </c>
      <c r="I114" t="s">
        <v>319</v>
      </c>
      <c r="J114" s="18">
        <f t="shared" si="9"/>
        <v>0.00353356890459364</v>
      </c>
      <c r="K114" s="18">
        <f t="shared" si="10"/>
        <v>0.05956587582029278</v>
      </c>
      <c r="L114" s="18">
        <f t="shared" si="11"/>
        <v>0.9369005552751136</v>
      </c>
    </row>
    <row r="115" spans="1:12" ht="12.75">
      <c r="A115" s="1" t="s">
        <v>55</v>
      </c>
      <c r="B115" s="1">
        <v>3</v>
      </c>
      <c r="C115" s="1" t="s">
        <v>13</v>
      </c>
      <c r="D115" s="1" t="s">
        <v>53</v>
      </c>
      <c r="E115" s="1" t="s">
        <v>14</v>
      </c>
      <c r="G115">
        <v>0.08</v>
      </c>
      <c r="H115" t="s">
        <v>320</v>
      </c>
      <c r="I115" t="s">
        <v>321</v>
      </c>
      <c r="J115" s="18">
        <f t="shared" si="9"/>
        <v>0.007684918347742555</v>
      </c>
      <c r="K115" s="18">
        <f t="shared" si="10"/>
        <v>0.14985590778097982</v>
      </c>
      <c r="L115" s="18">
        <f t="shared" si="11"/>
        <v>0.8424591738712776</v>
      </c>
    </row>
    <row r="116" spans="1:12" ht="12.75">
      <c r="A116" s="11" t="s">
        <v>585</v>
      </c>
      <c r="J116" s="23">
        <f>AVERAGE(J107:J115)</f>
        <v>0.05806387383438643</v>
      </c>
      <c r="K116" s="23">
        <f>AVERAGE(K107:K115)</f>
        <v>0.2582244393027209</v>
      </c>
      <c r="L116" s="23">
        <f>AVERAGE(L107:L115)</f>
        <v>0.6837116868628927</v>
      </c>
    </row>
    <row r="117" spans="1:12" ht="12.75">
      <c r="A117" s="11" t="s">
        <v>561</v>
      </c>
      <c r="J117" s="18"/>
      <c r="K117" s="18"/>
      <c r="L117" s="18"/>
    </row>
    <row r="118" spans="1:12" ht="12.75">
      <c r="A118" s="1" t="s">
        <v>56</v>
      </c>
      <c r="B118" s="1">
        <v>1</v>
      </c>
      <c r="C118" s="5" t="s">
        <v>20</v>
      </c>
      <c r="D118" s="3" t="s">
        <v>53</v>
      </c>
      <c r="E118" s="1" t="s">
        <v>28</v>
      </c>
      <c r="H118">
        <v>0.04</v>
      </c>
      <c r="I118" t="s">
        <v>322</v>
      </c>
      <c r="J118" s="18">
        <f>G118/($G118+$H118+$I118)</f>
        <v>0</v>
      </c>
      <c r="K118" s="18">
        <f>H118/($G118+$H118+$I118)</f>
        <v>0.02127659574468085</v>
      </c>
      <c r="L118" s="18">
        <f>I118/($G118+$H118+$I118)</f>
        <v>0.9787234042553191</v>
      </c>
    </row>
    <row r="119" spans="1:12" ht="12.75">
      <c r="A119" s="1" t="s">
        <v>56</v>
      </c>
      <c r="B119" s="1">
        <v>2</v>
      </c>
      <c r="C119" s="5" t="s">
        <v>20</v>
      </c>
      <c r="D119" s="3" t="s">
        <v>53</v>
      </c>
      <c r="E119" s="1" t="s">
        <v>28</v>
      </c>
      <c r="H119" t="s">
        <v>323</v>
      </c>
      <c r="I119" t="s">
        <v>324</v>
      </c>
      <c r="J119" s="18">
        <f aca="true" t="shared" si="12" ref="J119:J129">G119/($G119+$H119+$I119)</f>
        <v>0</v>
      </c>
      <c r="K119" s="18">
        <f aca="true" t="shared" si="13" ref="K119:K129">H119/($G119+$H119+$I119)</f>
        <v>0.4054054054054054</v>
      </c>
      <c r="L119" s="18">
        <f aca="true" t="shared" si="14" ref="L119:L129">I119/($G119+$H119+$I119)</f>
        <v>0.5945945945945946</v>
      </c>
    </row>
    <row r="120" spans="1:12" ht="12.75">
      <c r="A120" s="1" t="s">
        <v>56</v>
      </c>
      <c r="B120" s="1">
        <v>3</v>
      </c>
      <c r="C120" s="5" t="s">
        <v>20</v>
      </c>
      <c r="D120" s="3" t="s">
        <v>53</v>
      </c>
      <c r="E120" s="1" t="s">
        <v>28</v>
      </c>
      <c r="H120" t="s">
        <v>171</v>
      </c>
      <c r="I120" t="s">
        <v>318</v>
      </c>
      <c r="J120" s="18">
        <f t="shared" si="12"/>
        <v>0</v>
      </c>
      <c r="K120" s="18">
        <f t="shared" si="13"/>
        <v>0.41</v>
      </c>
      <c r="L120" s="18">
        <f t="shared" si="14"/>
        <v>0.59</v>
      </c>
    </row>
    <row r="121" spans="1:12" ht="12.75">
      <c r="A121" s="1" t="s">
        <v>57</v>
      </c>
      <c r="B121" s="1">
        <v>1</v>
      </c>
      <c r="C121" s="1" t="s">
        <v>13</v>
      </c>
      <c r="D121" s="1" t="s">
        <v>53</v>
      </c>
      <c r="E121" s="1" t="s">
        <v>28</v>
      </c>
      <c r="G121" t="s">
        <v>325</v>
      </c>
      <c r="H121" t="s">
        <v>249</v>
      </c>
      <c r="I121" t="s">
        <v>326</v>
      </c>
      <c r="J121" s="18">
        <f t="shared" si="12"/>
        <v>0.001374570446735395</v>
      </c>
      <c r="K121" s="18">
        <f t="shared" si="13"/>
        <v>0.061168384879725084</v>
      </c>
      <c r="L121" s="18">
        <f t="shared" si="14"/>
        <v>0.9374570446735395</v>
      </c>
    </row>
    <row r="122" spans="1:12" ht="12.75">
      <c r="A122" s="1" t="s">
        <v>57</v>
      </c>
      <c r="B122" s="1">
        <v>2</v>
      </c>
      <c r="C122" s="1" t="s">
        <v>13</v>
      </c>
      <c r="D122" s="1" t="s">
        <v>53</v>
      </c>
      <c r="E122" s="1" t="s">
        <v>28</v>
      </c>
      <c r="G122" t="s">
        <v>293</v>
      </c>
      <c r="H122" t="s">
        <v>327</v>
      </c>
      <c r="I122" t="s">
        <v>328</v>
      </c>
      <c r="J122" s="18">
        <f t="shared" si="12"/>
        <v>0.0016492578339747112</v>
      </c>
      <c r="K122" s="18">
        <f t="shared" si="13"/>
        <v>0.30236393622869706</v>
      </c>
      <c r="L122" s="18">
        <f t="shared" si="14"/>
        <v>0.6959868059373282</v>
      </c>
    </row>
    <row r="123" spans="1:12" ht="12.75">
      <c r="A123" s="1" t="s">
        <v>57</v>
      </c>
      <c r="B123" s="1">
        <v>3</v>
      </c>
      <c r="C123" s="1" t="s">
        <v>13</v>
      </c>
      <c r="D123" s="1" t="s">
        <v>53</v>
      </c>
      <c r="E123" s="1" t="s">
        <v>28</v>
      </c>
      <c r="G123" t="s">
        <v>329</v>
      </c>
      <c r="H123" t="s">
        <v>330</v>
      </c>
      <c r="I123" t="s">
        <v>331</v>
      </c>
      <c r="J123" s="18">
        <f t="shared" si="12"/>
        <v>0.002828854314002829</v>
      </c>
      <c r="K123" s="18">
        <f t="shared" si="13"/>
        <v>0.03041018387553041</v>
      </c>
      <c r="L123" s="18">
        <f t="shared" si="14"/>
        <v>0.9667609618104667</v>
      </c>
    </row>
    <row r="124" spans="1:12" ht="12.75">
      <c r="A124" s="1" t="s">
        <v>58</v>
      </c>
      <c r="B124" s="1">
        <v>1</v>
      </c>
      <c r="C124" s="1" t="s">
        <v>59</v>
      </c>
      <c r="D124" s="1" t="s">
        <v>53</v>
      </c>
      <c r="E124" s="1" t="s">
        <v>28</v>
      </c>
      <c r="G124" t="s">
        <v>293</v>
      </c>
      <c r="H124" t="s">
        <v>332</v>
      </c>
      <c r="I124" t="s">
        <v>333</v>
      </c>
      <c r="J124" s="18">
        <f t="shared" si="12"/>
        <v>0.0023382696804364767</v>
      </c>
      <c r="K124" s="18">
        <f t="shared" si="13"/>
        <v>0.2961808261886204</v>
      </c>
      <c r="L124" s="18">
        <f t="shared" si="14"/>
        <v>0.7014809041309431</v>
      </c>
    </row>
    <row r="125" spans="1:12" ht="12.75">
      <c r="A125" s="1" t="s">
        <v>58</v>
      </c>
      <c r="B125" s="1">
        <v>2</v>
      </c>
      <c r="C125" s="1" t="s">
        <v>59</v>
      </c>
      <c r="D125" s="1" t="s">
        <v>53</v>
      </c>
      <c r="E125" s="1" t="s">
        <v>28</v>
      </c>
      <c r="G125" t="s">
        <v>293</v>
      </c>
      <c r="H125" t="s">
        <v>334</v>
      </c>
      <c r="I125" t="s">
        <v>335</v>
      </c>
      <c r="J125" s="18">
        <f t="shared" si="12"/>
        <v>0.0024232633279483036</v>
      </c>
      <c r="K125" s="18">
        <f t="shared" si="13"/>
        <v>0.14458804523424879</v>
      </c>
      <c r="L125" s="18">
        <f t="shared" si="14"/>
        <v>0.8529886914378029</v>
      </c>
    </row>
    <row r="126" spans="1:12" ht="12.75">
      <c r="A126" s="1" t="s">
        <v>58</v>
      </c>
      <c r="B126" s="1">
        <v>3</v>
      </c>
      <c r="C126" s="1" t="s">
        <v>59</v>
      </c>
      <c r="D126" s="1" t="s">
        <v>53</v>
      </c>
      <c r="E126" s="1" t="s">
        <v>28</v>
      </c>
      <c r="G126" t="s">
        <v>293</v>
      </c>
      <c r="H126" t="s">
        <v>336</v>
      </c>
      <c r="I126" t="s">
        <v>337</v>
      </c>
      <c r="J126" s="18">
        <f t="shared" si="12"/>
        <v>0.0018598884066955983</v>
      </c>
      <c r="K126" s="18">
        <f t="shared" si="13"/>
        <v>0.273403595784253</v>
      </c>
      <c r="L126" s="18">
        <f t="shared" si="14"/>
        <v>0.7247365158090515</v>
      </c>
    </row>
    <row r="127" spans="1:12" ht="12.75">
      <c r="A127" s="1" t="s">
        <v>60</v>
      </c>
      <c r="B127" s="1">
        <v>1</v>
      </c>
      <c r="C127" s="1" t="s">
        <v>59</v>
      </c>
      <c r="D127" s="1" t="s">
        <v>53</v>
      </c>
      <c r="E127" s="1" t="s">
        <v>28</v>
      </c>
      <c r="G127" t="s">
        <v>338</v>
      </c>
      <c r="H127" t="s">
        <v>181</v>
      </c>
      <c r="I127" t="s">
        <v>339</v>
      </c>
      <c r="J127" s="18">
        <f t="shared" si="12"/>
        <v>0.006443298969109768</v>
      </c>
      <c r="K127" s="18">
        <f t="shared" si="13"/>
        <v>0.020618556700985304</v>
      </c>
      <c r="L127" s="18">
        <f t="shared" si="14"/>
        <v>0.972938144329905</v>
      </c>
    </row>
    <row r="128" spans="1:12" ht="12.75">
      <c r="A128" s="1" t="s">
        <v>60</v>
      </c>
      <c r="B128" s="1">
        <v>2</v>
      </c>
      <c r="C128" s="1" t="s">
        <v>59</v>
      </c>
      <c r="D128" s="1" t="s">
        <v>53</v>
      </c>
      <c r="E128" s="1" t="s">
        <v>28</v>
      </c>
      <c r="G128">
        <v>0.01</v>
      </c>
      <c r="H128" t="s">
        <v>181</v>
      </c>
      <c r="I128" t="s">
        <v>340</v>
      </c>
      <c r="J128" s="18">
        <f t="shared" si="12"/>
        <v>0.0013447021790289227</v>
      </c>
      <c r="K128" s="18">
        <f t="shared" si="13"/>
        <v>0.020048287032672602</v>
      </c>
      <c r="L128" s="18">
        <f t="shared" si="14"/>
        <v>0.9786070107882985</v>
      </c>
    </row>
    <row r="129" spans="1:12" ht="12.75">
      <c r="A129" s="1" t="s">
        <v>60</v>
      </c>
      <c r="B129" s="1">
        <v>3</v>
      </c>
      <c r="C129" s="1" t="s">
        <v>59</v>
      </c>
      <c r="D129" s="1" t="s">
        <v>53</v>
      </c>
      <c r="E129" s="1" t="s">
        <v>28</v>
      </c>
      <c r="G129">
        <v>0.015</v>
      </c>
      <c r="H129" t="s">
        <v>341</v>
      </c>
      <c r="I129" t="s">
        <v>342</v>
      </c>
      <c r="J129" s="18">
        <f t="shared" si="12"/>
        <v>0.0021823953442174924</v>
      </c>
      <c r="K129" s="18">
        <f t="shared" si="13"/>
        <v>0.014913034852152864</v>
      </c>
      <c r="L129" s="18">
        <f t="shared" si="14"/>
        <v>0.9829045698036297</v>
      </c>
    </row>
    <row r="130" spans="1:12" ht="12.75">
      <c r="A130" s="11" t="s">
        <v>586</v>
      </c>
      <c r="J130" s="23">
        <f>AVERAGE(J118:J129)</f>
        <v>0.0018703750418457914</v>
      </c>
      <c r="K130" s="23">
        <f>AVERAGE(K118:K129)</f>
        <v>0.1666980709939143</v>
      </c>
      <c r="L130" s="23">
        <f>AVERAGE(L118:L129)</f>
        <v>0.8314315539642397</v>
      </c>
    </row>
    <row r="131" spans="1:12" ht="12.75">
      <c r="A131" s="11" t="s">
        <v>562</v>
      </c>
      <c r="J131" s="18"/>
      <c r="K131" s="18"/>
      <c r="L131" s="18"/>
    </row>
    <row r="132" spans="1:12" ht="12.75">
      <c r="A132" s="1" t="s">
        <v>61</v>
      </c>
      <c r="B132" s="1">
        <v>1</v>
      </c>
      <c r="C132" s="1" t="s">
        <v>13</v>
      </c>
      <c r="D132" s="1" t="s">
        <v>53</v>
      </c>
      <c r="E132" s="1" t="s">
        <v>36</v>
      </c>
      <c r="G132" t="s">
        <v>343</v>
      </c>
      <c r="H132" t="s">
        <v>315</v>
      </c>
      <c r="I132" t="s">
        <v>344</v>
      </c>
      <c r="J132" s="18">
        <f aca="true" t="shared" si="15" ref="J132:L137">G132/($G132+$H132+$I132)</f>
        <v>0.4463937621832359</v>
      </c>
      <c r="K132" s="18">
        <f t="shared" si="15"/>
        <v>0.29434697855750486</v>
      </c>
      <c r="L132" s="18">
        <f t="shared" si="15"/>
        <v>0.2592592592592593</v>
      </c>
    </row>
    <row r="133" spans="1:12" ht="12.75">
      <c r="A133" s="1" t="s">
        <v>61</v>
      </c>
      <c r="B133" s="1">
        <v>2</v>
      </c>
      <c r="C133" s="1" t="s">
        <v>13</v>
      </c>
      <c r="D133" s="1" t="s">
        <v>53</v>
      </c>
      <c r="E133" s="1" t="s">
        <v>36</v>
      </c>
      <c r="G133" t="s">
        <v>345</v>
      </c>
      <c r="H133" t="s">
        <v>346</v>
      </c>
      <c r="I133" t="s">
        <v>347</v>
      </c>
      <c r="J133" s="18">
        <f t="shared" si="15"/>
        <v>0.4224598930481283</v>
      </c>
      <c r="K133" s="18">
        <f t="shared" si="15"/>
        <v>0.267379679144385</v>
      </c>
      <c r="L133" s="18">
        <f t="shared" si="15"/>
        <v>0.3101604278074866</v>
      </c>
    </row>
    <row r="134" spans="1:12" ht="12.75">
      <c r="A134" s="1" t="s">
        <v>61</v>
      </c>
      <c r="B134" s="1">
        <v>3</v>
      </c>
      <c r="C134" s="1" t="s">
        <v>13</v>
      </c>
      <c r="D134" s="1" t="s">
        <v>53</v>
      </c>
      <c r="E134" s="1" t="s">
        <v>36</v>
      </c>
      <c r="G134" t="s">
        <v>348</v>
      </c>
      <c r="H134" t="s">
        <v>349</v>
      </c>
      <c r="I134" t="s">
        <v>350</v>
      </c>
      <c r="J134" s="18">
        <f t="shared" si="15"/>
        <v>0.1850828729281768</v>
      </c>
      <c r="K134" s="18">
        <f t="shared" si="15"/>
        <v>0.2569060773480663</v>
      </c>
      <c r="L134" s="18">
        <f t="shared" si="15"/>
        <v>0.5580110497237569</v>
      </c>
    </row>
    <row r="135" spans="1:12" ht="12.75">
      <c r="A135" s="1" t="s">
        <v>62</v>
      </c>
      <c r="B135" s="1">
        <v>1</v>
      </c>
      <c r="C135" s="1" t="s">
        <v>13</v>
      </c>
      <c r="D135" s="1" t="s">
        <v>53</v>
      </c>
      <c r="E135" s="1" t="s">
        <v>36</v>
      </c>
      <c r="G135" t="s">
        <v>351</v>
      </c>
      <c r="H135" t="s">
        <v>169</v>
      </c>
      <c r="I135" t="s">
        <v>352</v>
      </c>
      <c r="J135" s="18">
        <f t="shared" si="15"/>
        <v>0.18358531317494597</v>
      </c>
      <c r="K135" s="18">
        <f t="shared" si="15"/>
        <v>0.3185745140388769</v>
      </c>
      <c r="L135" s="18">
        <f t="shared" si="15"/>
        <v>0.49784017278617704</v>
      </c>
    </row>
    <row r="136" spans="1:12" ht="12.75">
      <c r="A136" s="1" t="s">
        <v>62</v>
      </c>
      <c r="B136" s="1">
        <v>2</v>
      </c>
      <c r="C136" s="1" t="s">
        <v>13</v>
      </c>
      <c r="D136" s="1" t="s">
        <v>53</v>
      </c>
      <c r="E136" s="1" t="s">
        <v>36</v>
      </c>
      <c r="G136" t="s">
        <v>156</v>
      </c>
      <c r="H136" t="s">
        <v>353</v>
      </c>
      <c r="I136" t="s">
        <v>354</v>
      </c>
      <c r="J136" s="18">
        <f t="shared" si="15"/>
        <v>0.29492455418381347</v>
      </c>
      <c r="K136" s="18">
        <f t="shared" si="15"/>
        <v>0.11934156378600824</v>
      </c>
      <c r="L136" s="18">
        <f t="shared" si="15"/>
        <v>0.5857338820301783</v>
      </c>
    </row>
    <row r="137" spans="1:12" ht="12.75">
      <c r="A137" s="1" t="s">
        <v>62</v>
      </c>
      <c r="B137" s="1">
        <v>3</v>
      </c>
      <c r="C137" s="1" t="s">
        <v>13</v>
      </c>
      <c r="D137" s="1" t="s">
        <v>53</v>
      </c>
      <c r="E137" s="1" t="s">
        <v>36</v>
      </c>
      <c r="G137" t="s">
        <v>355</v>
      </c>
      <c r="H137" t="s">
        <v>356</v>
      </c>
      <c r="I137" t="s">
        <v>357</v>
      </c>
      <c r="J137" s="18">
        <f t="shared" si="15"/>
        <v>0.5589988081048868</v>
      </c>
      <c r="K137" s="18">
        <f t="shared" si="15"/>
        <v>0.08224076281287246</v>
      </c>
      <c r="L137" s="18">
        <f t="shared" si="15"/>
        <v>0.3587604290822407</v>
      </c>
    </row>
    <row r="138" spans="1:12" ht="12.75">
      <c r="A138" s="11" t="s">
        <v>587</v>
      </c>
      <c r="J138" s="23">
        <f>AVERAGE(J132:J137)</f>
        <v>0.34857420060386457</v>
      </c>
      <c r="K138" s="23">
        <f>AVERAGE(K132:K137)</f>
        <v>0.2231315959479523</v>
      </c>
      <c r="L138" s="23">
        <f>AVERAGE(L132:L137)</f>
        <v>0.42829420344818314</v>
      </c>
    </row>
    <row r="139" spans="1:12" ht="12.75">
      <c r="A139" s="11" t="s">
        <v>563</v>
      </c>
      <c r="J139" s="18"/>
      <c r="K139" s="18"/>
      <c r="L139" s="18"/>
    </row>
    <row r="140" spans="1:12" ht="12.75">
      <c r="A140" s="1" t="s">
        <v>63</v>
      </c>
      <c r="B140" s="1">
        <v>1</v>
      </c>
      <c r="C140" s="1" t="s">
        <v>13</v>
      </c>
      <c r="D140" s="1" t="s">
        <v>53</v>
      </c>
      <c r="E140" s="1" t="s">
        <v>32</v>
      </c>
      <c r="G140" t="s">
        <v>358</v>
      </c>
      <c r="H140" t="s">
        <v>188</v>
      </c>
      <c r="I140" t="s">
        <v>267</v>
      </c>
      <c r="J140" s="18">
        <f>G140/($G140+$H140+$I140)</f>
        <v>0.0018248175182481751</v>
      </c>
      <c r="K140" s="18">
        <f>H140/($G140+$H140+$I140)</f>
        <v>0.040145985401459854</v>
      </c>
      <c r="L140" s="18">
        <f>I140/($G140+$H140+$I140)</f>
        <v>0.9580291970802919</v>
      </c>
    </row>
    <row r="141" spans="1:12" ht="12.75">
      <c r="A141" s="1" t="s">
        <v>63</v>
      </c>
      <c r="B141" s="1">
        <v>2</v>
      </c>
      <c r="C141" s="1" t="s">
        <v>13</v>
      </c>
      <c r="D141" s="1" t="s">
        <v>53</v>
      </c>
      <c r="E141" s="1" t="s">
        <v>32</v>
      </c>
      <c r="G141">
        <v>0.01</v>
      </c>
      <c r="H141" t="s">
        <v>359</v>
      </c>
      <c r="I141" t="s">
        <v>360</v>
      </c>
      <c r="J141" s="18">
        <f aca="true" t="shared" si="16" ref="J141:J154">G141/($G141+$H141+$I141)</f>
        <v>0.0018248175182481751</v>
      </c>
      <c r="K141" s="18">
        <f aca="true" t="shared" si="17" ref="K141:K154">H141/($G141+$H141+$I141)</f>
        <v>0.04927007299270073</v>
      </c>
      <c r="L141" s="18">
        <f aca="true" t="shared" si="18" ref="L141:L154">I141/($G141+$H141+$I141)</f>
        <v>0.948905109489051</v>
      </c>
    </row>
    <row r="142" spans="1:12" ht="12.75">
      <c r="A142" s="1" t="s">
        <v>63</v>
      </c>
      <c r="B142" s="1">
        <v>3</v>
      </c>
      <c r="C142" s="1" t="s">
        <v>13</v>
      </c>
      <c r="D142" s="1" t="s">
        <v>53</v>
      </c>
      <c r="E142" s="1" t="s">
        <v>32</v>
      </c>
      <c r="G142" t="s">
        <v>290</v>
      </c>
      <c r="H142" t="s">
        <v>361</v>
      </c>
      <c r="I142" t="s">
        <v>362</v>
      </c>
      <c r="J142" s="18">
        <f t="shared" si="16"/>
        <v>0.009861932938856016</v>
      </c>
      <c r="K142" s="18">
        <f t="shared" si="17"/>
        <v>0.10453648915187376</v>
      </c>
      <c r="L142" s="18">
        <f t="shared" si="18"/>
        <v>0.8856015779092702</v>
      </c>
    </row>
    <row r="143" spans="1:12" ht="12.75">
      <c r="A143" s="1" t="s">
        <v>64</v>
      </c>
      <c r="B143" s="1">
        <v>1</v>
      </c>
      <c r="C143" s="5" t="s">
        <v>20</v>
      </c>
      <c r="D143" s="1" t="s">
        <v>53</v>
      </c>
      <c r="E143" s="1" t="s">
        <v>32</v>
      </c>
      <c r="H143" t="s">
        <v>363</v>
      </c>
      <c r="I143" t="s">
        <v>364</v>
      </c>
      <c r="J143" s="18">
        <f t="shared" si="16"/>
        <v>0</v>
      </c>
      <c r="K143" s="18">
        <f t="shared" si="17"/>
        <v>0.12577319587628866</v>
      </c>
      <c r="L143" s="18">
        <f t="shared" si="18"/>
        <v>0.8742268041237113</v>
      </c>
    </row>
    <row r="144" spans="1:12" ht="12.75">
      <c r="A144" s="1" t="s">
        <v>64</v>
      </c>
      <c r="B144" s="1">
        <v>2</v>
      </c>
      <c r="C144" s="5" t="s">
        <v>20</v>
      </c>
      <c r="D144" s="1" t="s">
        <v>53</v>
      </c>
      <c r="E144" s="1" t="s">
        <v>32</v>
      </c>
      <c r="G144" t="s">
        <v>365</v>
      </c>
      <c r="I144" t="s">
        <v>366</v>
      </c>
      <c r="J144" s="18">
        <f t="shared" si="16"/>
        <v>0.27536231884057966</v>
      </c>
      <c r="K144" s="18">
        <f t="shared" si="17"/>
        <v>0</v>
      </c>
      <c r="L144" s="18">
        <f t="shared" si="18"/>
        <v>0.7246376811594203</v>
      </c>
    </row>
    <row r="145" spans="1:12" ht="12.75">
      <c r="A145" s="1" t="s">
        <v>64</v>
      </c>
      <c r="B145" s="1">
        <v>3</v>
      </c>
      <c r="C145" s="5" t="s">
        <v>20</v>
      </c>
      <c r="D145" s="1" t="s">
        <v>53</v>
      </c>
      <c r="E145" s="1" t="s">
        <v>32</v>
      </c>
      <c r="H145" t="s">
        <v>300</v>
      </c>
      <c r="I145" t="s">
        <v>162</v>
      </c>
      <c r="J145" s="18">
        <f t="shared" si="16"/>
        <v>0</v>
      </c>
      <c r="K145" s="18">
        <f t="shared" si="17"/>
        <v>0.29729729729729726</v>
      </c>
      <c r="L145" s="18">
        <f t="shared" si="18"/>
        <v>0.7027027027027026</v>
      </c>
    </row>
    <row r="146" spans="1:12" ht="12.75">
      <c r="A146" s="1" t="s">
        <v>65</v>
      </c>
      <c r="B146" s="1">
        <v>1</v>
      </c>
      <c r="C146" s="1" t="s">
        <v>13</v>
      </c>
      <c r="D146" s="1" t="s">
        <v>53</v>
      </c>
      <c r="E146" s="1" t="s">
        <v>32</v>
      </c>
      <c r="G146" t="s">
        <v>238</v>
      </c>
      <c r="H146" t="s">
        <v>367</v>
      </c>
      <c r="I146" t="s">
        <v>368</v>
      </c>
      <c r="J146" s="18">
        <f t="shared" si="16"/>
        <v>0.019189765458422173</v>
      </c>
      <c r="K146" s="18">
        <f t="shared" si="17"/>
        <v>0.05970149253731343</v>
      </c>
      <c r="L146" s="18">
        <f t="shared" si="18"/>
        <v>0.9211087420042644</v>
      </c>
    </row>
    <row r="147" spans="1:12" ht="12.75">
      <c r="A147" s="1" t="s">
        <v>65</v>
      </c>
      <c r="B147" s="1">
        <v>2</v>
      </c>
      <c r="C147" s="1" t="s">
        <v>13</v>
      </c>
      <c r="D147" s="1" t="s">
        <v>53</v>
      </c>
      <c r="E147" s="1" t="s">
        <v>32</v>
      </c>
      <c r="G147" t="s">
        <v>289</v>
      </c>
      <c r="H147" t="s">
        <v>294</v>
      </c>
      <c r="I147" t="s">
        <v>369</v>
      </c>
      <c r="J147" s="18">
        <f t="shared" si="16"/>
        <v>0.5402061855670104</v>
      </c>
      <c r="K147" s="18">
        <f t="shared" si="17"/>
        <v>0.19381443298969073</v>
      </c>
      <c r="L147" s="18">
        <f t="shared" si="18"/>
        <v>0.265979381443299</v>
      </c>
    </row>
    <row r="148" spans="1:12" ht="12.75">
      <c r="A148" s="1" t="s">
        <v>65</v>
      </c>
      <c r="B148" s="1">
        <v>3</v>
      </c>
      <c r="C148" s="1" t="s">
        <v>13</v>
      </c>
      <c r="D148" s="1" t="s">
        <v>53</v>
      </c>
      <c r="E148" s="1" t="s">
        <v>32</v>
      </c>
      <c r="G148" t="s">
        <v>140</v>
      </c>
      <c r="H148" t="s">
        <v>370</v>
      </c>
      <c r="I148" t="s">
        <v>296</v>
      </c>
      <c r="J148" s="18">
        <f t="shared" si="16"/>
        <v>0.6163682864450128</v>
      </c>
      <c r="K148" s="18">
        <f t="shared" si="17"/>
        <v>0.1227621483375959</v>
      </c>
      <c r="L148" s="18">
        <f t="shared" si="18"/>
        <v>0.2608695652173913</v>
      </c>
    </row>
    <row r="149" spans="1:12" ht="12.75">
      <c r="A149" s="1" t="s">
        <v>66</v>
      </c>
      <c r="B149" s="1">
        <v>1</v>
      </c>
      <c r="C149" s="1" t="s">
        <v>13</v>
      </c>
      <c r="D149" s="1" t="s">
        <v>53</v>
      </c>
      <c r="E149" s="1" t="s">
        <v>32</v>
      </c>
      <c r="G149" t="s">
        <v>145</v>
      </c>
      <c r="H149" t="s">
        <v>371</v>
      </c>
      <c r="I149" t="s">
        <v>372</v>
      </c>
      <c r="J149" s="18">
        <f t="shared" si="16"/>
        <v>0.3454157782515992</v>
      </c>
      <c r="K149" s="18">
        <f t="shared" si="17"/>
        <v>0.44562899786780386</v>
      </c>
      <c r="L149" s="18">
        <f t="shared" si="18"/>
        <v>0.20895522388059704</v>
      </c>
    </row>
    <row r="150" spans="1:12" ht="12.75">
      <c r="A150" s="1" t="s">
        <v>66</v>
      </c>
      <c r="B150" s="1">
        <v>2</v>
      </c>
      <c r="C150" s="1" t="s">
        <v>13</v>
      </c>
      <c r="D150" s="1" t="s">
        <v>53</v>
      </c>
      <c r="E150" s="1" t="s">
        <v>32</v>
      </c>
      <c r="G150" t="s">
        <v>373</v>
      </c>
      <c r="H150" t="s">
        <v>374</v>
      </c>
      <c r="I150" t="s">
        <v>375</v>
      </c>
      <c r="J150" s="18">
        <f t="shared" si="16"/>
        <v>0.18191161356628982</v>
      </c>
      <c r="K150" s="18">
        <f t="shared" si="17"/>
        <v>0.22199383350462487</v>
      </c>
      <c r="L150" s="18">
        <f t="shared" si="18"/>
        <v>0.5960945529290853</v>
      </c>
    </row>
    <row r="151" spans="1:12" ht="12.75">
      <c r="A151" s="1" t="s">
        <v>66</v>
      </c>
      <c r="B151" s="1">
        <v>3</v>
      </c>
      <c r="C151" s="1" t="s">
        <v>13</v>
      </c>
      <c r="D151" s="1" t="s">
        <v>53</v>
      </c>
      <c r="E151" s="1" t="s">
        <v>32</v>
      </c>
      <c r="G151" t="s">
        <v>376</v>
      </c>
      <c r="H151" t="s">
        <v>377</v>
      </c>
      <c r="I151" t="s">
        <v>248</v>
      </c>
      <c r="J151" s="18">
        <f t="shared" si="16"/>
        <v>0.1653543307086614</v>
      </c>
      <c r="K151" s="18">
        <f t="shared" si="17"/>
        <v>0.28908886389201344</v>
      </c>
      <c r="L151" s="18">
        <f t="shared" si="18"/>
        <v>0.545556805399325</v>
      </c>
    </row>
    <row r="152" spans="1:12" ht="12.75">
      <c r="A152" s="1" t="s">
        <v>67</v>
      </c>
      <c r="B152" s="1">
        <v>1</v>
      </c>
      <c r="C152" s="1" t="s">
        <v>20</v>
      </c>
      <c r="D152" s="1" t="s">
        <v>53</v>
      </c>
      <c r="E152" s="1" t="s">
        <v>32</v>
      </c>
      <c r="G152" t="s">
        <v>378</v>
      </c>
      <c r="H152" t="s">
        <v>379</v>
      </c>
      <c r="I152" t="s">
        <v>211</v>
      </c>
      <c r="J152" s="18">
        <f t="shared" si="16"/>
        <v>0.032786885245901634</v>
      </c>
      <c r="K152" s="18">
        <f t="shared" si="17"/>
        <v>0.24043715846994534</v>
      </c>
      <c r="L152" s="18">
        <f t="shared" si="18"/>
        <v>0.726775956284153</v>
      </c>
    </row>
    <row r="153" spans="1:12" ht="12.75">
      <c r="A153" s="1" t="s">
        <v>67</v>
      </c>
      <c r="B153" s="1">
        <v>2</v>
      </c>
      <c r="C153" s="1" t="s">
        <v>20</v>
      </c>
      <c r="D153" s="1" t="s">
        <v>53</v>
      </c>
      <c r="E153" s="1" t="s">
        <v>32</v>
      </c>
      <c r="G153" t="s">
        <v>330</v>
      </c>
      <c r="H153">
        <v>0.515</v>
      </c>
      <c r="I153" t="s">
        <v>251</v>
      </c>
      <c r="J153" s="18">
        <f t="shared" si="16"/>
        <v>0.09502762430939225</v>
      </c>
      <c r="K153" s="18">
        <f t="shared" si="17"/>
        <v>0.1138121546961326</v>
      </c>
      <c r="L153" s="18">
        <f t="shared" si="18"/>
        <v>0.7911602209944751</v>
      </c>
    </row>
    <row r="154" spans="1:12" ht="12.75">
      <c r="A154" s="1" t="s">
        <v>67</v>
      </c>
      <c r="B154" s="1">
        <v>3</v>
      </c>
      <c r="C154" s="1" t="s">
        <v>20</v>
      </c>
      <c r="D154" s="1" t="s">
        <v>53</v>
      </c>
      <c r="E154" s="1" t="s">
        <v>32</v>
      </c>
      <c r="G154" t="s">
        <v>258</v>
      </c>
      <c r="H154">
        <v>0.565</v>
      </c>
      <c r="I154" t="s">
        <v>380</v>
      </c>
      <c r="J154" s="18">
        <f t="shared" si="16"/>
        <v>0.041170097508125676</v>
      </c>
      <c r="K154" s="18">
        <f t="shared" si="17"/>
        <v>0.12242686890574213</v>
      </c>
      <c r="L154" s="18">
        <f t="shared" si="18"/>
        <v>0.8364030335861321</v>
      </c>
    </row>
    <row r="155" spans="1:12" ht="12.75">
      <c r="A155" s="11" t="s">
        <v>588</v>
      </c>
      <c r="J155" s="23">
        <f>AVERAGE(J140:J154)</f>
        <v>0.1550869635917565</v>
      </c>
      <c r="K155" s="23">
        <f>AVERAGE(K140:K154)</f>
        <v>0.16177926612803215</v>
      </c>
      <c r="L155" s="23">
        <f>AVERAGE(L140:L154)</f>
        <v>0.6831337702802114</v>
      </c>
    </row>
    <row r="156" spans="1:12" ht="12.75">
      <c r="A156" s="11" t="s">
        <v>573</v>
      </c>
      <c r="C156" s="14" t="s">
        <v>574</v>
      </c>
      <c r="J156" s="18"/>
      <c r="K156" s="18"/>
      <c r="L156" s="18"/>
    </row>
    <row r="157" spans="1:12" ht="12.75">
      <c r="A157" s="1" t="s">
        <v>68</v>
      </c>
      <c r="B157" s="1">
        <v>1</v>
      </c>
      <c r="C157" s="1" t="s">
        <v>13</v>
      </c>
      <c r="D157" s="3" t="s">
        <v>69</v>
      </c>
      <c r="F157" s="1" t="s">
        <v>70</v>
      </c>
      <c r="G157" t="s">
        <v>188</v>
      </c>
      <c r="H157" t="s">
        <v>201</v>
      </c>
      <c r="I157" t="s">
        <v>381</v>
      </c>
      <c r="J157" s="18"/>
      <c r="K157" s="18"/>
      <c r="L157" s="18"/>
    </row>
    <row r="158" spans="1:12" ht="12.75">
      <c r="A158" s="1" t="s">
        <v>68</v>
      </c>
      <c r="B158" s="1">
        <v>2</v>
      </c>
      <c r="C158" s="1" t="s">
        <v>13</v>
      </c>
      <c r="D158" s="3" t="s">
        <v>69</v>
      </c>
      <c r="F158" s="1" t="s">
        <v>70</v>
      </c>
      <c r="G158" t="s">
        <v>382</v>
      </c>
      <c r="H158" t="s">
        <v>383</v>
      </c>
      <c r="I158" t="s">
        <v>384</v>
      </c>
      <c r="J158" s="18"/>
      <c r="K158" s="18"/>
      <c r="L158" s="18"/>
    </row>
    <row r="159" spans="1:12" ht="12.75">
      <c r="A159" s="1" t="s">
        <v>68</v>
      </c>
      <c r="B159" s="1">
        <v>3</v>
      </c>
      <c r="C159" s="1" t="s">
        <v>13</v>
      </c>
      <c r="D159" s="3" t="s">
        <v>69</v>
      </c>
      <c r="F159" s="1" t="s">
        <v>70</v>
      </c>
      <c r="G159" t="s">
        <v>385</v>
      </c>
      <c r="H159" t="s">
        <v>386</v>
      </c>
      <c r="I159" t="s">
        <v>387</v>
      </c>
      <c r="J159" s="18"/>
      <c r="K159" s="18"/>
      <c r="L159" s="18"/>
    </row>
    <row r="160" spans="1:12" ht="12.75">
      <c r="A160" s="11" t="s">
        <v>71</v>
      </c>
      <c r="B160" s="1">
        <v>1</v>
      </c>
      <c r="C160" s="1" t="s">
        <v>13</v>
      </c>
      <c r="D160" s="1" t="s">
        <v>53</v>
      </c>
      <c r="F160" s="1" t="s">
        <v>70</v>
      </c>
      <c r="G160">
        <v>0.016</v>
      </c>
      <c r="H160" t="s">
        <v>388</v>
      </c>
      <c r="I160" t="s">
        <v>389</v>
      </c>
      <c r="J160" s="18">
        <f aca="true" t="shared" si="19" ref="J160:L165">G160/($G160+$H160+$I160)</f>
        <v>0.029553010712966385</v>
      </c>
      <c r="K160" s="18">
        <f t="shared" si="19"/>
        <v>0.2526782415958626</v>
      </c>
      <c r="L160" s="18">
        <f t="shared" si="19"/>
        <v>0.717768747691171</v>
      </c>
    </row>
    <row r="161" spans="1:12" ht="12.75">
      <c r="A161" s="11" t="s">
        <v>71</v>
      </c>
      <c r="B161" s="1">
        <v>2</v>
      </c>
      <c r="C161" s="1" t="s">
        <v>13</v>
      </c>
      <c r="D161" s="1" t="s">
        <v>53</v>
      </c>
      <c r="F161" s="1" t="s">
        <v>70</v>
      </c>
      <c r="G161" t="s">
        <v>390</v>
      </c>
      <c r="H161" t="s">
        <v>391</v>
      </c>
      <c r="I161" t="s">
        <v>392</v>
      </c>
      <c r="J161" s="18">
        <f t="shared" si="19"/>
        <v>0.15716182372288104</v>
      </c>
      <c r="K161" s="18">
        <f t="shared" si="19"/>
        <v>0.0488066141637247</v>
      </c>
      <c r="L161" s="18">
        <f t="shared" si="19"/>
        <v>0.7940315621133943</v>
      </c>
    </row>
    <row r="162" spans="1:12" ht="12.75">
      <c r="A162" s="11" t="s">
        <v>71</v>
      </c>
      <c r="B162" s="1">
        <v>3</v>
      </c>
      <c r="C162" s="1" t="s">
        <v>13</v>
      </c>
      <c r="D162" s="1" t="s">
        <v>53</v>
      </c>
      <c r="F162" s="1" t="s">
        <v>70</v>
      </c>
      <c r="G162" t="s">
        <v>393</v>
      </c>
      <c r="H162" t="s">
        <v>394</v>
      </c>
      <c r="I162" t="s">
        <v>395</v>
      </c>
      <c r="J162" s="18">
        <f t="shared" si="19"/>
        <v>0.31880736599650444</v>
      </c>
      <c r="K162" s="18">
        <f t="shared" si="19"/>
        <v>0.03057976550111693</v>
      </c>
      <c r="L162" s="18">
        <f t="shared" si="19"/>
        <v>0.6506128685023785</v>
      </c>
    </row>
    <row r="163" spans="1:12" ht="12.75">
      <c r="A163" s="11" t="s">
        <v>72</v>
      </c>
      <c r="B163" s="1">
        <v>1</v>
      </c>
      <c r="C163" s="1" t="s">
        <v>13</v>
      </c>
      <c r="D163" s="1" t="s">
        <v>53</v>
      </c>
      <c r="F163" s="1" t="s">
        <v>70</v>
      </c>
      <c r="G163" t="s">
        <v>396</v>
      </c>
      <c r="H163" t="s">
        <v>281</v>
      </c>
      <c r="I163" t="s">
        <v>397</v>
      </c>
      <c r="J163" s="18">
        <f t="shared" si="19"/>
        <v>0.14062500000000003</v>
      </c>
      <c r="K163" s="18">
        <f t="shared" si="19"/>
        <v>0.21875</v>
      </c>
      <c r="L163" s="18">
        <f t="shared" si="19"/>
        <v>0.640625</v>
      </c>
    </row>
    <row r="164" spans="1:12" ht="12.75">
      <c r="A164" s="11" t="s">
        <v>72</v>
      </c>
      <c r="B164" s="1">
        <v>2</v>
      </c>
      <c r="C164" s="1" t="s">
        <v>13</v>
      </c>
      <c r="D164" s="1" t="s">
        <v>53</v>
      </c>
      <c r="F164" s="1" t="s">
        <v>70</v>
      </c>
      <c r="G164" t="s">
        <v>398</v>
      </c>
      <c r="H164" t="s">
        <v>399</v>
      </c>
      <c r="I164" t="s">
        <v>400</v>
      </c>
      <c r="J164" s="18">
        <f t="shared" si="19"/>
        <v>0.17741935483870971</v>
      </c>
      <c r="K164" s="18">
        <f t="shared" si="19"/>
        <v>0.2741935483870968</v>
      </c>
      <c r="L164" s="18">
        <f t="shared" si="19"/>
        <v>0.5483870967741936</v>
      </c>
    </row>
    <row r="165" spans="1:12" ht="12.75">
      <c r="A165" s="11" t="s">
        <v>72</v>
      </c>
      <c r="B165" s="1">
        <v>3</v>
      </c>
      <c r="C165" s="1" t="s">
        <v>13</v>
      </c>
      <c r="D165" s="1" t="s">
        <v>53</v>
      </c>
      <c r="F165" s="1" t="s">
        <v>70</v>
      </c>
      <c r="G165" t="s">
        <v>401</v>
      </c>
      <c r="H165" t="s">
        <v>402</v>
      </c>
      <c r="I165" t="s">
        <v>403</v>
      </c>
      <c r="J165" s="18">
        <f t="shared" si="19"/>
        <v>0.1297709923664122</v>
      </c>
      <c r="K165" s="18">
        <f t="shared" si="19"/>
        <v>0.20610687022900764</v>
      </c>
      <c r="L165" s="18">
        <f t="shared" si="19"/>
        <v>0.6641221374045801</v>
      </c>
    </row>
    <row r="166" spans="1:12" ht="12.75">
      <c r="A166" s="11" t="s">
        <v>589</v>
      </c>
      <c r="J166" s="23">
        <f>AVERAGE(J160:J165)</f>
        <v>0.1588895912729123</v>
      </c>
      <c r="K166" s="23">
        <f>AVERAGE(K160:K165)</f>
        <v>0.17185250664613475</v>
      </c>
      <c r="L166" s="23">
        <f>AVERAGE(L160:L165)</f>
        <v>0.6692579020809529</v>
      </c>
    </row>
    <row r="167" spans="1:12" ht="12.75">
      <c r="A167" s="11" t="s">
        <v>564</v>
      </c>
      <c r="J167" s="18"/>
      <c r="K167" s="18"/>
      <c r="L167" s="18"/>
    </row>
    <row r="168" spans="1:12" ht="12.75">
      <c r="A168" s="1" t="s">
        <v>73</v>
      </c>
      <c r="B168" s="1">
        <v>1</v>
      </c>
      <c r="C168" s="1" t="s">
        <v>13</v>
      </c>
      <c r="D168" s="1" t="s">
        <v>53</v>
      </c>
      <c r="F168" s="1" t="s">
        <v>39</v>
      </c>
      <c r="G168" t="s">
        <v>404</v>
      </c>
      <c r="H168" t="s">
        <v>276</v>
      </c>
      <c r="I168" t="s">
        <v>405</v>
      </c>
      <c r="J168" s="18">
        <f>G168/($G168+$H168+$I168)</f>
        <v>0.3770491803278689</v>
      </c>
      <c r="K168" s="18">
        <f>H168/($G168+$H168+$I168)</f>
        <v>0.42622950819672134</v>
      </c>
      <c r="L168" s="18">
        <f>I168/($G168+$H168+$I168)</f>
        <v>0.19672131147540983</v>
      </c>
    </row>
    <row r="169" spans="1:12" ht="12.75">
      <c r="A169" s="1" t="s">
        <v>73</v>
      </c>
      <c r="B169" s="1">
        <v>2</v>
      </c>
      <c r="C169" s="1" t="s">
        <v>13</v>
      </c>
      <c r="D169" s="1" t="s">
        <v>53</v>
      </c>
      <c r="F169" s="1" t="s">
        <v>39</v>
      </c>
      <c r="G169" t="s">
        <v>406</v>
      </c>
      <c r="H169" t="s">
        <v>171</v>
      </c>
      <c r="I169" t="s">
        <v>407</v>
      </c>
      <c r="J169" s="18">
        <f aca="true" t="shared" si="20" ref="J169:J176">G169/($G169+$H169+$I169)</f>
        <v>0.5395683453237411</v>
      </c>
      <c r="K169" s="18">
        <f aca="true" t="shared" si="21" ref="K169:K176">H169/($G169+$H169+$I169)</f>
        <v>0.2949640287769784</v>
      </c>
      <c r="L169" s="18">
        <f aca="true" t="shared" si="22" ref="L169:L176">I169/($G169+$H169+$I169)</f>
        <v>0.1654676258992806</v>
      </c>
    </row>
    <row r="170" spans="1:12" ht="12.75">
      <c r="A170" s="1" t="s">
        <v>73</v>
      </c>
      <c r="B170" s="1">
        <v>3</v>
      </c>
      <c r="C170" s="1" t="s">
        <v>13</v>
      </c>
      <c r="D170" s="1" t="s">
        <v>53</v>
      </c>
      <c r="F170" s="1" t="s">
        <v>39</v>
      </c>
      <c r="G170" t="s">
        <v>164</v>
      </c>
      <c r="H170" t="s">
        <v>258</v>
      </c>
      <c r="I170" t="s">
        <v>378</v>
      </c>
      <c r="J170" s="18">
        <f t="shared" si="20"/>
        <v>0.6636363636363637</v>
      </c>
      <c r="K170" s="18">
        <f t="shared" si="21"/>
        <v>0.17272727272727276</v>
      </c>
      <c r="L170" s="18">
        <f t="shared" si="22"/>
        <v>0.16363636363636366</v>
      </c>
    </row>
    <row r="171" spans="1:12" ht="12.75">
      <c r="A171" s="1" t="s">
        <v>74</v>
      </c>
      <c r="B171" s="1">
        <v>1</v>
      </c>
      <c r="C171" s="1" t="s">
        <v>13</v>
      </c>
      <c r="D171" s="1" t="s">
        <v>53</v>
      </c>
      <c r="F171" s="1" t="s">
        <v>39</v>
      </c>
      <c r="G171" t="s">
        <v>188</v>
      </c>
      <c r="H171" t="s">
        <v>220</v>
      </c>
      <c r="I171" t="s">
        <v>408</v>
      </c>
      <c r="J171" s="18">
        <f t="shared" si="20"/>
        <v>0.017670682730923697</v>
      </c>
      <c r="K171" s="18">
        <f t="shared" si="21"/>
        <v>0.09799196787148595</v>
      </c>
      <c r="L171" s="18">
        <f t="shared" si="22"/>
        <v>0.8843373493975903</v>
      </c>
    </row>
    <row r="172" spans="1:12" ht="12.75">
      <c r="A172" s="1" t="s">
        <v>74</v>
      </c>
      <c r="B172" s="1">
        <v>2</v>
      </c>
      <c r="C172" s="1" t="s">
        <v>13</v>
      </c>
      <c r="D172" s="1" t="s">
        <v>53</v>
      </c>
      <c r="F172" s="1" t="s">
        <v>39</v>
      </c>
      <c r="G172" t="s">
        <v>334</v>
      </c>
      <c r="H172" t="s">
        <v>409</v>
      </c>
      <c r="I172" t="s">
        <v>410</v>
      </c>
      <c r="J172" s="18">
        <f t="shared" si="20"/>
        <v>0.12302405498281786</v>
      </c>
      <c r="K172" s="18">
        <f t="shared" si="21"/>
        <v>0.052920962199312714</v>
      </c>
      <c r="L172" s="18">
        <f t="shared" si="22"/>
        <v>0.8240549828178694</v>
      </c>
    </row>
    <row r="173" spans="1:12" ht="12.75">
      <c r="A173" s="1" t="s">
        <v>74</v>
      </c>
      <c r="B173" s="1">
        <v>3</v>
      </c>
      <c r="C173" s="1" t="s">
        <v>13</v>
      </c>
      <c r="D173" s="1" t="s">
        <v>53</v>
      </c>
      <c r="F173" s="1" t="s">
        <v>39</v>
      </c>
      <c r="G173" t="s">
        <v>411</v>
      </c>
      <c r="H173" t="s">
        <v>138</v>
      </c>
      <c r="I173" t="s">
        <v>412</v>
      </c>
      <c r="J173" s="18">
        <f t="shared" si="20"/>
        <v>0.19803198031980318</v>
      </c>
      <c r="K173" s="18">
        <f t="shared" si="21"/>
        <v>0.023985239852398522</v>
      </c>
      <c r="L173" s="18">
        <f t="shared" si="22"/>
        <v>0.7779827798277982</v>
      </c>
    </row>
    <row r="174" spans="1:12" ht="12.75">
      <c r="A174" s="1" t="s">
        <v>75</v>
      </c>
      <c r="B174" s="1">
        <v>1</v>
      </c>
      <c r="C174" s="1" t="s">
        <v>13</v>
      </c>
      <c r="D174" s="1" t="s">
        <v>53</v>
      </c>
      <c r="F174" s="1" t="s">
        <v>39</v>
      </c>
      <c r="G174">
        <v>0.005</v>
      </c>
      <c r="H174" t="s">
        <v>413</v>
      </c>
      <c r="I174" t="s">
        <v>414</v>
      </c>
      <c r="J174" s="18">
        <f t="shared" si="20"/>
        <v>0.00045682960255824577</v>
      </c>
      <c r="K174" s="18">
        <f t="shared" si="21"/>
        <v>0.04659661946094107</v>
      </c>
      <c r="L174" s="18">
        <f t="shared" si="22"/>
        <v>0.9529465509365006</v>
      </c>
    </row>
    <row r="175" spans="1:12" ht="12.75">
      <c r="A175" s="1" t="s">
        <v>75</v>
      </c>
      <c r="B175" s="1">
        <v>2</v>
      </c>
      <c r="C175" s="1" t="s">
        <v>13</v>
      </c>
      <c r="D175" s="1" t="s">
        <v>53</v>
      </c>
      <c r="F175" s="1" t="s">
        <v>39</v>
      </c>
      <c r="G175">
        <v>0.005</v>
      </c>
      <c r="H175" t="s">
        <v>188</v>
      </c>
      <c r="I175" t="s">
        <v>335</v>
      </c>
      <c r="J175" s="18">
        <f t="shared" si="20"/>
        <v>0.0004636068613815484</v>
      </c>
      <c r="K175" s="18">
        <f t="shared" si="21"/>
        <v>0.02039870190078813</v>
      </c>
      <c r="L175" s="18">
        <f t="shared" si="22"/>
        <v>0.9791376912378303</v>
      </c>
    </row>
    <row r="176" spans="1:12" ht="12.75">
      <c r="A176" s="1" t="s">
        <v>75</v>
      </c>
      <c r="B176" s="1">
        <v>3</v>
      </c>
      <c r="C176" s="1" t="s">
        <v>13</v>
      </c>
      <c r="D176" s="1" t="s">
        <v>53</v>
      </c>
      <c r="F176" s="1" t="s">
        <v>39</v>
      </c>
      <c r="G176">
        <v>0.005</v>
      </c>
      <c r="H176" t="s">
        <v>378</v>
      </c>
      <c r="I176" t="s">
        <v>415</v>
      </c>
      <c r="J176" s="18">
        <f t="shared" si="20"/>
        <v>0.000513083632632119</v>
      </c>
      <c r="K176" s="18">
        <f t="shared" si="21"/>
        <v>0.018471010774756283</v>
      </c>
      <c r="L176" s="18">
        <f t="shared" si="22"/>
        <v>0.9810159055926115</v>
      </c>
    </row>
    <row r="177" spans="1:12" ht="12.75">
      <c r="A177" s="11" t="s">
        <v>590</v>
      </c>
      <c r="J177" s="23">
        <f>AVERAGE(J168:J176)</f>
        <v>0.21337934749089893</v>
      </c>
      <c r="K177" s="23">
        <f>AVERAGE(K168:K176)</f>
        <v>0.12825392352896167</v>
      </c>
      <c r="L177" s="23">
        <f>AVERAGE(L168:L176)</f>
        <v>0.6583667289801395</v>
      </c>
    </row>
    <row r="178" spans="10:12" ht="12.75">
      <c r="J178" s="18"/>
      <c r="K178" s="18"/>
      <c r="L178" s="18"/>
    </row>
    <row r="179" spans="1:12" ht="12.75">
      <c r="A179" s="1" t="s">
        <v>76</v>
      </c>
      <c r="B179" s="1">
        <v>1</v>
      </c>
      <c r="C179" s="1" t="s">
        <v>13</v>
      </c>
      <c r="D179" s="1" t="s">
        <v>53</v>
      </c>
      <c r="E179" s="1" t="s">
        <v>14</v>
      </c>
      <c r="F179" s="3" t="s">
        <v>45</v>
      </c>
      <c r="G179" t="s">
        <v>329</v>
      </c>
      <c r="H179" t="s">
        <v>416</v>
      </c>
      <c r="I179" t="s">
        <v>417</v>
      </c>
      <c r="J179" s="18"/>
      <c r="K179" s="18"/>
      <c r="L179" s="18"/>
    </row>
    <row r="180" spans="1:12" ht="12.75">
      <c r="A180" s="1" t="s">
        <v>76</v>
      </c>
      <c r="B180" s="1">
        <v>2</v>
      </c>
      <c r="C180" s="1" t="s">
        <v>13</v>
      </c>
      <c r="D180" s="1" t="s">
        <v>53</v>
      </c>
      <c r="E180" s="1" t="s">
        <v>14</v>
      </c>
      <c r="F180" s="3" t="s">
        <v>45</v>
      </c>
      <c r="G180" t="s">
        <v>418</v>
      </c>
      <c r="H180" t="s">
        <v>401</v>
      </c>
      <c r="I180" t="s">
        <v>419</v>
      </c>
      <c r="J180" s="18"/>
      <c r="K180" s="18"/>
      <c r="L180" s="18"/>
    </row>
    <row r="181" spans="1:12" ht="12.75">
      <c r="A181" s="1" t="s">
        <v>76</v>
      </c>
      <c r="B181" s="1">
        <v>3</v>
      </c>
      <c r="C181" s="1" t="s">
        <v>13</v>
      </c>
      <c r="D181" s="1" t="s">
        <v>53</v>
      </c>
      <c r="E181" s="1" t="s">
        <v>14</v>
      </c>
      <c r="F181" s="3" t="s">
        <v>45</v>
      </c>
      <c r="G181" t="s">
        <v>235</v>
      </c>
      <c r="H181" t="s">
        <v>420</v>
      </c>
      <c r="I181" t="s">
        <v>147</v>
      </c>
      <c r="J181" s="18"/>
      <c r="K181" s="18"/>
      <c r="L181" s="18"/>
    </row>
    <row r="182" spans="1:12" ht="12.75">
      <c r="A182" s="1" t="s">
        <v>77</v>
      </c>
      <c r="B182" s="1">
        <v>1</v>
      </c>
      <c r="C182" s="1" t="s">
        <v>13</v>
      </c>
      <c r="D182" s="1" t="s">
        <v>53</v>
      </c>
      <c r="E182" s="1" t="s">
        <v>14</v>
      </c>
      <c r="F182" s="3" t="s">
        <v>45</v>
      </c>
      <c r="G182" t="s">
        <v>421</v>
      </c>
      <c r="H182" t="s">
        <v>422</v>
      </c>
      <c r="I182" t="s">
        <v>423</v>
      </c>
      <c r="J182" s="18"/>
      <c r="K182" s="18"/>
      <c r="L182" s="18"/>
    </row>
    <row r="183" spans="1:12" ht="12.75">
      <c r="A183" s="1" t="s">
        <v>77</v>
      </c>
      <c r="B183" s="1">
        <v>2</v>
      </c>
      <c r="C183" s="1" t="s">
        <v>13</v>
      </c>
      <c r="D183" s="1" t="s">
        <v>53</v>
      </c>
      <c r="E183" s="1" t="s">
        <v>14</v>
      </c>
      <c r="F183" s="3" t="s">
        <v>45</v>
      </c>
      <c r="G183" t="s">
        <v>424</v>
      </c>
      <c r="H183" t="s">
        <v>425</v>
      </c>
      <c r="I183" t="s">
        <v>426</v>
      </c>
      <c r="J183" s="18"/>
      <c r="K183" s="18"/>
      <c r="L183" s="18"/>
    </row>
    <row r="184" spans="1:12" ht="12.75">
      <c r="A184" s="1" t="s">
        <v>77</v>
      </c>
      <c r="B184" s="1">
        <v>3</v>
      </c>
      <c r="C184" s="1" t="s">
        <v>13</v>
      </c>
      <c r="D184" s="1" t="s">
        <v>53</v>
      </c>
      <c r="E184" s="1" t="s">
        <v>14</v>
      </c>
      <c r="F184" s="3" t="s">
        <v>45</v>
      </c>
      <c r="G184">
        <v>0.01</v>
      </c>
      <c r="H184" t="s">
        <v>427</v>
      </c>
      <c r="I184" t="s">
        <v>428</v>
      </c>
      <c r="J184" s="18"/>
      <c r="K184" s="18"/>
      <c r="L184" s="18"/>
    </row>
    <row r="185" spans="1:12" ht="12.75">
      <c r="A185" s="1" t="s">
        <v>78</v>
      </c>
      <c r="B185" s="1">
        <v>1</v>
      </c>
      <c r="C185" s="1" t="s">
        <v>13</v>
      </c>
      <c r="D185" s="1" t="s">
        <v>53</v>
      </c>
      <c r="E185" s="1" t="s">
        <v>14</v>
      </c>
      <c r="F185" s="3" t="s">
        <v>45</v>
      </c>
      <c r="G185" t="s">
        <v>325</v>
      </c>
      <c r="H185" t="s">
        <v>350</v>
      </c>
      <c r="I185" t="s">
        <v>429</v>
      </c>
      <c r="J185" s="18"/>
      <c r="K185" s="18"/>
      <c r="L185" s="18"/>
    </row>
    <row r="186" spans="1:12" ht="12.75">
      <c r="A186" s="1" t="s">
        <v>78</v>
      </c>
      <c r="B186" s="1">
        <v>2</v>
      </c>
      <c r="C186" s="1" t="s">
        <v>13</v>
      </c>
      <c r="D186" s="1" t="s">
        <v>53</v>
      </c>
      <c r="E186" s="1" t="s">
        <v>14</v>
      </c>
      <c r="F186" s="3" t="s">
        <v>45</v>
      </c>
      <c r="G186">
        <v>0.005</v>
      </c>
      <c r="H186" t="s">
        <v>197</v>
      </c>
      <c r="I186" t="s">
        <v>430</v>
      </c>
      <c r="J186" s="18"/>
      <c r="K186" s="18"/>
      <c r="L186" s="18"/>
    </row>
    <row r="187" spans="1:12" ht="12.75">
      <c r="A187" s="1" t="s">
        <v>78</v>
      </c>
      <c r="B187" s="1">
        <v>3</v>
      </c>
      <c r="C187" s="1" t="s">
        <v>13</v>
      </c>
      <c r="D187" s="1" t="s">
        <v>53</v>
      </c>
      <c r="E187" s="1" t="s">
        <v>14</v>
      </c>
      <c r="F187" s="3" t="s">
        <v>45</v>
      </c>
      <c r="G187">
        <v>0.005</v>
      </c>
      <c r="H187" t="s">
        <v>165</v>
      </c>
      <c r="I187" t="s">
        <v>431</v>
      </c>
      <c r="J187" s="18"/>
      <c r="K187" s="18"/>
      <c r="L187" s="18"/>
    </row>
    <row r="188" spans="10:12" ht="12.75">
      <c r="J188" s="18"/>
      <c r="K188" s="18"/>
      <c r="L188" s="18"/>
    </row>
    <row r="189" spans="1:12" ht="12.75">
      <c r="A189" s="1" t="s">
        <v>79</v>
      </c>
      <c r="B189" s="1">
        <v>1</v>
      </c>
      <c r="C189" s="1" t="s">
        <v>59</v>
      </c>
      <c r="D189" s="1" t="s">
        <v>53</v>
      </c>
      <c r="E189" s="1" t="s">
        <v>28</v>
      </c>
      <c r="F189" s="3" t="s">
        <v>45</v>
      </c>
      <c r="G189">
        <v>0.025</v>
      </c>
      <c r="H189" t="s">
        <v>432</v>
      </c>
      <c r="I189" t="s">
        <v>433</v>
      </c>
      <c r="J189" s="18"/>
      <c r="K189" s="18"/>
      <c r="L189" s="18"/>
    </row>
    <row r="190" spans="1:12" ht="12.75">
      <c r="A190" s="1" t="s">
        <v>79</v>
      </c>
      <c r="B190" s="1">
        <v>2</v>
      </c>
      <c r="C190" s="1" t="s">
        <v>59</v>
      </c>
      <c r="D190" s="1" t="s">
        <v>53</v>
      </c>
      <c r="E190" s="1" t="s">
        <v>28</v>
      </c>
      <c r="F190" s="3" t="s">
        <v>45</v>
      </c>
      <c r="G190">
        <v>0.025</v>
      </c>
      <c r="H190" t="s">
        <v>434</v>
      </c>
      <c r="I190" t="s">
        <v>435</v>
      </c>
      <c r="J190" s="18"/>
      <c r="K190" s="18"/>
      <c r="L190" s="18"/>
    </row>
    <row r="191" spans="1:12" ht="12.75">
      <c r="A191" s="1" t="s">
        <v>79</v>
      </c>
      <c r="B191" s="1">
        <v>3</v>
      </c>
      <c r="C191" s="1" t="s">
        <v>59</v>
      </c>
      <c r="D191" s="1" t="s">
        <v>53</v>
      </c>
      <c r="E191" s="1" t="s">
        <v>28</v>
      </c>
      <c r="F191" s="3" t="s">
        <v>45</v>
      </c>
      <c r="G191">
        <v>0.025</v>
      </c>
      <c r="H191" t="s">
        <v>148</v>
      </c>
      <c r="I191" t="s">
        <v>373</v>
      </c>
      <c r="J191" s="18"/>
      <c r="K191" s="18"/>
      <c r="L191" s="18"/>
    </row>
    <row r="192" spans="1:12" ht="12.75">
      <c r="A192" s="1" t="s">
        <v>80</v>
      </c>
      <c r="B192" s="1">
        <v>1</v>
      </c>
      <c r="C192" s="1" t="s">
        <v>13</v>
      </c>
      <c r="D192" s="1" t="s">
        <v>53</v>
      </c>
      <c r="E192" s="1" t="s">
        <v>28</v>
      </c>
      <c r="F192" s="3" t="s">
        <v>45</v>
      </c>
      <c r="G192">
        <v>0.03</v>
      </c>
      <c r="H192" t="s">
        <v>257</v>
      </c>
      <c r="I192" t="s">
        <v>436</v>
      </c>
      <c r="J192" s="18"/>
      <c r="K192" s="18"/>
      <c r="L192" s="18"/>
    </row>
    <row r="193" spans="1:12" ht="12.75">
      <c r="A193" s="1" t="s">
        <v>80</v>
      </c>
      <c r="B193" s="1">
        <v>2</v>
      </c>
      <c r="C193" s="1" t="s">
        <v>13</v>
      </c>
      <c r="D193" s="1" t="s">
        <v>53</v>
      </c>
      <c r="E193" s="1" t="s">
        <v>28</v>
      </c>
      <c r="F193" s="3" t="s">
        <v>45</v>
      </c>
      <c r="G193">
        <v>0.03</v>
      </c>
      <c r="H193" t="s">
        <v>188</v>
      </c>
      <c r="I193" t="s">
        <v>437</v>
      </c>
      <c r="J193" s="18"/>
      <c r="K193" s="18"/>
      <c r="L193" s="18"/>
    </row>
    <row r="194" spans="1:12" ht="12.75">
      <c r="A194" s="1" t="s">
        <v>80</v>
      </c>
      <c r="B194" s="1">
        <v>3</v>
      </c>
      <c r="C194" s="1" t="s">
        <v>13</v>
      </c>
      <c r="D194" s="1" t="s">
        <v>53</v>
      </c>
      <c r="E194" s="1" t="s">
        <v>28</v>
      </c>
      <c r="F194" s="3" t="s">
        <v>45</v>
      </c>
      <c r="G194">
        <v>0.03</v>
      </c>
      <c r="H194" t="s">
        <v>236</v>
      </c>
      <c r="I194" t="s">
        <v>376</v>
      </c>
      <c r="J194" s="18"/>
      <c r="K194" s="18"/>
      <c r="L194" s="18"/>
    </row>
    <row r="195" spans="1:12" ht="12.75">
      <c r="A195" s="1" t="s">
        <v>81</v>
      </c>
      <c r="B195" s="1">
        <v>1</v>
      </c>
      <c r="C195" s="1" t="s">
        <v>20</v>
      </c>
      <c r="D195" s="1" t="s">
        <v>53</v>
      </c>
      <c r="E195" s="1" t="s">
        <v>28</v>
      </c>
      <c r="F195" s="3" t="s">
        <v>45</v>
      </c>
      <c r="G195">
        <v>0.015</v>
      </c>
      <c r="H195" t="s">
        <v>438</v>
      </c>
      <c r="I195" t="s">
        <v>439</v>
      </c>
      <c r="J195" s="18"/>
      <c r="K195" s="18"/>
      <c r="L195" s="18"/>
    </row>
    <row r="196" spans="1:12" ht="12.75">
      <c r="A196" s="1" t="s">
        <v>81</v>
      </c>
      <c r="B196" s="1">
        <v>2</v>
      </c>
      <c r="C196" s="1" t="s">
        <v>20</v>
      </c>
      <c r="D196" s="1" t="s">
        <v>53</v>
      </c>
      <c r="E196" s="1" t="s">
        <v>28</v>
      </c>
      <c r="F196" s="3" t="s">
        <v>45</v>
      </c>
      <c r="G196" t="s">
        <v>200</v>
      </c>
      <c r="H196" t="s">
        <v>131</v>
      </c>
      <c r="I196" t="s">
        <v>440</v>
      </c>
      <c r="J196" s="18"/>
      <c r="K196" s="18"/>
      <c r="L196" s="18"/>
    </row>
    <row r="197" spans="1:12" ht="12.75">
      <c r="A197" s="1" t="s">
        <v>81</v>
      </c>
      <c r="B197" s="1">
        <v>3</v>
      </c>
      <c r="C197" s="1" t="s">
        <v>20</v>
      </c>
      <c r="D197" s="1" t="s">
        <v>53</v>
      </c>
      <c r="E197" s="1" t="s">
        <v>28</v>
      </c>
      <c r="F197" s="3" t="s">
        <v>45</v>
      </c>
      <c r="G197">
        <v>0.025</v>
      </c>
      <c r="H197" t="s">
        <v>352</v>
      </c>
      <c r="I197" t="s">
        <v>441</v>
      </c>
      <c r="J197" s="18"/>
      <c r="K197" s="18"/>
      <c r="L197" s="18"/>
    </row>
    <row r="198" spans="6:12" ht="12.75">
      <c r="F198" s="4"/>
      <c r="J198" s="18"/>
      <c r="K198" s="18"/>
      <c r="L198" s="18"/>
    </row>
    <row r="199" spans="1:12" ht="12.75">
      <c r="A199" s="13" t="s">
        <v>565</v>
      </c>
      <c r="J199" s="18"/>
      <c r="K199" s="18"/>
      <c r="L199" s="18"/>
    </row>
    <row r="200" spans="1:12" ht="12.75">
      <c r="A200" s="1" t="s">
        <v>82</v>
      </c>
      <c r="B200" s="1">
        <v>1</v>
      </c>
      <c r="C200" s="1" t="s">
        <v>13</v>
      </c>
      <c r="D200" s="1" t="s">
        <v>83</v>
      </c>
      <c r="E200" s="1" t="s">
        <v>14</v>
      </c>
      <c r="G200">
        <v>0.105</v>
      </c>
      <c r="H200" t="s">
        <v>442</v>
      </c>
      <c r="I200" t="s">
        <v>443</v>
      </c>
      <c r="J200" s="18">
        <f aca="true" t="shared" si="23" ref="J200:L202">G200/($G200+$H200+$I200)</f>
        <v>0.013918345705196183</v>
      </c>
      <c r="K200" s="18">
        <f t="shared" si="23"/>
        <v>0.01312301166489926</v>
      </c>
      <c r="L200" s="18">
        <f t="shared" si="23"/>
        <v>0.9729586426299046</v>
      </c>
    </row>
    <row r="201" spans="1:12" ht="12.75">
      <c r="A201" s="1" t="s">
        <v>82</v>
      </c>
      <c r="B201" s="1">
        <v>2</v>
      </c>
      <c r="C201" s="1" t="s">
        <v>13</v>
      </c>
      <c r="D201" s="1" t="s">
        <v>83</v>
      </c>
      <c r="E201" s="1" t="s">
        <v>14</v>
      </c>
      <c r="G201">
        <v>0.0415</v>
      </c>
      <c r="H201" t="s">
        <v>198</v>
      </c>
      <c r="I201" t="s">
        <v>444</v>
      </c>
      <c r="J201" s="18">
        <f t="shared" si="23"/>
        <v>0.005969934546500756</v>
      </c>
      <c r="K201" s="18">
        <f t="shared" si="23"/>
        <v>0.011508307559519529</v>
      </c>
      <c r="L201" s="18">
        <f t="shared" si="23"/>
        <v>0.9825217578939797</v>
      </c>
    </row>
    <row r="202" spans="1:12" ht="12.75">
      <c r="A202" s="1" t="s">
        <v>82</v>
      </c>
      <c r="B202" s="1">
        <v>3</v>
      </c>
      <c r="C202" s="1" t="s">
        <v>13</v>
      </c>
      <c r="D202" s="1" t="s">
        <v>83</v>
      </c>
      <c r="E202" s="1" t="s">
        <v>14</v>
      </c>
      <c r="G202">
        <v>0.055</v>
      </c>
      <c r="H202" t="s">
        <v>445</v>
      </c>
      <c r="I202" t="s">
        <v>203</v>
      </c>
      <c r="J202" s="18">
        <f t="shared" si="23"/>
        <v>0.007185785210347531</v>
      </c>
      <c r="K202" s="18">
        <f t="shared" si="23"/>
        <v>0.00509537496733734</v>
      </c>
      <c r="L202" s="18">
        <f t="shared" si="23"/>
        <v>0.9877188398223151</v>
      </c>
    </row>
    <row r="203" spans="1:12" ht="12.75">
      <c r="A203" s="13" t="s">
        <v>591</v>
      </c>
      <c r="J203" s="23">
        <f>AVERAGE(J194:J202)</f>
        <v>0.009024688487348156</v>
      </c>
      <c r="K203" s="23">
        <f>AVERAGE(K194:K202)</f>
        <v>0.00990889806391871</v>
      </c>
      <c r="L203" s="23">
        <f>AVERAGE(L194:L202)</f>
        <v>0.9810664134487332</v>
      </c>
    </row>
    <row r="204" spans="1:12" ht="12.75">
      <c r="A204" s="11" t="s">
        <v>566</v>
      </c>
      <c r="J204" s="18"/>
      <c r="K204" s="18"/>
      <c r="L204" s="18"/>
    </row>
    <row r="205" spans="1:12" ht="12.75">
      <c r="A205" s="1" t="s">
        <v>84</v>
      </c>
      <c r="B205" s="1">
        <v>1</v>
      </c>
      <c r="C205" s="1" t="s">
        <v>85</v>
      </c>
      <c r="D205" s="3" t="s">
        <v>53</v>
      </c>
      <c r="E205" s="1" t="s">
        <v>32</v>
      </c>
      <c r="G205" t="s">
        <v>446</v>
      </c>
      <c r="H205" t="s">
        <v>447</v>
      </c>
      <c r="I205" t="s">
        <v>448</v>
      </c>
      <c r="J205" s="18">
        <f aca="true" t="shared" si="24" ref="J205:L207">G205/($G205+$H205+$I205)</f>
        <v>0.5586538461538462</v>
      </c>
      <c r="K205" s="18">
        <f t="shared" si="24"/>
        <v>0.33269230769230773</v>
      </c>
      <c r="L205" s="18">
        <f t="shared" si="24"/>
        <v>0.10865384615384616</v>
      </c>
    </row>
    <row r="206" spans="1:12" ht="12.75">
      <c r="A206" s="1" t="s">
        <v>84</v>
      </c>
      <c r="B206" s="1">
        <v>2</v>
      </c>
      <c r="C206" s="1" t="s">
        <v>85</v>
      </c>
      <c r="D206" s="3" t="s">
        <v>53</v>
      </c>
      <c r="E206" s="1" t="s">
        <v>32</v>
      </c>
      <c r="G206" t="s">
        <v>449</v>
      </c>
      <c r="H206" t="s">
        <v>210</v>
      </c>
      <c r="I206">
        <v>0.52</v>
      </c>
      <c r="J206" s="18">
        <f t="shared" si="24"/>
        <v>0.6239035087719298</v>
      </c>
      <c r="K206" s="18">
        <f t="shared" si="24"/>
        <v>0.319078947368421</v>
      </c>
      <c r="L206" s="18">
        <f t="shared" si="24"/>
        <v>0.05701754385964912</v>
      </c>
    </row>
    <row r="207" spans="1:12" ht="12.75">
      <c r="A207" s="1" t="s">
        <v>84</v>
      </c>
      <c r="B207" s="1">
        <v>3</v>
      </c>
      <c r="C207" s="1" t="s">
        <v>85</v>
      </c>
      <c r="D207" s="3" t="s">
        <v>53</v>
      </c>
      <c r="E207" s="1" t="s">
        <v>32</v>
      </c>
      <c r="G207" t="s">
        <v>450</v>
      </c>
      <c r="H207">
        <v>0.505</v>
      </c>
      <c r="I207">
        <v>0.52</v>
      </c>
      <c r="J207" s="18">
        <f t="shared" si="24"/>
        <v>0.8331977217249797</v>
      </c>
      <c r="K207" s="18">
        <f t="shared" si="24"/>
        <v>0.0821806346623271</v>
      </c>
      <c r="L207" s="18">
        <f t="shared" si="24"/>
        <v>0.08462164361269325</v>
      </c>
    </row>
    <row r="208" spans="1:12" ht="12.75">
      <c r="A208" s="11" t="s">
        <v>592</v>
      </c>
      <c r="D208" s="3"/>
      <c r="J208" s="23">
        <f>AVERAGE(J199:J207)</f>
        <v>0.29312197580002114</v>
      </c>
      <c r="K208" s="23">
        <f>AVERAGE(K199:K207)</f>
        <v>0.11051249742553294</v>
      </c>
      <c r="L208" s="23">
        <f>AVERAGE(L199:L207)</f>
        <v>0.5963655267744459</v>
      </c>
    </row>
    <row r="209" spans="1:12" ht="12.75">
      <c r="A209" s="1" t="s">
        <v>86</v>
      </c>
      <c r="B209" s="1">
        <v>1</v>
      </c>
      <c r="C209" s="1" t="s">
        <v>87</v>
      </c>
      <c r="D209" s="3" t="s">
        <v>88</v>
      </c>
      <c r="E209" s="1" t="s">
        <v>28</v>
      </c>
      <c r="G209" t="s">
        <v>451</v>
      </c>
      <c r="H209" t="s">
        <v>382</v>
      </c>
      <c r="I209" t="s">
        <v>169</v>
      </c>
      <c r="J209" s="18"/>
      <c r="K209" s="18"/>
      <c r="L209" s="18"/>
    </row>
    <row r="210" spans="1:12" ht="12.75">
      <c r="A210" s="1" t="s">
        <v>86</v>
      </c>
      <c r="B210" s="1">
        <v>2</v>
      </c>
      <c r="C210" s="1" t="s">
        <v>87</v>
      </c>
      <c r="D210" s="3" t="s">
        <v>88</v>
      </c>
      <c r="E210" s="1" t="s">
        <v>28</v>
      </c>
      <c r="G210" t="s">
        <v>452</v>
      </c>
      <c r="H210" t="s">
        <v>188</v>
      </c>
      <c r="I210" t="s">
        <v>453</v>
      </c>
      <c r="J210" s="18"/>
      <c r="K210" s="18"/>
      <c r="L210" s="18"/>
    </row>
    <row r="211" spans="1:12" ht="12.75">
      <c r="A211" s="1" t="s">
        <v>86</v>
      </c>
      <c r="B211" s="1">
        <v>3</v>
      </c>
      <c r="C211" s="1" t="s">
        <v>87</v>
      </c>
      <c r="D211" s="3" t="s">
        <v>88</v>
      </c>
      <c r="E211" s="1" t="s">
        <v>28</v>
      </c>
      <c r="G211" t="s">
        <v>454</v>
      </c>
      <c r="H211" t="s">
        <v>455</v>
      </c>
      <c r="I211" t="s">
        <v>456</v>
      </c>
      <c r="J211" s="18"/>
      <c r="K211" s="18"/>
      <c r="L211" s="18"/>
    </row>
    <row r="212" spans="4:12" ht="12.75">
      <c r="D212" s="4"/>
      <c r="J212" s="18"/>
      <c r="K212" s="18"/>
      <c r="L212" s="18"/>
    </row>
    <row r="213" spans="1:12" ht="12.75">
      <c r="A213" s="13" t="s">
        <v>567</v>
      </c>
      <c r="J213" s="18"/>
      <c r="K213" s="18"/>
      <c r="L213" s="18"/>
    </row>
    <row r="214" spans="1:12" ht="12.75">
      <c r="A214" s="1" t="s">
        <v>89</v>
      </c>
      <c r="B214" s="1">
        <v>1</v>
      </c>
      <c r="C214" s="1" t="s">
        <v>87</v>
      </c>
      <c r="D214" s="1" t="s">
        <v>83</v>
      </c>
      <c r="E214" s="1" t="s">
        <v>14</v>
      </c>
      <c r="G214" t="s">
        <v>457</v>
      </c>
      <c r="H214" t="s">
        <v>167</v>
      </c>
      <c r="I214" t="s">
        <v>436</v>
      </c>
      <c r="J214" s="18">
        <f aca="true" t="shared" si="25" ref="J214:L215">G214/($G214+$H214+$I214)</f>
        <v>0.14285714285714285</v>
      </c>
      <c r="K214" s="18">
        <f t="shared" si="25"/>
        <v>0.05830903790087463</v>
      </c>
      <c r="L214" s="18">
        <f t="shared" si="25"/>
        <v>0.7988338192419825</v>
      </c>
    </row>
    <row r="215" spans="1:12" ht="12.75">
      <c r="A215" s="1" t="s">
        <v>89</v>
      </c>
      <c r="B215" s="1">
        <v>2</v>
      </c>
      <c r="C215" s="1" t="s">
        <v>87</v>
      </c>
      <c r="D215" s="1" t="s">
        <v>83</v>
      </c>
      <c r="E215" s="1" t="s">
        <v>14</v>
      </c>
      <c r="G215" t="s">
        <v>188</v>
      </c>
      <c r="H215" t="s">
        <v>138</v>
      </c>
      <c r="I215" t="s">
        <v>458</v>
      </c>
      <c r="J215" s="18">
        <f t="shared" si="25"/>
        <v>0.027027027027027025</v>
      </c>
      <c r="K215" s="18">
        <f t="shared" si="25"/>
        <v>0.04791154791154791</v>
      </c>
      <c r="L215" s="18">
        <f t="shared" si="25"/>
        <v>0.9250614250614251</v>
      </c>
    </row>
    <row r="216" spans="1:12" ht="12.75">
      <c r="A216" s="1" t="s">
        <v>89</v>
      </c>
      <c r="B216" s="1">
        <v>3</v>
      </c>
      <c r="C216" s="1" t="s">
        <v>87</v>
      </c>
      <c r="D216" s="1" t="s">
        <v>83</v>
      </c>
      <c r="E216" s="1" t="s">
        <v>14</v>
      </c>
      <c r="J216" s="18"/>
      <c r="K216" s="18"/>
      <c r="L216" s="18"/>
    </row>
    <row r="217" spans="1:12" ht="12.75">
      <c r="A217" s="13" t="s">
        <v>593</v>
      </c>
      <c r="J217" s="23">
        <f>AVERAGE(J208:J216)</f>
        <v>0.15433538189473034</v>
      </c>
      <c r="K217" s="23">
        <f>AVERAGE(K208:K216)</f>
        <v>0.0722443610793185</v>
      </c>
      <c r="L217" s="23">
        <f>AVERAGE(L208:L216)</f>
        <v>0.7734202570259511</v>
      </c>
    </row>
    <row r="218" spans="1:12" ht="12.75">
      <c r="A218" s="1" t="s">
        <v>90</v>
      </c>
      <c r="B218" s="1">
        <v>1</v>
      </c>
      <c r="C218" s="1" t="s">
        <v>91</v>
      </c>
      <c r="D218" s="3" t="s">
        <v>23</v>
      </c>
      <c r="E218" s="1" t="s">
        <v>36</v>
      </c>
      <c r="G218" t="s">
        <v>459</v>
      </c>
      <c r="H218">
        <v>0.068</v>
      </c>
      <c r="I218">
        <v>0.067</v>
      </c>
      <c r="J218" s="18"/>
      <c r="K218" s="18"/>
      <c r="L218" s="18"/>
    </row>
    <row r="219" spans="1:12" ht="12.75">
      <c r="A219" s="1" t="s">
        <v>90</v>
      </c>
      <c r="B219" s="1">
        <v>2</v>
      </c>
      <c r="C219" s="1" t="s">
        <v>91</v>
      </c>
      <c r="D219" s="3" t="s">
        <v>23</v>
      </c>
      <c r="E219" s="1" t="s">
        <v>36</v>
      </c>
      <c r="G219">
        <v>1.506</v>
      </c>
      <c r="H219">
        <v>0.0705</v>
      </c>
      <c r="I219">
        <v>0.0695</v>
      </c>
      <c r="J219" s="18"/>
      <c r="K219" s="18"/>
      <c r="L219" s="18"/>
    </row>
    <row r="220" spans="1:12" ht="12.75">
      <c r="A220" s="1" t="s">
        <v>90</v>
      </c>
      <c r="B220" s="1">
        <v>3</v>
      </c>
      <c r="C220" s="1" t="s">
        <v>91</v>
      </c>
      <c r="D220" s="3" t="s">
        <v>23</v>
      </c>
      <c r="E220" s="1" t="s">
        <v>36</v>
      </c>
      <c r="G220" t="s">
        <v>416</v>
      </c>
      <c r="H220">
        <v>0.0655</v>
      </c>
      <c r="I220">
        <v>0.074</v>
      </c>
      <c r="J220" s="18"/>
      <c r="K220" s="18"/>
      <c r="L220" s="18"/>
    </row>
    <row r="221" spans="4:12" ht="12.75">
      <c r="D221" s="3"/>
      <c r="J221" s="18"/>
      <c r="K221" s="18"/>
      <c r="L221" s="18"/>
    </row>
    <row r="222" spans="1:12" ht="12.75">
      <c r="A222" s="21" t="s">
        <v>575</v>
      </c>
      <c r="D222" s="4"/>
      <c r="J222" s="18"/>
      <c r="K222" s="18"/>
      <c r="L222" s="18"/>
    </row>
    <row r="223" spans="1:12" ht="12.75">
      <c r="A223" s="4" t="s">
        <v>92</v>
      </c>
      <c r="B223" s="1">
        <v>1</v>
      </c>
      <c r="C223" s="1" t="s">
        <v>93</v>
      </c>
      <c r="D223" s="1" t="s">
        <v>94</v>
      </c>
      <c r="E223" s="1" t="s">
        <v>36</v>
      </c>
      <c r="G223" t="s">
        <v>460</v>
      </c>
      <c r="H223" t="s">
        <v>276</v>
      </c>
      <c r="I223">
        <v>0.06</v>
      </c>
      <c r="J223" s="18">
        <f aca="true" t="shared" si="26" ref="J223:L225">G223/($G223+$H223+$I223)</f>
        <v>0.995906267645398</v>
      </c>
      <c r="K223" s="18">
        <f t="shared" si="26"/>
        <v>0.003670242800677583</v>
      </c>
      <c r="L223" s="18">
        <f t="shared" si="26"/>
        <v>0.0004234895539243365</v>
      </c>
    </row>
    <row r="224" spans="1:12" ht="12.75">
      <c r="A224" s="4" t="s">
        <v>92</v>
      </c>
      <c r="B224" s="1">
        <v>2</v>
      </c>
      <c r="C224" s="1" t="s">
        <v>93</v>
      </c>
      <c r="D224" s="1" t="s">
        <v>94</v>
      </c>
      <c r="E224" s="1" t="s">
        <v>36</v>
      </c>
      <c r="G224" t="s">
        <v>461</v>
      </c>
      <c r="H224" t="s">
        <v>218</v>
      </c>
      <c r="I224">
        <v>0.05</v>
      </c>
      <c r="J224" s="18">
        <f t="shared" si="26"/>
        <v>0.9961608405738533</v>
      </c>
      <c r="K224" s="18">
        <f t="shared" si="26"/>
        <v>0.003334006870074763</v>
      </c>
      <c r="L224" s="18">
        <f t="shared" si="26"/>
        <v>0.0005051525560719338</v>
      </c>
    </row>
    <row r="225" spans="1:12" ht="12.75">
      <c r="A225" s="4" t="s">
        <v>92</v>
      </c>
      <c r="B225" s="1">
        <v>3</v>
      </c>
      <c r="C225" s="1" t="s">
        <v>93</v>
      </c>
      <c r="D225" s="1" t="s">
        <v>94</v>
      </c>
      <c r="E225" s="1" t="s">
        <v>36</v>
      </c>
      <c r="G225" t="s">
        <v>462</v>
      </c>
      <c r="H225" t="s">
        <v>378</v>
      </c>
      <c r="I225">
        <v>0.06</v>
      </c>
      <c r="J225" s="18">
        <f t="shared" si="26"/>
        <v>0.9961819917276488</v>
      </c>
      <c r="K225" s="18">
        <f t="shared" si="26"/>
        <v>0.0028635062042634426</v>
      </c>
      <c r="L225" s="18">
        <f t="shared" si="26"/>
        <v>0.0009545020680878141</v>
      </c>
    </row>
    <row r="226" spans="1:12" ht="12.75">
      <c r="A226" s="21" t="s">
        <v>607</v>
      </c>
      <c r="J226" s="23">
        <f>AVERAGE(J223:J225)</f>
        <v>0.9960830333156334</v>
      </c>
      <c r="K226" s="23">
        <f>AVERAGE(K223:K225)</f>
        <v>0.0032892519583385964</v>
      </c>
      <c r="L226" s="23">
        <f>AVERAGE(L223:L225)</f>
        <v>0.0006277147260280281</v>
      </c>
    </row>
    <row r="227" spans="1:12" ht="12.75">
      <c r="A227" s="13" t="s">
        <v>576</v>
      </c>
      <c r="J227" s="18"/>
      <c r="K227" s="18"/>
      <c r="L227" s="18"/>
    </row>
    <row r="228" spans="1:12" ht="12.75">
      <c r="A228" s="4" t="s">
        <v>95</v>
      </c>
      <c r="B228" s="1">
        <v>1</v>
      </c>
      <c r="C228" s="1" t="s">
        <v>93</v>
      </c>
      <c r="D228" s="1" t="s">
        <v>83</v>
      </c>
      <c r="E228" s="1" t="s">
        <v>14</v>
      </c>
      <c r="G228" t="s">
        <v>387</v>
      </c>
      <c r="H228" t="s">
        <v>440</v>
      </c>
      <c r="I228" t="s">
        <v>463</v>
      </c>
      <c r="J228" s="18">
        <f aca="true" t="shared" si="27" ref="J228:L230">G228/($G228+$H228+$I228)</f>
        <v>0.3528138528138528</v>
      </c>
      <c r="K228" s="18">
        <f t="shared" si="27"/>
        <v>0.4015151515151515</v>
      </c>
      <c r="L228" s="18">
        <f t="shared" si="27"/>
        <v>0.24567099567099568</v>
      </c>
    </row>
    <row r="229" spans="1:12" ht="12.75">
      <c r="A229" s="4" t="s">
        <v>95</v>
      </c>
      <c r="B229" s="1">
        <v>2</v>
      </c>
      <c r="C229" s="1" t="s">
        <v>93</v>
      </c>
      <c r="D229" s="1" t="s">
        <v>83</v>
      </c>
      <c r="E229" s="1" t="s">
        <v>14</v>
      </c>
      <c r="G229" t="s">
        <v>350</v>
      </c>
      <c r="H229" t="s">
        <v>214</v>
      </c>
      <c r="I229" t="s">
        <v>396</v>
      </c>
      <c r="J229" s="18">
        <f t="shared" si="27"/>
        <v>0.4508928571428571</v>
      </c>
      <c r="K229" s="18">
        <f t="shared" si="27"/>
        <v>0.14732142857142858</v>
      </c>
      <c r="L229" s="18">
        <f t="shared" si="27"/>
        <v>0.40178571428571425</v>
      </c>
    </row>
    <row r="230" spans="1:12" ht="12.75">
      <c r="A230" s="4" t="s">
        <v>95</v>
      </c>
      <c r="B230" s="1">
        <v>3</v>
      </c>
      <c r="C230" s="1" t="s">
        <v>93</v>
      </c>
      <c r="D230" s="1" t="s">
        <v>83</v>
      </c>
      <c r="E230" s="1" t="s">
        <v>14</v>
      </c>
      <c r="G230" t="s">
        <v>464</v>
      </c>
      <c r="H230" t="s">
        <v>465</v>
      </c>
      <c r="I230" t="s">
        <v>466</v>
      </c>
      <c r="J230" s="18">
        <f t="shared" si="27"/>
        <v>0.6974900924702774</v>
      </c>
      <c r="K230" s="18">
        <f t="shared" si="27"/>
        <v>0.040951122853368556</v>
      </c>
      <c r="L230" s="18">
        <f t="shared" si="27"/>
        <v>0.261558784676354</v>
      </c>
    </row>
    <row r="231" spans="1:12" ht="12.75">
      <c r="A231" s="13" t="s">
        <v>594</v>
      </c>
      <c r="J231" s="23">
        <f>AVERAGE(J228:J230)</f>
        <v>0.500398934142329</v>
      </c>
      <c r="K231" s="23">
        <f>AVERAGE(K228:K230)</f>
        <v>0.1965959009799829</v>
      </c>
      <c r="L231" s="23">
        <f>AVERAGE(L228:L230)</f>
        <v>0.30300516487768797</v>
      </c>
    </row>
    <row r="232" spans="1:12" ht="12.75">
      <c r="A232" s="13" t="s">
        <v>577</v>
      </c>
      <c r="J232" s="18"/>
      <c r="K232" s="18"/>
      <c r="L232" s="18"/>
    </row>
    <row r="233" spans="1:12" ht="12.75">
      <c r="A233" s="4" t="s">
        <v>96</v>
      </c>
      <c r="B233" s="1">
        <v>1</v>
      </c>
      <c r="C233" s="1" t="s">
        <v>93</v>
      </c>
      <c r="D233" s="1" t="s">
        <v>83</v>
      </c>
      <c r="E233" s="1" t="s">
        <v>36</v>
      </c>
      <c r="G233" t="s">
        <v>467</v>
      </c>
      <c r="H233" t="s">
        <v>468</v>
      </c>
      <c r="I233" t="s">
        <v>286</v>
      </c>
      <c r="J233" s="18">
        <f aca="true" t="shared" si="28" ref="J233:L235">G233/($G233+$H233+$I233)</f>
        <v>0.5734983398732266</v>
      </c>
      <c r="K233" s="18">
        <f t="shared" si="28"/>
        <v>0.2300030184123151</v>
      </c>
      <c r="L233" s="18">
        <f t="shared" si="28"/>
        <v>0.19649864171445816</v>
      </c>
    </row>
    <row r="234" spans="1:12" ht="12.75">
      <c r="A234" s="4" t="s">
        <v>96</v>
      </c>
      <c r="B234" s="1">
        <v>2</v>
      </c>
      <c r="C234" s="1" t="s">
        <v>93</v>
      </c>
      <c r="D234" s="1" t="s">
        <v>83</v>
      </c>
      <c r="E234" s="1" t="s">
        <v>36</v>
      </c>
      <c r="G234" t="s">
        <v>469</v>
      </c>
      <c r="H234" t="s">
        <v>470</v>
      </c>
      <c r="I234" t="s">
        <v>464</v>
      </c>
      <c r="J234" s="18">
        <f t="shared" si="28"/>
        <v>0.501085776330076</v>
      </c>
      <c r="K234" s="18">
        <f t="shared" si="28"/>
        <v>0.21226927252985883</v>
      </c>
      <c r="L234" s="18">
        <f t="shared" si="28"/>
        <v>0.2866449511400651</v>
      </c>
    </row>
    <row r="235" spans="1:12" ht="12.75">
      <c r="A235" s="4" t="s">
        <v>96</v>
      </c>
      <c r="B235" s="1">
        <v>3</v>
      </c>
      <c r="C235" s="1" t="s">
        <v>93</v>
      </c>
      <c r="D235" s="1" t="s">
        <v>83</v>
      </c>
      <c r="E235" s="1" t="s">
        <v>36</v>
      </c>
      <c r="G235" t="s">
        <v>471</v>
      </c>
      <c r="H235" t="s">
        <v>472</v>
      </c>
      <c r="I235" t="s">
        <v>473</v>
      </c>
      <c r="J235" s="18">
        <f t="shared" si="28"/>
        <v>0.5745623753600708</v>
      </c>
      <c r="K235" s="18">
        <f t="shared" si="28"/>
        <v>0.2816308442277864</v>
      </c>
      <c r="L235" s="18">
        <f t="shared" si="28"/>
        <v>0.1438067804121427</v>
      </c>
    </row>
    <row r="236" spans="1:12" ht="12.75">
      <c r="A236" s="13" t="s">
        <v>595</v>
      </c>
      <c r="J236" s="23">
        <f>AVERAGE(J233:J235)</f>
        <v>0.5497154971877912</v>
      </c>
      <c r="K236" s="23">
        <f>AVERAGE(K233:K235)</f>
        <v>0.24130104505665342</v>
      </c>
      <c r="L236" s="23">
        <f>AVERAGE(L233:L235)</f>
        <v>0.2089834577555553</v>
      </c>
    </row>
    <row r="237" spans="1:12" ht="12.75">
      <c r="A237" s="21" t="s">
        <v>578</v>
      </c>
      <c r="J237" s="18"/>
      <c r="K237" s="18"/>
      <c r="L237" s="18"/>
    </row>
    <row r="238" spans="1:12" ht="12.75">
      <c r="A238" s="4" t="s">
        <v>97</v>
      </c>
      <c r="B238" s="1">
        <v>1</v>
      </c>
      <c r="C238" s="1" t="s">
        <v>93</v>
      </c>
      <c r="D238" s="1" t="s">
        <v>98</v>
      </c>
      <c r="E238" s="1" t="s">
        <v>36</v>
      </c>
      <c r="G238" t="s">
        <v>474</v>
      </c>
      <c r="H238">
        <v>0.06</v>
      </c>
      <c r="I238" t="s">
        <v>168</v>
      </c>
      <c r="J238" s="18">
        <f aca="true" t="shared" si="29" ref="J238:L240">G238/($G238+$H238+$I238)</f>
        <v>0.9886143931256713</v>
      </c>
      <c r="K238" s="18">
        <f t="shared" si="29"/>
        <v>0.0012889366272824919</v>
      </c>
      <c r="L238" s="18">
        <f t="shared" si="29"/>
        <v>0.010096670247046186</v>
      </c>
    </row>
    <row r="239" spans="1:12" ht="12.75">
      <c r="A239" s="4" t="s">
        <v>97</v>
      </c>
      <c r="B239" s="1">
        <v>2</v>
      </c>
      <c r="C239" s="1" t="s">
        <v>93</v>
      </c>
      <c r="D239" s="1" t="s">
        <v>98</v>
      </c>
      <c r="E239" s="1" t="s">
        <v>36</v>
      </c>
      <c r="G239" t="s">
        <v>475</v>
      </c>
      <c r="H239">
        <v>0.03</v>
      </c>
      <c r="I239" t="s">
        <v>171</v>
      </c>
      <c r="J239" s="18">
        <f t="shared" si="29"/>
        <v>0.9902222222222222</v>
      </c>
      <c r="K239" s="18">
        <f t="shared" si="29"/>
        <v>0.0006666666666666666</v>
      </c>
      <c r="L239" s="18">
        <f t="shared" si="29"/>
        <v>0.00911111111111111</v>
      </c>
    </row>
    <row r="240" spans="1:12" ht="12.75">
      <c r="A240" s="4" t="s">
        <v>97</v>
      </c>
      <c r="B240" s="1">
        <v>3</v>
      </c>
      <c r="C240" s="1" t="s">
        <v>93</v>
      </c>
      <c r="D240" s="1" t="s">
        <v>98</v>
      </c>
      <c r="E240" s="1" t="s">
        <v>36</v>
      </c>
      <c r="G240" t="s">
        <v>476</v>
      </c>
      <c r="H240">
        <v>0.03</v>
      </c>
      <c r="I240" t="s">
        <v>477</v>
      </c>
      <c r="J240" s="18">
        <f t="shared" si="29"/>
        <v>0.9918084436042848</v>
      </c>
      <c r="K240" s="18">
        <f t="shared" si="29"/>
        <v>0.000630119722747322</v>
      </c>
      <c r="L240" s="18">
        <f t="shared" si="29"/>
        <v>0.007561436672967864</v>
      </c>
    </row>
    <row r="241" spans="1:12" ht="12.75">
      <c r="A241" s="21" t="s">
        <v>608</v>
      </c>
      <c r="J241" s="23">
        <f>AVERAGE(J238:J240)</f>
        <v>0.9902150196507261</v>
      </c>
      <c r="K241" s="23">
        <f>AVERAGE(K238:K240)</f>
        <v>0.0008619076722321603</v>
      </c>
      <c r="L241" s="23">
        <f>AVERAGE(L238:L240)</f>
        <v>0.00892307267704172</v>
      </c>
    </row>
    <row r="242" spans="1:12" ht="12.75">
      <c r="A242" s="12" t="s">
        <v>579</v>
      </c>
      <c r="J242" s="18"/>
      <c r="K242" s="18"/>
      <c r="L242" s="18"/>
    </row>
    <row r="243" spans="1:12" ht="12.75">
      <c r="A243" s="4" t="s">
        <v>99</v>
      </c>
      <c r="B243" s="1">
        <v>1</v>
      </c>
      <c r="C243" s="1" t="s">
        <v>100</v>
      </c>
      <c r="D243" s="1" t="s">
        <v>10</v>
      </c>
      <c r="F243" s="1" t="s">
        <v>39</v>
      </c>
      <c r="G243" t="s">
        <v>453</v>
      </c>
      <c r="H243">
        <v>0.025</v>
      </c>
      <c r="I243">
        <v>0.085</v>
      </c>
      <c r="J243" s="18">
        <f aca="true" t="shared" si="30" ref="J243:L245">G243/($G243+$H243+$I243)</f>
        <v>0.9485981308411215</v>
      </c>
      <c r="K243" s="18">
        <f t="shared" si="30"/>
        <v>0.011682242990654209</v>
      </c>
      <c r="L243" s="18">
        <f t="shared" si="30"/>
        <v>0.03971962616822431</v>
      </c>
    </row>
    <row r="244" spans="1:12" ht="12.75">
      <c r="A244" s="4" t="s">
        <v>99</v>
      </c>
      <c r="B244" s="1">
        <v>2</v>
      </c>
      <c r="C244" s="1" t="s">
        <v>100</v>
      </c>
      <c r="D244" s="1" t="s">
        <v>10</v>
      </c>
      <c r="F244" s="1" t="s">
        <v>39</v>
      </c>
      <c r="G244" t="s">
        <v>437</v>
      </c>
      <c r="H244" t="s">
        <v>478</v>
      </c>
      <c r="I244" t="s">
        <v>138</v>
      </c>
      <c r="J244" s="18">
        <f t="shared" si="30"/>
        <v>0.7751004016064256</v>
      </c>
      <c r="K244" s="18">
        <f t="shared" si="30"/>
        <v>0.06827309236947791</v>
      </c>
      <c r="L244" s="18">
        <f t="shared" si="30"/>
        <v>0.1566265060240964</v>
      </c>
    </row>
    <row r="245" spans="1:12" ht="12.75">
      <c r="A245" s="4" t="s">
        <v>99</v>
      </c>
      <c r="B245" s="1">
        <v>3</v>
      </c>
      <c r="C245" s="1" t="s">
        <v>100</v>
      </c>
      <c r="D245" s="1" t="s">
        <v>10</v>
      </c>
      <c r="F245" s="1" t="s">
        <v>39</v>
      </c>
      <c r="G245" t="s">
        <v>479</v>
      </c>
      <c r="H245">
        <v>0.03</v>
      </c>
      <c r="I245">
        <v>0.1</v>
      </c>
      <c r="J245" s="18">
        <f t="shared" si="30"/>
        <v>0.9343434343434343</v>
      </c>
      <c r="K245" s="18">
        <f t="shared" si="30"/>
        <v>0.01515151515151515</v>
      </c>
      <c r="L245" s="18">
        <f t="shared" si="30"/>
        <v>0.050505050505050504</v>
      </c>
    </row>
    <row r="246" spans="1:12" ht="12.75">
      <c r="A246" s="12" t="s">
        <v>596</v>
      </c>
      <c r="J246" s="23">
        <f>AVERAGE(J243:J245)</f>
        <v>0.8860139889303271</v>
      </c>
      <c r="K246" s="23">
        <f>AVERAGE(K243:K245)</f>
        <v>0.03170228350388243</v>
      </c>
      <c r="L246" s="23">
        <f>AVERAGE(L243:L245)</f>
        <v>0.0822837275657904</v>
      </c>
    </row>
    <row r="247" spans="10:12" ht="12.75">
      <c r="J247" s="18"/>
      <c r="K247" s="18"/>
      <c r="L247" s="18"/>
    </row>
    <row r="248" spans="10:12" ht="12.75">
      <c r="J248" s="18"/>
      <c r="K248" s="18"/>
      <c r="L248" s="18"/>
    </row>
    <row r="249" spans="1:12" ht="12.75">
      <c r="A249" s="13" t="s">
        <v>568</v>
      </c>
      <c r="J249" s="18"/>
      <c r="K249" s="18"/>
      <c r="L249" s="18"/>
    </row>
    <row r="250" spans="1:12" ht="12.75">
      <c r="A250" s="1" t="s">
        <v>101</v>
      </c>
      <c r="B250" s="1">
        <v>1</v>
      </c>
      <c r="C250" s="1" t="s">
        <v>20</v>
      </c>
      <c r="D250" s="1" t="s">
        <v>83</v>
      </c>
      <c r="E250" s="1" t="s">
        <v>102</v>
      </c>
      <c r="G250" t="s">
        <v>480</v>
      </c>
      <c r="H250" t="s">
        <v>481</v>
      </c>
      <c r="I250" t="s">
        <v>482</v>
      </c>
      <c r="J250" s="18">
        <f aca="true" t="shared" si="31" ref="J250:L255">G250/($G250+$H250+$I250)</f>
        <v>0.06151288445552785</v>
      </c>
      <c r="K250" s="18">
        <f t="shared" si="31"/>
        <v>0.19783873649210304</v>
      </c>
      <c r="L250" s="18">
        <f t="shared" si="31"/>
        <v>0.740648379052369</v>
      </c>
    </row>
    <row r="251" spans="1:12" ht="12.75">
      <c r="A251" s="1" t="s">
        <v>101</v>
      </c>
      <c r="B251" s="1">
        <v>2</v>
      </c>
      <c r="C251" s="1" t="s">
        <v>20</v>
      </c>
      <c r="D251" s="1" t="s">
        <v>83</v>
      </c>
      <c r="E251" s="1" t="s">
        <v>102</v>
      </c>
      <c r="G251" t="s">
        <v>168</v>
      </c>
      <c r="H251" t="s">
        <v>483</v>
      </c>
      <c r="I251" t="s">
        <v>484</v>
      </c>
      <c r="J251" s="18">
        <f t="shared" si="31"/>
        <v>0.014013118664281454</v>
      </c>
      <c r="K251" s="18">
        <f t="shared" si="31"/>
        <v>0.2713178294573643</v>
      </c>
      <c r="L251" s="18">
        <f t="shared" si="31"/>
        <v>0.7146690518783542</v>
      </c>
    </row>
    <row r="252" spans="1:12" ht="12.75">
      <c r="A252" s="1" t="s">
        <v>101</v>
      </c>
      <c r="B252" s="1">
        <v>3</v>
      </c>
      <c r="C252" s="1" t="s">
        <v>20</v>
      </c>
      <c r="D252" s="1" t="s">
        <v>83</v>
      </c>
      <c r="E252" s="1" t="s">
        <v>102</v>
      </c>
      <c r="G252" t="s">
        <v>167</v>
      </c>
      <c r="H252" t="s">
        <v>485</v>
      </c>
      <c r="I252" t="s">
        <v>486</v>
      </c>
      <c r="J252" s="18">
        <f t="shared" si="31"/>
        <v>0.006277463904582549</v>
      </c>
      <c r="K252" s="18">
        <f t="shared" si="31"/>
        <v>0.38951663527934716</v>
      </c>
      <c r="L252" s="18">
        <f t="shared" si="31"/>
        <v>0.6042059008160703</v>
      </c>
    </row>
    <row r="253" spans="1:12" ht="12.75">
      <c r="A253" s="1" t="s">
        <v>103</v>
      </c>
      <c r="B253" s="1">
        <v>1</v>
      </c>
      <c r="C253" s="1" t="s">
        <v>20</v>
      </c>
      <c r="D253" s="1" t="s">
        <v>83</v>
      </c>
      <c r="E253" s="7" t="s">
        <v>102</v>
      </c>
      <c r="G253" t="s">
        <v>487</v>
      </c>
      <c r="H253" t="s">
        <v>488</v>
      </c>
      <c r="I253" t="s">
        <v>489</v>
      </c>
      <c r="J253" s="18">
        <f t="shared" si="31"/>
        <v>0.3374125874125874</v>
      </c>
      <c r="K253" s="18">
        <f t="shared" si="31"/>
        <v>0.47618006993006995</v>
      </c>
      <c r="L253" s="18">
        <f t="shared" si="31"/>
        <v>0.18640734265734266</v>
      </c>
    </row>
    <row r="254" spans="1:12" ht="12.75">
      <c r="A254" s="1" t="s">
        <v>103</v>
      </c>
      <c r="B254" s="1">
        <v>2</v>
      </c>
      <c r="C254" s="1" t="s">
        <v>20</v>
      </c>
      <c r="D254" s="1" t="s">
        <v>83</v>
      </c>
      <c r="E254" s="7" t="s">
        <v>102</v>
      </c>
      <c r="G254" t="s">
        <v>252</v>
      </c>
      <c r="H254" t="s">
        <v>490</v>
      </c>
      <c r="I254" t="s">
        <v>491</v>
      </c>
      <c r="J254" s="18">
        <f t="shared" si="31"/>
        <v>0.006006006006006006</v>
      </c>
      <c r="K254" s="18">
        <f t="shared" si="31"/>
        <v>0.24099099099099097</v>
      </c>
      <c r="L254" s="18">
        <f t="shared" si="31"/>
        <v>0.7530030030030029</v>
      </c>
    </row>
    <row r="255" spans="1:12" ht="12.75">
      <c r="A255" s="1" t="s">
        <v>103</v>
      </c>
      <c r="B255" s="1">
        <v>3</v>
      </c>
      <c r="C255" s="1" t="s">
        <v>20</v>
      </c>
      <c r="D255" s="1" t="s">
        <v>83</v>
      </c>
      <c r="E255" s="7" t="s">
        <v>102</v>
      </c>
      <c r="G255" t="s">
        <v>492</v>
      </c>
      <c r="H255" t="s">
        <v>493</v>
      </c>
      <c r="I255" t="s">
        <v>494</v>
      </c>
      <c r="J255" s="18">
        <f t="shared" si="31"/>
        <v>0.10637921894327618</v>
      </c>
      <c r="K255" s="18">
        <f t="shared" si="31"/>
        <v>0.3035872062201802</v>
      </c>
      <c r="L255" s="18">
        <f t="shared" si="31"/>
        <v>0.5900335748365435</v>
      </c>
    </row>
    <row r="256" spans="1:12" ht="12.75">
      <c r="A256" s="13" t="s">
        <v>597</v>
      </c>
      <c r="E256" s="7"/>
      <c r="J256" s="23">
        <f>AVERAGE(J250:J255)</f>
        <v>0.08860021323104357</v>
      </c>
      <c r="K256" s="23">
        <f>AVERAGE(K250:K255)</f>
        <v>0.313238578061676</v>
      </c>
      <c r="L256" s="23">
        <f>AVERAGE(L250:L255)</f>
        <v>0.5981612087072804</v>
      </c>
    </row>
    <row r="257" spans="1:12" ht="12.75">
      <c r="A257" s="13" t="s">
        <v>569</v>
      </c>
      <c r="J257" s="18"/>
      <c r="K257" s="18"/>
      <c r="L257" s="18"/>
    </row>
    <row r="258" spans="1:12" ht="12.75">
      <c r="A258" s="1" t="s">
        <v>104</v>
      </c>
      <c r="B258" s="1">
        <v>1</v>
      </c>
      <c r="C258" s="1" t="s">
        <v>13</v>
      </c>
      <c r="D258" s="1" t="s">
        <v>83</v>
      </c>
      <c r="F258" s="1" t="s">
        <v>39</v>
      </c>
      <c r="G258">
        <v>0.065</v>
      </c>
      <c r="H258" t="s">
        <v>218</v>
      </c>
      <c r="I258" t="s">
        <v>495</v>
      </c>
      <c r="J258" s="18">
        <f aca="true" t="shared" si="32" ref="J258:L263">G258/($G258+$H258+$I258)</f>
        <v>0.009084556254367576</v>
      </c>
      <c r="K258" s="18">
        <f t="shared" si="32"/>
        <v>0.04612159329140462</v>
      </c>
      <c r="L258" s="18">
        <f t="shared" si="32"/>
        <v>0.9447938504542278</v>
      </c>
    </row>
    <row r="259" spans="1:12" ht="12.75">
      <c r="A259" s="1" t="s">
        <v>104</v>
      </c>
      <c r="B259" s="1">
        <v>2</v>
      </c>
      <c r="C259" s="1" t="s">
        <v>13</v>
      </c>
      <c r="D259" s="1" t="s">
        <v>83</v>
      </c>
      <c r="F259" s="1" t="s">
        <v>39</v>
      </c>
      <c r="G259">
        <v>0.09</v>
      </c>
      <c r="H259" t="s">
        <v>477</v>
      </c>
      <c r="I259" t="s">
        <v>496</v>
      </c>
      <c r="J259" s="18">
        <f t="shared" si="32"/>
        <v>0.012178619756427603</v>
      </c>
      <c r="K259" s="18">
        <f t="shared" si="32"/>
        <v>0.04871447902571041</v>
      </c>
      <c r="L259" s="18">
        <f t="shared" si="32"/>
        <v>0.939106901217862</v>
      </c>
    </row>
    <row r="260" spans="1:12" ht="12.75">
      <c r="A260" s="1" t="s">
        <v>104</v>
      </c>
      <c r="B260" s="1">
        <v>3</v>
      </c>
      <c r="C260" s="1" t="s">
        <v>13</v>
      </c>
      <c r="D260" s="1" t="s">
        <v>83</v>
      </c>
      <c r="F260" s="1" t="s">
        <v>39</v>
      </c>
      <c r="G260" t="s">
        <v>192</v>
      </c>
      <c r="H260" t="s">
        <v>192</v>
      </c>
      <c r="I260" t="s">
        <v>223</v>
      </c>
      <c r="J260" s="18">
        <f t="shared" si="32"/>
        <v>0.01974612129760226</v>
      </c>
      <c r="K260" s="18">
        <f t="shared" si="32"/>
        <v>0.01974612129760226</v>
      </c>
      <c r="L260" s="18">
        <f t="shared" si="32"/>
        <v>0.9605077574047954</v>
      </c>
    </row>
    <row r="261" spans="1:12" ht="12.75">
      <c r="A261" s="1" t="s">
        <v>105</v>
      </c>
      <c r="B261" s="1">
        <v>1</v>
      </c>
      <c r="C261" s="1" t="s">
        <v>13</v>
      </c>
      <c r="D261" s="1" t="s">
        <v>83</v>
      </c>
      <c r="F261" s="1" t="s">
        <v>39</v>
      </c>
      <c r="G261">
        <v>0.005</v>
      </c>
      <c r="H261" t="s">
        <v>378</v>
      </c>
      <c r="I261" t="s">
        <v>497</v>
      </c>
      <c r="J261" s="18">
        <f t="shared" si="32"/>
        <v>0.0006430868167202572</v>
      </c>
      <c r="K261" s="18">
        <f t="shared" si="32"/>
        <v>0.023151125401929262</v>
      </c>
      <c r="L261" s="18">
        <f t="shared" si="32"/>
        <v>0.9762057877813505</v>
      </c>
    </row>
    <row r="262" spans="1:12" ht="12.75">
      <c r="A262" s="1" t="s">
        <v>105</v>
      </c>
      <c r="B262" s="1">
        <v>2</v>
      </c>
      <c r="C262" s="1" t="s">
        <v>13</v>
      </c>
      <c r="D262" s="1" t="s">
        <v>83</v>
      </c>
      <c r="F262" s="1" t="s">
        <v>39</v>
      </c>
      <c r="G262">
        <v>0.002</v>
      </c>
      <c r="H262" t="s">
        <v>498</v>
      </c>
      <c r="I262" t="s">
        <v>499</v>
      </c>
      <c r="J262" s="18">
        <f t="shared" si="32"/>
        <v>0.00027056277056277056</v>
      </c>
      <c r="K262" s="18">
        <f t="shared" si="32"/>
        <v>0.035173160173160176</v>
      </c>
      <c r="L262" s="18">
        <f t="shared" si="32"/>
        <v>0.9645562770562771</v>
      </c>
    </row>
    <row r="263" spans="1:12" ht="12.75">
      <c r="A263" s="1" t="s">
        <v>105</v>
      </c>
      <c r="B263" s="1">
        <v>3</v>
      </c>
      <c r="C263" s="1" t="s">
        <v>13</v>
      </c>
      <c r="D263" s="1" t="s">
        <v>83</v>
      </c>
      <c r="F263" s="1" t="s">
        <v>39</v>
      </c>
      <c r="G263">
        <v>0.002</v>
      </c>
      <c r="H263" t="s">
        <v>276</v>
      </c>
      <c r="I263" t="s">
        <v>500</v>
      </c>
      <c r="J263" s="18">
        <f t="shared" si="32"/>
        <v>0.0002623983206507478</v>
      </c>
      <c r="K263" s="18">
        <f t="shared" si="32"/>
        <v>0.06822356336919444</v>
      </c>
      <c r="L263" s="18">
        <f t="shared" si="32"/>
        <v>0.9315140383101548</v>
      </c>
    </row>
    <row r="264" spans="1:12" ht="12.75">
      <c r="A264" s="13" t="s">
        <v>598</v>
      </c>
      <c r="J264" s="23">
        <f>AVERAGE(J258:J263)</f>
        <v>0.007030890869388535</v>
      </c>
      <c r="K264" s="23">
        <f>AVERAGE(K258:K263)</f>
        <v>0.04018834042650019</v>
      </c>
      <c r="L264" s="23">
        <f>AVERAGE(L258:L263)</f>
        <v>0.9527807687041113</v>
      </c>
    </row>
    <row r="265" spans="1:12" ht="12.75">
      <c r="A265" s="13" t="s">
        <v>572</v>
      </c>
      <c r="J265" s="18"/>
      <c r="K265" s="18"/>
      <c r="L265" s="18"/>
    </row>
    <row r="266" spans="1:12" ht="12.75">
      <c r="A266" s="1" t="s">
        <v>106</v>
      </c>
      <c r="B266" s="1">
        <v>1</v>
      </c>
      <c r="C266" s="1" t="s">
        <v>13</v>
      </c>
      <c r="D266" s="1" t="s">
        <v>83</v>
      </c>
      <c r="E266" s="1" t="s">
        <v>32</v>
      </c>
      <c r="G266" t="s">
        <v>142</v>
      </c>
      <c r="H266" t="s">
        <v>501</v>
      </c>
      <c r="I266" t="s">
        <v>502</v>
      </c>
      <c r="J266" s="18">
        <f aca="true" t="shared" si="33" ref="J266:L268">G266/($G266+$H266+$I266)</f>
        <v>0.03913529631010064</v>
      </c>
      <c r="K266" s="18">
        <f t="shared" si="33"/>
        <v>0.5628028326500186</v>
      </c>
      <c r="L266" s="18">
        <f t="shared" si="33"/>
        <v>0.3980618710398807</v>
      </c>
    </row>
    <row r="267" spans="1:12" ht="12.75">
      <c r="A267" s="1" t="s">
        <v>106</v>
      </c>
      <c r="B267" s="1">
        <v>2</v>
      </c>
      <c r="C267" s="1" t="s">
        <v>13</v>
      </c>
      <c r="D267" s="1" t="s">
        <v>83</v>
      </c>
      <c r="E267" s="1" t="s">
        <v>32</v>
      </c>
      <c r="G267" t="s">
        <v>503</v>
      </c>
      <c r="H267" t="s">
        <v>504</v>
      </c>
      <c r="I267" t="s">
        <v>505</v>
      </c>
      <c r="J267" s="18">
        <f t="shared" si="33"/>
        <v>0.07077625570776257</v>
      </c>
      <c r="K267" s="18">
        <f t="shared" si="33"/>
        <v>0.5744292237442923</v>
      </c>
      <c r="L267" s="18">
        <f t="shared" si="33"/>
        <v>0.3547945205479452</v>
      </c>
    </row>
    <row r="268" spans="1:12" ht="12.75">
      <c r="A268" s="1" t="s">
        <v>106</v>
      </c>
      <c r="B268" s="1">
        <v>3</v>
      </c>
      <c r="C268" s="1" t="s">
        <v>13</v>
      </c>
      <c r="D268" s="1" t="s">
        <v>83</v>
      </c>
      <c r="E268" s="1" t="s">
        <v>32</v>
      </c>
      <c r="G268" t="s">
        <v>506</v>
      </c>
      <c r="H268" t="s">
        <v>507</v>
      </c>
      <c r="I268" t="s">
        <v>508</v>
      </c>
      <c r="J268" s="18">
        <f t="shared" si="33"/>
        <v>0.0787878787878788</v>
      </c>
      <c r="K268" s="18">
        <f t="shared" si="33"/>
        <v>0.3509090909090909</v>
      </c>
      <c r="L268" s="18">
        <f t="shared" si="33"/>
        <v>0.5703030303030303</v>
      </c>
    </row>
    <row r="269" spans="1:12" ht="12.75">
      <c r="A269" s="13" t="s">
        <v>599</v>
      </c>
      <c r="J269" s="23">
        <f>AVERAGE(J266:J268)</f>
        <v>0.06289981026858067</v>
      </c>
      <c r="K269" s="23">
        <f>AVERAGE(K266:K268)</f>
        <v>0.49604704910113395</v>
      </c>
      <c r="L269" s="23">
        <f>AVERAGE(L266:L268)</f>
        <v>0.4410531406302854</v>
      </c>
    </row>
    <row r="270" spans="1:12" ht="12.75">
      <c r="A270" s="1" t="s">
        <v>107</v>
      </c>
      <c r="B270" s="1">
        <v>1</v>
      </c>
      <c r="C270" s="1" t="s">
        <v>20</v>
      </c>
      <c r="D270" s="1" t="s">
        <v>83</v>
      </c>
      <c r="E270" s="4" t="s">
        <v>108</v>
      </c>
      <c r="F270" s="3" t="s">
        <v>45</v>
      </c>
      <c r="G270" t="s">
        <v>236</v>
      </c>
      <c r="H270" t="s">
        <v>509</v>
      </c>
      <c r="I270" t="s">
        <v>510</v>
      </c>
      <c r="J270" s="18"/>
      <c r="K270" s="18"/>
      <c r="L270" s="18"/>
    </row>
    <row r="271" spans="1:12" ht="12.75">
      <c r="A271" s="1" t="s">
        <v>107</v>
      </c>
      <c r="B271" s="1">
        <v>2</v>
      </c>
      <c r="C271" s="1" t="s">
        <v>20</v>
      </c>
      <c r="D271" s="1" t="s">
        <v>83</v>
      </c>
      <c r="E271" s="4" t="s">
        <v>108</v>
      </c>
      <c r="F271" s="3" t="s">
        <v>45</v>
      </c>
      <c r="G271" t="s">
        <v>200</v>
      </c>
      <c r="H271" t="s">
        <v>511</v>
      </c>
      <c r="I271" t="s">
        <v>512</v>
      </c>
      <c r="J271" s="18"/>
      <c r="K271" s="18"/>
      <c r="L271" s="18"/>
    </row>
    <row r="272" spans="1:12" ht="12.75">
      <c r="A272" s="1" t="s">
        <v>107</v>
      </c>
      <c r="B272" s="1">
        <v>3</v>
      </c>
      <c r="C272" s="1" t="s">
        <v>20</v>
      </c>
      <c r="D272" s="1" t="s">
        <v>83</v>
      </c>
      <c r="E272" s="4" t="s">
        <v>108</v>
      </c>
      <c r="F272" s="3" t="s">
        <v>45</v>
      </c>
      <c r="G272" t="s">
        <v>198</v>
      </c>
      <c r="H272" t="s">
        <v>513</v>
      </c>
      <c r="I272" t="s">
        <v>514</v>
      </c>
      <c r="J272" s="18"/>
      <c r="K272" s="18"/>
      <c r="L272" s="18"/>
    </row>
    <row r="273" spans="1:12" ht="12.75">
      <c r="A273" s="1" t="s">
        <v>109</v>
      </c>
      <c r="B273" s="1">
        <v>1</v>
      </c>
      <c r="C273" s="1" t="s">
        <v>59</v>
      </c>
      <c r="D273" s="1" t="s">
        <v>83</v>
      </c>
      <c r="E273" s="4" t="s">
        <v>108</v>
      </c>
      <c r="F273" s="3" t="s">
        <v>45</v>
      </c>
      <c r="G273" t="s">
        <v>358</v>
      </c>
      <c r="H273" t="s">
        <v>515</v>
      </c>
      <c r="I273" t="s">
        <v>516</v>
      </c>
      <c r="J273" s="18"/>
      <c r="K273" s="18"/>
      <c r="L273" s="18"/>
    </row>
    <row r="274" spans="1:12" ht="12.75">
      <c r="A274" s="1" t="s">
        <v>109</v>
      </c>
      <c r="B274" s="1">
        <v>2</v>
      </c>
      <c r="C274" s="1" t="s">
        <v>59</v>
      </c>
      <c r="D274" s="1" t="s">
        <v>83</v>
      </c>
      <c r="E274" s="4" t="s">
        <v>108</v>
      </c>
      <c r="F274" s="3" t="s">
        <v>45</v>
      </c>
      <c r="G274" t="s">
        <v>358</v>
      </c>
      <c r="H274" t="s">
        <v>517</v>
      </c>
      <c r="I274" t="s">
        <v>335</v>
      </c>
      <c r="J274" s="18"/>
      <c r="K274" s="18"/>
      <c r="L274" s="18"/>
    </row>
    <row r="275" spans="1:12" ht="12.75">
      <c r="A275" s="1" t="s">
        <v>109</v>
      </c>
      <c r="B275" s="1">
        <v>3</v>
      </c>
      <c r="C275" s="1" t="s">
        <v>59</v>
      </c>
      <c r="D275" s="1" t="s">
        <v>83</v>
      </c>
      <c r="E275" s="4" t="s">
        <v>108</v>
      </c>
      <c r="F275" s="3" t="s">
        <v>45</v>
      </c>
      <c r="G275" t="s">
        <v>325</v>
      </c>
      <c r="H275" t="s">
        <v>518</v>
      </c>
      <c r="I275" t="s">
        <v>519</v>
      </c>
      <c r="J275" s="18"/>
      <c r="K275" s="18"/>
      <c r="L275" s="18"/>
    </row>
    <row r="276" spans="10:12" ht="12.75">
      <c r="J276" s="18"/>
      <c r="K276" s="18"/>
      <c r="L276" s="18"/>
    </row>
    <row r="277" spans="1:12" ht="12.75">
      <c r="A277" s="1" t="s">
        <v>110</v>
      </c>
      <c r="B277" s="1">
        <v>1</v>
      </c>
      <c r="C277" s="1" t="s">
        <v>87</v>
      </c>
      <c r="D277" s="3" t="s">
        <v>111</v>
      </c>
      <c r="E277" s="3" t="s">
        <v>108</v>
      </c>
      <c r="F277" s="3" t="s">
        <v>45</v>
      </c>
      <c r="G277" t="s">
        <v>520</v>
      </c>
      <c r="H277" t="s">
        <v>277</v>
      </c>
      <c r="I277" t="s">
        <v>140</v>
      </c>
      <c r="J277" s="18"/>
      <c r="K277" s="18"/>
      <c r="L277" s="18"/>
    </row>
    <row r="278" spans="1:12" ht="12.75">
      <c r="A278" s="1" t="s">
        <v>110</v>
      </c>
      <c r="B278" s="1">
        <v>2</v>
      </c>
      <c r="C278" s="1" t="s">
        <v>87</v>
      </c>
      <c r="D278" s="3" t="s">
        <v>111</v>
      </c>
      <c r="E278" s="3" t="s">
        <v>108</v>
      </c>
      <c r="F278" s="3" t="s">
        <v>45</v>
      </c>
      <c r="G278" t="s">
        <v>290</v>
      </c>
      <c r="H278" t="s">
        <v>433</v>
      </c>
      <c r="I278" t="s">
        <v>521</v>
      </c>
      <c r="J278" s="18"/>
      <c r="K278" s="18"/>
      <c r="L278" s="18"/>
    </row>
    <row r="279" spans="1:12" ht="12.75">
      <c r="A279" s="1" t="s">
        <v>110</v>
      </c>
      <c r="B279" s="1">
        <v>3</v>
      </c>
      <c r="C279" s="1" t="s">
        <v>87</v>
      </c>
      <c r="D279" s="3" t="s">
        <v>111</v>
      </c>
      <c r="E279" s="3" t="s">
        <v>108</v>
      </c>
      <c r="F279" s="3" t="s">
        <v>45</v>
      </c>
      <c r="G279" t="s">
        <v>235</v>
      </c>
      <c r="H279" t="s">
        <v>522</v>
      </c>
      <c r="I279" t="s">
        <v>480</v>
      </c>
      <c r="J279" s="18"/>
      <c r="K279" s="18"/>
      <c r="L279" s="18"/>
    </row>
    <row r="280" spans="4:12" ht="12.75">
      <c r="D280" s="3"/>
      <c r="E280" s="3"/>
      <c r="F280" s="3"/>
      <c r="J280" s="18"/>
      <c r="K280" s="18"/>
      <c r="L280" s="18"/>
    </row>
    <row r="281" spans="1:12" ht="12.75">
      <c r="A281" s="12" t="s">
        <v>571</v>
      </c>
      <c r="D281" s="3"/>
      <c r="E281" s="3"/>
      <c r="J281" s="18"/>
      <c r="K281" s="18"/>
      <c r="L281" s="18"/>
    </row>
    <row r="282" spans="1:12" ht="12.75">
      <c r="A282" s="1" t="s">
        <v>112</v>
      </c>
      <c r="B282" s="1">
        <v>1</v>
      </c>
      <c r="C282" s="1" t="s">
        <v>87</v>
      </c>
      <c r="D282" s="1" t="s">
        <v>10</v>
      </c>
      <c r="E282" s="8" t="s">
        <v>113</v>
      </c>
      <c r="G282" t="s">
        <v>276</v>
      </c>
      <c r="H282" t="s">
        <v>361</v>
      </c>
      <c r="I282" t="s">
        <v>523</v>
      </c>
      <c r="J282" s="18">
        <f aca="true" t="shared" si="34" ref="J282:L284">G282/($G282+$H282+$I282)</f>
        <v>0.20553359683794464</v>
      </c>
      <c r="K282" s="18">
        <f t="shared" si="34"/>
        <v>0.20948616600790512</v>
      </c>
      <c r="L282" s="18">
        <f t="shared" si="34"/>
        <v>0.5849802371541502</v>
      </c>
    </row>
    <row r="283" spans="1:12" ht="12.75">
      <c r="A283" s="1" t="s">
        <v>112</v>
      </c>
      <c r="B283" s="1">
        <v>2</v>
      </c>
      <c r="C283" s="1" t="s">
        <v>87</v>
      </c>
      <c r="D283" s="1" t="s">
        <v>10</v>
      </c>
      <c r="E283" s="8" t="s">
        <v>113</v>
      </c>
      <c r="G283" t="s">
        <v>434</v>
      </c>
      <c r="H283" t="s">
        <v>168</v>
      </c>
      <c r="I283" t="s">
        <v>524</v>
      </c>
      <c r="J283" s="18">
        <f t="shared" si="34"/>
        <v>0.2923076923076923</v>
      </c>
      <c r="K283" s="18">
        <f t="shared" si="34"/>
        <v>0.18076923076923077</v>
      </c>
      <c r="L283" s="18">
        <f t="shared" si="34"/>
        <v>0.5269230769230769</v>
      </c>
    </row>
    <row r="284" spans="1:12" ht="12.75">
      <c r="A284" s="1" t="s">
        <v>112</v>
      </c>
      <c r="B284" s="1">
        <v>3</v>
      </c>
      <c r="C284" s="1" t="s">
        <v>87</v>
      </c>
      <c r="D284" s="1" t="s">
        <v>10</v>
      </c>
      <c r="E284" s="8" t="s">
        <v>113</v>
      </c>
      <c r="G284" t="s">
        <v>235</v>
      </c>
      <c r="H284" t="s">
        <v>413</v>
      </c>
      <c r="I284" t="s">
        <v>347</v>
      </c>
      <c r="J284" s="18">
        <f t="shared" si="34"/>
        <v>0.03468208092485549</v>
      </c>
      <c r="K284" s="18">
        <f t="shared" si="34"/>
        <v>0.2947976878612717</v>
      </c>
      <c r="L284" s="18">
        <f t="shared" si="34"/>
        <v>0.6705202312138728</v>
      </c>
    </row>
    <row r="285" spans="1:12" ht="12.75">
      <c r="A285" s="12" t="s">
        <v>600</v>
      </c>
      <c r="E285" s="8"/>
      <c r="J285" s="23">
        <f>AVERAGE(J282:J284)</f>
        <v>0.17750779002349748</v>
      </c>
      <c r="K285" s="23">
        <f>AVERAGE(K282:K284)</f>
        <v>0.2283510282128025</v>
      </c>
      <c r="L285" s="23">
        <f>AVERAGE(L282:L284)</f>
        <v>0.5941411817637</v>
      </c>
    </row>
    <row r="286" spans="1:12" ht="12.75">
      <c r="A286" s="13" t="s">
        <v>570</v>
      </c>
      <c r="J286" s="18"/>
      <c r="K286" s="18"/>
      <c r="L286" s="18"/>
    </row>
    <row r="287" spans="1:12" ht="12.75">
      <c r="A287" s="1" t="s">
        <v>114</v>
      </c>
      <c r="B287" s="1">
        <v>1</v>
      </c>
      <c r="C287" s="1" t="s">
        <v>87</v>
      </c>
      <c r="D287" s="1" t="s">
        <v>83</v>
      </c>
      <c r="F287" s="1" t="s">
        <v>39</v>
      </c>
      <c r="G287" t="s">
        <v>457</v>
      </c>
      <c r="H287" t="s">
        <v>525</v>
      </c>
      <c r="I287" t="s">
        <v>526</v>
      </c>
      <c r="J287" s="18">
        <f aca="true" t="shared" si="35" ref="J287:L289">G287/($G287+$H287+$I287)</f>
        <v>0.04309586631486367</v>
      </c>
      <c r="K287" s="18">
        <f t="shared" si="35"/>
        <v>0.10114335971855759</v>
      </c>
      <c r="L287" s="18">
        <f t="shared" si="35"/>
        <v>0.8557607739665787</v>
      </c>
    </row>
    <row r="288" spans="1:12" ht="12.75">
      <c r="A288" s="1" t="s">
        <v>114</v>
      </c>
      <c r="B288" s="1">
        <v>2</v>
      </c>
      <c r="C288" s="1" t="s">
        <v>87</v>
      </c>
      <c r="D288" s="1" t="s">
        <v>83</v>
      </c>
      <c r="F288" s="1" t="s">
        <v>39</v>
      </c>
      <c r="G288" t="s">
        <v>527</v>
      </c>
      <c r="H288" t="s">
        <v>416</v>
      </c>
      <c r="I288" t="s">
        <v>528</v>
      </c>
      <c r="J288" s="18">
        <f t="shared" si="35"/>
        <v>0.065149136577708</v>
      </c>
      <c r="K288" s="18">
        <f t="shared" si="35"/>
        <v>0.16483516483516483</v>
      </c>
      <c r="L288" s="18">
        <f t="shared" si="35"/>
        <v>0.7700156985871272</v>
      </c>
    </row>
    <row r="289" spans="1:12" ht="12.75">
      <c r="A289" s="1" t="s">
        <v>114</v>
      </c>
      <c r="B289" s="1">
        <v>3</v>
      </c>
      <c r="C289" s="1" t="s">
        <v>87</v>
      </c>
      <c r="D289" s="1" t="s">
        <v>83</v>
      </c>
      <c r="F289" s="1" t="s">
        <v>39</v>
      </c>
      <c r="G289" t="s">
        <v>529</v>
      </c>
      <c r="H289" t="s">
        <v>530</v>
      </c>
      <c r="I289" t="s">
        <v>531</v>
      </c>
      <c r="J289" s="18">
        <f t="shared" si="35"/>
        <v>0.08583690987124463</v>
      </c>
      <c r="K289" s="18">
        <f t="shared" si="35"/>
        <v>0.15593705293276108</v>
      </c>
      <c r="L289" s="18">
        <f t="shared" si="35"/>
        <v>0.7582260371959942</v>
      </c>
    </row>
    <row r="290" spans="1:12" ht="12.75">
      <c r="A290" s="13" t="s">
        <v>601</v>
      </c>
      <c r="J290" s="23">
        <f>AVERAGE(J287:J289)</f>
        <v>0.0646939709212721</v>
      </c>
      <c r="K290" s="23">
        <f>AVERAGE(K287:K289)</f>
        <v>0.14063852582882783</v>
      </c>
      <c r="L290" s="23">
        <f>AVERAGE(L287:L289)</f>
        <v>0.7946675032499</v>
      </c>
    </row>
    <row r="291" spans="1:12" ht="12.75">
      <c r="A291" s="1" t="s">
        <v>115</v>
      </c>
      <c r="B291" s="1">
        <v>1</v>
      </c>
      <c r="C291" s="1" t="s">
        <v>91</v>
      </c>
      <c r="D291" s="3" t="s">
        <v>53</v>
      </c>
      <c r="E291" s="1" t="s">
        <v>36</v>
      </c>
      <c r="G291" t="s">
        <v>258</v>
      </c>
      <c r="H291">
        <v>0.028</v>
      </c>
      <c r="I291" t="s">
        <v>532</v>
      </c>
      <c r="J291" s="18"/>
      <c r="K291" s="18"/>
      <c r="L291" s="18"/>
    </row>
    <row r="292" spans="1:12" ht="12.75">
      <c r="A292" s="1" t="s">
        <v>115</v>
      </c>
      <c r="B292" s="1">
        <v>2</v>
      </c>
      <c r="C292" s="1" t="s">
        <v>91</v>
      </c>
      <c r="D292" s="3" t="s">
        <v>53</v>
      </c>
      <c r="E292" s="1" t="s">
        <v>36</v>
      </c>
      <c r="G292" t="s">
        <v>257</v>
      </c>
      <c r="H292" t="s">
        <v>236</v>
      </c>
      <c r="I292" t="s">
        <v>294</v>
      </c>
      <c r="J292" s="18"/>
      <c r="K292" s="18"/>
      <c r="L292" s="18"/>
    </row>
    <row r="293" spans="1:12" ht="12.75">
      <c r="A293" s="1" t="s">
        <v>115</v>
      </c>
      <c r="B293" s="1">
        <v>3</v>
      </c>
      <c r="C293" s="1" t="s">
        <v>91</v>
      </c>
      <c r="D293" s="3" t="s">
        <v>53</v>
      </c>
      <c r="E293" s="1" t="s">
        <v>36</v>
      </c>
      <c r="G293" t="s">
        <v>498</v>
      </c>
      <c r="H293" t="s">
        <v>533</v>
      </c>
      <c r="I293" t="s">
        <v>269</v>
      </c>
      <c r="J293" s="18"/>
      <c r="K293" s="18"/>
      <c r="L293" s="18"/>
    </row>
    <row r="294" spans="10:12" ht="12.75">
      <c r="J294" s="18"/>
      <c r="K294" s="18"/>
      <c r="L294" s="18"/>
    </row>
    <row r="295" spans="1:12" ht="12.75">
      <c r="A295" s="1" t="s">
        <v>116</v>
      </c>
      <c r="B295" s="1">
        <v>1</v>
      </c>
      <c r="C295" s="5" t="s">
        <v>13</v>
      </c>
      <c r="D295" s="3" t="s">
        <v>117</v>
      </c>
      <c r="E295" s="1" t="s">
        <v>14</v>
      </c>
      <c r="G295" t="s">
        <v>534</v>
      </c>
      <c r="H295" t="s">
        <v>138</v>
      </c>
      <c r="I295" t="s">
        <v>535</v>
      </c>
      <c r="J295" s="18"/>
      <c r="K295" s="18"/>
      <c r="L295" s="18"/>
    </row>
    <row r="296" spans="1:12" ht="12.75">
      <c r="A296" s="1" t="s">
        <v>116</v>
      </c>
      <c r="B296" s="1">
        <v>2</v>
      </c>
      <c r="C296" s="5" t="s">
        <v>13</v>
      </c>
      <c r="D296" s="3" t="s">
        <v>117</v>
      </c>
      <c r="E296" s="1" t="s">
        <v>14</v>
      </c>
      <c r="G296" t="s">
        <v>536</v>
      </c>
      <c r="H296" t="s">
        <v>537</v>
      </c>
      <c r="I296" t="s">
        <v>538</v>
      </c>
      <c r="J296" s="18"/>
      <c r="K296" s="18"/>
      <c r="L296" s="18"/>
    </row>
    <row r="297" spans="1:12" ht="12.75">
      <c r="A297" s="1" t="s">
        <v>116</v>
      </c>
      <c r="B297" s="1">
        <v>3</v>
      </c>
      <c r="C297" s="5" t="s">
        <v>13</v>
      </c>
      <c r="D297" s="3" t="s">
        <v>117</v>
      </c>
      <c r="E297" s="1" t="s">
        <v>14</v>
      </c>
      <c r="G297" t="s">
        <v>539</v>
      </c>
      <c r="H297" t="s">
        <v>320</v>
      </c>
      <c r="I297" t="s">
        <v>540</v>
      </c>
      <c r="J297" s="18"/>
      <c r="K297" s="18"/>
      <c r="L297" s="18"/>
    </row>
    <row r="298" spans="1:12" ht="12.75">
      <c r="A298" s="1" t="s">
        <v>118</v>
      </c>
      <c r="B298" s="1">
        <v>1</v>
      </c>
      <c r="C298" s="1" t="s">
        <v>20</v>
      </c>
      <c r="D298" s="3" t="s">
        <v>117</v>
      </c>
      <c r="E298" s="1" t="s">
        <v>14</v>
      </c>
      <c r="G298" t="s">
        <v>268</v>
      </c>
      <c r="H298" t="s">
        <v>435</v>
      </c>
      <c r="I298" t="s">
        <v>541</v>
      </c>
      <c r="J298" s="18"/>
      <c r="K298" s="18"/>
      <c r="L298" s="18"/>
    </row>
    <row r="299" spans="1:12" ht="12.75">
      <c r="A299" s="1" t="s">
        <v>118</v>
      </c>
      <c r="B299" s="1">
        <v>2</v>
      </c>
      <c r="C299" s="1" t="s">
        <v>20</v>
      </c>
      <c r="D299" s="3" t="s">
        <v>117</v>
      </c>
      <c r="E299" s="1" t="s">
        <v>14</v>
      </c>
      <c r="G299" t="s">
        <v>398</v>
      </c>
      <c r="H299" t="s">
        <v>542</v>
      </c>
      <c r="I299" t="s">
        <v>537</v>
      </c>
      <c r="J299" s="18"/>
      <c r="K299" s="18"/>
      <c r="L299" s="18"/>
    </row>
    <row r="300" spans="1:12" ht="12.75">
      <c r="A300" s="1" t="s">
        <v>118</v>
      </c>
      <c r="B300" s="1">
        <v>3</v>
      </c>
      <c r="C300" s="1" t="s">
        <v>20</v>
      </c>
      <c r="D300" s="3" t="s">
        <v>117</v>
      </c>
      <c r="E300" s="1" t="s">
        <v>14</v>
      </c>
      <c r="G300" t="s">
        <v>543</v>
      </c>
      <c r="H300" t="s">
        <v>544</v>
      </c>
      <c r="I300" t="s">
        <v>545</v>
      </c>
      <c r="J300" s="18"/>
      <c r="K300" s="18"/>
      <c r="L300" s="18"/>
    </row>
    <row r="301" spans="4:12" ht="12.75">
      <c r="D301" s="3"/>
      <c r="J301" s="18"/>
      <c r="K301" s="18"/>
      <c r="L301" s="18"/>
    </row>
    <row r="302" spans="1:12" ht="12.75">
      <c r="A302" s="1" t="s">
        <v>119</v>
      </c>
      <c r="B302" s="1">
        <v>1</v>
      </c>
      <c r="C302" s="1" t="s">
        <v>59</v>
      </c>
      <c r="D302" s="3" t="s">
        <v>117</v>
      </c>
      <c r="E302" s="1" t="s">
        <v>28</v>
      </c>
      <c r="G302" t="s">
        <v>274</v>
      </c>
      <c r="H302" t="s">
        <v>546</v>
      </c>
      <c r="I302" t="s">
        <v>547</v>
      </c>
      <c r="J302" s="18"/>
      <c r="K302" s="18"/>
      <c r="L302" s="18"/>
    </row>
    <row r="303" spans="1:12" ht="12.75">
      <c r="A303" s="1" t="s">
        <v>119</v>
      </c>
      <c r="B303" s="1">
        <v>2</v>
      </c>
      <c r="C303" s="1" t="s">
        <v>59</v>
      </c>
      <c r="D303" s="3" t="s">
        <v>117</v>
      </c>
      <c r="E303" s="1" t="s">
        <v>28</v>
      </c>
      <c r="G303" t="s">
        <v>325</v>
      </c>
      <c r="H303" t="s">
        <v>548</v>
      </c>
      <c r="I303" t="s">
        <v>549</v>
      </c>
      <c r="J303" s="18"/>
      <c r="K303" s="18"/>
      <c r="L303" s="18"/>
    </row>
    <row r="304" spans="1:12" ht="12.75">
      <c r="A304" s="1" t="s">
        <v>119</v>
      </c>
      <c r="B304" s="1">
        <v>3</v>
      </c>
      <c r="C304" s="1" t="s">
        <v>59</v>
      </c>
      <c r="D304" s="3" t="s">
        <v>117</v>
      </c>
      <c r="E304" s="1" t="s">
        <v>28</v>
      </c>
      <c r="G304">
        <v>0.005</v>
      </c>
      <c r="H304" t="s">
        <v>158</v>
      </c>
      <c r="I304" t="s">
        <v>408</v>
      </c>
      <c r="J304" s="18"/>
      <c r="K304" s="18"/>
      <c r="L304" s="18"/>
    </row>
    <row r="305" spans="4:12" ht="12.75">
      <c r="D305" s="3"/>
      <c r="J305" s="18"/>
      <c r="K305" s="18"/>
      <c r="L305" s="18"/>
    </row>
    <row r="306" spans="1:12" ht="12.75">
      <c r="A306" s="1" t="s">
        <v>120</v>
      </c>
      <c r="B306" s="1">
        <v>1</v>
      </c>
      <c r="C306" s="5" t="s">
        <v>13</v>
      </c>
      <c r="D306" s="1" t="s">
        <v>23</v>
      </c>
      <c r="E306" s="1" t="s">
        <v>36</v>
      </c>
      <c r="G306" t="s">
        <v>293</v>
      </c>
      <c r="H306" t="s">
        <v>525</v>
      </c>
      <c r="I306" t="s">
        <v>163</v>
      </c>
      <c r="J306" s="18"/>
      <c r="K306" s="18"/>
      <c r="L306" s="18"/>
    </row>
    <row r="307" spans="1:12" ht="12.75">
      <c r="A307" s="1" t="s">
        <v>120</v>
      </c>
      <c r="B307" s="1">
        <v>2</v>
      </c>
      <c r="C307" s="5" t="s">
        <v>13</v>
      </c>
      <c r="D307" s="1" t="s">
        <v>23</v>
      </c>
      <c r="E307" s="1" t="s">
        <v>36</v>
      </c>
      <c r="G307" t="s">
        <v>329</v>
      </c>
      <c r="H307" t="s">
        <v>550</v>
      </c>
      <c r="I307" t="s">
        <v>477</v>
      </c>
      <c r="J307" s="18"/>
      <c r="K307" s="18"/>
      <c r="L307" s="18"/>
    </row>
    <row r="308" spans="1:12" ht="12.75">
      <c r="A308" s="1" t="s">
        <v>120</v>
      </c>
      <c r="B308" s="1">
        <v>3</v>
      </c>
      <c r="C308" s="5" t="s">
        <v>13</v>
      </c>
      <c r="D308" s="1" t="s">
        <v>23</v>
      </c>
      <c r="E308" s="1" t="s">
        <v>36</v>
      </c>
      <c r="G308" t="s">
        <v>293</v>
      </c>
      <c r="H308" t="s">
        <v>372</v>
      </c>
      <c r="I308" t="s">
        <v>297</v>
      </c>
      <c r="J308" s="18"/>
      <c r="K308" s="18"/>
      <c r="L308" s="18"/>
    </row>
    <row r="309" spans="3:12" ht="12.75">
      <c r="C309" s="5"/>
      <c r="J309" s="18"/>
      <c r="K309" s="18"/>
      <c r="L309" s="18"/>
    </row>
    <row r="310" spans="1:12" ht="12.75">
      <c r="A310" s="1" t="s">
        <v>121</v>
      </c>
      <c r="B310" s="1">
        <v>1</v>
      </c>
      <c r="C310" s="5" t="s">
        <v>13</v>
      </c>
      <c r="D310" s="3" t="s">
        <v>122</v>
      </c>
      <c r="E310" s="1" t="s">
        <v>36</v>
      </c>
      <c r="G310" t="s">
        <v>551</v>
      </c>
      <c r="H310">
        <v>0.41</v>
      </c>
      <c r="I310">
        <v>0.515</v>
      </c>
      <c r="J310" s="18"/>
      <c r="K310" s="18"/>
      <c r="L310" s="18"/>
    </row>
    <row r="311" spans="1:12" ht="12.75">
      <c r="A311" s="1" t="s">
        <v>121</v>
      </c>
      <c r="B311" s="1">
        <v>2</v>
      </c>
      <c r="C311" s="5" t="s">
        <v>13</v>
      </c>
      <c r="D311" s="3" t="s">
        <v>122</v>
      </c>
      <c r="E311" s="1" t="s">
        <v>36</v>
      </c>
      <c r="G311" t="s">
        <v>552</v>
      </c>
      <c r="H311" t="s">
        <v>553</v>
      </c>
      <c r="I311">
        <v>0.47</v>
      </c>
      <c r="J311" s="18"/>
      <c r="K311" s="18"/>
      <c r="L311" s="18"/>
    </row>
    <row r="312" spans="1:12" ht="12.75">
      <c r="A312" s="1" t="s">
        <v>121</v>
      </c>
      <c r="B312" s="1">
        <v>3</v>
      </c>
      <c r="C312" s="5" t="s">
        <v>13</v>
      </c>
      <c r="D312" s="3" t="s">
        <v>122</v>
      </c>
      <c r="E312" s="1" t="s">
        <v>36</v>
      </c>
      <c r="G312" t="s">
        <v>554</v>
      </c>
      <c r="H312">
        <v>0.395</v>
      </c>
      <c r="I312">
        <v>0.46</v>
      </c>
      <c r="J312" s="18"/>
      <c r="K312" s="18"/>
      <c r="L312" s="18"/>
    </row>
    <row r="313" spans="10:12" ht="12.75">
      <c r="J313" s="18"/>
      <c r="K313" s="18"/>
      <c r="L313" s="18"/>
    </row>
    <row r="314" spans="2:12" ht="12.75">
      <c r="B314" s="1">
        <f>COUNT(B3:B312)/3</f>
        <v>80</v>
      </c>
      <c r="J314" s="18"/>
      <c r="K314" s="18"/>
      <c r="L314" s="18"/>
    </row>
    <row r="315" spans="10:12" ht="12.75">
      <c r="J315" s="18"/>
      <c r="K315" s="18"/>
      <c r="L315" s="18"/>
    </row>
    <row r="316" spans="10:12" ht="12.75">
      <c r="J316" s="18"/>
      <c r="K316" s="18"/>
      <c r="L316" s="18"/>
    </row>
    <row r="317" spans="10:12" ht="12.75">
      <c r="J317" s="18"/>
      <c r="K317" s="18"/>
      <c r="L317" s="18"/>
    </row>
    <row r="318" spans="10:12" ht="12.75">
      <c r="J318" s="18"/>
      <c r="K318" s="18"/>
      <c r="L318" s="18"/>
    </row>
    <row r="319" spans="10:12" ht="12.75">
      <c r="J319" s="18"/>
      <c r="K319" s="18"/>
      <c r="L319" s="18"/>
    </row>
    <row r="320" spans="10:12" ht="12.75">
      <c r="J320" s="18"/>
      <c r="K320" s="18"/>
      <c r="L320" s="18"/>
    </row>
    <row r="321" spans="10:12" ht="12.75">
      <c r="J321" s="18"/>
      <c r="K321" s="18"/>
      <c r="L321" s="18"/>
    </row>
    <row r="322" spans="10:12" ht="12.75">
      <c r="J322" s="18"/>
      <c r="K322" s="18"/>
      <c r="L322" s="18"/>
    </row>
    <row r="323" spans="10:12" ht="12.75">
      <c r="J323" s="18"/>
      <c r="K323" s="18"/>
      <c r="L323" s="18"/>
    </row>
    <row r="324" spans="10:12" ht="12.75">
      <c r="J324" s="18"/>
      <c r="K324" s="18"/>
      <c r="L324" s="18"/>
    </row>
    <row r="325" spans="10:12" ht="12.75">
      <c r="J325" s="18"/>
      <c r="K325" s="18"/>
      <c r="L325" s="18"/>
    </row>
    <row r="326" spans="10:12" ht="12.75">
      <c r="J326" s="18"/>
      <c r="K326" s="18"/>
      <c r="L326" s="18"/>
    </row>
    <row r="327" spans="10:12" ht="12.75">
      <c r="J327" s="18"/>
      <c r="K327" s="18"/>
      <c r="L327" s="18"/>
    </row>
    <row r="328" spans="10:12" ht="12.75">
      <c r="J328" s="18"/>
      <c r="K328" s="18"/>
      <c r="L328" s="18"/>
    </row>
    <row r="329" spans="10:12" ht="12.75">
      <c r="J329" s="18"/>
      <c r="K329" s="18"/>
      <c r="L329" s="18"/>
    </row>
    <row r="330" spans="10:12" ht="12.75">
      <c r="J330" s="18"/>
      <c r="K330" s="18"/>
      <c r="L330" s="18"/>
    </row>
    <row r="331" spans="10:12" ht="12.75">
      <c r="J331" s="18"/>
      <c r="K331" s="18"/>
      <c r="L331" s="18"/>
    </row>
    <row r="332" spans="10:12" ht="12.75">
      <c r="J332" s="18"/>
      <c r="K332" s="18"/>
      <c r="L332" s="18"/>
    </row>
    <row r="333" spans="10:12" ht="12.75">
      <c r="J333" s="18"/>
      <c r="K333" s="18"/>
      <c r="L333" s="18"/>
    </row>
    <row r="334" spans="10:12" ht="12.75">
      <c r="J334" s="18"/>
      <c r="K334" s="18"/>
      <c r="L334" s="18"/>
    </row>
    <row r="335" spans="10:12" ht="12.75">
      <c r="J335" s="18"/>
      <c r="K335" s="18"/>
      <c r="L335" s="18"/>
    </row>
    <row r="336" spans="10:12" ht="12.75">
      <c r="J336" s="18"/>
      <c r="K336" s="18"/>
      <c r="L336" s="18"/>
    </row>
    <row r="337" spans="10:12" ht="12.75">
      <c r="J337" s="18"/>
      <c r="K337" s="18"/>
      <c r="L337" s="18"/>
    </row>
    <row r="338" spans="10:12" ht="12.75">
      <c r="J338" s="18"/>
      <c r="K338" s="18"/>
      <c r="L338" s="18"/>
    </row>
    <row r="339" spans="10:12" ht="12.75">
      <c r="J339" s="18"/>
      <c r="K339" s="18"/>
      <c r="L339" s="18"/>
    </row>
    <row r="340" spans="10:12" ht="12.75">
      <c r="J340" s="18"/>
      <c r="K340" s="18"/>
      <c r="L340" s="18"/>
    </row>
    <row r="341" spans="10:12" ht="12.75">
      <c r="J341" s="18"/>
      <c r="K341" s="18"/>
      <c r="L341" s="18"/>
    </row>
    <row r="342" spans="10:12" ht="12.75">
      <c r="J342" s="18"/>
      <c r="K342" s="18"/>
      <c r="L342" s="18"/>
    </row>
    <row r="343" spans="10:12" ht="12.75">
      <c r="J343" s="18"/>
      <c r="K343" s="18"/>
      <c r="L343" s="18"/>
    </row>
    <row r="344" spans="10:12" ht="12.75">
      <c r="J344" s="18"/>
      <c r="K344" s="18"/>
      <c r="L344" s="18"/>
    </row>
    <row r="345" spans="10:12" ht="12.75">
      <c r="J345" s="18"/>
      <c r="K345" s="18"/>
      <c r="L345" s="18"/>
    </row>
    <row r="346" spans="10:12" ht="12.75">
      <c r="J346" s="18"/>
      <c r="K346" s="18"/>
      <c r="L346" s="18"/>
    </row>
    <row r="347" spans="10:12" ht="12.75">
      <c r="J347" s="18"/>
      <c r="K347" s="18"/>
      <c r="L347" s="18"/>
    </row>
    <row r="348" spans="10:12" ht="12.75">
      <c r="J348" s="18"/>
      <c r="K348" s="18"/>
      <c r="L348" s="18"/>
    </row>
    <row r="349" spans="10:12" ht="12.75">
      <c r="J349" s="18"/>
      <c r="K349" s="18"/>
      <c r="L349" s="18"/>
    </row>
    <row r="350" spans="10:12" ht="12.75">
      <c r="J350" s="18"/>
      <c r="K350" s="18"/>
      <c r="L350" s="18"/>
    </row>
    <row r="351" spans="10:12" ht="12.75">
      <c r="J351" s="18"/>
      <c r="K351" s="18"/>
      <c r="L351" s="18"/>
    </row>
    <row r="352" spans="10:12" ht="12.75">
      <c r="J352" s="18"/>
      <c r="K352" s="18"/>
      <c r="L352" s="18"/>
    </row>
    <row r="353" spans="10:12" ht="12.75">
      <c r="J353" s="18"/>
      <c r="K353" s="18"/>
      <c r="L353" s="18"/>
    </row>
    <row r="354" spans="10:12" ht="12.75">
      <c r="J354" s="18"/>
      <c r="K354" s="18"/>
      <c r="L354" s="18"/>
    </row>
    <row r="355" spans="10:12" ht="12.75">
      <c r="J355" s="18"/>
      <c r="K355" s="18"/>
      <c r="L355" s="18"/>
    </row>
    <row r="356" spans="10:12" ht="12.75">
      <c r="J356" s="18"/>
      <c r="K356" s="18"/>
      <c r="L356" s="18"/>
    </row>
    <row r="357" spans="10:12" ht="12.75">
      <c r="J357" s="18"/>
      <c r="K357" s="18"/>
      <c r="L357" s="18"/>
    </row>
    <row r="358" spans="10:12" ht="12.75">
      <c r="J358" s="18"/>
      <c r="K358" s="18"/>
      <c r="L358" s="18"/>
    </row>
    <row r="359" spans="10:12" ht="12.75">
      <c r="J359" s="18"/>
      <c r="K359" s="18"/>
      <c r="L359" s="18"/>
    </row>
    <row r="360" spans="10:12" ht="12.75">
      <c r="J360" s="18"/>
      <c r="K360" s="18"/>
      <c r="L360" s="18"/>
    </row>
    <row r="361" spans="10:12" ht="12.75">
      <c r="J361" s="18"/>
      <c r="K361" s="18"/>
      <c r="L361" s="18"/>
    </row>
    <row r="362" spans="10:12" ht="12.75">
      <c r="J362" s="18"/>
      <c r="K362" s="18"/>
      <c r="L362" s="18"/>
    </row>
    <row r="363" spans="10:12" ht="12.75">
      <c r="J363" s="18"/>
      <c r="K363" s="18"/>
      <c r="L363" s="18"/>
    </row>
    <row r="364" spans="10:12" ht="12.75">
      <c r="J364" s="18"/>
      <c r="K364" s="18"/>
      <c r="L364" s="18"/>
    </row>
    <row r="365" spans="10:12" ht="12.75">
      <c r="J365" s="18"/>
      <c r="K365" s="18"/>
      <c r="L365" s="18"/>
    </row>
    <row r="366" spans="10:12" ht="12.75">
      <c r="J366" s="18"/>
      <c r="K366" s="18"/>
      <c r="L366" s="18"/>
    </row>
    <row r="367" spans="10:12" ht="12.75">
      <c r="J367" s="18"/>
      <c r="K367" s="18"/>
      <c r="L367" s="18"/>
    </row>
    <row r="368" spans="10:12" ht="12.75">
      <c r="J368" s="18"/>
      <c r="K368" s="18"/>
      <c r="L368" s="18"/>
    </row>
    <row r="369" spans="10:12" ht="12.75">
      <c r="J369" s="18"/>
      <c r="K369" s="18"/>
      <c r="L369" s="18"/>
    </row>
    <row r="370" spans="10:12" ht="12.75">
      <c r="J370" s="18"/>
      <c r="K370" s="18"/>
      <c r="L370" s="18"/>
    </row>
    <row r="371" spans="10:12" ht="12.75">
      <c r="J371" s="18"/>
      <c r="K371" s="18"/>
      <c r="L371" s="18"/>
    </row>
    <row r="372" spans="10:12" ht="12.75">
      <c r="J372" s="18"/>
      <c r="K372" s="18"/>
      <c r="L372" s="18"/>
    </row>
    <row r="373" spans="10:12" ht="12.75">
      <c r="J373" s="18"/>
      <c r="K373" s="18"/>
      <c r="L373" s="18"/>
    </row>
    <row r="374" spans="10:12" ht="12.75">
      <c r="J374" s="18"/>
      <c r="K374" s="18"/>
      <c r="L374" s="18"/>
    </row>
    <row r="375" spans="10:12" ht="12.75">
      <c r="J375" s="18"/>
      <c r="K375" s="18"/>
      <c r="L375" s="18"/>
    </row>
    <row r="376" spans="10:12" ht="12.75">
      <c r="J376" s="18"/>
      <c r="K376" s="18"/>
      <c r="L376" s="18"/>
    </row>
    <row r="377" spans="10:12" ht="12.75">
      <c r="J377" s="18"/>
      <c r="K377" s="18"/>
      <c r="L377" s="18"/>
    </row>
    <row r="378" spans="10:12" ht="12.75">
      <c r="J378" s="18"/>
      <c r="K378" s="18"/>
      <c r="L378" s="18"/>
    </row>
    <row r="379" spans="10:12" ht="12.75">
      <c r="J379" s="18"/>
      <c r="K379" s="18"/>
      <c r="L379" s="18"/>
    </row>
    <row r="380" spans="10:12" ht="12.75">
      <c r="J380" s="18"/>
      <c r="K380" s="18"/>
      <c r="L380" s="18"/>
    </row>
    <row r="381" spans="10:12" ht="12.75">
      <c r="J381" s="18"/>
      <c r="K381" s="18"/>
      <c r="L381" s="18"/>
    </row>
    <row r="382" spans="10:12" ht="12.75">
      <c r="J382" s="18"/>
      <c r="K382" s="18"/>
      <c r="L382" s="18"/>
    </row>
    <row r="383" spans="10:12" ht="12.75">
      <c r="J383" s="18"/>
      <c r="K383" s="18"/>
      <c r="L383" s="18"/>
    </row>
    <row r="384" spans="10:12" ht="12.75">
      <c r="J384" s="18"/>
      <c r="K384" s="18"/>
      <c r="L384" s="18"/>
    </row>
    <row r="385" spans="10:12" ht="12.75">
      <c r="J385" s="18"/>
      <c r="K385" s="18"/>
      <c r="L385" s="18"/>
    </row>
    <row r="386" spans="10:12" ht="12.75">
      <c r="J386" s="18"/>
      <c r="K386" s="18"/>
      <c r="L386" s="18"/>
    </row>
    <row r="387" spans="10:12" ht="12.75">
      <c r="J387" s="18"/>
      <c r="K387" s="18"/>
      <c r="L387" s="18"/>
    </row>
    <row r="388" spans="10:12" ht="12.75">
      <c r="J388" s="18"/>
      <c r="K388" s="18"/>
      <c r="L388" s="18"/>
    </row>
    <row r="389" spans="10:12" ht="12.75">
      <c r="J389" s="18"/>
      <c r="K389" s="18"/>
      <c r="L389" s="18"/>
    </row>
    <row r="390" spans="10:12" ht="12.75">
      <c r="J390" s="18"/>
      <c r="K390" s="18"/>
      <c r="L390" s="18"/>
    </row>
    <row r="391" spans="10:12" ht="12.75">
      <c r="J391" s="18"/>
      <c r="K391" s="18"/>
      <c r="L391" s="18"/>
    </row>
    <row r="392" spans="10:12" ht="12.75">
      <c r="J392" s="18"/>
      <c r="K392" s="18"/>
      <c r="L392" s="18"/>
    </row>
    <row r="393" spans="10:12" ht="12.75">
      <c r="J393" s="18"/>
      <c r="K393" s="18"/>
      <c r="L393" s="18"/>
    </row>
    <row r="394" spans="10:12" ht="12.75">
      <c r="J394" s="18"/>
      <c r="K394" s="18"/>
      <c r="L394" s="18"/>
    </row>
    <row r="395" spans="10:12" ht="12.75">
      <c r="J395" s="18"/>
      <c r="K395" s="18"/>
      <c r="L395" s="18"/>
    </row>
    <row r="396" spans="10:12" ht="12.75">
      <c r="J396" s="18"/>
      <c r="K396" s="18"/>
      <c r="L396" s="18"/>
    </row>
    <row r="397" spans="10:12" ht="12.75">
      <c r="J397" s="18"/>
      <c r="K397" s="18"/>
      <c r="L397" s="18"/>
    </row>
    <row r="398" spans="10:12" ht="12.75">
      <c r="J398" s="18"/>
      <c r="K398" s="18"/>
      <c r="L398" s="18"/>
    </row>
    <row r="399" spans="10:12" ht="12.75">
      <c r="J399" s="18"/>
      <c r="K399" s="18"/>
      <c r="L399" s="18"/>
    </row>
    <row r="400" spans="10:12" ht="12.75">
      <c r="J400" s="18"/>
      <c r="K400" s="18"/>
      <c r="L400" s="18"/>
    </row>
    <row r="401" spans="10:12" ht="12.75">
      <c r="J401" s="18"/>
      <c r="K401" s="18"/>
      <c r="L401" s="18"/>
    </row>
    <row r="402" spans="10:12" ht="12.75">
      <c r="J402" s="18"/>
      <c r="K402" s="18"/>
      <c r="L402" s="18"/>
    </row>
    <row r="403" spans="10:12" ht="12.75">
      <c r="J403" s="18"/>
      <c r="K403" s="18"/>
      <c r="L403" s="18"/>
    </row>
    <row r="404" spans="10:12" ht="12.75">
      <c r="J404" s="18"/>
      <c r="K404" s="18"/>
      <c r="L404" s="18"/>
    </row>
    <row r="405" spans="10:12" ht="12.75">
      <c r="J405" s="18"/>
      <c r="K405" s="18"/>
      <c r="L405" s="18"/>
    </row>
    <row r="406" spans="10:12" ht="12.75">
      <c r="J406" s="18"/>
      <c r="K406" s="18"/>
      <c r="L406" s="18"/>
    </row>
    <row r="407" spans="10:12" ht="12.75">
      <c r="J407" s="18"/>
      <c r="K407" s="18"/>
      <c r="L407" s="18"/>
    </row>
    <row r="408" spans="10:12" ht="12.75">
      <c r="J408" s="18"/>
      <c r="K408" s="18"/>
      <c r="L408" s="18"/>
    </row>
    <row r="409" spans="10:12" ht="12.75">
      <c r="J409" s="18"/>
      <c r="K409" s="18"/>
      <c r="L409" s="18"/>
    </row>
    <row r="410" spans="10:12" ht="12.75">
      <c r="J410" s="18"/>
      <c r="K410" s="18"/>
      <c r="L410" s="18"/>
    </row>
    <row r="411" spans="10:12" ht="12.75">
      <c r="J411" s="18"/>
      <c r="K411" s="18"/>
      <c r="L411" s="18"/>
    </row>
    <row r="412" spans="10:12" ht="12.75">
      <c r="J412" s="18"/>
      <c r="K412" s="18"/>
      <c r="L412" s="18"/>
    </row>
    <row r="413" spans="10:12" ht="12.75">
      <c r="J413" s="18"/>
      <c r="K413" s="18"/>
      <c r="L413" s="18"/>
    </row>
    <row r="414" spans="10:12" ht="12.75">
      <c r="J414" s="18"/>
      <c r="K414" s="18"/>
      <c r="L414" s="18"/>
    </row>
    <row r="415" spans="10:12" ht="12.75">
      <c r="J415" s="18"/>
      <c r="K415" s="18"/>
      <c r="L415" s="18"/>
    </row>
    <row r="416" spans="10:12" ht="12.75">
      <c r="J416" s="18"/>
      <c r="K416" s="18"/>
      <c r="L416" s="18"/>
    </row>
    <row r="417" spans="10:12" ht="12.75">
      <c r="J417" s="18"/>
      <c r="K417" s="18"/>
      <c r="L417" s="18"/>
    </row>
    <row r="418" spans="10:12" ht="12.75">
      <c r="J418" s="18"/>
      <c r="K418" s="18"/>
      <c r="L418" s="18"/>
    </row>
    <row r="419" spans="10:12" ht="12.75">
      <c r="J419" s="18"/>
      <c r="K419" s="18"/>
      <c r="L419" s="18"/>
    </row>
    <row r="420" spans="10:12" ht="12.75">
      <c r="J420" s="18"/>
      <c r="K420" s="18"/>
      <c r="L420" s="18"/>
    </row>
    <row r="421" spans="10:12" ht="12.75">
      <c r="J421" s="18"/>
      <c r="K421" s="18"/>
      <c r="L421" s="18"/>
    </row>
    <row r="422" spans="10:12" ht="12.75">
      <c r="J422" s="18"/>
      <c r="K422" s="18"/>
      <c r="L422" s="18"/>
    </row>
    <row r="423" spans="10:12" ht="12.75">
      <c r="J423" s="18"/>
      <c r="K423" s="18"/>
      <c r="L423" s="18"/>
    </row>
    <row r="424" spans="10:12" ht="12.75">
      <c r="J424" s="18"/>
      <c r="K424" s="18"/>
      <c r="L424" s="18"/>
    </row>
    <row r="425" spans="10:12" ht="12.75">
      <c r="J425" s="18"/>
      <c r="K425" s="18"/>
      <c r="L425" s="18"/>
    </row>
    <row r="426" spans="10:12" ht="12.75">
      <c r="J426" s="18"/>
      <c r="K426" s="18"/>
      <c r="L426" s="18"/>
    </row>
    <row r="427" spans="10:12" ht="12.75">
      <c r="J427" s="18"/>
      <c r="K427" s="18"/>
      <c r="L427" s="18"/>
    </row>
    <row r="428" spans="10:12" ht="12.75">
      <c r="J428" s="18"/>
      <c r="K428" s="18"/>
      <c r="L428" s="18"/>
    </row>
    <row r="429" spans="10:12" ht="12.75">
      <c r="J429" s="18"/>
      <c r="K429" s="18"/>
      <c r="L429" s="18"/>
    </row>
    <row r="430" spans="10:12" ht="12.75">
      <c r="J430" s="18"/>
      <c r="K430" s="18"/>
      <c r="L430" s="18"/>
    </row>
    <row r="431" spans="10:12" ht="12.75">
      <c r="J431" s="18"/>
      <c r="K431" s="18"/>
      <c r="L431" s="18"/>
    </row>
    <row r="432" spans="10:12" ht="12.75">
      <c r="J432" s="18"/>
      <c r="K432" s="18"/>
      <c r="L432" s="18"/>
    </row>
    <row r="433" spans="10:12" ht="12.75">
      <c r="J433" s="18"/>
      <c r="K433" s="18"/>
      <c r="L433" s="18"/>
    </row>
    <row r="434" spans="10:12" ht="12.75">
      <c r="J434" s="18"/>
      <c r="K434" s="18"/>
      <c r="L434" s="18"/>
    </row>
    <row r="435" spans="10:12" ht="12.75">
      <c r="J435" s="18"/>
      <c r="K435" s="18"/>
      <c r="L435" s="18"/>
    </row>
    <row r="436" spans="10:12" ht="12.75">
      <c r="J436" s="18"/>
      <c r="K436" s="18"/>
      <c r="L436" s="18"/>
    </row>
    <row r="437" spans="10:12" ht="12.75">
      <c r="J437" s="18"/>
      <c r="K437" s="18"/>
      <c r="L437" s="18"/>
    </row>
    <row r="438" spans="10:12" ht="12.75">
      <c r="J438" s="18"/>
      <c r="K438" s="18"/>
      <c r="L438" s="18"/>
    </row>
    <row r="439" spans="10:12" ht="12.75">
      <c r="J439" s="18"/>
      <c r="K439" s="18"/>
      <c r="L439" s="18"/>
    </row>
    <row r="440" spans="10:12" ht="12.75">
      <c r="J440" s="18"/>
      <c r="K440" s="18"/>
      <c r="L440" s="18"/>
    </row>
    <row r="441" spans="10:12" ht="12.75">
      <c r="J441" s="18"/>
      <c r="K441" s="18"/>
      <c r="L441" s="18"/>
    </row>
    <row r="442" spans="10:12" ht="12.75">
      <c r="J442" s="18"/>
      <c r="K442" s="18"/>
      <c r="L442" s="18"/>
    </row>
    <row r="443" spans="10:12" ht="12.75">
      <c r="J443" s="18"/>
      <c r="K443" s="18"/>
      <c r="L443" s="18"/>
    </row>
    <row r="444" spans="10:12" ht="12.75">
      <c r="J444" s="18"/>
      <c r="K444" s="18"/>
      <c r="L444" s="18"/>
    </row>
    <row r="445" spans="10:12" ht="12.75">
      <c r="J445" s="18"/>
      <c r="K445" s="18"/>
      <c r="L445" s="18"/>
    </row>
    <row r="446" spans="10:12" ht="12.75">
      <c r="J446" s="18"/>
      <c r="K446" s="18"/>
      <c r="L446" s="18"/>
    </row>
    <row r="447" spans="10:12" ht="12.75">
      <c r="J447" s="18"/>
      <c r="K447" s="18"/>
      <c r="L447" s="18"/>
    </row>
    <row r="448" spans="10:12" ht="12.75">
      <c r="J448" s="18"/>
      <c r="K448" s="18"/>
      <c r="L448" s="18"/>
    </row>
    <row r="449" spans="10:12" ht="12.75">
      <c r="J449" s="18"/>
      <c r="K449" s="18"/>
      <c r="L449" s="18"/>
    </row>
    <row r="450" spans="10:12" ht="12.75">
      <c r="J450" s="18"/>
      <c r="K450" s="18"/>
      <c r="L450" s="18"/>
    </row>
    <row r="451" spans="10:12" ht="12.75">
      <c r="J451" s="18"/>
      <c r="K451" s="18"/>
      <c r="L451" s="18"/>
    </row>
    <row r="452" spans="10:12" ht="12.75">
      <c r="J452" s="18"/>
      <c r="K452" s="18"/>
      <c r="L452" s="18"/>
    </row>
    <row r="453" spans="10:12" ht="12.75">
      <c r="J453" s="18"/>
      <c r="K453" s="18"/>
      <c r="L453" s="18"/>
    </row>
    <row r="454" spans="10:12" ht="12.75">
      <c r="J454" s="18"/>
      <c r="K454" s="18"/>
      <c r="L454" s="18"/>
    </row>
    <row r="455" spans="10:12" ht="12.75">
      <c r="J455" s="18"/>
      <c r="K455" s="18"/>
      <c r="L455" s="18"/>
    </row>
    <row r="456" spans="10:12" ht="12.75">
      <c r="J456" s="18"/>
      <c r="K456" s="18"/>
      <c r="L456" s="18"/>
    </row>
    <row r="457" spans="10:12" ht="12.75">
      <c r="J457" s="18"/>
      <c r="K457" s="18"/>
      <c r="L457" s="18"/>
    </row>
    <row r="458" spans="10:12" ht="12.75">
      <c r="J458" s="18"/>
      <c r="K458" s="18"/>
      <c r="L458" s="18"/>
    </row>
    <row r="459" spans="10:12" ht="12.75">
      <c r="J459" s="18"/>
      <c r="K459" s="18"/>
      <c r="L459" s="18"/>
    </row>
    <row r="460" spans="10:12" ht="12.75">
      <c r="J460" s="18"/>
      <c r="K460" s="18"/>
      <c r="L460" s="18"/>
    </row>
    <row r="461" spans="10:12" ht="12.75">
      <c r="J461" s="18"/>
      <c r="K461" s="18"/>
      <c r="L461" s="18"/>
    </row>
    <row r="462" spans="10:12" ht="12.75">
      <c r="J462" s="18"/>
      <c r="K462" s="18"/>
      <c r="L462" s="18"/>
    </row>
    <row r="463" spans="10:12" ht="12.75">
      <c r="J463" s="18"/>
      <c r="K463" s="18"/>
      <c r="L463" s="18"/>
    </row>
    <row r="464" spans="10:12" ht="12.75">
      <c r="J464" s="18"/>
      <c r="K464" s="18"/>
      <c r="L464" s="18"/>
    </row>
    <row r="465" spans="10:12" ht="12.75">
      <c r="J465" s="18"/>
      <c r="K465" s="18"/>
      <c r="L465" s="18"/>
    </row>
    <row r="466" spans="10:12" ht="12.75">
      <c r="J466" s="18"/>
      <c r="K466" s="18"/>
      <c r="L466" s="18"/>
    </row>
    <row r="467" spans="10:12" ht="12.75">
      <c r="J467" s="18"/>
      <c r="K467" s="18"/>
      <c r="L467" s="18"/>
    </row>
    <row r="468" spans="10:12" ht="12.75">
      <c r="J468" s="18"/>
      <c r="K468" s="18"/>
      <c r="L468" s="18"/>
    </row>
    <row r="469" spans="10:12" ht="12.75">
      <c r="J469" s="18"/>
      <c r="K469" s="18"/>
      <c r="L469" s="18"/>
    </row>
    <row r="470" spans="10:12" ht="12.75">
      <c r="J470" s="18"/>
      <c r="K470" s="18"/>
      <c r="L470" s="18"/>
    </row>
    <row r="471" spans="10:12" ht="12.75">
      <c r="J471" s="18"/>
      <c r="K471" s="18"/>
      <c r="L471" s="18"/>
    </row>
    <row r="472" spans="10:12" ht="12.75">
      <c r="J472" s="18"/>
      <c r="K472" s="18"/>
      <c r="L472" s="18"/>
    </row>
    <row r="473" spans="10:12" ht="12.75">
      <c r="J473" s="18"/>
      <c r="K473" s="18"/>
      <c r="L473" s="18"/>
    </row>
    <row r="474" spans="10:12" ht="12.75">
      <c r="J474" s="18"/>
      <c r="K474" s="18"/>
      <c r="L474" s="18"/>
    </row>
    <row r="475" spans="10:12" ht="12.75">
      <c r="J475" s="18"/>
      <c r="K475" s="18"/>
      <c r="L475" s="18"/>
    </row>
    <row r="476" spans="10:12" ht="12.75">
      <c r="J476" s="18"/>
      <c r="K476" s="18"/>
      <c r="L476" s="18"/>
    </row>
    <row r="477" spans="10:12" ht="12.75">
      <c r="J477" s="18"/>
      <c r="K477" s="18"/>
      <c r="L477" s="18"/>
    </row>
    <row r="478" spans="10:12" ht="12.75">
      <c r="J478" s="18"/>
      <c r="K478" s="18"/>
      <c r="L478" s="18"/>
    </row>
    <row r="479" spans="10:12" ht="12.75">
      <c r="J479" s="18"/>
      <c r="K479" s="18"/>
      <c r="L479" s="18"/>
    </row>
    <row r="480" spans="10:12" ht="12.75">
      <c r="J480" s="18"/>
      <c r="K480" s="18"/>
      <c r="L480" s="18"/>
    </row>
    <row r="481" spans="10:12" ht="12.75">
      <c r="J481" s="18"/>
      <c r="K481" s="18"/>
      <c r="L481" s="18"/>
    </row>
    <row r="482" spans="10:12" ht="12.75">
      <c r="J482" s="18"/>
      <c r="K482" s="18"/>
      <c r="L482" s="18"/>
    </row>
    <row r="483" spans="10:12" ht="12.75">
      <c r="J483" s="18"/>
      <c r="K483" s="18"/>
      <c r="L483" s="18"/>
    </row>
    <row r="484" spans="10:12" ht="12.75">
      <c r="J484" s="18"/>
      <c r="K484" s="18"/>
      <c r="L484" s="18"/>
    </row>
    <row r="485" spans="10:12" ht="12.75">
      <c r="J485" s="18"/>
      <c r="K485" s="18"/>
      <c r="L485" s="18"/>
    </row>
    <row r="486" spans="10:12" ht="12.75">
      <c r="J486" s="18"/>
      <c r="K486" s="18"/>
      <c r="L486" s="18"/>
    </row>
    <row r="487" spans="10:12" ht="12.75">
      <c r="J487" s="18"/>
      <c r="K487" s="18"/>
      <c r="L487" s="18"/>
    </row>
    <row r="488" spans="10:12" ht="12.75">
      <c r="J488" s="18"/>
      <c r="K488" s="18"/>
      <c r="L488" s="18"/>
    </row>
    <row r="489" spans="10:12" ht="12.75">
      <c r="J489" s="18"/>
      <c r="K489" s="18"/>
      <c r="L489" s="18"/>
    </row>
    <row r="490" spans="10:12" ht="12.75">
      <c r="J490" s="18"/>
      <c r="K490" s="18"/>
      <c r="L490" s="18"/>
    </row>
    <row r="491" spans="10:12" ht="12.75">
      <c r="J491" s="18"/>
      <c r="K491" s="18"/>
      <c r="L491" s="18"/>
    </row>
    <row r="492" spans="10:12" ht="12.75">
      <c r="J492" s="18"/>
      <c r="K492" s="18"/>
      <c r="L492" s="18"/>
    </row>
    <row r="493" spans="10:12" ht="12.75">
      <c r="J493" s="18"/>
      <c r="K493" s="18"/>
      <c r="L493" s="18"/>
    </row>
    <row r="494" spans="10:12" ht="12.75">
      <c r="J494" s="18"/>
      <c r="K494" s="18"/>
      <c r="L494" s="18"/>
    </row>
    <row r="495" spans="10:12" ht="12.75">
      <c r="J495" s="18"/>
      <c r="K495" s="18"/>
      <c r="L495" s="18"/>
    </row>
    <row r="496" spans="10:12" ht="12.75">
      <c r="J496" s="18"/>
      <c r="K496" s="18"/>
      <c r="L496" s="18"/>
    </row>
    <row r="497" spans="10:12" ht="12.75">
      <c r="J497" s="18"/>
      <c r="K497" s="18"/>
      <c r="L497" s="18"/>
    </row>
    <row r="498" spans="10:12" ht="12.75">
      <c r="J498" s="18"/>
      <c r="K498" s="18"/>
      <c r="L498" s="18"/>
    </row>
    <row r="499" spans="10:12" ht="12.75">
      <c r="J499" s="18"/>
      <c r="K499" s="18"/>
      <c r="L499" s="18"/>
    </row>
    <row r="500" spans="10:12" ht="12.75">
      <c r="J500" s="18"/>
      <c r="K500" s="18"/>
      <c r="L500" s="18"/>
    </row>
    <row r="501" spans="10:12" ht="12.75">
      <c r="J501" s="18"/>
      <c r="K501" s="18"/>
      <c r="L501" s="18"/>
    </row>
    <row r="502" spans="10:12" ht="12.75">
      <c r="J502" s="18"/>
      <c r="K502" s="18"/>
      <c r="L502" s="18"/>
    </row>
    <row r="503" spans="10:12" ht="12.75">
      <c r="J503" s="18"/>
      <c r="K503" s="18"/>
      <c r="L503" s="18"/>
    </row>
    <row r="504" spans="10:12" ht="12.75">
      <c r="J504" s="18"/>
      <c r="K504" s="18"/>
      <c r="L504" s="18"/>
    </row>
    <row r="505" spans="10:12" ht="12.75">
      <c r="J505" s="18"/>
      <c r="K505" s="18"/>
      <c r="L505" s="18"/>
    </row>
    <row r="506" spans="10:12" ht="12.75">
      <c r="J506" s="18"/>
      <c r="K506" s="18"/>
      <c r="L506" s="18"/>
    </row>
    <row r="507" spans="10:12" ht="12.75">
      <c r="J507" s="18"/>
      <c r="K507" s="18"/>
      <c r="L507" s="18"/>
    </row>
    <row r="508" spans="10:12" ht="12.75">
      <c r="J508" s="18"/>
      <c r="K508" s="18"/>
      <c r="L508" s="18"/>
    </row>
    <row r="509" spans="10:12" ht="12.75">
      <c r="J509" s="18"/>
      <c r="K509" s="18"/>
      <c r="L509" s="18"/>
    </row>
    <row r="510" spans="10:12" ht="12.75">
      <c r="J510" s="18"/>
      <c r="K510" s="18"/>
      <c r="L510" s="18"/>
    </row>
    <row r="511" spans="10:12" ht="12.75">
      <c r="J511" s="18"/>
      <c r="K511" s="18"/>
      <c r="L511" s="18"/>
    </row>
    <row r="512" spans="10:12" ht="12.75">
      <c r="J512" s="18"/>
      <c r="K512" s="18"/>
      <c r="L512" s="18"/>
    </row>
    <row r="513" spans="10:12" ht="12.75">
      <c r="J513" s="18"/>
      <c r="K513" s="18"/>
      <c r="L513" s="18"/>
    </row>
    <row r="514" spans="10:12" ht="12.75">
      <c r="J514" s="18"/>
      <c r="K514" s="18"/>
      <c r="L514" s="18"/>
    </row>
    <row r="515" spans="10:12" ht="12.75">
      <c r="J515" s="18"/>
      <c r="K515" s="18"/>
      <c r="L515" s="18"/>
    </row>
    <row r="516" spans="10:12" ht="12.75">
      <c r="J516" s="18"/>
      <c r="K516" s="18"/>
      <c r="L516" s="18"/>
    </row>
    <row r="517" spans="10:12" ht="12.75">
      <c r="J517" s="18"/>
      <c r="K517" s="18"/>
      <c r="L517" s="18"/>
    </row>
    <row r="518" spans="10:12" ht="12.75">
      <c r="J518" s="18"/>
      <c r="K518" s="18"/>
      <c r="L518" s="18"/>
    </row>
    <row r="519" spans="10:12" ht="12.75">
      <c r="J519" s="18"/>
      <c r="K519" s="18"/>
      <c r="L519" s="18"/>
    </row>
    <row r="520" spans="10:12" ht="12.75">
      <c r="J520" s="18"/>
      <c r="K520" s="18"/>
      <c r="L520" s="18"/>
    </row>
    <row r="521" spans="10:12" ht="12.75">
      <c r="J521" s="18"/>
      <c r="K521" s="18"/>
      <c r="L521" s="18"/>
    </row>
    <row r="522" spans="10:12" ht="12.75">
      <c r="J522" s="18"/>
      <c r="K522" s="18"/>
      <c r="L522" s="18"/>
    </row>
    <row r="523" spans="10:12" ht="12.75">
      <c r="J523" s="18"/>
      <c r="K523" s="18"/>
      <c r="L523" s="18"/>
    </row>
    <row r="524" spans="10:12" ht="12.75">
      <c r="J524" s="18"/>
      <c r="K524" s="18"/>
      <c r="L524" s="18"/>
    </row>
    <row r="525" spans="10:12" ht="12.75">
      <c r="J525" s="18"/>
      <c r="K525" s="18"/>
      <c r="L525" s="18"/>
    </row>
    <row r="526" spans="10:12" ht="12.75">
      <c r="J526" s="18"/>
      <c r="K526" s="18"/>
      <c r="L526" s="18"/>
    </row>
    <row r="527" spans="10:12" ht="12.75">
      <c r="J527" s="18"/>
      <c r="K527" s="18"/>
      <c r="L527" s="18"/>
    </row>
    <row r="528" spans="10:12" ht="12.75">
      <c r="J528" s="18"/>
      <c r="K528" s="18"/>
      <c r="L528" s="18"/>
    </row>
    <row r="529" spans="10:12" ht="12.75">
      <c r="J529" s="18"/>
      <c r="K529" s="18"/>
      <c r="L529" s="18"/>
    </row>
    <row r="530" spans="10:12" ht="12.75">
      <c r="J530" s="18"/>
      <c r="K530" s="18"/>
      <c r="L530" s="18"/>
    </row>
    <row r="531" spans="10:12" ht="12.75">
      <c r="J531" s="18"/>
      <c r="K531" s="18"/>
      <c r="L531" s="18"/>
    </row>
    <row r="532" spans="10:12" ht="12.75">
      <c r="J532" s="18"/>
      <c r="K532" s="18"/>
      <c r="L532" s="18"/>
    </row>
    <row r="533" spans="10:12" ht="12.75">
      <c r="J533" s="18"/>
      <c r="K533" s="18"/>
      <c r="L533" s="18"/>
    </row>
    <row r="534" spans="10:12" ht="12.75">
      <c r="J534" s="18"/>
      <c r="K534" s="18"/>
      <c r="L534" s="18"/>
    </row>
    <row r="535" spans="10:12" ht="12.75">
      <c r="J535" s="18"/>
      <c r="K535" s="18"/>
      <c r="L535" s="18"/>
    </row>
    <row r="536" spans="10:12" ht="12.75">
      <c r="J536" s="18"/>
      <c r="K536" s="18"/>
      <c r="L536" s="18"/>
    </row>
    <row r="537" spans="10:12" ht="12.75">
      <c r="J537" s="18"/>
      <c r="K537" s="18"/>
      <c r="L537" s="18"/>
    </row>
    <row r="538" spans="10:12" ht="12.75">
      <c r="J538" s="18"/>
      <c r="K538" s="18"/>
      <c r="L538" s="18"/>
    </row>
    <row r="539" spans="10:12" ht="12.75">
      <c r="J539" s="18"/>
      <c r="K539" s="18"/>
      <c r="L539" s="18"/>
    </row>
    <row r="540" spans="10:12" ht="12.75">
      <c r="J540" s="18"/>
      <c r="K540" s="18"/>
      <c r="L540" s="18"/>
    </row>
    <row r="541" spans="10:12" ht="12.75">
      <c r="J541" s="18"/>
      <c r="K541" s="18"/>
      <c r="L541" s="18"/>
    </row>
    <row r="542" spans="10:12" ht="12.75">
      <c r="J542" s="18"/>
      <c r="K542" s="18"/>
      <c r="L542" s="18"/>
    </row>
    <row r="543" spans="10:12" ht="12.75">
      <c r="J543" s="18"/>
      <c r="K543" s="18"/>
      <c r="L543" s="18"/>
    </row>
    <row r="544" spans="10:12" ht="12.75">
      <c r="J544" s="18"/>
      <c r="K544" s="18"/>
      <c r="L544" s="18"/>
    </row>
    <row r="545" spans="10:12" ht="12.75">
      <c r="J545" s="18"/>
      <c r="K545" s="18"/>
      <c r="L545" s="18"/>
    </row>
    <row r="546" spans="10:12" ht="12.75">
      <c r="J546" s="18"/>
      <c r="K546" s="18"/>
      <c r="L546" s="18"/>
    </row>
    <row r="547" spans="10:12" ht="12.75">
      <c r="J547" s="18"/>
      <c r="K547" s="18"/>
      <c r="L547" s="18"/>
    </row>
    <row r="548" spans="10:12" ht="12.75">
      <c r="J548" s="18"/>
      <c r="K548" s="18"/>
      <c r="L548" s="18"/>
    </row>
    <row r="549" spans="10:12" ht="12.75">
      <c r="J549" s="18"/>
      <c r="K549" s="18"/>
      <c r="L549" s="18"/>
    </row>
    <row r="550" spans="10:12" ht="12.75">
      <c r="J550" s="18"/>
      <c r="K550" s="18"/>
      <c r="L550" s="18"/>
    </row>
    <row r="551" spans="10:12" ht="12.75">
      <c r="J551" s="18"/>
      <c r="K551" s="18"/>
      <c r="L551" s="18"/>
    </row>
    <row r="552" spans="10:12" ht="12.75">
      <c r="J552" s="18"/>
      <c r="K552" s="18"/>
      <c r="L552" s="18"/>
    </row>
    <row r="553" spans="10:12" ht="12.75">
      <c r="J553" s="18"/>
      <c r="K553" s="18"/>
      <c r="L553" s="18"/>
    </row>
    <row r="554" spans="10:12" ht="12.75">
      <c r="J554" s="18"/>
      <c r="K554" s="18"/>
      <c r="L554" s="18"/>
    </row>
    <row r="555" spans="10:12" ht="12.75">
      <c r="J555" s="18"/>
      <c r="K555" s="18"/>
      <c r="L555" s="18"/>
    </row>
    <row r="556" spans="10:12" ht="12.75">
      <c r="J556" s="18"/>
      <c r="K556" s="18"/>
      <c r="L556" s="18"/>
    </row>
    <row r="557" spans="10:12" ht="12.75">
      <c r="J557" s="18"/>
      <c r="K557" s="18"/>
      <c r="L557" s="18"/>
    </row>
    <row r="558" spans="10:12" ht="12.75">
      <c r="J558" s="18"/>
      <c r="K558" s="18"/>
      <c r="L558" s="18"/>
    </row>
    <row r="559" spans="10:12" ht="12.75">
      <c r="J559" s="18"/>
      <c r="K559" s="18"/>
      <c r="L559" s="18"/>
    </row>
    <row r="560" spans="10:12" ht="12.75">
      <c r="J560" s="18"/>
      <c r="K560" s="18"/>
      <c r="L560" s="18"/>
    </row>
    <row r="561" spans="10:12" ht="12.75">
      <c r="J561" s="18"/>
      <c r="K561" s="18"/>
      <c r="L561" s="18"/>
    </row>
    <row r="562" spans="10:12" ht="12.75">
      <c r="J562" s="18"/>
      <c r="K562" s="18"/>
      <c r="L562" s="18"/>
    </row>
    <row r="563" spans="10:12" ht="12.75">
      <c r="J563" s="18"/>
      <c r="K563" s="18"/>
      <c r="L563" s="18"/>
    </row>
    <row r="564" spans="10:12" ht="12.75">
      <c r="J564" s="18"/>
      <c r="K564" s="18"/>
      <c r="L564" s="18"/>
    </row>
    <row r="565" spans="10:12" ht="12.75">
      <c r="J565" s="18"/>
      <c r="K565" s="18"/>
      <c r="L565" s="18"/>
    </row>
    <row r="566" spans="10:12" ht="12.75">
      <c r="J566" s="18"/>
      <c r="K566" s="18"/>
      <c r="L566" s="18"/>
    </row>
    <row r="567" spans="10:12" ht="12.75">
      <c r="J567" s="18"/>
      <c r="K567" s="18"/>
      <c r="L567" s="18"/>
    </row>
    <row r="568" spans="10:12" ht="12.75">
      <c r="J568" s="18"/>
      <c r="K568" s="18"/>
      <c r="L568" s="18"/>
    </row>
    <row r="569" spans="10:12" ht="12.75">
      <c r="J569" s="18"/>
      <c r="K569" s="18"/>
      <c r="L569" s="18"/>
    </row>
    <row r="570" spans="10:12" ht="12.75">
      <c r="J570" s="18"/>
      <c r="K570" s="18"/>
      <c r="L570" s="18"/>
    </row>
    <row r="571" spans="10:12" ht="12.75">
      <c r="J571" s="18"/>
      <c r="K571" s="18"/>
      <c r="L571" s="18"/>
    </row>
    <row r="572" spans="10:12" ht="12.75">
      <c r="J572" s="18"/>
      <c r="K572" s="18"/>
      <c r="L572" s="18"/>
    </row>
    <row r="573" spans="10:12" ht="12.75">
      <c r="J573" s="18"/>
      <c r="K573" s="18"/>
      <c r="L573" s="18"/>
    </row>
    <row r="574" spans="10:12" ht="12.75">
      <c r="J574" s="18"/>
      <c r="K574" s="18"/>
      <c r="L574" s="18"/>
    </row>
    <row r="575" spans="10:12" ht="12.75">
      <c r="J575" s="18"/>
      <c r="K575" s="18"/>
      <c r="L575" s="18"/>
    </row>
    <row r="576" spans="10:12" ht="12.75">
      <c r="J576" s="18"/>
      <c r="K576" s="18"/>
      <c r="L576" s="18"/>
    </row>
    <row r="577" spans="10:12" ht="12.75">
      <c r="J577" s="18"/>
      <c r="K577" s="18"/>
      <c r="L577" s="18"/>
    </row>
    <row r="578" spans="10:12" ht="12.75">
      <c r="J578" s="18"/>
      <c r="K578" s="18"/>
      <c r="L578" s="18"/>
    </row>
    <row r="579" spans="10:12" ht="12.75">
      <c r="J579" s="18"/>
      <c r="K579" s="18"/>
      <c r="L579" s="18"/>
    </row>
    <row r="580" spans="10:12" ht="12.75">
      <c r="J580" s="18"/>
      <c r="K580" s="18"/>
      <c r="L580" s="18"/>
    </row>
    <row r="581" spans="10:12" ht="12.75">
      <c r="J581" s="18"/>
      <c r="K581" s="18"/>
      <c r="L581" s="18"/>
    </row>
    <row r="582" spans="10:12" ht="12.75">
      <c r="J582" s="18"/>
      <c r="K582" s="18"/>
      <c r="L582" s="18"/>
    </row>
    <row r="583" spans="10:12" ht="12.75">
      <c r="J583" s="18"/>
      <c r="K583" s="18"/>
      <c r="L583" s="18"/>
    </row>
    <row r="584" spans="10:12" ht="12.75">
      <c r="J584" s="18"/>
      <c r="K584" s="18"/>
      <c r="L584" s="18"/>
    </row>
    <row r="585" spans="10:12" ht="12.75">
      <c r="J585" s="18"/>
      <c r="K585" s="18"/>
      <c r="L585" s="18"/>
    </row>
    <row r="586" spans="10:12" ht="12.75">
      <c r="J586" s="18"/>
      <c r="K586" s="18"/>
      <c r="L586" s="18"/>
    </row>
    <row r="587" spans="10:12" ht="12.75">
      <c r="J587" s="18"/>
      <c r="K587" s="18"/>
      <c r="L587" s="18"/>
    </row>
    <row r="588" spans="10:12" ht="12.75">
      <c r="J588" s="18"/>
      <c r="K588" s="18"/>
      <c r="L588" s="18"/>
    </row>
    <row r="589" spans="10:12" ht="12.75">
      <c r="J589" s="18"/>
      <c r="K589" s="18"/>
      <c r="L589" s="18"/>
    </row>
    <row r="590" spans="10:12" ht="12.75">
      <c r="J590" s="18"/>
      <c r="K590" s="18"/>
      <c r="L590" s="18"/>
    </row>
    <row r="591" spans="10:12" ht="12.75">
      <c r="J591" s="18"/>
      <c r="K591" s="18"/>
      <c r="L591" s="18"/>
    </row>
    <row r="592" spans="10:12" ht="12.75">
      <c r="J592" s="18"/>
      <c r="K592" s="18"/>
      <c r="L592" s="18"/>
    </row>
    <row r="593" spans="10:12" ht="12.75">
      <c r="J593" s="18"/>
      <c r="K593" s="18"/>
      <c r="L593" s="18"/>
    </row>
    <row r="594" spans="10:12" ht="12.75">
      <c r="J594" s="18"/>
      <c r="K594" s="18"/>
      <c r="L594" s="18"/>
    </row>
    <row r="595" spans="10:12" ht="12.75">
      <c r="J595" s="18"/>
      <c r="K595" s="18"/>
      <c r="L595" s="18"/>
    </row>
    <row r="596" spans="10:12" ht="12.75">
      <c r="J596" s="18"/>
      <c r="K596" s="18"/>
      <c r="L596" s="18"/>
    </row>
    <row r="597" spans="10:12" ht="12.75">
      <c r="J597" s="18"/>
      <c r="K597" s="18"/>
      <c r="L597" s="18"/>
    </row>
  </sheetData>
  <printOptions gridLines="1"/>
  <pageMargins left="0.5" right="0.5" top="0.5" bottom="0.5" header="0.25" footer="0.25"/>
  <pageSetup fitToHeight="0" fitToWidth="1" horizontalDpi="600" verticalDpi="600" orientation="landscape" scale="59" r:id="rId1"/>
  <headerFooter alignWithMargins="0">
    <oddFooter>&amp;COGCComment1v21.xls&amp;RPage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14" sqref="B14"/>
    </sheetView>
  </sheetViews>
  <sheetFormatPr defaultColWidth="9.140625" defaultRowHeight="12.75"/>
  <cols>
    <col min="1" max="1" width="22.421875" style="0" customWidth="1"/>
    <col min="3" max="3" width="22.28125" style="27" customWidth="1"/>
    <col min="4" max="4" width="17.00390625" style="27" customWidth="1"/>
    <col min="5" max="5" width="19.00390625" style="27" customWidth="1"/>
  </cols>
  <sheetData>
    <row r="1" ht="12.75">
      <c r="A1" s="9" t="s">
        <v>618</v>
      </c>
    </row>
    <row r="4" spans="1:5" ht="12.75">
      <c r="A4" s="22" t="s">
        <v>602</v>
      </c>
      <c r="C4" s="28" t="s">
        <v>615</v>
      </c>
      <c r="D4" s="28" t="s">
        <v>616</v>
      </c>
      <c r="E4" s="28" t="s">
        <v>617</v>
      </c>
    </row>
    <row r="5" spans="1:5" ht="12.75">
      <c r="A5" s="22"/>
      <c r="C5" s="28" t="s">
        <v>126</v>
      </c>
      <c r="D5" s="28" t="s">
        <v>126</v>
      </c>
      <c r="E5" s="28" t="s">
        <v>126</v>
      </c>
    </row>
    <row r="6" spans="1:5" ht="12.75">
      <c r="A6" s="15" t="s">
        <v>580</v>
      </c>
      <c r="C6" s="29">
        <v>0.4493787979473727</v>
      </c>
      <c r="D6" s="29">
        <v>0.44614649096529824</v>
      </c>
      <c r="E6" s="29">
        <v>0.10447471108732917</v>
      </c>
    </row>
    <row r="7" spans="1:5" ht="12.75">
      <c r="A7" s="15" t="s">
        <v>581</v>
      </c>
      <c r="C7" s="29">
        <v>0.1217898939027871</v>
      </c>
      <c r="D7" s="29">
        <v>0.48543786981217374</v>
      </c>
      <c r="E7" s="29">
        <v>0.3927722362850392</v>
      </c>
    </row>
    <row r="8" spans="1:5" ht="12.75">
      <c r="A8" s="15" t="s">
        <v>582</v>
      </c>
      <c r="C8" s="29">
        <v>0.02316347644810564</v>
      </c>
      <c r="D8" s="29">
        <v>0.5770188876506347</v>
      </c>
      <c r="E8" s="29">
        <v>0.39981763590125957</v>
      </c>
    </row>
    <row r="9" spans="1:5" ht="12.75">
      <c r="A9" s="15" t="s">
        <v>583</v>
      </c>
      <c r="C9" s="29">
        <v>0.8623225113075055</v>
      </c>
      <c r="D9" s="29">
        <v>0.05418873618691502</v>
      </c>
      <c r="E9" s="29">
        <v>0.08348875250557941</v>
      </c>
    </row>
    <row r="10" spans="1:5" ht="12.75">
      <c r="A10" s="15" t="s">
        <v>584</v>
      </c>
      <c r="C10" s="29">
        <v>0.5944582886706146</v>
      </c>
      <c r="D10" s="29">
        <v>0.2945986137927811</v>
      </c>
      <c r="E10" s="29">
        <v>0.11094309753660431</v>
      </c>
    </row>
    <row r="11" spans="1:5" ht="12.75">
      <c r="A11" s="15" t="s">
        <v>596</v>
      </c>
      <c r="C11" s="29">
        <v>0.8860139889303271</v>
      </c>
      <c r="D11" s="29">
        <v>0.03170228350388243</v>
      </c>
      <c r="E11" s="29">
        <v>0.0822837275657904</v>
      </c>
    </row>
    <row r="12" spans="1:5" ht="12.75">
      <c r="A12" s="15" t="s">
        <v>600</v>
      </c>
      <c r="C12" s="29">
        <v>0.17750779002349748</v>
      </c>
      <c r="D12" s="29">
        <v>0.2283510282128025</v>
      </c>
      <c r="E12" s="29">
        <v>0.5941411817637</v>
      </c>
    </row>
    <row r="13" spans="1:5" ht="12.75">
      <c r="A13" s="22"/>
      <c r="C13" s="29"/>
      <c r="D13" s="29"/>
      <c r="E13" s="29"/>
    </row>
    <row r="14" spans="1:5" ht="12.75">
      <c r="A14" s="22" t="s">
        <v>605</v>
      </c>
      <c r="C14" s="30">
        <f>AVERAGE(C6:C12)</f>
        <v>0.44494782103288716</v>
      </c>
      <c r="D14" s="30">
        <f>AVERAGE(D6:D12)</f>
        <v>0.30249198716064113</v>
      </c>
      <c r="E14" s="30">
        <f>AVERAGE(E6:E12)</f>
        <v>0.25256019180647177</v>
      </c>
    </row>
    <row r="15" spans="3:5" ht="12.75">
      <c r="C15" s="29"/>
      <c r="D15" s="29"/>
      <c r="E15" s="29"/>
    </row>
    <row r="16" spans="1:5" ht="12.75">
      <c r="A16" t="s">
        <v>603</v>
      </c>
      <c r="C16" s="29"/>
      <c r="D16" s="29"/>
      <c r="E16" s="29"/>
    </row>
    <row r="17" spans="3:5" ht="12.75">
      <c r="C17" s="29"/>
      <c r="D17" s="29"/>
      <c r="E17" s="29"/>
    </row>
    <row r="18" spans="1:5" ht="12.75">
      <c r="A18" s="16" t="s">
        <v>585</v>
      </c>
      <c r="C18" s="29">
        <v>0.05806387383438643</v>
      </c>
      <c r="D18" s="29">
        <v>0.2582244393027209</v>
      </c>
      <c r="E18" s="29">
        <v>0.6837116868628927</v>
      </c>
    </row>
    <row r="19" spans="1:5" ht="12.75">
      <c r="A19" s="16" t="s">
        <v>586</v>
      </c>
      <c r="C19" s="29">
        <v>0.0018703750418457914</v>
      </c>
      <c r="D19" s="29">
        <v>0.1666980709939143</v>
      </c>
      <c r="E19" s="29">
        <v>0.8314315539642397</v>
      </c>
    </row>
    <row r="20" spans="1:5" ht="12.75">
      <c r="A20" s="16" t="s">
        <v>587</v>
      </c>
      <c r="C20" s="29">
        <v>0.34857420060386457</v>
      </c>
      <c r="D20" s="29">
        <v>0.2231315959479523</v>
      </c>
      <c r="E20" s="29">
        <v>0.42829420344818314</v>
      </c>
    </row>
    <row r="21" spans="1:5" ht="12.75">
      <c r="A21" s="16" t="s">
        <v>588</v>
      </c>
      <c r="C21" s="29">
        <v>0.1550869635917565</v>
      </c>
      <c r="D21" s="29">
        <v>0.16177926612803215</v>
      </c>
      <c r="E21" s="29">
        <v>0.6831337702802114</v>
      </c>
    </row>
    <row r="22" spans="1:5" ht="12.75">
      <c r="A22" s="16" t="s">
        <v>589</v>
      </c>
      <c r="C22" s="29">
        <v>0.1588895912729123</v>
      </c>
      <c r="D22" s="29">
        <v>0.17185250664613475</v>
      </c>
      <c r="E22" s="29">
        <v>0.6692579020809529</v>
      </c>
    </row>
    <row r="23" spans="1:5" ht="12.75">
      <c r="A23" s="16" t="s">
        <v>590</v>
      </c>
      <c r="C23" s="29">
        <v>0.21337934749089893</v>
      </c>
      <c r="D23" s="29">
        <v>0.12825392352896167</v>
      </c>
      <c r="E23" s="29">
        <v>0.6583667289801395</v>
      </c>
    </row>
    <row r="24" spans="1:5" ht="12.75">
      <c r="A24" s="16" t="s">
        <v>592</v>
      </c>
      <c r="C24" s="29">
        <v>0.29312197580002114</v>
      </c>
      <c r="D24" s="29">
        <v>0.11051249742553294</v>
      </c>
      <c r="E24" s="29">
        <v>0.5963655267744459</v>
      </c>
    </row>
    <row r="25" spans="3:5" ht="12.75">
      <c r="C25" s="29"/>
      <c r="D25" s="29"/>
      <c r="E25" s="29"/>
    </row>
    <row r="26" spans="1:5" ht="12.75">
      <c r="A26" t="s">
        <v>605</v>
      </c>
      <c r="C26" s="30">
        <f>AVERAGE(C18:C24)</f>
        <v>0.1755694753765265</v>
      </c>
      <c r="D26" s="30">
        <f>AVERAGE(D18:D24)</f>
        <v>0.174350328567607</v>
      </c>
      <c r="E26" s="30">
        <f>AVERAGE(E18:E24)</f>
        <v>0.6500801960558665</v>
      </c>
    </row>
    <row r="27" spans="3:5" ht="12.75">
      <c r="C27" s="29"/>
      <c r="D27" s="29"/>
      <c r="E27" s="29"/>
    </row>
    <row r="28" spans="1:5" ht="12.75">
      <c r="A28" t="s">
        <v>604</v>
      </c>
      <c r="C28" s="29"/>
      <c r="D28" s="29"/>
      <c r="E28" s="29"/>
    </row>
    <row r="29" spans="3:5" ht="12.75">
      <c r="C29" s="29"/>
      <c r="D29" s="29"/>
      <c r="E29" s="29"/>
    </row>
    <row r="30" spans="1:5" ht="12.75">
      <c r="A30" s="17" t="s">
        <v>591</v>
      </c>
      <c r="C30" s="29">
        <v>0.009024688487348156</v>
      </c>
      <c r="D30" s="29">
        <v>0.00990889806391871</v>
      </c>
      <c r="E30" s="29">
        <v>0.9810664134487332</v>
      </c>
    </row>
    <row r="31" spans="1:5" ht="12.75">
      <c r="A31" s="17" t="s">
        <v>593</v>
      </c>
      <c r="C31" s="29">
        <v>0.15433538189473034</v>
      </c>
      <c r="D31" s="29">
        <v>0.0722443610793185</v>
      </c>
      <c r="E31" s="29">
        <v>0.7734202570259511</v>
      </c>
    </row>
    <row r="32" spans="1:5" ht="12.75">
      <c r="A32" s="17" t="s">
        <v>594</v>
      </c>
      <c r="C32" s="29">
        <v>0.500398934142329</v>
      </c>
      <c r="D32" s="29">
        <v>0.1965959009799829</v>
      </c>
      <c r="E32" s="29">
        <v>0.30300516487768797</v>
      </c>
    </row>
    <row r="33" spans="1:5" ht="12.75">
      <c r="A33" s="17" t="s">
        <v>595</v>
      </c>
      <c r="C33" s="29">
        <v>0.5497154971877912</v>
      </c>
      <c r="D33" s="29">
        <v>0.24130104505665342</v>
      </c>
      <c r="E33" s="29">
        <v>0.2089834577555553</v>
      </c>
    </row>
    <row r="34" spans="1:5" ht="12.75">
      <c r="A34" s="17" t="s">
        <v>597</v>
      </c>
      <c r="C34" s="29">
        <v>0.08860021323104357</v>
      </c>
      <c r="D34" s="29">
        <v>0.313238578061676</v>
      </c>
      <c r="E34" s="29">
        <v>0.5981612087072804</v>
      </c>
    </row>
    <row r="35" spans="1:5" ht="12.75">
      <c r="A35" s="17" t="s">
        <v>598</v>
      </c>
      <c r="C35" s="29">
        <v>0.007030890869388535</v>
      </c>
      <c r="D35" s="29">
        <v>0.04018834042650019</v>
      </c>
      <c r="E35" s="29">
        <v>0.9527807687041113</v>
      </c>
    </row>
    <row r="36" spans="1:5" ht="12.75">
      <c r="A36" s="17" t="s">
        <v>599</v>
      </c>
      <c r="C36" s="29">
        <v>0.06289981026858067</v>
      </c>
      <c r="D36" s="29">
        <v>0.49604704910113395</v>
      </c>
      <c r="E36" s="29">
        <v>0.4410531406302854</v>
      </c>
    </row>
    <row r="37" spans="1:5" ht="12.75">
      <c r="A37" s="17" t="s">
        <v>601</v>
      </c>
      <c r="C37" s="29">
        <v>0.0646939709212721</v>
      </c>
      <c r="D37" s="29">
        <v>0.14063852582882783</v>
      </c>
      <c r="E37" s="29">
        <v>0.7946675032499</v>
      </c>
    </row>
    <row r="38" spans="3:5" ht="12.75">
      <c r="C38" s="29"/>
      <c r="D38" s="29"/>
      <c r="E38" s="29"/>
    </row>
    <row r="39" spans="1:5" ht="12.75">
      <c r="A39" t="s">
        <v>605</v>
      </c>
      <c r="C39" s="30">
        <f>AVERAGE(C30:C37)</f>
        <v>0.17958742337531045</v>
      </c>
      <c r="D39" s="30">
        <f>AVERAGE(D30:D37)</f>
        <v>0.18877033732475143</v>
      </c>
      <c r="E39" s="30">
        <f>AVERAGE(E30:E37)</f>
        <v>0.6316422392999381</v>
      </c>
    </row>
    <row r="41" ht="12.75">
      <c r="A41" t="s">
        <v>606</v>
      </c>
    </row>
    <row r="43" spans="1:5" ht="12.75">
      <c r="A43" s="19" t="s">
        <v>97</v>
      </c>
      <c r="C43" s="29">
        <v>0.9902150196507261</v>
      </c>
      <c r="D43" s="29">
        <v>0.0008619076722321603</v>
      </c>
      <c r="E43" s="29">
        <v>0.00892307267704172</v>
      </c>
    </row>
    <row r="44" spans="1:5" ht="12.75">
      <c r="A44" s="20" t="s">
        <v>92</v>
      </c>
      <c r="C44" s="29">
        <v>0.9960830333156334</v>
      </c>
      <c r="D44" s="29">
        <v>0.0032892519583385964</v>
      </c>
      <c r="E44" s="29">
        <v>0.0006277147260280281</v>
      </c>
    </row>
    <row r="46" spans="1:5" ht="12.75">
      <c r="A46" t="s">
        <v>605</v>
      </c>
      <c r="C46" s="30">
        <f>AVERAGE(C43:C44)</f>
        <v>0.9931490264831797</v>
      </c>
      <c r="D46" s="30">
        <f>AVERAGE(D43:D44)</f>
        <v>0.0020755798152853784</v>
      </c>
      <c r="E46" s="30">
        <f>AVERAGE(E43:E44)</f>
        <v>0.004775393701534874</v>
      </c>
    </row>
    <row r="47" spans="3:5" ht="12.75">
      <c r="C47" s="30"/>
      <c r="D47" s="30"/>
      <c r="E47" s="30"/>
    </row>
    <row r="48" ht="12.75">
      <c r="A48" s="24" t="s">
        <v>613</v>
      </c>
    </row>
    <row r="49" ht="12.75">
      <c r="A49" s="24" t="s">
        <v>614</v>
      </c>
    </row>
    <row r="50" ht="12.75">
      <c r="A50" s="24" t="s">
        <v>609</v>
      </c>
    </row>
    <row r="51" ht="12.75">
      <c r="A51" s="24" t="s">
        <v>611</v>
      </c>
    </row>
    <row r="52" ht="12.75">
      <c r="A52" s="24" t="s">
        <v>612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&amp;C&amp;"Arial,Bold"Mercury Speciation by Coal Rank</oddHeader>
    <oddFooter>&amp;CPage &amp;P&amp;RHg Speciation by fuel.xls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Triangle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vahanzel</dc:creator>
  <cp:keywords/>
  <dc:description/>
  <cp:lastModifiedBy>James H. Turner</cp:lastModifiedBy>
  <cp:lastPrinted>2003-12-15T19:52:32Z</cp:lastPrinted>
  <dcterms:created xsi:type="dcterms:W3CDTF">2003-08-04T13:28:10Z</dcterms:created>
  <dcterms:modified xsi:type="dcterms:W3CDTF">2004-01-28T08:47:00Z</dcterms:modified>
  <cp:category/>
  <cp:version/>
  <cp:contentType/>
  <cp:contentStatus/>
</cp:coreProperties>
</file>