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30" windowWidth="4365" windowHeight="6720" tabRatio="609" activeTab="3"/>
  </bookViews>
  <sheets>
    <sheet name=" bar chart (2)" sheetId="1" r:id="rId1"/>
    <sheet name="NOAA swimming activity" sheetId="2" r:id="rId2"/>
    <sheet name="monitored beach miles" sheetId="3" r:id="rId3"/>
    <sheet name="All Options" sheetId="4" r:id="rId4"/>
    <sheet name="ShorlineMiles" sheetId="5" r:id="rId5"/>
    <sheet name="BeachMileBins" sheetId="6" r:id="rId6"/>
    <sheet name="BeachMiles" sheetId="7" r:id="rId7"/>
    <sheet name="SeasonLength" sheetId="8" r:id="rId8"/>
    <sheet name="SeasonLengthBins" sheetId="9" r:id="rId9"/>
    <sheet name="CoastCntyPop" sheetId="10" r:id="rId10"/>
    <sheet name="CoastCntyPopBins" sheetId="11" r:id="rId11"/>
    <sheet name="MonStations" sheetId="12" r:id="rId12"/>
    <sheet name="CurrentBase" sheetId="13" r:id="rId13"/>
  </sheets>
  <externalReferences>
    <externalReference r:id="rId16"/>
  </externalReferences>
  <definedNames/>
  <calcPr fullCalcOnLoad="1"/>
</workbook>
</file>

<file path=xl/sharedStrings.xml><?xml version="1.0" encoding="utf-8"?>
<sst xmlns="http://schemas.openxmlformats.org/spreadsheetml/2006/main" count="766" uniqueCount="131">
  <si>
    <t>State</t>
  </si>
  <si>
    <t>Max Season Length (months)</t>
  </si>
  <si>
    <t>Season Length Ratio</t>
  </si>
  <si>
    <t>Beach Miles Ratio</t>
  </si>
  <si>
    <t>Coastal County Population (2000)</t>
  </si>
  <si>
    <t xml:space="preserve">State Allocation (FY2006) </t>
  </si>
  <si>
    <t>AL</t>
  </si>
  <si>
    <t>AK</t>
  </si>
  <si>
    <t>AS</t>
  </si>
  <si>
    <t>CA</t>
  </si>
  <si>
    <t>CT</t>
  </si>
  <si>
    <t>DE</t>
  </si>
  <si>
    <t>FL</t>
  </si>
  <si>
    <t>GA</t>
  </si>
  <si>
    <t>GU</t>
  </si>
  <si>
    <t>HI</t>
  </si>
  <si>
    <t>IL</t>
  </si>
  <si>
    <t>IN</t>
  </si>
  <si>
    <t>LA</t>
  </si>
  <si>
    <t>ME</t>
  </si>
  <si>
    <t>MD</t>
  </si>
  <si>
    <t>MA</t>
  </si>
  <si>
    <t>MI</t>
  </si>
  <si>
    <t>MN</t>
  </si>
  <si>
    <t>MS</t>
  </si>
  <si>
    <t>NH</t>
  </si>
  <si>
    <t>NJ</t>
  </si>
  <si>
    <t>NY</t>
  </si>
  <si>
    <t>NC</t>
  </si>
  <si>
    <t>NMI</t>
  </si>
  <si>
    <t>OH</t>
  </si>
  <si>
    <t>OR</t>
  </si>
  <si>
    <t>PA</t>
  </si>
  <si>
    <t>PR</t>
  </si>
  <si>
    <t>RI</t>
  </si>
  <si>
    <t>SC</t>
  </si>
  <si>
    <t>TX</t>
  </si>
  <si>
    <t>USVI</t>
  </si>
  <si>
    <t>VA</t>
  </si>
  <si>
    <t>WA</t>
  </si>
  <si>
    <t>WI</t>
  </si>
  <si>
    <t>Totals</t>
  </si>
  <si>
    <t>BACK</t>
  </si>
  <si>
    <t>TOTALS</t>
  </si>
  <si>
    <t>Absolute Beach Miles**</t>
  </si>
  <si>
    <t>Mean</t>
  </si>
  <si>
    <t>Standard Error</t>
  </si>
  <si>
    <t>Median</t>
  </si>
  <si>
    <t>Mode</t>
  </si>
  <si>
    <t>Standard Deviation</t>
  </si>
  <si>
    <t>Sample Variance</t>
  </si>
  <si>
    <t>Kurtosis</t>
  </si>
  <si>
    <t>Skewness</t>
  </si>
  <si>
    <t>Range</t>
  </si>
  <si>
    <t>Minimum</t>
  </si>
  <si>
    <t>Maximum</t>
  </si>
  <si>
    <t>Sum</t>
  </si>
  <si>
    <t>Count</t>
  </si>
  <si>
    <t>Confidence Level(95.0%)</t>
  </si>
  <si>
    <t>Coastal County Population Bin (2000)</t>
  </si>
  <si>
    <t>Coastal County Population Bin Ratio (2000)</t>
  </si>
  <si>
    <t>Coastal County Pop Descriptive Stats</t>
  </si>
  <si>
    <t>Binning Criteria</t>
  </si>
  <si>
    <t>BIN = 1</t>
  </si>
  <si>
    <t>BIN = 2</t>
  </si>
  <si>
    <t>BIN = 3</t>
  </si>
  <si>
    <t>Final Allocation</t>
  </si>
  <si>
    <t>Weight</t>
  </si>
  <si>
    <t xml:space="preserve">Total Winners = </t>
  </si>
  <si>
    <t xml:space="preserve">Total Losers = </t>
  </si>
  <si>
    <t>Criteria Name</t>
  </si>
  <si>
    <t>Monitoring Stations Ratio</t>
  </si>
  <si>
    <t>Monitoring Stations**</t>
  </si>
  <si>
    <t>EXPLAIN</t>
  </si>
  <si>
    <t>Season Length Descriptive Stats</t>
  </si>
  <si>
    <t>STATUS QUO - NO FORMULA CHANGE</t>
  </si>
  <si>
    <t>Base</t>
  </si>
  <si>
    <t>Difference FY06</t>
  </si>
  <si>
    <t>% Total Allocation</t>
  </si>
  <si>
    <t>Remaining Allocation</t>
  </si>
  <si>
    <t>SeasonLength</t>
  </si>
  <si>
    <t>Base Allocation</t>
  </si>
  <si>
    <t>1.) Season Length Base</t>
  </si>
  <si>
    <t>3.) Coastal County Population</t>
  </si>
  <si>
    <t>Grant - Base Allctd</t>
  </si>
  <si>
    <t>Shorline Miles</t>
  </si>
  <si>
    <t>Shorline Miles Ratio</t>
  </si>
  <si>
    <t>Coastal County Population Ratio</t>
  </si>
  <si>
    <t>Beach Miles</t>
  </si>
  <si>
    <t xml:space="preserve">Beach Miles Bins </t>
  </si>
  <si>
    <t>Beach Mile Ratio</t>
  </si>
  <si>
    <t>Beach Mile Bin Ratio</t>
  </si>
  <si>
    <t>Shoreline Mile Bins</t>
  </si>
  <si>
    <t>Shoreline Mile Bin Ratio</t>
  </si>
  <si>
    <t>Shoreline Mile Bin Ratio without LA, AK, and ME</t>
  </si>
  <si>
    <t>Total without Alaska, Maine, and Louisiana</t>
  </si>
  <si>
    <t xml:space="preserve">Total without Alaska </t>
  </si>
  <si>
    <t>NOAA survey numbers, swimming activity pg 14 of report</t>
  </si>
  <si>
    <t>Ratio</t>
  </si>
  <si>
    <t>NOAA data and coastal county population</t>
  </si>
  <si>
    <t xml:space="preserve">calculated numbers based on  </t>
  </si>
  <si>
    <t>ratios in states with data</t>
  </si>
  <si>
    <t>w/out Alaska</t>
  </si>
  <si>
    <t>2.) Shoreline Miles (minus AK)</t>
  </si>
  <si>
    <t>% Change from 2006 Grant</t>
  </si>
  <si>
    <t>Base Allocation over $150,000</t>
  </si>
  <si>
    <t>CHECK:</t>
  </si>
  <si>
    <t>Shorline Miles Ratio without Alaska</t>
  </si>
  <si>
    <t>Allocation above according to Beach Season Length</t>
  </si>
  <si>
    <t>Coastal County Population Ratio without AK</t>
  </si>
  <si>
    <t>Coastal County Population with AK</t>
  </si>
  <si>
    <t>STATUS QUO - with beach season length factor separated for easy viewing</t>
  </si>
  <si>
    <t>2.)  Monitored beach miles</t>
  </si>
  <si>
    <t>Monitored Beach Miles</t>
  </si>
  <si>
    <t>Beach Miles from RAD</t>
  </si>
  <si>
    <t>Monitored beach mile ratio</t>
  </si>
  <si>
    <t>Monitored beach mile bin</t>
  </si>
  <si>
    <t>Monitored beach mile bin ratio</t>
  </si>
  <si>
    <t>3.) NOAA swimming activity</t>
  </si>
  <si>
    <t>Option 1 - Base $50,000. Monitored beach mile bins replace shoreline miles, NOAA swimming activity replaces coco pop</t>
  </si>
  <si>
    <t>Option 2 - Base $100,000. Monitored beach mile bins replace shoreline miles, NOAA swimming activity replace coco pop</t>
  </si>
  <si>
    <t>Monitored beach miles binned is used in both Options 1 and 2</t>
  </si>
  <si>
    <t>Used in Options 1 and 2</t>
  </si>
  <si>
    <t>Used in current allocation formula (status quo)</t>
  </si>
  <si>
    <t>Not used in any options on this spreadsheet</t>
  </si>
  <si>
    <t>Used in all options in this spreadsheet</t>
  </si>
  <si>
    <t>Ratio not used in any options on this spreadsheet, see "Current Base" worksheet</t>
  </si>
  <si>
    <t>Not used in any calculations in this spreadsheet, see "Current Base" worksheet</t>
  </si>
  <si>
    <t>Used in current allocation (status quo)</t>
  </si>
  <si>
    <t>Not used in any calculations in this spreadsheet, see "CoastCntyPop" worksheet</t>
  </si>
  <si>
    <t>Not used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</si>
</sst>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_(&quot;$&quot;* #,##0.0_);_(&quot;$&quot;* \(#,##0.0\);_(&quot;$&quot;* &quot;-&quot;??_);_(@_)"/>
    <numFmt numFmtId="167" formatCode="_(&quot;$&quot;* #,##0_);_(&quot;$&quot;* \(#,##0\);_(&quot;$&quot;* &quot;-&quot;??_);_(@_)"/>
    <numFmt numFmtId="168" formatCode="0.0000000000"/>
    <numFmt numFmtId="169" formatCode="0.000000000"/>
    <numFmt numFmtId="170" formatCode="0.00000000"/>
    <numFmt numFmtId="171" formatCode="0.0000000"/>
    <numFmt numFmtId="172" formatCode="0.000000"/>
    <numFmt numFmtId="173" formatCode="0.00000"/>
    <numFmt numFmtId="174" formatCode="0.0000"/>
    <numFmt numFmtId="175" formatCode="0.0"/>
    <numFmt numFmtId="176" formatCode="_(* #,##0.0_);_(* \(#,##0.0\);_(* &quot;-&quot;??_);_(@_)"/>
    <numFmt numFmtId="177" formatCode="_(* #,##0_);_(* \(#,##0\);_(* &quot;-&quot;??_);_(@_)"/>
    <numFmt numFmtId="178" formatCode="&quot;$&quot;#,##0.00"/>
    <numFmt numFmtId="179" formatCode="&quot;$&quot;#,##0.0"/>
    <numFmt numFmtId="180" formatCode="#,##0.0"/>
    <numFmt numFmtId="181" formatCode="&quot;Yes&quot;;&quot;Yes&quot;;&quot;No&quot;"/>
    <numFmt numFmtId="182" formatCode="&quot;True&quot;;&quot;True&quot;;&quot;False&quot;"/>
    <numFmt numFmtId="183" formatCode="&quot;On&quot;;&quot;On&quot;;&quot;Off&quot;"/>
    <numFmt numFmtId="184" formatCode="_(&quot;$&quot;* #,##0.000_);_(&quot;$&quot;* \(#,##0.000\);_(&quot;$&quot;* &quot;-&quot;??_);_(@_)"/>
    <numFmt numFmtId="185" formatCode="_(&quot;$&quot;* #,##0.0000_);_(&quot;$&quot;* \(#,##0.0000\);_(&quot;$&quot;* &quot;-&quot;??_);_(@_)"/>
    <numFmt numFmtId="186" formatCode="_(&quot;$&quot;* #,##0.00000_);_(&quot;$&quot;* \(#,##0.00000\);_(&quot;$&quot;* &quot;-&quot;??_);_(@_)"/>
    <numFmt numFmtId="187" formatCode="_(&quot;$&quot;* #,##0.000000_);_(&quot;$&quot;* \(#,##0.000000\);_(&quot;$&quot;* &quot;-&quot;??_);_(@_)"/>
    <numFmt numFmtId="188" formatCode="[$€-2]\ #,##0.00_);[Red]\([$€-2]\ #,##0.00\)"/>
  </numFmts>
  <fonts count="16">
    <font>
      <sz val="10"/>
      <name val="Arial"/>
      <family val="0"/>
    </font>
    <font>
      <b/>
      <sz val="10"/>
      <name val="Arial"/>
      <family val="2"/>
    </font>
    <font>
      <b/>
      <u val="single"/>
      <sz val="10"/>
      <name val="Arial"/>
      <family val="2"/>
    </font>
    <font>
      <u val="single"/>
      <sz val="10"/>
      <color indexed="12"/>
      <name val="Arial"/>
      <family val="0"/>
    </font>
    <font>
      <u val="single"/>
      <sz val="10"/>
      <color indexed="36"/>
      <name val="Arial"/>
      <family val="0"/>
    </font>
    <font>
      <u val="single"/>
      <sz val="10"/>
      <name val="Arial"/>
      <family val="2"/>
    </font>
    <font>
      <b/>
      <i/>
      <sz val="10"/>
      <name val="Arial"/>
      <family val="2"/>
    </font>
    <font>
      <i/>
      <sz val="10"/>
      <name val="Arial"/>
      <family val="0"/>
    </font>
    <font>
      <sz val="10"/>
      <color indexed="8"/>
      <name val="Arial"/>
      <family val="0"/>
    </font>
    <font>
      <sz val="8"/>
      <name val="Arial"/>
      <family val="0"/>
    </font>
    <font>
      <sz val="25.75"/>
      <name val="Arial"/>
      <family val="0"/>
    </font>
    <font>
      <sz val="17"/>
      <name val="Arial"/>
      <family val="0"/>
    </font>
    <font>
      <b/>
      <sz val="12"/>
      <name val="Arial"/>
      <family val="2"/>
    </font>
    <font>
      <sz val="8.75"/>
      <name val="Arial"/>
      <family val="2"/>
    </font>
    <font>
      <b/>
      <sz val="14"/>
      <name val="Arial"/>
      <family val="2"/>
    </font>
    <font>
      <b/>
      <sz val="20"/>
      <name val="Arial"/>
      <family val="0"/>
    </font>
  </fonts>
  <fills count="17">
    <fill>
      <patternFill/>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8">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98">
    <xf numFmtId="0" fontId="0" fillId="0" borderId="0" xfId="0" applyAlignment="1">
      <alignment/>
    </xf>
    <xf numFmtId="0" fontId="0" fillId="0" borderId="0" xfId="0" applyBorder="1" applyAlignment="1">
      <alignment/>
    </xf>
    <xf numFmtId="0" fontId="0" fillId="2" borderId="0" xfId="0"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
    </xf>
    <xf numFmtId="3" fontId="0" fillId="0" borderId="0" xfId="0" applyNumberFormat="1" applyFill="1" applyBorder="1" applyAlignment="1">
      <alignment/>
    </xf>
    <xf numFmtId="1" fontId="0" fillId="0" borderId="0" xfId="0" applyNumberFormat="1" applyFill="1" applyBorder="1" applyAlignment="1">
      <alignment/>
    </xf>
    <xf numFmtId="165" fontId="0" fillId="0" borderId="0" xfId="0" applyNumberFormat="1" applyFill="1" applyBorder="1" applyAlignment="1">
      <alignment/>
    </xf>
    <xf numFmtId="2" fontId="0" fillId="0" borderId="0" xfId="0" applyNumberFormat="1" applyBorder="1" applyAlignment="1">
      <alignment/>
    </xf>
    <xf numFmtId="164" fontId="0" fillId="0" borderId="0" xfId="0" applyNumberFormat="1" applyAlignment="1">
      <alignment/>
    </xf>
    <xf numFmtId="2" fontId="0" fillId="3" borderId="0" xfId="0" applyNumberFormat="1" applyFill="1" applyBorder="1" applyAlignment="1">
      <alignment/>
    </xf>
    <xf numFmtId="0" fontId="1" fillId="0" borderId="0" xfId="0" applyFont="1" applyAlignment="1">
      <alignment/>
    </xf>
    <xf numFmtId="0" fontId="1" fillId="4" borderId="0" xfId="0" applyFont="1" applyFill="1" applyAlignment="1">
      <alignment horizontal="center"/>
    </xf>
    <xf numFmtId="0" fontId="1" fillId="4" borderId="0" xfId="0" applyFont="1" applyFill="1" applyAlignment="1">
      <alignment/>
    </xf>
    <xf numFmtId="0" fontId="0" fillId="2" borderId="0" xfId="0" applyFill="1" applyAlignment="1">
      <alignment horizontal="center"/>
    </xf>
    <xf numFmtId="164" fontId="0" fillId="2" borderId="0" xfId="0" applyNumberFormat="1" applyFill="1" applyAlignment="1">
      <alignment/>
    </xf>
    <xf numFmtId="0" fontId="1" fillId="0"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Font="1" applyFill="1" applyBorder="1" applyAlignment="1">
      <alignment/>
    </xf>
    <xf numFmtId="0" fontId="1" fillId="4" borderId="1" xfId="0" applyFont="1" applyFill="1" applyBorder="1" applyAlignment="1">
      <alignment horizontal="center"/>
    </xf>
    <xf numFmtId="0" fontId="0" fillId="5" borderId="0" xfId="0" applyFill="1" applyBorder="1" applyAlignment="1">
      <alignment/>
    </xf>
    <xf numFmtId="1" fontId="0" fillId="5" borderId="0" xfId="0" applyNumberFormat="1" applyFill="1" applyBorder="1" applyAlignment="1">
      <alignment horizontal="center"/>
    </xf>
    <xf numFmtId="164" fontId="0" fillId="5" borderId="0" xfId="0" applyNumberFormat="1" applyFill="1" applyAlignment="1">
      <alignment/>
    </xf>
    <xf numFmtId="1" fontId="1" fillId="4" borderId="0" xfId="0" applyNumberFormat="1" applyFont="1" applyFill="1" applyAlignment="1">
      <alignment horizontal="center"/>
    </xf>
    <xf numFmtId="177" fontId="0" fillId="0" borderId="0" xfId="15" applyNumberFormat="1" applyFill="1" applyBorder="1" applyAlignment="1">
      <alignment horizontal="center"/>
    </xf>
    <xf numFmtId="0" fontId="0" fillId="6" borderId="0" xfId="0" applyFill="1" applyBorder="1" applyAlignment="1">
      <alignment/>
    </xf>
    <xf numFmtId="177" fontId="0" fillId="6" borderId="0" xfId="15" applyNumberFormat="1" applyFill="1" applyBorder="1" applyAlignment="1">
      <alignment horizontal="center"/>
    </xf>
    <xf numFmtId="164" fontId="0" fillId="6" borderId="0" xfId="0" applyNumberFormat="1" applyFill="1" applyAlignment="1">
      <alignment/>
    </xf>
    <xf numFmtId="177" fontId="1" fillId="4" borderId="0" xfId="0" applyNumberFormat="1" applyFont="1" applyFill="1" applyAlignment="1">
      <alignment/>
    </xf>
    <xf numFmtId="0" fontId="0" fillId="0" borderId="0" xfId="0" applyFill="1" applyBorder="1" applyAlignment="1">
      <alignment/>
    </xf>
    <xf numFmtId="0" fontId="0" fillId="0" borderId="2" xfId="0" applyFill="1" applyBorder="1" applyAlignment="1">
      <alignment/>
    </xf>
    <xf numFmtId="0" fontId="0" fillId="2" borderId="0" xfId="0" applyFill="1" applyAlignment="1">
      <alignment/>
    </xf>
    <xf numFmtId="0" fontId="0" fillId="0" borderId="0" xfId="0" applyAlignment="1">
      <alignment horizontal="right"/>
    </xf>
    <xf numFmtId="177" fontId="0" fillId="0" borderId="0" xfId="15" applyNumberFormat="1" applyAlignment="1">
      <alignment/>
    </xf>
    <xf numFmtId="165" fontId="1" fillId="0" borderId="3" xfId="0" applyNumberFormat="1" applyFont="1" applyBorder="1" applyAlignment="1">
      <alignment horizontal="center"/>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165" fontId="0" fillId="0" borderId="6" xfId="0" applyNumberFormat="1" applyFill="1" applyBorder="1" applyAlignment="1">
      <alignment/>
    </xf>
    <xf numFmtId="0" fontId="0" fillId="0" borderId="7" xfId="0" applyFill="1" applyBorder="1" applyAlignment="1">
      <alignment/>
    </xf>
    <xf numFmtId="0" fontId="0" fillId="4" borderId="7" xfId="0" applyFill="1" applyBorder="1" applyAlignment="1">
      <alignment/>
    </xf>
    <xf numFmtId="165" fontId="0" fillId="4" borderId="6" xfId="0" applyNumberFormat="1" applyFill="1" applyBorder="1" applyAlignment="1">
      <alignment/>
    </xf>
    <xf numFmtId="2" fontId="0" fillId="4" borderId="8" xfId="0" applyNumberFormat="1" applyFill="1" applyBorder="1" applyAlignment="1">
      <alignment/>
    </xf>
    <xf numFmtId="167" fontId="0" fillId="0" borderId="6" xfId="17" applyNumberFormat="1" applyFill="1" applyBorder="1" applyAlignment="1">
      <alignment/>
    </xf>
    <xf numFmtId="167" fontId="0" fillId="0" borderId="0" xfId="17" applyNumberFormat="1" applyFill="1" applyBorder="1" applyAlignment="1">
      <alignment/>
    </xf>
    <xf numFmtId="0" fontId="1" fillId="7" borderId="0" xfId="0" applyFont="1" applyFill="1" applyBorder="1" applyAlignment="1">
      <alignment horizontal="center"/>
    </xf>
    <xf numFmtId="0" fontId="1" fillId="8" borderId="0" xfId="0" applyFont="1" applyFill="1" applyBorder="1" applyAlignment="1">
      <alignment horizontal="center"/>
    </xf>
    <xf numFmtId="165" fontId="0" fillId="3" borderId="0" xfId="0" applyNumberFormat="1" applyFill="1" applyBorder="1" applyAlignment="1">
      <alignment/>
    </xf>
    <xf numFmtId="3" fontId="0" fillId="3" borderId="0" xfId="0" applyNumberFormat="1" applyFill="1" applyBorder="1" applyAlignment="1">
      <alignment/>
    </xf>
    <xf numFmtId="3" fontId="0" fillId="3" borderId="0" xfId="0" applyNumberFormat="1" applyFill="1" applyBorder="1" applyAlignment="1">
      <alignment horizontal="center"/>
    </xf>
    <xf numFmtId="0" fontId="0" fillId="6" borderId="0" xfId="0" applyFill="1" applyAlignment="1">
      <alignment/>
    </xf>
    <xf numFmtId="0" fontId="0" fillId="9" borderId="0" xfId="0" applyFill="1" applyAlignment="1">
      <alignment/>
    </xf>
    <xf numFmtId="0" fontId="0" fillId="9" borderId="0" xfId="0" applyFill="1" applyBorder="1" applyAlignment="1">
      <alignment/>
    </xf>
    <xf numFmtId="164" fontId="0" fillId="9" borderId="0" xfId="0" applyNumberFormat="1" applyFill="1" applyAlignment="1">
      <alignment/>
    </xf>
    <xf numFmtId="165" fontId="1" fillId="0" borderId="0" xfId="0" applyNumberFormat="1" applyFont="1" applyBorder="1" applyAlignment="1">
      <alignment horizontal="center"/>
    </xf>
    <xf numFmtId="0" fontId="1" fillId="0" borderId="9" xfId="0" applyFont="1" applyFill="1" applyBorder="1" applyAlignment="1">
      <alignment/>
    </xf>
    <xf numFmtId="1" fontId="1" fillId="0" borderId="10" xfId="0" applyNumberFormat="1" applyFont="1" applyFill="1" applyBorder="1" applyAlignment="1">
      <alignment/>
    </xf>
    <xf numFmtId="167" fontId="1" fillId="0" borderId="2" xfId="17" applyNumberFormat="1" applyFont="1" applyFill="1" applyBorder="1" applyAlignment="1">
      <alignment/>
    </xf>
    <xf numFmtId="167" fontId="1" fillId="0" borderId="11" xfId="17" applyNumberFormat="1" applyFont="1" applyFill="1" applyBorder="1" applyAlignment="1">
      <alignment/>
    </xf>
    <xf numFmtId="0" fontId="0" fillId="0" borderId="0" xfId="0" applyAlignment="1">
      <alignment horizontal="center" vertical="center"/>
    </xf>
    <xf numFmtId="2" fontId="0" fillId="4" borderId="0" xfId="0" applyNumberFormat="1" applyFill="1" applyBorder="1" applyAlignment="1">
      <alignment/>
    </xf>
    <xf numFmtId="0" fontId="1" fillId="0" borderId="12"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13" xfId="0" applyFont="1" applyFill="1" applyBorder="1" applyAlignment="1">
      <alignment horizontal="center" vertical="top"/>
    </xf>
    <xf numFmtId="0" fontId="1" fillId="7" borderId="0" xfId="0" applyFont="1" applyFill="1" applyBorder="1" applyAlignment="1">
      <alignment horizontal="center" vertical="top"/>
    </xf>
    <xf numFmtId="0" fontId="1" fillId="8" borderId="13" xfId="0" applyFont="1" applyFill="1" applyBorder="1" applyAlignment="1">
      <alignment horizontal="center" vertical="top"/>
    </xf>
    <xf numFmtId="0" fontId="1" fillId="4" borderId="0" xfId="0" applyFont="1" applyFill="1" applyBorder="1" applyAlignment="1">
      <alignment horizontal="center" vertical="top" wrapText="1"/>
    </xf>
    <xf numFmtId="164" fontId="0" fillId="0" borderId="0" xfId="0" applyNumberFormat="1" applyFill="1" applyAlignment="1">
      <alignment/>
    </xf>
    <xf numFmtId="167" fontId="0" fillId="0" borderId="0" xfId="17" applyNumberFormat="1" applyFill="1" applyAlignment="1">
      <alignment/>
    </xf>
    <xf numFmtId="0" fontId="0" fillId="4" borderId="0" xfId="0" applyFill="1" applyBorder="1" applyAlignment="1">
      <alignment/>
    </xf>
    <xf numFmtId="1" fontId="0" fillId="4" borderId="0" xfId="0" applyNumberFormat="1" applyFill="1" applyBorder="1" applyAlignment="1">
      <alignment horizontal="center"/>
    </xf>
    <xf numFmtId="167" fontId="0" fillId="4" borderId="0" xfId="17" applyNumberFormat="1" applyFill="1" applyAlignment="1">
      <alignment/>
    </xf>
    <xf numFmtId="44" fontId="0" fillId="4" borderId="0" xfId="17" applyFill="1" applyBorder="1" applyAlignment="1">
      <alignment/>
    </xf>
    <xf numFmtId="167" fontId="0" fillId="4" borderId="0" xfId="17" applyNumberFormat="1" applyFill="1" applyBorder="1" applyAlignment="1">
      <alignment/>
    </xf>
    <xf numFmtId="44" fontId="1" fillId="0" borderId="2" xfId="17" applyFont="1" applyFill="1" applyBorder="1" applyAlignment="1">
      <alignment/>
    </xf>
    <xf numFmtId="0" fontId="0" fillId="0" borderId="0" xfId="0" applyFill="1" applyBorder="1" applyAlignment="1">
      <alignment horizontal="center"/>
    </xf>
    <xf numFmtId="0" fontId="0" fillId="2" borderId="0" xfId="0" applyFill="1" applyBorder="1" applyAlignment="1">
      <alignment horizontal="center"/>
    </xf>
    <xf numFmtId="0" fontId="1" fillId="4" borderId="12" xfId="0" applyFont="1" applyFill="1" applyBorder="1" applyAlignment="1">
      <alignment horizontal="center" vertical="top" wrapText="1"/>
    </xf>
    <xf numFmtId="0" fontId="1" fillId="4" borderId="0" xfId="0" applyFont="1" applyFill="1" applyBorder="1" applyAlignment="1">
      <alignment horizontal="center"/>
    </xf>
    <xf numFmtId="1" fontId="0" fillId="3" borderId="0" xfId="0" applyNumberFormat="1" applyFill="1" applyBorder="1" applyAlignment="1">
      <alignment/>
    </xf>
    <xf numFmtId="1" fontId="2" fillId="4" borderId="0" xfId="0" applyNumberFormat="1" applyFont="1" applyFill="1" applyBorder="1" applyAlignment="1">
      <alignment horizontal="center"/>
    </xf>
    <xf numFmtId="1" fontId="0" fillId="4" borderId="0" xfId="0" applyNumberFormat="1" applyFill="1" applyBorder="1" applyAlignment="1">
      <alignment/>
    </xf>
    <xf numFmtId="44" fontId="0" fillId="0" borderId="0" xfId="17" applyFill="1" applyBorder="1" applyAlignment="1">
      <alignment/>
    </xf>
    <xf numFmtId="0" fontId="3" fillId="4" borderId="8" xfId="20" applyFill="1" applyBorder="1" applyAlignment="1">
      <alignment horizontal="center" vertical="top" wrapText="1"/>
    </xf>
    <xf numFmtId="0" fontId="1" fillId="4" borderId="6" xfId="0" applyFont="1" applyFill="1" applyBorder="1" applyAlignment="1">
      <alignment horizontal="center" vertical="top" wrapText="1"/>
    </xf>
    <xf numFmtId="0" fontId="0" fillId="4" borderId="8" xfId="0" applyFont="1" applyFill="1" applyBorder="1" applyAlignment="1">
      <alignment horizontal="center" vertical="top" wrapText="1"/>
    </xf>
    <xf numFmtId="0" fontId="1" fillId="7" borderId="6" xfId="0" applyFont="1" applyFill="1" applyBorder="1" applyAlignment="1">
      <alignment horizontal="left" vertical="top"/>
    </xf>
    <xf numFmtId="0" fontId="1" fillId="0" borderId="8" xfId="0" applyFont="1" applyFill="1" applyBorder="1" applyAlignment="1">
      <alignment horizontal="center" vertical="top"/>
    </xf>
    <xf numFmtId="0" fontId="1" fillId="8" borderId="14" xfId="0" applyFont="1" applyFill="1" applyBorder="1" applyAlignment="1">
      <alignment horizontal="left" vertical="top"/>
    </xf>
    <xf numFmtId="0" fontId="1" fillId="0" borderId="15" xfId="0" applyFont="1" applyFill="1" applyBorder="1" applyAlignment="1">
      <alignment horizontal="center" vertical="top"/>
    </xf>
    <xf numFmtId="167" fontId="0" fillId="4" borderId="6" xfId="17" applyNumberFormat="1" applyFill="1" applyBorder="1" applyAlignment="1">
      <alignment/>
    </xf>
    <xf numFmtId="165" fontId="1" fillId="0" borderId="8" xfId="0" applyNumberFormat="1" applyFont="1" applyBorder="1" applyAlignment="1">
      <alignment horizontal="center"/>
    </xf>
    <xf numFmtId="0" fontId="1" fillId="0" borderId="16" xfId="0" applyFont="1" applyFill="1" applyBorder="1" applyAlignment="1">
      <alignment horizontal="center" vertical="top" wrapText="1"/>
    </xf>
    <xf numFmtId="0" fontId="1" fillId="0" borderId="2" xfId="17" applyNumberFormat="1" applyFont="1" applyBorder="1" applyAlignment="1">
      <alignment/>
    </xf>
    <xf numFmtId="2" fontId="0" fillId="0" borderId="0" xfId="0" applyNumberFormat="1" applyFill="1" applyBorder="1" applyAlignment="1">
      <alignment/>
    </xf>
    <xf numFmtId="2" fontId="8" fillId="0" borderId="0" xfId="21" applyNumberFormat="1" applyFont="1" applyFill="1" applyBorder="1" applyAlignment="1">
      <alignment horizontal="right" wrapText="1"/>
      <protection/>
    </xf>
    <xf numFmtId="2" fontId="0" fillId="0" borderId="0" xfId="0" applyNumberFormat="1" applyAlignment="1">
      <alignment/>
    </xf>
    <xf numFmtId="164" fontId="0" fillId="2" borderId="0" xfId="0" applyNumberFormat="1" applyFill="1" applyBorder="1" applyAlignment="1">
      <alignment/>
    </xf>
    <xf numFmtId="164" fontId="0" fillId="0" borderId="0" xfId="0" applyNumberFormat="1" applyFill="1" applyBorder="1" applyAlignment="1">
      <alignment/>
    </xf>
    <xf numFmtId="2" fontId="8" fillId="0" borderId="0" xfId="21" applyNumberFormat="1" applyFont="1" applyFill="1" applyBorder="1" applyAlignment="1">
      <alignment horizontal="right" wrapText="1"/>
      <protection/>
    </xf>
    <xf numFmtId="0" fontId="0" fillId="0" borderId="0" xfId="0" applyFill="1" applyAlignment="1">
      <alignment horizontal="center"/>
    </xf>
    <xf numFmtId="2" fontId="8" fillId="10" borderId="0" xfId="21" applyNumberFormat="1" applyFont="1" applyFill="1" applyBorder="1" applyAlignment="1">
      <alignment horizontal="right" wrapText="1"/>
      <protection/>
    </xf>
    <xf numFmtId="2" fontId="0" fillId="2" borderId="0" xfId="0" applyNumberFormat="1" applyFill="1" applyAlignment="1">
      <alignment/>
    </xf>
    <xf numFmtId="0" fontId="1" fillId="0" borderId="0" xfId="0" applyFont="1" applyAlignment="1">
      <alignment wrapText="1"/>
    </xf>
    <xf numFmtId="1" fontId="1" fillId="4" borderId="0" xfId="0" applyNumberFormat="1" applyFont="1" applyFill="1" applyBorder="1" applyAlignment="1">
      <alignment horizontal="center"/>
    </xf>
    <xf numFmtId="3" fontId="0" fillId="0" borderId="0" xfId="0" applyNumberFormat="1" applyBorder="1" applyAlignment="1">
      <alignment/>
    </xf>
    <xf numFmtId="165" fontId="1" fillId="0" borderId="0" xfId="0" applyNumberFormat="1" applyFont="1" applyBorder="1" applyAlignment="1">
      <alignment/>
    </xf>
    <xf numFmtId="165" fontId="0" fillId="0" borderId="0" xfId="0" applyNumberFormat="1" applyAlignment="1">
      <alignment/>
    </xf>
    <xf numFmtId="0" fontId="0" fillId="0" borderId="17" xfId="0" applyBorder="1" applyAlignment="1">
      <alignment horizontal="center" vertical="top" wrapText="1"/>
    </xf>
    <xf numFmtId="3" fontId="0" fillId="0" borderId="0" xfId="0" applyNumberFormat="1" applyAlignment="1">
      <alignment/>
    </xf>
    <xf numFmtId="164" fontId="0" fillId="11" borderId="0" xfId="0" applyNumberFormat="1" applyFill="1" applyBorder="1" applyAlignment="1">
      <alignment/>
    </xf>
    <xf numFmtId="3" fontId="0" fillId="12" borderId="0" xfId="0" applyNumberFormat="1" applyFill="1" applyAlignment="1">
      <alignment/>
    </xf>
    <xf numFmtId="0" fontId="0" fillId="0" borderId="2" xfId="0" applyBorder="1" applyAlignment="1">
      <alignment/>
    </xf>
    <xf numFmtId="0" fontId="0" fillId="12" borderId="0" xfId="0" applyFill="1" applyAlignment="1">
      <alignment/>
    </xf>
    <xf numFmtId="0" fontId="3" fillId="0" borderId="0" xfId="20" applyAlignment="1">
      <alignment/>
    </xf>
    <xf numFmtId="0" fontId="0" fillId="0" borderId="0" xfId="0" applyFill="1" applyBorder="1" applyAlignment="1">
      <alignment horizontal="left"/>
    </xf>
    <xf numFmtId="177" fontId="0" fillId="0" borderId="0" xfId="0" applyNumberFormat="1" applyAlignment="1">
      <alignment/>
    </xf>
    <xf numFmtId="164" fontId="1" fillId="4" borderId="0" xfId="0" applyNumberFormat="1" applyFont="1" applyFill="1" applyAlignment="1">
      <alignment/>
    </xf>
    <xf numFmtId="0" fontId="0" fillId="13" borderId="0" xfId="0" applyFill="1" applyAlignment="1">
      <alignment/>
    </xf>
    <xf numFmtId="0" fontId="1" fillId="4" borderId="18" xfId="0" applyFont="1" applyFill="1" applyBorder="1" applyAlignment="1">
      <alignment horizontal="center" vertical="top" wrapText="1"/>
    </xf>
    <xf numFmtId="0" fontId="1" fillId="4" borderId="1" xfId="0" applyFont="1" applyFill="1" applyBorder="1" applyAlignment="1">
      <alignment wrapText="1"/>
    </xf>
    <xf numFmtId="0" fontId="1" fillId="7" borderId="0" xfId="0" applyFont="1" applyFill="1" applyBorder="1" applyAlignment="1">
      <alignment horizontal="left" vertical="top"/>
    </xf>
    <xf numFmtId="0" fontId="1" fillId="8" borderId="13" xfId="0" applyFont="1" applyFill="1" applyBorder="1" applyAlignment="1">
      <alignment horizontal="left" vertical="top"/>
    </xf>
    <xf numFmtId="165" fontId="1" fillId="0" borderId="3" xfId="0" applyNumberFormat="1" applyFont="1" applyBorder="1" applyAlignment="1">
      <alignment horizontal="left"/>
    </xf>
    <xf numFmtId="165" fontId="1" fillId="0" borderId="0" xfId="0" applyNumberFormat="1" applyFont="1" applyAlignment="1">
      <alignment/>
    </xf>
    <xf numFmtId="0" fontId="1" fillId="4" borderId="17" xfId="0" applyFont="1" applyFill="1" applyBorder="1" applyAlignment="1">
      <alignment horizontal="center" vertical="top" wrapText="1"/>
    </xf>
    <xf numFmtId="0" fontId="3" fillId="4" borderId="0" xfId="20" applyFill="1" applyBorder="1" applyAlignment="1">
      <alignment horizontal="center" vertical="top" wrapText="1"/>
    </xf>
    <xf numFmtId="0" fontId="0" fillId="4" borderId="0" xfId="0" applyFont="1" applyFill="1" applyBorder="1" applyAlignment="1">
      <alignment horizontal="center" vertical="top" wrapText="1"/>
    </xf>
    <xf numFmtId="0" fontId="1" fillId="0" borderId="19" xfId="0" applyFont="1" applyFill="1" applyBorder="1" applyAlignment="1">
      <alignment horizontal="center" vertical="top" wrapText="1"/>
    </xf>
    <xf numFmtId="1" fontId="1" fillId="0" borderId="2" xfId="0" applyNumberFormat="1" applyFont="1" applyFill="1" applyBorder="1" applyAlignment="1">
      <alignment/>
    </xf>
    <xf numFmtId="165" fontId="2" fillId="0" borderId="0" xfId="0" applyNumberFormat="1" applyFont="1" applyFill="1" applyBorder="1" applyAlignment="1">
      <alignment horizontal="center"/>
    </xf>
    <xf numFmtId="2" fontId="5" fillId="0" borderId="0" xfId="20" applyNumberFormat="1" applyFont="1" applyFill="1" applyBorder="1" applyAlignment="1">
      <alignment horizontal="center"/>
    </xf>
    <xf numFmtId="1" fontId="0" fillId="4" borderId="0" xfId="0" applyNumberFormat="1" applyFill="1" applyBorder="1" applyAlignment="1">
      <alignment/>
    </xf>
    <xf numFmtId="2" fontId="0" fillId="4" borderId="0" xfId="0" applyNumberFormat="1" applyFill="1" applyBorder="1" applyAlignment="1">
      <alignment/>
    </xf>
    <xf numFmtId="2" fontId="0" fillId="13" borderId="0" xfId="0" applyNumberFormat="1" applyFill="1" applyAlignment="1">
      <alignment/>
    </xf>
    <xf numFmtId="2" fontId="8" fillId="13" borderId="0" xfId="21" applyNumberFormat="1" applyFont="1" applyFill="1" applyBorder="1" applyAlignment="1">
      <alignment horizontal="right" wrapText="1"/>
      <protection/>
    </xf>
    <xf numFmtId="2" fontId="8" fillId="14" borderId="0" xfId="21" applyNumberFormat="1" applyFont="1" applyFill="1" applyBorder="1" applyAlignment="1">
      <alignment horizontal="right" wrapText="1"/>
      <protection/>
    </xf>
    <xf numFmtId="1" fontId="0" fillId="0" borderId="0" xfId="0" applyNumberFormat="1" applyAlignment="1">
      <alignment/>
    </xf>
    <xf numFmtId="167" fontId="0" fillId="15" borderId="6" xfId="17" applyNumberFormat="1" applyFill="1" applyBorder="1" applyAlignment="1">
      <alignment/>
    </xf>
    <xf numFmtId="0" fontId="3" fillId="16" borderId="0" xfId="20" applyFill="1" applyBorder="1" applyAlignment="1">
      <alignment horizontal="center" vertical="top" wrapText="1"/>
    </xf>
    <xf numFmtId="0" fontId="1" fillId="16" borderId="6" xfId="0" applyFont="1" applyFill="1" applyBorder="1" applyAlignment="1">
      <alignment horizontal="center" vertical="top" wrapText="1"/>
    </xf>
    <xf numFmtId="0" fontId="1" fillId="16" borderId="0" xfId="0" applyFont="1" applyFill="1" applyBorder="1" applyAlignment="1">
      <alignment horizontal="center" vertical="top" wrapText="1"/>
    </xf>
    <xf numFmtId="0" fontId="0" fillId="16" borderId="0" xfId="0" applyFont="1" applyFill="1" applyBorder="1" applyAlignment="1">
      <alignment horizontal="center" vertical="top" wrapText="1"/>
    </xf>
    <xf numFmtId="167" fontId="0" fillId="16" borderId="6" xfId="17" applyNumberFormat="1" applyFill="1" applyBorder="1" applyAlignment="1">
      <alignment/>
    </xf>
    <xf numFmtId="167" fontId="0" fillId="16" borderId="0" xfId="17" applyNumberFormat="1" applyFill="1" applyBorder="1" applyAlignment="1">
      <alignment/>
    </xf>
    <xf numFmtId="37" fontId="0" fillId="16" borderId="0" xfId="17" applyNumberFormat="1" applyFill="1" applyBorder="1" applyAlignment="1">
      <alignment/>
    </xf>
    <xf numFmtId="2" fontId="0" fillId="16" borderId="0" xfId="0" applyNumberFormat="1" applyFill="1" applyBorder="1" applyAlignment="1">
      <alignment/>
    </xf>
    <xf numFmtId="1" fontId="2" fillId="16" borderId="0" xfId="0" applyNumberFormat="1" applyFont="1" applyFill="1" applyBorder="1" applyAlignment="1">
      <alignment horizontal="center"/>
    </xf>
    <xf numFmtId="1" fontId="0" fillId="16" borderId="0" xfId="0" applyNumberFormat="1" applyFill="1" applyBorder="1" applyAlignment="1">
      <alignment/>
    </xf>
    <xf numFmtId="1" fontId="0" fillId="16" borderId="0" xfId="0" applyNumberFormat="1" applyFill="1" applyBorder="1" applyAlignment="1">
      <alignment/>
    </xf>
    <xf numFmtId="2" fontId="0" fillId="16" borderId="0" xfId="0" applyNumberFormat="1" applyFill="1" applyBorder="1" applyAlignment="1">
      <alignment/>
    </xf>
    <xf numFmtId="0" fontId="3" fillId="6" borderId="0" xfId="20" applyFill="1" applyBorder="1" applyAlignment="1">
      <alignment horizontal="center" vertical="top" wrapText="1"/>
    </xf>
    <xf numFmtId="0" fontId="1" fillId="6" borderId="6"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6" borderId="0" xfId="0" applyFont="1" applyFill="1" applyBorder="1" applyAlignment="1">
      <alignment horizontal="center" vertical="top" wrapText="1"/>
    </xf>
    <xf numFmtId="167" fontId="0" fillId="6" borderId="6" xfId="17" applyNumberFormat="1" applyFill="1" applyBorder="1" applyAlignment="1">
      <alignment/>
    </xf>
    <xf numFmtId="167" fontId="0" fillId="6" borderId="0" xfId="17" applyNumberFormat="1" applyFill="1" applyBorder="1" applyAlignment="1">
      <alignment/>
    </xf>
    <xf numFmtId="37" fontId="0" fillId="6" borderId="0" xfId="17" applyNumberFormat="1" applyFill="1" applyBorder="1" applyAlignment="1">
      <alignment/>
    </xf>
    <xf numFmtId="2" fontId="0" fillId="6" borderId="0" xfId="0" applyNumberFormat="1" applyFill="1" applyBorder="1" applyAlignment="1">
      <alignment/>
    </xf>
    <xf numFmtId="0" fontId="1" fillId="4" borderId="17" xfId="0" applyFont="1" applyFill="1" applyBorder="1" applyAlignment="1">
      <alignment horizontal="center"/>
    </xf>
    <xf numFmtId="0" fontId="3" fillId="4" borderId="0" xfId="20" applyFill="1" applyBorder="1" applyAlignment="1">
      <alignment horizontal="left"/>
    </xf>
    <xf numFmtId="0" fontId="0" fillId="4" borderId="0" xfId="0" applyFill="1" applyBorder="1" applyAlignment="1">
      <alignment horizontal="center"/>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23" xfId="0" applyFont="1" applyFill="1" applyBorder="1" applyAlignment="1">
      <alignment horizontal="center" vertical="top" wrapText="1"/>
    </xf>
    <xf numFmtId="0" fontId="0" fillId="4" borderId="6" xfId="0" applyFont="1" applyFill="1" applyBorder="1" applyAlignment="1">
      <alignment vertical="top" wrapText="1"/>
    </xf>
    <xf numFmtId="0" fontId="0" fillId="4" borderId="0" xfId="0" applyFont="1" applyFill="1" applyBorder="1" applyAlignment="1">
      <alignment vertical="top" wrapText="1"/>
    </xf>
    <xf numFmtId="0" fontId="1" fillId="0" borderId="24" xfId="0" applyFont="1" applyFill="1" applyBorder="1" applyAlignment="1">
      <alignment horizontal="center" vertical="top" wrapText="1"/>
    </xf>
    <xf numFmtId="0" fontId="1" fillId="0" borderId="4" xfId="0" applyFont="1" applyFill="1" applyBorder="1" applyAlignment="1">
      <alignment horizontal="center" vertical="top" wrapText="1"/>
    </xf>
    <xf numFmtId="1" fontId="2" fillId="4" borderId="0" xfId="0" applyNumberFormat="1" applyFont="1" applyFill="1" applyBorder="1" applyAlignment="1">
      <alignment horizontal="left"/>
    </xf>
    <xf numFmtId="1" fontId="0" fillId="4" borderId="0" xfId="0" applyNumberFormat="1" applyFill="1" applyBorder="1" applyAlignment="1">
      <alignment horizontal="left"/>
    </xf>
    <xf numFmtId="165" fontId="1" fillId="0" borderId="0" xfId="0" applyNumberFormat="1" applyFont="1" applyBorder="1" applyAlignment="1">
      <alignment horizontal="center"/>
    </xf>
    <xf numFmtId="165" fontId="1" fillId="0" borderId="8" xfId="0" applyNumberFormat="1" applyFont="1" applyBorder="1" applyAlignment="1">
      <alignment horizontal="center"/>
    </xf>
    <xf numFmtId="1" fontId="0" fillId="4" borderId="0" xfId="0" applyNumberFormat="1" applyFill="1" applyBorder="1" applyAlignment="1">
      <alignment horizontal="center"/>
    </xf>
    <xf numFmtId="0" fontId="1" fillId="6" borderId="22" xfId="0" applyFont="1" applyFill="1" applyBorder="1" applyAlignment="1">
      <alignment horizontal="center" vertical="top" wrapText="1"/>
    </xf>
    <xf numFmtId="0" fontId="1" fillId="6" borderId="17" xfId="0" applyFont="1" applyFill="1" applyBorder="1" applyAlignment="1">
      <alignment horizontal="center" vertical="top" wrapText="1"/>
    </xf>
    <xf numFmtId="0" fontId="0" fillId="6" borderId="6" xfId="0" applyFont="1" applyFill="1" applyBorder="1" applyAlignment="1">
      <alignment vertical="top" wrapText="1"/>
    </xf>
    <xf numFmtId="0" fontId="0" fillId="6" borderId="0" xfId="0" applyFont="1" applyFill="1" applyBorder="1" applyAlignment="1">
      <alignment vertical="top" wrapText="1"/>
    </xf>
    <xf numFmtId="0" fontId="1" fillId="16" borderId="22" xfId="0" applyFont="1" applyFill="1" applyBorder="1" applyAlignment="1">
      <alignment horizontal="center" vertical="top" wrapText="1"/>
    </xf>
    <xf numFmtId="0" fontId="1" fillId="16" borderId="17" xfId="0" applyFont="1" applyFill="1" applyBorder="1" applyAlignment="1">
      <alignment horizontal="center" vertical="top" wrapText="1"/>
    </xf>
    <xf numFmtId="0" fontId="0" fillId="16" borderId="6" xfId="0" applyFont="1" applyFill="1" applyBorder="1" applyAlignment="1">
      <alignment vertical="top" wrapText="1"/>
    </xf>
    <xf numFmtId="0" fontId="0" fillId="16" borderId="0" xfId="0" applyFont="1" applyFill="1" applyBorder="1" applyAlignment="1">
      <alignment vertical="top" wrapText="1"/>
    </xf>
    <xf numFmtId="1" fontId="2" fillId="16" borderId="0" xfId="0" applyNumberFormat="1" applyFont="1" applyFill="1" applyBorder="1" applyAlignment="1">
      <alignment horizontal="left"/>
    </xf>
    <xf numFmtId="1" fontId="0" fillId="16" borderId="0" xfId="0" applyNumberFormat="1" applyFill="1" applyBorder="1" applyAlignment="1">
      <alignment horizontal="center"/>
    </xf>
    <xf numFmtId="0" fontId="3" fillId="4" borderId="22" xfId="20" applyFill="1" applyBorder="1" applyAlignment="1">
      <alignment horizontal="center" vertical="center"/>
    </xf>
    <xf numFmtId="0" fontId="3" fillId="4" borderId="23" xfId="20" applyFill="1" applyBorder="1" applyAlignment="1">
      <alignment horizontal="center" vertical="center"/>
    </xf>
    <xf numFmtId="0" fontId="3" fillId="4" borderId="11" xfId="20" applyFill="1" applyBorder="1" applyAlignment="1">
      <alignment horizontal="center" vertical="center"/>
    </xf>
    <xf numFmtId="0" fontId="3" fillId="4" borderId="10" xfId="20" applyFill="1" applyBorder="1" applyAlignment="1">
      <alignment horizontal="center" vertical="center"/>
    </xf>
    <xf numFmtId="0" fontId="1" fillId="4" borderId="0" xfId="0" applyFont="1" applyFill="1" applyBorder="1" applyAlignment="1">
      <alignment horizontal="center"/>
    </xf>
    <xf numFmtId="0" fontId="3" fillId="4" borderId="17" xfId="20" applyFill="1" applyBorder="1" applyAlignment="1">
      <alignment horizontal="center" vertical="center"/>
    </xf>
    <xf numFmtId="0" fontId="1" fillId="4" borderId="0" xfId="0" applyFont="1" applyFill="1"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7" fillId="0" borderId="25" xfId="0" applyFont="1" applyFill="1" applyBorder="1" applyAlignment="1">
      <alignment horizontal="center"/>
    </xf>
    <xf numFmtId="0" fontId="5" fillId="0" borderId="0" xfId="0" applyFont="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Binned beach miles, NOAA swimming activity data</a:t>
            </a:r>
          </a:p>
        </c:rich>
      </c:tx>
      <c:layout>
        <c:manualLayout>
          <c:xMode val="factor"/>
          <c:yMode val="factor"/>
          <c:x val="0"/>
          <c:y val="0"/>
        </c:manualLayout>
      </c:layout>
      <c:spPr>
        <a:noFill/>
        <a:ln>
          <a:noFill/>
        </a:ln>
      </c:spPr>
    </c:title>
    <c:plotArea>
      <c:layout>
        <c:manualLayout>
          <c:xMode val="edge"/>
          <c:yMode val="edge"/>
          <c:x val="0.0075"/>
          <c:y val="0.13875"/>
          <c:w val="0.9925"/>
          <c:h val="0.86125"/>
        </c:manualLayout>
      </c:layout>
      <c:barChart>
        <c:barDir val="col"/>
        <c:grouping val="clustered"/>
        <c:varyColors val="0"/>
        <c:ser>
          <c:idx val="0"/>
          <c:order val="0"/>
          <c:tx>
            <c:v>2006 Grant Amount</c:v>
          </c:tx>
          <c:invertIfNegative val="0"/>
          <c:extLst>
            <c:ext xmlns:c14="http://schemas.microsoft.com/office/drawing/2007/8/2/chart" uri="{6F2FDCE9-48DA-4B69-8628-5D25D57E5C99}">
              <c14:invertSolidFillFmt>
                <c14:spPr>
                  <a:solidFill>
                    <a:srgbClr val="000000"/>
                  </a:solidFill>
                </c14:spPr>
              </c14:invertSolidFillFmt>
            </c:ext>
          </c:extLst>
          <c:cat>
            <c:strRef>
              <c:f>'All Options'!$H$9:$H$43</c:f>
              <c:strCache>
                <c:ptCount val="35"/>
                <c:pt idx="0">
                  <c:v>AL</c:v>
                </c:pt>
                <c:pt idx="1">
                  <c:v>AK</c:v>
                </c:pt>
                <c:pt idx="2">
                  <c:v>AS</c:v>
                </c:pt>
                <c:pt idx="3">
                  <c:v>CA</c:v>
                </c:pt>
                <c:pt idx="4">
                  <c:v>CT</c:v>
                </c:pt>
                <c:pt idx="5">
                  <c:v>DE</c:v>
                </c:pt>
                <c:pt idx="6">
                  <c:v>FL</c:v>
                </c:pt>
                <c:pt idx="7">
                  <c:v>GA</c:v>
                </c:pt>
                <c:pt idx="8">
                  <c:v>GU</c:v>
                </c:pt>
                <c:pt idx="9">
                  <c:v>HI</c:v>
                </c:pt>
                <c:pt idx="10">
                  <c:v>IL</c:v>
                </c:pt>
                <c:pt idx="11">
                  <c:v>IN</c:v>
                </c:pt>
                <c:pt idx="12">
                  <c:v>LA</c:v>
                </c:pt>
                <c:pt idx="13">
                  <c:v>ME</c:v>
                </c:pt>
                <c:pt idx="14">
                  <c:v>MD</c:v>
                </c:pt>
                <c:pt idx="15">
                  <c:v>MA</c:v>
                </c:pt>
                <c:pt idx="16">
                  <c:v>MI</c:v>
                </c:pt>
                <c:pt idx="17">
                  <c:v>MN</c:v>
                </c:pt>
                <c:pt idx="18">
                  <c:v>MS</c:v>
                </c:pt>
                <c:pt idx="19">
                  <c:v>NH</c:v>
                </c:pt>
                <c:pt idx="20">
                  <c:v>NJ</c:v>
                </c:pt>
                <c:pt idx="21">
                  <c:v>NY</c:v>
                </c:pt>
                <c:pt idx="22">
                  <c:v>NC</c:v>
                </c:pt>
                <c:pt idx="23">
                  <c:v>NMI</c:v>
                </c:pt>
                <c:pt idx="24">
                  <c:v>OH</c:v>
                </c:pt>
                <c:pt idx="25">
                  <c:v>OR</c:v>
                </c:pt>
                <c:pt idx="26">
                  <c:v>PA</c:v>
                </c:pt>
                <c:pt idx="27">
                  <c:v>PR</c:v>
                </c:pt>
                <c:pt idx="28">
                  <c:v>RI</c:v>
                </c:pt>
                <c:pt idx="29">
                  <c:v>SC</c:v>
                </c:pt>
                <c:pt idx="30">
                  <c:v>TX</c:v>
                </c:pt>
                <c:pt idx="31">
                  <c:v>USVI</c:v>
                </c:pt>
                <c:pt idx="32">
                  <c:v>VA</c:v>
                </c:pt>
                <c:pt idx="33">
                  <c:v>WA</c:v>
                </c:pt>
                <c:pt idx="34">
                  <c:v>WI</c:v>
                </c:pt>
              </c:strCache>
            </c:strRef>
          </c:cat>
          <c:val>
            <c:numRef>
              <c:f>'All Options'!$E$9:$E$43</c:f>
              <c:numCache>
                <c:ptCount val="35"/>
                <c:pt idx="0">
                  <c:v>262174.82269514026</c:v>
                </c:pt>
                <c:pt idx="1">
                  <c:v>150000</c:v>
                </c:pt>
                <c:pt idx="2">
                  <c:v>302143.94859751064</c:v>
                </c:pt>
                <c:pt idx="3">
                  <c:v>516933.8314784132</c:v>
                </c:pt>
                <c:pt idx="4">
                  <c:v>223370.098545168</c:v>
                </c:pt>
                <c:pt idx="5">
                  <c:v>210747.60104857647</c:v>
                </c:pt>
                <c:pt idx="6">
                  <c:v>528412.8726601816</c:v>
                </c:pt>
                <c:pt idx="7">
                  <c:v>286199.73794212163</c:v>
                </c:pt>
                <c:pt idx="8">
                  <c:v>302603.87992919073</c:v>
                </c:pt>
                <c:pt idx="9">
                  <c:v>323023.27976626786</c:v>
                </c:pt>
                <c:pt idx="10">
                  <c:v>242942.24494276854</c:v>
                </c:pt>
                <c:pt idx="11">
                  <c:v>205803.49310226017</c:v>
                </c:pt>
                <c:pt idx="12">
                  <c:v>372013.9615924317</c:v>
                </c:pt>
                <c:pt idx="13">
                  <c:v>254731.99000394586</c:v>
                </c:pt>
                <c:pt idx="14">
                  <c:v>269245.62136928394</c:v>
                </c:pt>
                <c:pt idx="15">
                  <c:v>254441.42533979306</c:v>
                </c:pt>
                <c:pt idx="16">
                  <c:v>278447.2465343474</c:v>
                </c:pt>
                <c:pt idx="17">
                  <c:v>204271.05177545958</c:v>
                </c:pt>
                <c:pt idx="18">
                  <c:v>257511.25488981887</c:v>
                </c:pt>
                <c:pt idx="19">
                  <c:v>204534.98413353253</c:v>
                </c:pt>
                <c:pt idx="20">
                  <c:v>277730.15018807026</c:v>
                </c:pt>
                <c:pt idx="21">
                  <c:v>348736.1678452466</c:v>
                </c:pt>
                <c:pt idx="22">
                  <c:v>302476.35671099665</c:v>
                </c:pt>
                <c:pt idx="23">
                  <c:v>303334.38279536215</c:v>
                </c:pt>
                <c:pt idx="24">
                  <c:v>223653.3894512642</c:v>
                </c:pt>
                <c:pt idx="25">
                  <c:v>228777.72595120472</c:v>
                </c:pt>
                <c:pt idx="26">
                  <c:v>222527.81730712362</c:v>
                </c:pt>
                <c:pt idx="27">
                  <c:v>328453.6442562383</c:v>
                </c:pt>
                <c:pt idx="28">
                  <c:v>212638.75280542913</c:v>
                </c:pt>
                <c:pt idx="29">
                  <c:v>296656.2023035445</c:v>
                </c:pt>
                <c:pt idx="30">
                  <c:v>382893.6418654093</c:v>
                </c:pt>
                <c:pt idx="31">
                  <c:v>303180.6219214439</c:v>
                </c:pt>
                <c:pt idx="32">
                  <c:v>276902.49824003037</c:v>
                </c:pt>
                <c:pt idx="33">
                  <c:v>270316.57359409315</c:v>
                </c:pt>
                <c:pt idx="34">
                  <c:v>225268.728418331</c:v>
                </c:pt>
              </c:numCache>
            </c:numRef>
          </c:val>
        </c:ser>
        <c:ser>
          <c:idx val="5"/>
          <c:order val="1"/>
          <c:tx>
            <c:v>Option 1: $50,000 base, binned beach miles, NOAA data not binned</c:v>
          </c:tx>
          <c:invertIfNegative val="0"/>
          <c:extLst>
            <c:ext xmlns:c14="http://schemas.microsoft.com/office/drawing/2007/8/2/chart" uri="{6F2FDCE9-48DA-4B69-8628-5D25D57E5C99}">
              <c14:invertSolidFillFmt>
                <c14:spPr>
                  <a:solidFill>
                    <a:srgbClr val="000000"/>
                  </a:solidFill>
                </c14:spPr>
              </c14:invertSolidFillFmt>
            </c:ext>
          </c:extLst>
          <c:val>
            <c:numRef>
              <c:f>'All Options'!$T$9:$T$43</c:f>
              <c:numCache>
                <c:ptCount val="35"/>
                <c:pt idx="0">
                  <c:v>259717.0747605618</c:v>
                </c:pt>
                <c:pt idx="1">
                  <c:v>91329.3193385477</c:v>
                </c:pt>
                <c:pt idx="2">
                  <c:v>280749.83274866804</c:v>
                </c:pt>
                <c:pt idx="3">
                  <c:v>670483.1341368607</c:v>
                </c:pt>
                <c:pt idx="4">
                  <c:v>173222.01695553664</c:v>
                </c:pt>
                <c:pt idx="5">
                  <c:v>170771.3149281259</c:v>
                </c:pt>
                <c:pt idx="6">
                  <c:v>859623.6166359298</c:v>
                </c:pt>
                <c:pt idx="7">
                  <c:v>254312.1017959984</c:v>
                </c:pt>
                <c:pt idx="8">
                  <c:v>289843.35472358926</c:v>
                </c:pt>
                <c:pt idx="9">
                  <c:v>463916.0698816608</c:v>
                </c:pt>
                <c:pt idx="10">
                  <c:v>256607.04482528457</c:v>
                </c:pt>
                <c:pt idx="11">
                  <c:v>152345.98524207363</c:v>
                </c:pt>
                <c:pt idx="12">
                  <c:v>201064.9849268917</c:v>
                </c:pt>
                <c:pt idx="13">
                  <c:v>192760.49065352354</c:v>
                </c:pt>
                <c:pt idx="14">
                  <c:v>248223.31072549475</c:v>
                </c:pt>
                <c:pt idx="15">
                  <c:v>342766.1756724997</c:v>
                </c:pt>
                <c:pt idx="16">
                  <c:v>308730.17321444687</c:v>
                </c:pt>
                <c:pt idx="17">
                  <c:v>142382.7854977278</c:v>
                </c:pt>
                <c:pt idx="18">
                  <c:v>244307.8661224587</c:v>
                </c:pt>
                <c:pt idx="19">
                  <c:v>169562.74954474528</c:v>
                </c:pt>
                <c:pt idx="20">
                  <c:v>265408.69869895943</c:v>
                </c:pt>
                <c:pt idx="21">
                  <c:v>293346.1825174317</c:v>
                </c:pt>
                <c:pt idx="22">
                  <c:v>408846.809523592</c:v>
                </c:pt>
                <c:pt idx="23">
                  <c:v>244158.72383678472</c:v>
                </c:pt>
                <c:pt idx="24">
                  <c:v>192352.2641240261</c:v>
                </c:pt>
                <c:pt idx="25">
                  <c:v>159289.94378600988</c:v>
                </c:pt>
                <c:pt idx="26">
                  <c:v>137703.6231884058</c:v>
                </c:pt>
                <c:pt idx="27">
                  <c:v>488171.61837440316</c:v>
                </c:pt>
                <c:pt idx="28">
                  <c:v>190209.07484416442</c:v>
                </c:pt>
                <c:pt idx="29">
                  <c:v>390580.9462512247</c:v>
                </c:pt>
                <c:pt idx="30">
                  <c:v>416376.0673229626</c:v>
                </c:pt>
                <c:pt idx="31">
                  <c:v>247832.0725263485</c:v>
                </c:pt>
                <c:pt idx="32">
                  <c:v>232511.96074154653</c:v>
                </c:pt>
                <c:pt idx="33">
                  <c:v>198839.9863101361</c:v>
                </c:pt>
                <c:pt idx="34">
                  <c:v>214752.62562337844</c:v>
                </c:pt>
              </c:numCache>
            </c:numRef>
          </c:val>
        </c:ser>
        <c:ser>
          <c:idx val="6"/>
          <c:order val="2"/>
          <c:tx>
            <c:v>Option 2: $100,000 base, binned beach miles, NOAA data not binned</c:v>
          </c:tx>
          <c:invertIfNegative val="0"/>
          <c:extLst>
            <c:ext xmlns:c14="http://schemas.microsoft.com/office/drawing/2007/8/2/chart" uri="{6F2FDCE9-48DA-4B69-8628-5D25D57E5C99}">
              <c14:invertSolidFillFmt>
                <c14:spPr>
                  <a:solidFill>
                    <a:srgbClr val="000000"/>
                  </a:solidFill>
                </c14:spPr>
              </c14:invertSolidFillFmt>
            </c:ext>
          </c:extLst>
          <c:val>
            <c:numRef>
              <c:f>'All Options'!$AA$9:$AA$43</c:f>
              <c:numCache>
                <c:ptCount val="35"/>
                <c:pt idx="0">
                  <c:v>272815.0584950695</c:v>
                </c:pt>
                <c:pt idx="1">
                  <c:v>127428.70069918684</c:v>
                </c:pt>
                <c:pt idx="2">
                  <c:v>303590.599347394</c:v>
                </c:pt>
                <c:pt idx="3">
                  <c:v>562241.8001745101</c:v>
                </c:pt>
                <c:pt idx="4">
                  <c:v>198594.67370397714</c:v>
                </c:pt>
                <c:pt idx="5">
                  <c:v>196968.2357783459</c:v>
                </c:pt>
                <c:pt idx="6">
                  <c:v>687767.1600787087</c:v>
                </c:pt>
                <c:pt idx="7">
                  <c:v>269227.9830700471</c:v>
                </c:pt>
                <c:pt idx="8">
                  <c:v>309625.62476139725</c:v>
                </c:pt>
                <c:pt idx="9">
                  <c:v>425151.0793389254</c:v>
                </c:pt>
                <c:pt idx="10">
                  <c:v>253934.15204131964</c:v>
                </c:pt>
                <c:pt idx="11">
                  <c:v>184740.04375072639</c:v>
                </c:pt>
                <c:pt idx="12">
                  <c:v>233889.89245854388</c:v>
                </c:pt>
                <c:pt idx="13">
                  <c:v>211561.61716585924</c:v>
                </c:pt>
                <c:pt idx="14">
                  <c:v>248370.1859019058</c:v>
                </c:pt>
                <c:pt idx="15">
                  <c:v>311114.6972410119</c:v>
                </c:pt>
                <c:pt idx="16">
                  <c:v>288526.2941567155</c:v>
                </c:pt>
                <c:pt idx="17">
                  <c:v>178127.84620749243</c:v>
                </c:pt>
                <c:pt idx="18">
                  <c:v>262588.55153801816</c:v>
                </c:pt>
                <c:pt idx="19">
                  <c:v>196166.15680132227</c:v>
                </c:pt>
                <c:pt idx="20">
                  <c:v>259775.47567361317</c:v>
                </c:pt>
                <c:pt idx="21">
                  <c:v>278316.52339008346</c:v>
                </c:pt>
                <c:pt idx="22">
                  <c:v>371786.80362974294</c:v>
                </c:pt>
                <c:pt idx="23">
                  <c:v>279306.46908204746</c:v>
                </c:pt>
                <c:pt idx="24">
                  <c:v>211290.69271139792</c:v>
                </c:pt>
                <c:pt idx="25">
                  <c:v>189348.4854966214</c:v>
                </c:pt>
                <c:pt idx="26">
                  <c:v>175022.46376811594</c:v>
                </c:pt>
                <c:pt idx="27">
                  <c:v>441248.5663178973</c:v>
                </c:pt>
                <c:pt idx="28">
                  <c:v>209868.339325476</c:v>
                </c:pt>
                <c:pt idx="29">
                  <c:v>359664.4434087571</c:v>
                </c:pt>
                <c:pt idx="30">
                  <c:v>393600.58389670047</c:v>
                </c:pt>
                <c:pt idx="31">
                  <c:v>281744.3311950057</c:v>
                </c:pt>
                <c:pt idx="32">
                  <c:v>237943.15920059854</c:v>
                </c:pt>
                <c:pt idx="33">
                  <c:v>215596.34770185678</c:v>
                </c:pt>
                <c:pt idx="34">
                  <c:v>226156.9624916085</c:v>
                </c:pt>
              </c:numCache>
            </c:numRef>
          </c:val>
        </c:ser>
        <c:axId val="37507451"/>
        <c:axId val="2022740"/>
      </c:barChart>
      <c:catAx>
        <c:axId val="3750745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22740"/>
        <c:crosses val="autoZero"/>
        <c:auto val="1"/>
        <c:lblOffset val="100"/>
        <c:tickLblSkip val="1"/>
        <c:noMultiLvlLbl val="0"/>
      </c:catAx>
      <c:valAx>
        <c:axId val="2022740"/>
        <c:scaling>
          <c:orientation val="minMax"/>
        </c:scaling>
        <c:axPos val="l"/>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7507451"/>
        <c:crossesAt val="1"/>
        <c:crossBetween val="between"/>
        <c:dispUnits/>
      </c:valAx>
      <c:spPr>
        <a:noFill/>
        <a:ln w="12700">
          <a:solidFill>
            <a:srgbClr val="808080"/>
          </a:solidFill>
        </a:ln>
      </c:spPr>
    </c:plotArea>
    <c:legend>
      <c:legendPos val="r"/>
      <c:layout>
        <c:manualLayout>
          <c:xMode val="edge"/>
          <c:yMode val="edge"/>
          <c:x val="0.43"/>
          <c:y val="0.16175"/>
          <c:w val="0.45475"/>
          <c:h val="0.309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0.51425</cdr:y>
    </cdr:from>
    <cdr:to>
      <cdr:x>0.51175</cdr:x>
      <cdr:y>0.569</cdr:y>
    </cdr:to>
    <cdr:sp>
      <cdr:nvSpPr>
        <cdr:cNvPr id="1" name="TextBox 1"/>
        <cdr:cNvSpPr txBox="1">
          <a:spLocks noChangeArrowheads="1"/>
        </cdr:cNvSpPr>
      </cdr:nvSpPr>
      <cdr:spPr>
        <a:xfrm>
          <a:off x="5686425" y="3038475"/>
          <a:ext cx="142875" cy="323850"/>
        </a:xfrm>
        <a:prstGeom prst="rect">
          <a:avLst/>
        </a:prstGeom>
        <a:noFill/>
        <a:ln w="1" cmpd="sng">
          <a:noFill/>
        </a:ln>
      </cdr:spPr>
      <cdr:txBody>
        <a:bodyPr vertOverflow="clip" wrap="square" anchor="ctr"/>
        <a:p>
          <a:pPr algn="ctr">
            <a:defRPr/>
          </a:pPr>
          <a:r>
            <a:rPr lang="en-US" cap="none" sz="17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401425" cy="5915025"/>
    <xdr:graphicFrame>
      <xdr:nvGraphicFramePr>
        <xdr:cNvPr id="1" name="Shape 1025"/>
        <xdr:cNvGraphicFramePr/>
      </xdr:nvGraphicFramePr>
      <xdr:xfrm>
        <a:off x="0" y="0"/>
        <a:ext cx="114014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28575</xdr:rowOff>
    </xdr:from>
    <xdr:to>
      <xdr:col>12</xdr:col>
      <xdr:colOff>571500</xdr:colOff>
      <xdr:row>29</xdr:row>
      <xdr:rowOff>142875</xdr:rowOff>
    </xdr:to>
    <xdr:sp>
      <xdr:nvSpPr>
        <xdr:cNvPr id="1" name="TextBox 1"/>
        <xdr:cNvSpPr txBox="1">
          <a:spLocks noChangeArrowheads="1"/>
        </xdr:cNvSpPr>
      </xdr:nvSpPr>
      <xdr:spPr>
        <a:xfrm>
          <a:off x="4143375" y="28575"/>
          <a:ext cx="4800600" cy="481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**Monitoring Stations:</a:t>
          </a:r>
          <a:r>
            <a:rPr lang="en-US" cap="none" sz="1000" b="0" i="0" u="none" baseline="0">
              <a:latin typeface="Arial"/>
              <a:ea typeface="Arial"/>
              <a:cs typeface="Arial"/>
            </a:rPr>
            <a:t>
Oregon proposes the use of states' currently reported monitoring stations as a criteria to add to the funding model.
This list of stations for each state can be easily and quickly downloaded from StoRet's Web Registration system.  Each state list will therefore reflect ALL the stations that have been monitored by a state since receiving its initial implementation grant, and not just stations that are currently monitored or stations that have a certain Tier designation.</a:t>
          </a:r>
          <a:r>
            <a:rPr lang="en-US" cap="none" sz="1000" b="1" i="1"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VERIFIABILITY:</a:t>
          </a:r>
          <a:r>
            <a:rPr lang="en-US" cap="none" sz="1000" b="0" i="0" u="none" baseline="0">
              <a:latin typeface="Arial"/>
              <a:ea typeface="Arial"/>
              <a:cs typeface="Arial"/>
            </a:rPr>
            <a:t> Each state must report monitoring and notification data to EPA as required by Performance Criteria X and Y in the Beach guidance document (EPA-823-B-02-004).  In order to report data, however, station information (ID #'s, latitude/longitude info, etc.) must be correctly logged into StoRet for the system to "receive" any data.  The reporting of station information currently occurs for most states through StoRet's Web Registration system.  The system therefore serves as a respository for each states' collection of current or historic monitoring stations that were part of the program.     
</a:t>
          </a:r>
          <a:r>
            <a:rPr lang="en-US" cap="none" sz="1000" b="1" i="0" u="none" baseline="0">
              <a:latin typeface="Arial"/>
              <a:ea typeface="Arial"/>
              <a:cs typeface="Arial"/>
            </a:rPr>
            <a:t>CONSISTENCY: </a:t>
          </a:r>
          <a:r>
            <a:rPr lang="en-US" cap="none" sz="1000" b="0" i="0" u="none" baseline="0">
              <a:latin typeface="Arial"/>
              <a:ea typeface="Arial"/>
              <a:cs typeface="Arial"/>
            </a:rPr>
            <a:t>Utilizing a list of current AND historic monitoring stations for each state is a consistent approach because it controls for confounding factors that might persist if the use of a state's CURRENT sampling roster were to be used instead.  Such factors include states' budget (states may not CURRENTLY be sampling all stations they need to or want to due to budget constraints), and also states' unique processes for adding and subtracting monitoring stations from the sampling plan.  If EPA sets a station "download date" (ex. June 2006) to extract all monitoring stations stored in StoRet for each state, Oregon feels that this would be a consistent approach.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142875</xdr:rowOff>
    </xdr:from>
    <xdr:to>
      <xdr:col>14</xdr:col>
      <xdr:colOff>171450</xdr:colOff>
      <xdr:row>17</xdr:row>
      <xdr:rowOff>85725</xdr:rowOff>
    </xdr:to>
    <xdr:sp>
      <xdr:nvSpPr>
        <xdr:cNvPr id="1" name="TextBox 2"/>
        <xdr:cNvSpPr txBox="1">
          <a:spLocks noChangeArrowheads="1"/>
        </xdr:cNvSpPr>
      </xdr:nvSpPr>
      <xdr:spPr>
        <a:xfrm>
          <a:off x="5286375" y="142875"/>
          <a:ext cx="4343400" cy="286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From FR Announcement of Grant:
Beach season length...............  &lt; 3 months: $150,000 (States and
                                     Territories with a season &lt; 3 months
                                     receive season-based funding
                                     only.).
                                    3-4 months: $200,000.
                                    5-6 months: $250,000.
                                    &gt;6 months: $300,000.
Shoreline miles...................  50% of funds remaining after
                                     allocation of season-based funding.
Coastal population................  50% of funds remaining after
                                     allocation of season-based funding.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aches\Allocation%20Formula\Beach%20Miles\PRAWN%20Beach_Miles%20MAY%201%202006%20in%20progre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Totals"/>
      <sheetName val="Sheet3"/>
    </sheetNames>
    <sheetDataSet>
      <sheetData sheetId="0">
        <row r="2">
          <cell r="J2">
            <v>1</v>
          </cell>
        </row>
        <row r="3">
          <cell r="J3">
            <v>0.1</v>
          </cell>
        </row>
        <row r="4">
          <cell r="J4">
            <v>1</v>
          </cell>
        </row>
        <row r="5">
          <cell r="J5">
            <v>0.1</v>
          </cell>
        </row>
        <row r="6">
          <cell r="J6">
            <v>1</v>
          </cell>
        </row>
        <row r="7">
          <cell r="J7">
            <v>0.2</v>
          </cell>
        </row>
        <row r="8">
          <cell r="J8">
            <v>0.00015534279805933348</v>
          </cell>
        </row>
        <row r="9">
          <cell r="J9">
            <v>0.25</v>
          </cell>
        </row>
        <row r="10">
          <cell r="J10">
            <v>0.01</v>
          </cell>
        </row>
        <row r="11">
          <cell r="J11">
            <v>3.984232085</v>
          </cell>
        </row>
        <row r="12">
          <cell r="J12">
            <v>0.25</v>
          </cell>
        </row>
        <row r="13">
          <cell r="J13">
            <v>1</v>
          </cell>
        </row>
        <row r="14">
          <cell r="J14">
            <v>0.04</v>
          </cell>
        </row>
        <row r="15">
          <cell r="J15">
            <v>0.06</v>
          </cell>
        </row>
        <row r="16">
          <cell r="J16">
            <v>1</v>
          </cell>
        </row>
        <row r="17">
          <cell r="J17">
            <v>0.05</v>
          </cell>
        </row>
        <row r="18">
          <cell r="J18">
            <v>0.07</v>
          </cell>
        </row>
        <row r="19">
          <cell r="J19">
            <v>0.08</v>
          </cell>
        </row>
        <row r="20">
          <cell r="J20">
            <v>0.31</v>
          </cell>
        </row>
        <row r="21">
          <cell r="J21">
            <v>0.08</v>
          </cell>
        </row>
        <row r="22">
          <cell r="J22">
            <v>0.06</v>
          </cell>
        </row>
        <row r="23">
          <cell r="J23">
            <v>0.15</v>
          </cell>
        </row>
        <row r="24">
          <cell r="J24">
            <v>1</v>
          </cell>
        </row>
        <row r="25">
          <cell r="J25">
            <v>1.999572497</v>
          </cell>
        </row>
        <row r="26">
          <cell r="J26">
            <v>0.241092023</v>
          </cell>
        </row>
        <row r="27">
          <cell r="J27">
            <v>2.889997415</v>
          </cell>
        </row>
        <row r="28">
          <cell r="J28">
            <v>0.560476815</v>
          </cell>
        </row>
        <row r="29">
          <cell r="J29">
            <v>5.107049829</v>
          </cell>
        </row>
        <row r="30">
          <cell r="J30">
            <v>0.059030263</v>
          </cell>
        </row>
        <row r="31">
          <cell r="J31">
            <v>7.495600692</v>
          </cell>
        </row>
        <row r="32">
          <cell r="J32">
            <v>0.059030263</v>
          </cell>
        </row>
        <row r="33">
          <cell r="J33">
            <v>0.059030263</v>
          </cell>
        </row>
        <row r="34">
          <cell r="J34">
            <v>7.495600692</v>
          </cell>
        </row>
        <row r="35">
          <cell r="J35">
            <v>7.495600692</v>
          </cell>
        </row>
        <row r="36">
          <cell r="J36">
            <v>0.25</v>
          </cell>
        </row>
        <row r="37">
          <cell r="J37">
            <v>0.00015534279805933348</v>
          </cell>
        </row>
        <row r="38">
          <cell r="J38">
            <v>0.538728823</v>
          </cell>
        </row>
        <row r="39">
          <cell r="J39">
            <v>1.001650362</v>
          </cell>
        </row>
        <row r="40">
          <cell r="J40">
            <v>0.554263103</v>
          </cell>
        </row>
        <row r="41">
          <cell r="J41">
            <v>2.704207428</v>
          </cell>
        </row>
        <row r="42">
          <cell r="J42">
            <v>0.282723892</v>
          </cell>
        </row>
        <row r="43">
          <cell r="J43">
            <v>0.997300763</v>
          </cell>
        </row>
        <row r="44">
          <cell r="J44">
            <v>2.96083373</v>
          </cell>
        </row>
        <row r="45">
          <cell r="J45">
            <v>3.008679312</v>
          </cell>
        </row>
        <row r="46">
          <cell r="J46">
            <v>1.36080291</v>
          </cell>
        </row>
        <row r="47">
          <cell r="J47">
            <v>0.983009226</v>
          </cell>
        </row>
        <row r="48">
          <cell r="J48">
            <v>0.971203173</v>
          </cell>
        </row>
        <row r="49">
          <cell r="J49">
            <v>2.15305118</v>
          </cell>
        </row>
        <row r="50">
          <cell r="J50">
            <v>0.643119184</v>
          </cell>
        </row>
        <row r="51">
          <cell r="J51">
            <v>0.736946234</v>
          </cell>
        </row>
        <row r="52">
          <cell r="J52">
            <v>0.758072854</v>
          </cell>
        </row>
        <row r="53">
          <cell r="J53">
            <v>0.08326374</v>
          </cell>
        </row>
        <row r="54">
          <cell r="J54">
            <v>4.094836155</v>
          </cell>
        </row>
        <row r="55">
          <cell r="J55">
            <v>0.261597272</v>
          </cell>
        </row>
        <row r="56">
          <cell r="J56">
            <v>0.377793685</v>
          </cell>
        </row>
        <row r="57">
          <cell r="J57">
            <v>0.09382705</v>
          </cell>
        </row>
        <row r="58">
          <cell r="J58">
            <v>0.418804183</v>
          </cell>
        </row>
        <row r="59">
          <cell r="J59">
            <v>0.799083353</v>
          </cell>
        </row>
        <row r="60">
          <cell r="J60">
            <v>5.059825616</v>
          </cell>
        </row>
        <row r="61">
          <cell r="J61">
            <v>0</v>
          </cell>
        </row>
        <row r="62">
          <cell r="J62">
            <v>0.522573172</v>
          </cell>
        </row>
        <row r="63">
          <cell r="J63">
            <v>1.698828839</v>
          </cell>
        </row>
        <row r="64">
          <cell r="J64">
            <v>0.112468186</v>
          </cell>
        </row>
        <row r="65">
          <cell r="J65">
            <v>0.065865346</v>
          </cell>
        </row>
        <row r="66">
          <cell r="J66">
            <v>0.434959834</v>
          </cell>
        </row>
        <row r="67">
          <cell r="J67">
            <v>2.489212995</v>
          </cell>
        </row>
        <row r="68">
          <cell r="J68">
            <v>1.102312495</v>
          </cell>
        </row>
        <row r="69">
          <cell r="J69">
            <v>2.496048078</v>
          </cell>
        </row>
        <row r="70">
          <cell r="J70">
            <v>0.225557743</v>
          </cell>
        </row>
        <row r="71">
          <cell r="J71">
            <v>0.966232204</v>
          </cell>
        </row>
        <row r="72">
          <cell r="J72">
            <v>4.898269107</v>
          </cell>
        </row>
        <row r="73">
          <cell r="J73">
            <v>1.954212399</v>
          </cell>
        </row>
        <row r="74">
          <cell r="J74">
            <v>0.198838781</v>
          </cell>
        </row>
        <row r="75">
          <cell r="J75">
            <v>0.241092022</v>
          </cell>
        </row>
        <row r="76">
          <cell r="J76">
            <v>0.056544778</v>
          </cell>
        </row>
        <row r="77">
          <cell r="J77">
            <v>0.046602839</v>
          </cell>
        </row>
        <row r="78">
          <cell r="J78">
            <v>1.255791179</v>
          </cell>
        </row>
        <row r="79">
          <cell r="J79">
            <v>0.306335998</v>
          </cell>
        </row>
        <row r="80">
          <cell r="J80">
            <v>1.947998687</v>
          </cell>
        </row>
        <row r="81">
          <cell r="J81">
            <v>1.713120376</v>
          </cell>
        </row>
        <row r="82">
          <cell r="J82">
            <v>0.29204446</v>
          </cell>
        </row>
        <row r="83">
          <cell r="J83">
            <v>0.817103117</v>
          </cell>
        </row>
        <row r="84">
          <cell r="J84">
            <v>1.377579933</v>
          </cell>
        </row>
        <row r="85">
          <cell r="J85">
            <v>0.30757874</v>
          </cell>
        </row>
        <row r="86">
          <cell r="J86">
            <v>4.634807721</v>
          </cell>
        </row>
        <row r="87">
          <cell r="J87">
            <v>1.86100672</v>
          </cell>
        </row>
        <row r="88">
          <cell r="J88">
            <v>1.894560764</v>
          </cell>
        </row>
        <row r="89">
          <cell r="J89">
            <v>0.231150083</v>
          </cell>
        </row>
        <row r="90">
          <cell r="J90">
            <v>0</v>
          </cell>
        </row>
        <row r="91">
          <cell r="J91">
            <v>0.072079058</v>
          </cell>
        </row>
        <row r="92">
          <cell r="J92">
            <v>0.850035791</v>
          </cell>
        </row>
        <row r="93">
          <cell r="J93">
            <v>1</v>
          </cell>
        </row>
        <row r="94">
          <cell r="J94">
            <v>1</v>
          </cell>
        </row>
        <row r="95">
          <cell r="J95">
            <v>0.830773284</v>
          </cell>
        </row>
        <row r="96">
          <cell r="J96">
            <v>1</v>
          </cell>
        </row>
        <row r="97">
          <cell r="J97">
            <v>1</v>
          </cell>
        </row>
        <row r="98">
          <cell r="J98">
            <v>1.470785611</v>
          </cell>
        </row>
        <row r="99">
          <cell r="J99">
            <v>0.001864114</v>
          </cell>
        </row>
        <row r="100">
          <cell r="J100">
            <v>0.070214945</v>
          </cell>
        </row>
        <row r="101">
          <cell r="J101">
            <v>0.477834447</v>
          </cell>
        </row>
        <row r="102">
          <cell r="J102">
            <v>0.154721427</v>
          </cell>
        </row>
        <row r="103">
          <cell r="J103">
            <v>0.392085222</v>
          </cell>
        </row>
        <row r="104">
          <cell r="J104">
            <v>4.088001072</v>
          </cell>
        </row>
        <row r="105">
          <cell r="J105">
            <v>0.163420623</v>
          </cell>
        </row>
        <row r="106">
          <cell r="J106">
            <v>0.096933906</v>
          </cell>
        </row>
        <row r="107">
          <cell r="J107">
            <v>1</v>
          </cell>
        </row>
        <row r="108">
          <cell r="J108">
            <v>1.250820209</v>
          </cell>
        </row>
        <row r="109">
          <cell r="J109">
            <v>0.048466953</v>
          </cell>
        </row>
        <row r="110">
          <cell r="J110">
            <v>1.85044341</v>
          </cell>
        </row>
        <row r="111">
          <cell r="J111">
            <v>0.188896842</v>
          </cell>
        </row>
        <row r="112">
          <cell r="J112">
            <v>0.003728227</v>
          </cell>
        </row>
        <row r="113">
          <cell r="J113">
            <v>0.666731289</v>
          </cell>
        </row>
        <row r="114">
          <cell r="J114">
            <v>0.108118587</v>
          </cell>
        </row>
        <row r="115">
          <cell r="J115">
            <v>0.556127217</v>
          </cell>
        </row>
        <row r="116">
          <cell r="J116">
            <v>0.13048795</v>
          </cell>
        </row>
        <row r="117">
          <cell r="J117">
            <v>0.256004931</v>
          </cell>
        </row>
        <row r="118">
          <cell r="J118">
            <v>0.725140181</v>
          </cell>
        </row>
        <row r="119">
          <cell r="J119">
            <v>0.596516344</v>
          </cell>
        </row>
        <row r="120">
          <cell r="J120">
            <v>4.447774992</v>
          </cell>
        </row>
        <row r="121">
          <cell r="J121">
            <v>3.298859658</v>
          </cell>
        </row>
        <row r="122">
          <cell r="J122">
            <v>2.260548396</v>
          </cell>
        </row>
        <row r="123">
          <cell r="J123">
            <v>0.824559572</v>
          </cell>
        </row>
        <row r="124">
          <cell r="J124">
            <v>0.191382327</v>
          </cell>
        </row>
        <row r="125">
          <cell r="J125">
            <v>0.320006164</v>
          </cell>
        </row>
        <row r="126">
          <cell r="J126">
            <v>1</v>
          </cell>
        </row>
        <row r="127">
          <cell r="J127">
            <v>2.382958521</v>
          </cell>
        </row>
        <row r="128">
          <cell r="J128">
            <v>1</v>
          </cell>
        </row>
        <row r="129">
          <cell r="J129">
            <v>0</v>
          </cell>
        </row>
        <row r="130">
          <cell r="J130">
            <v>1.071865306</v>
          </cell>
        </row>
        <row r="131">
          <cell r="J131">
            <v>0</v>
          </cell>
        </row>
        <row r="132">
          <cell r="J132">
            <v>0.476591704</v>
          </cell>
        </row>
        <row r="133">
          <cell r="J133">
            <v>1</v>
          </cell>
        </row>
        <row r="134">
          <cell r="J134">
            <v>1</v>
          </cell>
        </row>
        <row r="135">
          <cell r="J135">
            <v>0.87551201</v>
          </cell>
        </row>
        <row r="136">
          <cell r="J136">
            <v>0.260354529</v>
          </cell>
        </row>
        <row r="137">
          <cell r="J137">
            <v>0.461057424</v>
          </cell>
        </row>
        <row r="138">
          <cell r="J138">
            <v>1.14145888</v>
          </cell>
        </row>
        <row r="139">
          <cell r="J139">
            <v>0.118060526</v>
          </cell>
        </row>
        <row r="140">
          <cell r="J140">
            <v>2</v>
          </cell>
        </row>
        <row r="141">
          <cell r="J141">
            <v>0.1509932</v>
          </cell>
        </row>
        <row r="142">
          <cell r="J142">
            <v>0.660517577</v>
          </cell>
        </row>
        <row r="143">
          <cell r="J143">
            <v>1.188061719</v>
          </cell>
        </row>
        <row r="144">
          <cell r="J144">
            <v>2.790578023</v>
          </cell>
        </row>
        <row r="145">
          <cell r="J145">
            <v>0.199460153</v>
          </cell>
        </row>
        <row r="146">
          <cell r="J146">
            <v>0.372822715</v>
          </cell>
        </row>
        <row r="147">
          <cell r="J147">
            <v>1.598788077</v>
          </cell>
        </row>
        <row r="148">
          <cell r="J148">
            <v>0.203809751</v>
          </cell>
        </row>
        <row r="149">
          <cell r="J149">
            <v>0.111846815</v>
          </cell>
        </row>
        <row r="150">
          <cell r="J150">
            <v>0.486533643</v>
          </cell>
        </row>
        <row r="151">
          <cell r="J151">
            <v>0.799704724</v>
          </cell>
        </row>
        <row r="152">
          <cell r="J152">
            <v>0</v>
          </cell>
        </row>
        <row r="153">
          <cell r="J153">
            <v>2.54886463</v>
          </cell>
        </row>
        <row r="154">
          <cell r="J154">
            <v>1.224722619</v>
          </cell>
        </row>
        <row r="155">
          <cell r="J155">
            <v>0.005592341</v>
          </cell>
        </row>
        <row r="156">
          <cell r="J156">
            <v>1.585739282</v>
          </cell>
        </row>
        <row r="157">
          <cell r="J157">
            <v>1.1259246</v>
          </cell>
        </row>
        <row r="158">
          <cell r="J158">
            <v>1.993358784</v>
          </cell>
        </row>
        <row r="159">
          <cell r="J159">
            <v>0.557369959</v>
          </cell>
        </row>
        <row r="160">
          <cell r="J160">
            <v>0.1509932</v>
          </cell>
        </row>
        <row r="161">
          <cell r="J161">
            <v>0.134216177</v>
          </cell>
        </row>
        <row r="162">
          <cell r="J162">
            <v>0.149129086</v>
          </cell>
        </row>
        <row r="163">
          <cell r="J163">
            <v>0.356045693</v>
          </cell>
        </row>
        <row r="164">
          <cell r="J164">
            <v>0.1509932</v>
          </cell>
        </row>
        <row r="165">
          <cell r="J165">
            <v>0</v>
          </cell>
        </row>
        <row r="166">
          <cell r="J166">
            <v>0</v>
          </cell>
        </row>
        <row r="167">
          <cell r="J167">
            <v>0</v>
          </cell>
        </row>
        <row r="168">
          <cell r="J168">
            <v>0.704013561</v>
          </cell>
        </row>
        <row r="169">
          <cell r="J169">
            <v>1.600030819</v>
          </cell>
        </row>
        <row r="170">
          <cell r="J170">
            <v>1.377579933</v>
          </cell>
        </row>
        <row r="171">
          <cell r="J171">
            <v>4.361404397</v>
          </cell>
        </row>
        <row r="172">
          <cell r="J172">
            <v>0.365987632</v>
          </cell>
        </row>
        <row r="173">
          <cell r="J173">
            <v>0.493368726</v>
          </cell>
        </row>
        <row r="174">
          <cell r="J174">
            <v>0.501446552</v>
          </cell>
        </row>
        <row r="175">
          <cell r="J175">
            <v>0.760558339</v>
          </cell>
        </row>
        <row r="176">
          <cell r="J176">
            <v>0.11992464</v>
          </cell>
        </row>
        <row r="177">
          <cell r="J177">
            <v>0.081399626</v>
          </cell>
        </row>
        <row r="178">
          <cell r="J178">
            <v>0.509524377</v>
          </cell>
        </row>
        <row r="179">
          <cell r="J179">
            <v>0</v>
          </cell>
        </row>
        <row r="180">
          <cell r="J180">
            <v>0</v>
          </cell>
        </row>
        <row r="181">
          <cell r="J181">
            <v>0</v>
          </cell>
        </row>
        <row r="182">
          <cell r="J182">
            <v>0.120546011</v>
          </cell>
        </row>
        <row r="183">
          <cell r="J183">
            <v>0</v>
          </cell>
        </row>
        <row r="184">
          <cell r="J184">
            <v>0</v>
          </cell>
        </row>
        <row r="185">
          <cell r="J185">
            <v>0</v>
          </cell>
        </row>
        <row r="186">
          <cell r="J186">
            <v>0.057787521</v>
          </cell>
        </row>
        <row r="187">
          <cell r="J187">
            <v>0</v>
          </cell>
        </row>
        <row r="188">
          <cell r="J188">
            <v>2.95027042</v>
          </cell>
        </row>
        <row r="189">
          <cell r="J189">
            <v>0</v>
          </cell>
        </row>
        <row r="190">
          <cell r="J190">
            <v>0</v>
          </cell>
        </row>
        <row r="191">
          <cell r="J191">
            <v>0.111846815</v>
          </cell>
        </row>
        <row r="192">
          <cell r="J192">
            <v>0.070214945</v>
          </cell>
        </row>
        <row r="193">
          <cell r="J193">
            <v>0.1509932</v>
          </cell>
        </row>
        <row r="194">
          <cell r="J194">
            <v>0.140429889</v>
          </cell>
        </row>
        <row r="195">
          <cell r="J195">
            <v>0.082020997</v>
          </cell>
        </row>
        <row r="196">
          <cell r="J196">
            <v>0.017398393</v>
          </cell>
        </row>
        <row r="197">
          <cell r="J197">
            <v>0.039767756</v>
          </cell>
        </row>
        <row r="198">
          <cell r="J198">
            <v>0.127381094</v>
          </cell>
        </row>
        <row r="199">
          <cell r="J199">
            <v>0.044117355</v>
          </cell>
        </row>
        <row r="200">
          <cell r="J200">
            <v>0.026718961</v>
          </cell>
        </row>
        <row r="201">
          <cell r="J201">
            <v>0.139187147</v>
          </cell>
        </row>
        <row r="202">
          <cell r="J202">
            <v>0.008077825</v>
          </cell>
        </row>
        <row r="203">
          <cell r="J203">
            <v>0.842579336</v>
          </cell>
        </row>
        <row r="204">
          <cell r="J204">
            <v>0.30757874</v>
          </cell>
        </row>
        <row r="205">
          <cell r="J205">
            <v>0.102526247</v>
          </cell>
        </row>
        <row r="206">
          <cell r="J206">
            <v>0.658032092</v>
          </cell>
        </row>
        <row r="207">
          <cell r="J207">
            <v>0.057787521</v>
          </cell>
        </row>
        <row r="208">
          <cell r="J208">
            <v>0.01553428</v>
          </cell>
        </row>
        <row r="209">
          <cell r="J209">
            <v>0.296394059</v>
          </cell>
        </row>
        <row r="210">
          <cell r="J210">
            <v>1.090506442</v>
          </cell>
        </row>
        <row r="211">
          <cell r="J211">
            <v>0.06772946</v>
          </cell>
        </row>
        <row r="212">
          <cell r="J212">
            <v>0.077671399</v>
          </cell>
        </row>
        <row r="213">
          <cell r="J213">
            <v>1.118468146</v>
          </cell>
        </row>
        <row r="214">
          <cell r="J214">
            <v>0.03106856</v>
          </cell>
        </row>
        <row r="215">
          <cell r="J215">
            <v>0.341132784</v>
          </cell>
        </row>
        <row r="216">
          <cell r="J216">
            <v>1.805704684</v>
          </cell>
        </row>
        <row r="217">
          <cell r="J217">
            <v>1.885240197</v>
          </cell>
        </row>
        <row r="218">
          <cell r="J218">
            <v>0.111225443</v>
          </cell>
        </row>
        <row r="219">
          <cell r="J219">
            <v>0.36474489</v>
          </cell>
        </row>
        <row r="220">
          <cell r="J220">
            <v>0.202567009</v>
          </cell>
        </row>
        <row r="221">
          <cell r="J221">
            <v>0.125516981</v>
          </cell>
        </row>
        <row r="222">
          <cell r="J222">
            <v>0.024854848</v>
          </cell>
        </row>
        <row r="223">
          <cell r="J223">
            <v>0.044117355</v>
          </cell>
        </row>
        <row r="224">
          <cell r="J224">
            <v>0.128002466</v>
          </cell>
        </row>
        <row r="225">
          <cell r="J225">
            <v>0.13545892</v>
          </cell>
        </row>
        <row r="226">
          <cell r="J226">
            <v>0.538728823</v>
          </cell>
        </row>
        <row r="227">
          <cell r="J227">
            <v>1.675216734</v>
          </cell>
        </row>
        <row r="228">
          <cell r="J228">
            <v>0.485912272</v>
          </cell>
        </row>
        <row r="229">
          <cell r="J229">
            <v>1.629856637</v>
          </cell>
        </row>
        <row r="230">
          <cell r="J230">
            <v>0.178954903</v>
          </cell>
        </row>
        <row r="231">
          <cell r="J231">
            <v>0.069593574</v>
          </cell>
        </row>
        <row r="232">
          <cell r="J232">
            <v>0.194489183</v>
          </cell>
        </row>
        <row r="233">
          <cell r="J233">
            <v>0.075807285</v>
          </cell>
        </row>
        <row r="234">
          <cell r="J234">
            <v>0</v>
          </cell>
        </row>
        <row r="235">
          <cell r="J235">
            <v>1.502475542</v>
          </cell>
        </row>
        <row r="236">
          <cell r="J236">
            <v>1.423561401</v>
          </cell>
        </row>
        <row r="237">
          <cell r="J237">
            <v>0.603972799</v>
          </cell>
        </row>
        <row r="238">
          <cell r="J238">
            <v>0.212508948</v>
          </cell>
        </row>
        <row r="239">
          <cell r="J239">
            <v>0.078914141</v>
          </cell>
        </row>
        <row r="240">
          <cell r="J240">
            <v>0.77174302</v>
          </cell>
        </row>
        <row r="241">
          <cell r="J241">
            <v>3.853122762</v>
          </cell>
        </row>
        <row r="242">
          <cell r="J242">
            <v>0.466028394</v>
          </cell>
        </row>
        <row r="243">
          <cell r="J243">
            <v>0.900988228</v>
          </cell>
        </row>
        <row r="244">
          <cell r="J244">
            <v>1.718091346</v>
          </cell>
        </row>
        <row r="245">
          <cell r="J245">
            <v>0.67232363</v>
          </cell>
        </row>
        <row r="246">
          <cell r="J246">
            <v>1.276296428</v>
          </cell>
        </row>
        <row r="247">
          <cell r="J247">
            <v>0.151614571</v>
          </cell>
        </row>
        <row r="248">
          <cell r="J248">
            <v>0</v>
          </cell>
        </row>
        <row r="249">
          <cell r="J249">
            <v>0.019262507</v>
          </cell>
        </row>
        <row r="250">
          <cell r="J250">
            <v>0.257247673</v>
          </cell>
        </row>
        <row r="251">
          <cell r="J251">
            <v>1.76717967</v>
          </cell>
        </row>
        <row r="252">
          <cell r="J252">
            <v>0.736324863</v>
          </cell>
        </row>
        <row r="253">
          <cell r="J253">
            <v>1.051981428</v>
          </cell>
        </row>
        <row r="254">
          <cell r="J254">
            <v>1.771529268</v>
          </cell>
        </row>
        <row r="255">
          <cell r="J255">
            <v>0</v>
          </cell>
        </row>
        <row r="256">
          <cell r="J256">
            <v>1.12095363</v>
          </cell>
        </row>
        <row r="257">
          <cell r="J257">
            <v>0.164663366</v>
          </cell>
        </row>
        <row r="258">
          <cell r="J258">
            <v>0</v>
          </cell>
        </row>
        <row r="259">
          <cell r="J259">
            <v>0</v>
          </cell>
        </row>
        <row r="260">
          <cell r="J260">
            <v>0</v>
          </cell>
        </row>
        <row r="261">
          <cell r="J261">
            <v>1.220373021</v>
          </cell>
        </row>
        <row r="262">
          <cell r="J262">
            <v>4.396201183</v>
          </cell>
        </row>
        <row r="263">
          <cell r="J263">
            <v>0.160313768</v>
          </cell>
        </row>
        <row r="264">
          <cell r="J264">
            <v>0.003106856</v>
          </cell>
        </row>
        <row r="265">
          <cell r="J265">
            <v>0.784791815</v>
          </cell>
        </row>
        <row r="266">
          <cell r="J266">
            <v>3.717042471</v>
          </cell>
        </row>
        <row r="267">
          <cell r="J267">
            <v>0</v>
          </cell>
        </row>
        <row r="268">
          <cell r="J268">
            <v>0.1</v>
          </cell>
        </row>
        <row r="269">
          <cell r="J269">
            <v>0</v>
          </cell>
        </row>
        <row r="270">
          <cell r="J270">
            <v>0.325598505</v>
          </cell>
        </row>
        <row r="271">
          <cell r="J271">
            <v>0.718305098</v>
          </cell>
        </row>
        <row r="272">
          <cell r="J272">
            <v>5.636458083</v>
          </cell>
        </row>
        <row r="273">
          <cell r="J273">
            <v>1.448416249</v>
          </cell>
        </row>
        <row r="274">
          <cell r="J274">
            <v>1.635448977</v>
          </cell>
        </row>
        <row r="275">
          <cell r="J275">
            <v>0.618885707</v>
          </cell>
        </row>
        <row r="276">
          <cell r="J276">
            <v>0.100662133</v>
          </cell>
        </row>
        <row r="277">
          <cell r="J277">
            <v>124</v>
          </cell>
        </row>
        <row r="278">
          <cell r="J278">
            <v>1</v>
          </cell>
        </row>
        <row r="279">
          <cell r="J279">
            <v>0.442416289</v>
          </cell>
        </row>
        <row r="280">
          <cell r="J280">
            <v>0.559855444</v>
          </cell>
        </row>
        <row r="281">
          <cell r="J281">
            <v>1.545971526</v>
          </cell>
        </row>
        <row r="282">
          <cell r="J282">
            <v>0.694071621</v>
          </cell>
        </row>
        <row r="283">
          <cell r="J283">
            <v>0</v>
          </cell>
        </row>
        <row r="284">
          <cell r="J284">
            <v>0</v>
          </cell>
        </row>
        <row r="285">
          <cell r="J285">
            <v>1.847957925</v>
          </cell>
        </row>
        <row r="286">
          <cell r="J286">
            <v>0.283345264</v>
          </cell>
        </row>
        <row r="287">
          <cell r="J287">
            <v>1.060680625</v>
          </cell>
        </row>
        <row r="288">
          <cell r="J288">
            <v>0</v>
          </cell>
        </row>
        <row r="289">
          <cell r="J289">
            <v>0.372822715</v>
          </cell>
        </row>
        <row r="290">
          <cell r="J290">
            <v>2.492941222</v>
          </cell>
        </row>
        <row r="291">
          <cell r="J291">
            <v>1.163828243</v>
          </cell>
        </row>
        <row r="292">
          <cell r="J292">
            <v>2.033747911</v>
          </cell>
        </row>
        <row r="293">
          <cell r="J293">
            <v>0.910308796</v>
          </cell>
        </row>
        <row r="294">
          <cell r="J294">
            <v>4.87403563</v>
          </cell>
        </row>
        <row r="295">
          <cell r="J295">
            <v>2.769451403</v>
          </cell>
        </row>
        <row r="296">
          <cell r="J296">
            <v>0</v>
          </cell>
        </row>
        <row r="297">
          <cell r="J297">
            <v>0.535000596</v>
          </cell>
        </row>
        <row r="298">
          <cell r="J298">
            <v>0.006213712</v>
          </cell>
        </row>
        <row r="299">
          <cell r="J299">
            <v>4.317908413</v>
          </cell>
        </row>
        <row r="300">
          <cell r="J300">
            <v>2.350647219</v>
          </cell>
        </row>
        <row r="301">
          <cell r="J301">
            <v>9.017338738</v>
          </cell>
        </row>
        <row r="302">
          <cell r="J302">
            <v>7.059398112</v>
          </cell>
        </row>
        <row r="303">
          <cell r="J303">
            <v>0</v>
          </cell>
        </row>
        <row r="304">
          <cell r="J304">
            <v>0</v>
          </cell>
        </row>
        <row r="305">
          <cell r="J305">
            <v>0</v>
          </cell>
        </row>
        <row r="306">
          <cell r="J306">
            <v>0.236121053</v>
          </cell>
        </row>
        <row r="307">
          <cell r="J307">
            <v>0</v>
          </cell>
        </row>
        <row r="308">
          <cell r="J308">
            <v>2.169206831</v>
          </cell>
        </row>
        <row r="309">
          <cell r="J309">
            <v>2.837802234</v>
          </cell>
        </row>
        <row r="310">
          <cell r="J310">
            <v>1.634827606</v>
          </cell>
        </row>
        <row r="311">
          <cell r="J311">
            <v>2</v>
          </cell>
        </row>
        <row r="312">
          <cell r="J312">
            <v>2.6271574</v>
          </cell>
        </row>
        <row r="313">
          <cell r="J313">
            <v>1.164449614</v>
          </cell>
        </row>
        <row r="314">
          <cell r="J314">
            <v>0.208159349</v>
          </cell>
        </row>
        <row r="315">
          <cell r="J315">
            <v>2.073515668</v>
          </cell>
        </row>
        <row r="316">
          <cell r="J316">
            <v>1.983416845</v>
          </cell>
        </row>
        <row r="317">
          <cell r="J317">
            <v>3.943842956</v>
          </cell>
        </row>
        <row r="318">
          <cell r="J318">
            <v>0.068972202</v>
          </cell>
        </row>
        <row r="319">
          <cell r="J319">
            <v>1.028369323</v>
          </cell>
        </row>
        <row r="320">
          <cell r="J320">
            <v>0.339890042</v>
          </cell>
        </row>
        <row r="321">
          <cell r="J321">
            <v>0.048466953</v>
          </cell>
        </row>
        <row r="322">
          <cell r="J322">
            <v>0.075185914</v>
          </cell>
        </row>
        <row r="323">
          <cell r="J323">
            <v>0.550534876</v>
          </cell>
        </row>
        <row r="324">
          <cell r="J324">
            <v>0.054680665</v>
          </cell>
        </row>
        <row r="325">
          <cell r="J325">
            <v>2.79430625</v>
          </cell>
        </row>
        <row r="326">
          <cell r="J326">
            <v>0</v>
          </cell>
        </row>
        <row r="327">
          <cell r="J327">
            <v>1</v>
          </cell>
        </row>
        <row r="328">
          <cell r="J328">
            <v>0</v>
          </cell>
        </row>
        <row r="329">
          <cell r="J329">
            <v>0</v>
          </cell>
        </row>
        <row r="330">
          <cell r="J330">
            <v>0</v>
          </cell>
        </row>
        <row r="331">
          <cell r="J331">
            <v>1.386900501</v>
          </cell>
        </row>
        <row r="332">
          <cell r="J332">
            <v>0</v>
          </cell>
        </row>
        <row r="333">
          <cell r="J333">
            <v>1.108526207</v>
          </cell>
        </row>
        <row r="334">
          <cell r="J334">
            <v>1.636070349</v>
          </cell>
        </row>
        <row r="335">
          <cell r="J335">
            <v>1.362045653</v>
          </cell>
        </row>
        <row r="336">
          <cell r="J336">
            <v>1.636070349</v>
          </cell>
        </row>
        <row r="337">
          <cell r="J337">
            <v>0.935785015</v>
          </cell>
        </row>
        <row r="338">
          <cell r="J338">
            <v>0</v>
          </cell>
        </row>
        <row r="339">
          <cell r="J339">
            <v>0</v>
          </cell>
        </row>
        <row r="340">
          <cell r="J340">
            <v>1.429153742</v>
          </cell>
        </row>
        <row r="341">
          <cell r="J341">
            <v>0</v>
          </cell>
        </row>
        <row r="342">
          <cell r="J342">
            <v>0.372201344</v>
          </cell>
        </row>
        <row r="343">
          <cell r="J343">
            <v>1.829316789</v>
          </cell>
        </row>
        <row r="344">
          <cell r="J344">
            <v>0</v>
          </cell>
        </row>
        <row r="345">
          <cell r="J345">
            <v>0</v>
          </cell>
        </row>
        <row r="346">
          <cell r="J346">
            <v>0</v>
          </cell>
        </row>
        <row r="347">
          <cell r="J347">
            <v>0.445523145</v>
          </cell>
        </row>
        <row r="348">
          <cell r="J348">
            <v>0.91217291</v>
          </cell>
        </row>
        <row r="349">
          <cell r="J349">
            <v>0</v>
          </cell>
        </row>
        <row r="350">
          <cell r="J350">
            <v>0</v>
          </cell>
        </row>
        <row r="351">
          <cell r="J351">
            <v>3.13295355</v>
          </cell>
        </row>
        <row r="352">
          <cell r="J352">
            <v>1.518631193</v>
          </cell>
        </row>
        <row r="353">
          <cell r="J353">
            <v>2.024427344</v>
          </cell>
        </row>
        <row r="354">
          <cell r="J354">
            <v>0</v>
          </cell>
        </row>
        <row r="355">
          <cell r="J355">
            <v>0</v>
          </cell>
        </row>
        <row r="356">
          <cell r="J356">
            <v>16.383694219</v>
          </cell>
        </row>
        <row r="357">
          <cell r="J357">
            <v>0</v>
          </cell>
        </row>
        <row r="358">
          <cell r="J358">
            <v>200</v>
          </cell>
        </row>
        <row r="359">
          <cell r="J359">
            <v>0</v>
          </cell>
        </row>
        <row r="360">
          <cell r="J360">
            <v>0</v>
          </cell>
        </row>
        <row r="361">
          <cell r="J361">
            <v>0</v>
          </cell>
        </row>
        <row r="362">
          <cell r="J362">
            <v>0</v>
          </cell>
        </row>
        <row r="363">
          <cell r="J363">
            <v>0</v>
          </cell>
        </row>
        <row r="364">
          <cell r="J364">
            <v>0</v>
          </cell>
        </row>
        <row r="365">
          <cell r="J365">
            <v>0</v>
          </cell>
        </row>
        <row r="366">
          <cell r="J366">
            <v>0</v>
          </cell>
        </row>
        <row r="367">
          <cell r="J367">
            <v>0</v>
          </cell>
        </row>
        <row r="368">
          <cell r="J368">
            <v>0</v>
          </cell>
        </row>
        <row r="369">
          <cell r="J369">
            <v>0</v>
          </cell>
        </row>
        <row r="370">
          <cell r="J370">
            <v>0</v>
          </cell>
        </row>
        <row r="371">
          <cell r="J371">
            <v>0</v>
          </cell>
        </row>
        <row r="372">
          <cell r="J372">
            <v>0</v>
          </cell>
        </row>
        <row r="373">
          <cell r="J373">
            <v>0</v>
          </cell>
        </row>
        <row r="374">
          <cell r="J374">
            <v>0</v>
          </cell>
        </row>
        <row r="375">
          <cell r="J375">
            <v>0</v>
          </cell>
        </row>
        <row r="376">
          <cell r="J376">
            <v>0</v>
          </cell>
        </row>
        <row r="377">
          <cell r="J377">
            <v>3.620729936</v>
          </cell>
        </row>
        <row r="378">
          <cell r="J378">
            <v>1.477620695</v>
          </cell>
        </row>
        <row r="379">
          <cell r="J379">
            <v>0</v>
          </cell>
        </row>
        <row r="380">
          <cell r="J380">
            <v>23.648766196</v>
          </cell>
        </row>
        <row r="381">
          <cell r="J381">
            <v>4.988367929</v>
          </cell>
        </row>
        <row r="382">
          <cell r="J382">
            <v>5.950250535</v>
          </cell>
        </row>
        <row r="383">
          <cell r="J383">
            <v>3.46662988</v>
          </cell>
        </row>
        <row r="384">
          <cell r="J384">
            <v>0.44303766</v>
          </cell>
        </row>
        <row r="385">
          <cell r="J385">
            <v>1.431017855</v>
          </cell>
        </row>
        <row r="386">
          <cell r="J386">
            <v>16.461365618</v>
          </cell>
        </row>
        <row r="387">
          <cell r="J387">
            <v>0</v>
          </cell>
        </row>
        <row r="388">
          <cell r="J388">
            <v>0</v>
          </cell>
        </row>
        <row r="389">
          <cell r="J389">
            <v>0</v>
          </cell>
        </row>
        <row r="390">
          <cell r="J390">
            <v>0</v>
          </cell>
        </row>
        <row r="391">
          <cell r="J391">
            <v>0</v>
          </cell>
        </row>
        <row r="392">
          <cell r="J392">
            <v>1.363909766</v>
          </cell>
        </row>
        <row r="393">
          <cell r="J393">
            <v>0.21872266</v>
          </cell>
        </row>
        <row r="394">
          <cell r="J394">
            <v>0.933920902</v>
          </cell>
        </row>
        <row r="395">
          <cell r="J395">
            <v>2.501640419</v>
          </cell>
        </row>
        <row r="396">
          <cell r="J396">
            <v>0.668595403</v>
          </cell>
        </row>
        <row r="397">
          <cell r="J397">
            <v>0.803432951</v>
          </cell>
        </row>
        <row r="398">
          <cell r="J398">
            <v>0.209402092</v>
          </cell>
        </row>
        <row r="399">
          <cell r="J399">
            <v>0.630070389</v>
          </cell>
        </row>
        <row r="400">
          <cell r="J400">
            <v>0.73508212</v>
          </cell>
        </row>
        <row r="401">
          <cell r="J401">
            <v>0</v>
          </cell>
        </row>
        <row r="402">
          <cell r="J402">
            <v>0</v>
          </cell>
        </row>
        <row r="403">
          <cell r="J403">
            <v>2.002057981</v>
          </cell>
        </row>
        <row r="404">
          <cell r="J404">
            <v>1.011592301</v>
          </cell>
        </row>
        <row r="405">
          <cell r="J405">
            <v>2.034990654</v>
          </cell>
        </row>
        <row r="406">
          <cell r="J406">
            <v>0</v>
          </cell>
        </row>
        <row r="407">
          <cell r="J407">
            <v>1.759723216</v>
          </cell>
        </row>
        <row r="408">
          <cell r="J408">
            <v>0</v>
          </cell>
        </row>
        <row r="409">
          <cell r="J409">
            <v>0</v>
          </cell>
        </row>
        <row r="410">
          <cell r="J410">
            <v>0</v>
          </cell>
        </row>
        <row r="411">
          <cell r="J411">
            <v>0</v>
          </cell>
        </row>
        <row r="412">
          <cell r="J412">
            <v>0.641876441</v>
          </cell>
        </row>
        <row r="413">
          <cell r="J413">
            <v>0.258490416</v>
          </cell>
        </row>
        <row r="414">
          <cell r="J414">
            <v>0.935163644</v>
          </cell>
        </row>
        <row r="415">
          <cell r="J415">
            <v>1.065651594</v>
          </cell>
        </row>
        <row r="416">
          <cell r="J416">
            <v>2.752674381</v>
          </cell>
        </row>
        <row r="417">
          <cell r="J417">
            <v>0</v>
          </cell>
        </row>
        <row r="418">
          <cell r="J418">
            <v>0</v>
          </cell>
        </row>
        <row r="419">
          <cell r="J419">
            <v>0.755587369</v>
          </cell>
        </row>
        <row r="420">
          <cell r="J420">
            <v>0</v>
          </cell>
        </row>
        <row r="421">
          <cell r="J421">
            <v>0</v>
          </cell>
        </row>
        <row r="422">
          <cell r="J422">
            <v>0</v>
          </cell>
        </row>
        <row r="423">
          <cell r="J423">
            <v>0.2602</v>
          </cell>
        </row>
        <row r="424">
          <cell r="J424">
            <v>0.5</v>
          </cell>
        </row>
        <row r="425">
          <cell r="J425">
            <v>1</v>
          </cell>
        </row>
        <row r="426">
          <cell r="J426">
            <v>0.0789</v>
          </cell>
        </row>
        <row r="427">
          <cell r="J427">
            <v>2</v>
          </cell>
        </row>
        <row r="428">
          <cell r="J428">
            <v>1.8</v>
          </cell>
        </row>
        <row r="429">
          <cell r="J429">
            <v>3</v>
          </cell>
        </row>
        <row r="430">
          <cell r="J430">
            <v>0.546185278</v>
          </cell>
        </row>
        <row r="431">
          <cell r="J431">
            <v>0.099419391</v>
          </cell>
        </row>
        <row r="432">
          <cell r="J432">
            <v>0.23984928</v>
          </cell>
        </row>
        <row r="433">
          <cell r="J433">
            <v>1.185576234</v>
          </cell>
        </row>
        <row r="434">
          <cell r="J434">
            <v>0.393949336</v>
          </cell>
        </row>
        <row r="435">
          <cell r="J435">
            <v>0.354802951</v>
          </cell>
        </row>
        <row r="436">
          <cell r="J436">
            <v>0.254140818</v>
          </cell>
        </row>
        <row r="437">
          <cell r="J437">
            <v>0</v>
          </cell>
        </row>
        <row r="438">
          <cell r="J438">
            <v>0.034175416</v>
          </cell>
        </row>
        <row r="439">
          <cell r="J439">
            <v>0.208780721</v>
          </cell>
        </row>
        <row r="440">
          <cell r="J440">
            <v>0.456707826</v>
          </cell>
        </row>
        <row r="441">
          <cell r="J441">
            <v>0.55</v>
          </cell>
        </row>
        <row r="442">
          <cell r="J442">
            <v>0.654925236</v>
          </cell>
        </row>
        <row r="443">
          <cell r="J443">
            <v>0.532515112</v>
          </cell>
        </row>
        <row r="444">
          <cell r="J444">
            <v>3.900968343</v>
          </cell>
        </row>
        <row r="445">
          <cell r="J445">
            <v>0.663624433</v>
          </cell>
        </row>
        <row r="446">
          <cell r="J446">
            <v>0.956911636</v>
          </cell>
        </row>
        <row r="447">
          <cell r="J447">
            <v>0</v>
          </cell>
        </row>
        <row r="448">
          <cell r="J448">
            <v>0.114953671</v>
          </cell>
        </row>
        <row r="449">
          <cell r="J449">
            <v>1.04763183</v>
          </cell>
        </row>
        <row r="450">
          <cell r="J450">
            <v>0.655546608</v>
          </cell>
        </row>
        <row r="451">
          <cell r="J451">
            <v>1.697586097</v>
          </cell>
        </row>
        <row r="452">
          <cell r="J452">
            <v>0.319384793</v>
          </cell>
        </row>
        <row r="453">
          <cell r="J453">
            <v>0.52</v>
          </cell>
        </row>
        <row r="454">
          <cell r="J454">
            <v>0.099419391</v>
          </cell>
        </row>
        <row r="455">
          <cell r="J455">
            <v>0.617642965</v>
          </cell>
        </row>
        <row r="456">
          <cell r="J456">
            <v>1.238392786</v>
          </cell>
        </row>
        <row r="457">
          <cell r="J457">
            <v>0.508903006</v>
          </cell>
        </row>
        <row r="458">
          <cell r="J458">
            <v>1.173770182</v>
          </cell>
        </row>
        <row r="459">
          <cell r="J459">
            <v>0.423153782</v>
          </cell>
        </row>
        <row r="460">
          <cell r="J460">
            <v>0.62</v>
          </cell>
        </row>
        <row r="461">
          <cell r="J461">
            <v>1.186197606</v>
          </cell>
        </row>
        <row r="462">
          <cell r="J462">
            <v>0.62</v>
          </cell>
        </row>
        <row r="463">
          <cell r="J463">
            <v>1.542243299</v>
          </cell>
        </row>
        <row r="464">
          <cell r="J464">
            <v>0.903473713</v>
          </cell>
        </row>
        <row r="465">
          <cell r="J465">
            <v>0.373444086</v>
          </cell>
        </row>
        <row r="466">
          <cell r="J466">
            <v>3.300102401</v>
          </cell>
        </row>
        <row r="467">
          <cell r="J467">
            <v>0.342375527</v>
          </cell>
        </row>
        <row r="468">
          <cell r="J468">
            <v>0.313792452</v>
          </cell>
        </row>
        <row r="469">
          <cell r="J469">
            <v>0.39084248</v>
          </cell>
        </row>
        <row r="470">
          <cell r="J470">
            <v>0</v>
          </cell>
        </row>
        <row r="471">
          <cell r="J471">
            <v>1.266354489</v>
          </cell>
        </row>
        <row r="472">
          <cell r="J472">
            <v>0.045981468</v>
          </cell>
        </row>
        <row r="473">
          <cell r="J473">
            <v>0.776092619</v>
          </cell>
        </row>
        <row r="474">
          <cell r="J474">
            <v>0.137323033</v>
          </cell>
        </row>
        <row r="475">
          <cell r="J475">
            <v>0.009320568</v>
          </cell>
        </row>
        <row r="476">
          <cell r="J476">
            <v>0.278995665</v>
          </cell>
        </row>
        <row r="477">
          <cell r="J477">
            <v>0.038525014</v>
          </cell>
        </row>
        <row r="478">
          <cell r="J478">
            <v>0.409483616</v>
          </cell>
        </row>
        <row r="479">
          <cell r="J479">
            <v>1.002893104</v>
          </cell>
        </row>
        <row r="480">
          <cell r="J480">
            <v>0.45360097</v>
          </cell>
        </row>
        <row r="481">
          <cell r="J481">
            <v>0</v>
          </cell>
        </row>
        <row r="482">
          <cell r="J482">
            <v>0.299500915</v>
          </cell>
        </row>
        <row r="483">
          <cell r="J483">
            <v>0.155964169</v>
          </cell>
        </row>
        <row r="484">
          <cell r="J484">
            <v>1.418590431</v>
          </cell>
        </row>
        <row r="485">
          <cell r="J485">
            <v>0.068972202</v>
          </cell>
        </row>
        <row r="486">
          <cell r="J486">
            <v>0.21872266</v>
          </cell>
        </row>
        <row r="487">
          <cell r="J487">
            <v>0.212508948</v>
          </cell>
        </row>
        <row r="488">
          <cell r="J488">
            <v>0.173983934</v>
          </cell>
        </row>
        <row r="489">
          <cell r="J489">
            <v>0.173362563</v>
          </cell>
        </row>
        <row r="490">
          <cell r="J490">
            <v>0.283966635</v>
          </cell>
        </row>
        <row r="491">
          <cell r="J491">
            <v>0.278374294</v>
          </cell>
        </row>
        <row r="492">
          <cell r="J492">
            <v>0.235499682</v>
          </cell>
        </row>
        <row r="493">
          <cell r="J493">
            <v>0.157828283</v>
          </cell>
        </row>
        <row r="494">
          <cell r="J494">
            <v>0.379036427</v>
          </cell>
        </row>
        <row r="495">
          <cell r="J495">
            <v>2</v>
          </cell>
        </row>
        <row r="496">
          <cell r="J496">
            <v>0.334919072</v>
          </cell>
        </row>
        <row r="497">
          <cell r="J497">
            <v>0.971824544</v>
          </cell>
        </row>
        <row r="498">
          <cell r="J498">
            <v>0.945726954</v>
          </cell>
        </row>
        <row r="499">
          <cell r="J499">
            <v>2</v>
          </cell>
        </row>
        <row r="500">
          <cell r="J500">
            <v>1</v>
          </cell>
        </row>
        <row r="501">
          <cell r="J501">
            <v>0.439930804</v>
          </cell>
        </row>
        <row r="502">
          <cell r="J502">
            <v>1.033961663</v>
          </cell>
        </row>
        <row r="503">
          <cell r="J503">
            <v>0.478455818</v>
          </cell>
        </row>
        <row r="504">
          <cell r="J504">
            <v>0.347967868</v>
          </cell>
        </row>
        <row r="505">
          <cell r="J505">
            <v>0.614536109</v>
          </cell>
        </row>
        <row r="506">
          <cell r="J506">
            <v>0.190139585</v>
          </cell>
        </row>
        <row r="507">
          <cell r="J507">
            <v>1.902017219</v>
          </cell>
        </row>
        <row r="508">
          <cell r="J508">
            <v>0.115575042</v>
          </cell>
        </row>
        <row r="509">
          <cell r="J509">
            <v>0.170877078</v>
          </cell>
        </row>
        <row r="510">
          <cell r="J510">
            <v>0.033554044</v>
          </cell>
        </row>
        <row r="511">
          <cell r="J511">
            <v>0.308200111</v>
          </cell>
        </row>
        <row r="512">
          <cell r="J512">
            <v>0.142294003</v>
          </cell>
        </row>
        <row r="513">
          <cell r="J513">
            <v>0.186411358</v>
          </cell>
        </row>
        <row r="514">
          <cell r="J514">
            <v>0.126138352</v>
          </cell>
        </row>
        <row r="515">
          <cell r="J515">
            <v>0.710227272</v>
          </cell>
        </row>
        <row r="516">
          <cell r="J516">
            <v>1.340297661</v>
          </cell>
        </row>
        <row r="517">
          <cell r="J517">
            <v>0.127381094</v>
          </cell>
        </row>
        <row r="518">
          <cell r="J518">
            <v>0.246684363</v>
          </cell>
        </row>
        <row r="519">
          <cell r="J519">
            <v>2.992523661</v>
          </cell>
        </row>
        <row r="520">
          <cell r="J520">
            <v>0.510145749</v>
          </cell>
        </row>
        <row r="521">
          <cell r="J521">
            <v>0.575389724</v>
          </cell>
        </row>
        <row r="522">
          <cell r="J522">
            <v>0.311928338</v>
          </cell>
        </row>
        <row r="523">
          <cell r="J523">
            <v>0.299500915</v>
          </cell>
        </row>
        <row r="524">
          <cell r="J524">
            <v>0.237363795</v>
          </cell>
        </row>
        <row r="525">
          <cell r="J525">
            <v>0.537486081</v>
          </cell>
        </row>
        <row r="526">
          <cell r="J526">
            <v>0.608943768</v>
          </cell>
        </row>
        <row r="527">
          <cell r="J527">
            <v>0.055302036</v>
          </cell>
        </row>
        <row r="528">
          <cell r="J528">
            <v>0.01056331</v>
          </cell>
        </row>
        <row r="529">
          <cell r="J529">
            <v>0.644983297</v>
          </cell>
        </row>
        <row r="530">
          <cell r="J530">
            <v>0.170877078</v>
          </cell>
        </row>
        <row r="531">
          <cell r="J531">
            <v>0.58905989</v>
          </cell>
        </row>
        <row r="532">
          <cell r="J532">
            <v>0.001864114</v>
          </cell>
        </row>
        <row r="533">
          <cell r="J533">
            <v>0.382143283</v>
          </cell>
        </row>
        <row r="534">
          <cell r="J534">
            <v>0.60459417</v>
          </cell>
        </row>
        <row r="535">
          <cell r="J535">
            <v>0.492747355</v>
          </cell>
        </row>
        <row r="536">
          <cell r="J536">
            <v>0.044738726</v>
          </cell>
        </row>
        <row r="537">
          <cell r="J537">
            <v>1.222237135</v>
          </cell>
        </row>
        <row r="538">
          <cell r="J538">
            <v>0.188275471</v>
          </cell>
        </row>
        <row r="539">
          <cell r="J539">
            <v>0.360395291</v>
          </cell>
        </row>
        <row r="540">
          <cell r="J540">
            <v>0.473484848</v>
          </cell>
        </row>
        <row r="541">
          <cell r="J541">
            <v>0.962503976</v>
          </cell>
        </row>
        <row r="542">
          <cell r="J542">
            <v>0.092584308</v>
          </cell>
        </row>
        <row r="543">
          <cell r="J543">
            <v>0.026718961</v>
          </cell>
        </row>
        <row r="544">
          <cell r="J544">
            <v>0.603972799</v>
          </cell>
        </row>
        <row r="545">
          <cell r="J545">
            <v>0.943862841</v>
          </cell>
        </row>
        <row r="546">
          <cell r="J546">
            <v>0.37033723</v>
          </cell>
        </row>
        <row r="547">
          <cell r="J547">
            <v>0.120546011</v>
          </cell>
        </row>
        <row r="548">
          <cell r="J548">
            <v>0.590924004</v>
          </cell>
        </row>
        <row r="549">
          <cell r="J549">
            <v>0.049709695</v>
          </cell>
        </row>
        <row r="550">
          <cell r="J550">
            <v>0.659274835</v>
          </cell>
        </row>
        <row r="551">
          <cell r="J551">
            <v>0</v>
          </cell>
        </row>
        <row r="552">
          <cell r="J552">
            <v>0.142294003</v>
          </cell>
        </row>
        <row r="553">
          <cell r="J553">
            <v>0.790384156</v>
          </cell>
        </row>
        <row r="554">
          <cell r="J554">
            <v>0.072700429</v>
          </cell>
        </row>
        <row r="555">
          <cell r="J555">
            <v>0.278995665</v>
          </cell>
        </row>
        <row r="556">
          <cell r="J556">
            <v>0.55799133</v>
          </cell>
        </row>
        <row r="557">
          <cell r="J557">
            <v>0.704634932</v>
          </cell>
        </row>
        <row r="558">
          <cell r="J558">
            <v>0.173362563</v>
          </cell>
        </row>
        <row r="559">
          <cell r="J559">
            <v>0.311928338</v>
          </cell>
        </row>
        <row r="560">
          <cell r="J560">
            <v>0.060273006</v>
          </cell>
        </row>
        <row r="561">
          <cell r="J561">
            <v>0.408240873</v>
          </cell>
        </row>
        <row r="562">
          <cell r="J562">
            <v>0.020505249</v>
          </cell>
        </row>
        <row r="563">
          <cell r="J563">
            <v>0.920250735</v>
          </cell>
        </row>
        <row r="564">
          <cell r="J564">
            <v>0.217479917</v>
          </cell>
        </row>
        <row r="565">
          <cell r="J565">
            <v>0.149750457</v>
          </cell>
        </row>
        <row r="566">
          <cell r="J566">
            <v>0.282723892</v>
          </cell>
        </row>
        <row r="567">
          <cell r="J567">
            <v>0.176469419</v>
          </cell>
        </row>
        <row r="568">
          <cell r="J568">
            <v>0.416318699</v>
          </cell>
        </row>
        <row r="569">
          <cell r="J569">
            <v>1.035204406</v>
          </cell>
        </row>
        <row r="570">
          <cell r="J570">
            <v>0.603351427</v>
          </cell>
        </row>
        <row r="571">
          <cell r="J571">
            <v>0.308200111</v>
          </cell>
        </row>
        <row r="572">
          <cell r="J572">
            <v>0.5</v>
          </cell>
        </row>
        <row r="573">
          <cell r="J573">
            <v>0.078914141</v>
          </cell>
        </row>
        <row r="574">
          <cell r="J574">
            <v>0.15658554</v>
          </cell>
        </row>
        <row r="575">
          <cell r="J575">
            <v>0.384628768</v>
          </cell>
        </row>
        <row r="576">
          <cell r="J576">
            <v>0.202567009</v>
          </cell>
        </row>
        <row r="577">
          <cell r="J577">
            <v>0</v>
          </cell>
        </row>
        <row r="578">
          <cell r="J578">
            <v>0</v>
          </cell>
        </row>
        <row r="579">
          <cell r="J579">
            <v>0.167148851</v>
          </cell>
        </row>
        <row r="580">
          <cell r="J580">
            <v>1.131516941</v>
          </cell>
        </row>
        <row r="581">
          <cell r="J581">
            <v>1.314821442</v>
          </cell>
        </row>
        <row r="582">
          <cell r="J582">
            <v>2.930386541</v>
          </cell>
        </row>
        <row r="583">
          <cell r="J583">
            <v>1</v>
          </cell>
        </row>
        <row r="584">
          <cell r="J584">
            <v>0.142915374</v>
          </cell>
        </row>
        <row r="585">
          <cell r="J585">
            <v>0.147886344</v>
          </cell>
        </row>
        <row r="586">
          <cell r="J586">
            <v>0.256004931</v>
          </cell>
        </row>
        <row r="587">
          <cell r="J587">
            <v>0</v>
          </cell>
        </row>
        <row r="588">
          <cell r="J588">
            <v>0.652439752</v>
          </cell>
        </row>
        <row r="589">
          <cell r="J589">
            <v>1.17314881</v>
          </cell>
        </row>
        <row r="590">
          <cell r="J590">
            <v>0.10439036</v>
          </cell>
        </row>
        <row r="591">
          <cell r="J591">
            <v>0.002485485</v>
          </cell>
        </row>
        <row r="592">
          <cell r="J592">
            <v>0.856249503</v>
          </cell>
        </row>
        <row r="593">
          <cell r="J593">
            <v>0.101904875</v>
          </cell>
        </row>
        <row r="594">
          <cell r="J594">
            <v>0.160935139</v>
          </cell>
        </row>
        <row r="595">
          <cell r="J595">
            <v>0</v>
          </cell>
        </row>
        <row r="596">
          <cell r="J596">
            <v>0.165284737</v>
          </cell>
        </row>
        <row r="597">
          <cell r="J597">
            <v>0.274024696</v>
          </cell>
        </row>
        <row r="598">
          <cell r="J598">
            <v>0.016777022</v>
          </cell>
        </row>
        <row r="599">
          <cell r="J599">
            <v>0.612050624</v>
          </cell>
        </row>
        <row r="600">
          <cell r="J600">
            <v>1.16755647</v>
          </cell>
        </row>
        <row r="601">
          <cell r="J601">
            <v>0.5</v>
          </cell>
        </row>
        <row r="602">
          <cell r="J602">
            <v>0.196974668</v>
          </cell>
        </row>
        <row r="603">
          <cell r="J603">
            <v>0</v>
          </cell>
        </row>
        <row r="604">
          <cell r="J604">
            <v>0</v>
          </cell>
        </row>
        <row r="605">
          <cell r="J605">
            <v>0.484048159</v>
          </cell>
        </row>
        <row r="606">
          <cell r="J606">
            <v>0.472242106</v>
          </cell>
        </row>
        <row r="607">
          <cell r="J607">
            <v>0.346103754</v>
          </cell>
        </row>
        <row r="608">
          <cell r="J608">
            <v>0.045981468</v>
          </cell>
        </row>
        <row r="609">
          <cell r="J609">
            <v>0.064622604</v>
          </cell>
        </row>
        <row r="610">
          <cell r="J610">
            <v>0.050331067</v>
          </cell>
        </row>
        <row r="611">
          <cell r="J611">
            <v>0.05219518</v>
          </cell>
        </row>
        <row r="612">
          <cell r="J612">
            <v>0.051573809</v>
          </cell>
        </row>
        <row r="613">
          <cell r="J613">
            <v>0.050952438</v>
          </cell>
        </row>
        <row r="614">
          <cell r="J614">
            <v>0.1</v>
          </cell>
        </row>
        <row r="615">
          <cell r="J615">
            <v>0.339268671</v>
          </cell>
        </row>
        <row r="616">
          <cell r="J616">
            <v>1.206702855</v>
          </cell>
        </row>
        <row r="617">
          <cell r="J617">
            <v>1.497504573</v>
          </cell>
        </row>
        <row r="618">
          <cell r="J618">
            <v>0.379657798</v>
          </cell>
        </row>
        <row r="619">
          <cell r="J619">
            <v>0.011806053</v>
          </cell>
        </row>
        <row r="620">
          <cell r="J620">
            <v>0.053437923</v>
          </cell>
        </row>
        <row r="621">
          <cell r="J621">
            <v>0.085127853</v>
          </cell>
        </row>
        <row r="622">
          <cell r="J622">
            <v>1.388764614</v>
          </cell>
        </row>
        <row r="623">
          <cell r="J623">
            <v>0</v>
          </cell>
        </row>
        <row r="624">
          <cell r="J624">
            <v>1.322277897</v>
          </cell>
        </row>
        <row r="625">
          <cell r="J625">
            <v>0.457950569</v>
          </cell>
        </row>
        <row r="626">
          <cell r="J626">
            <v>0.530029627</v>
          </cell>
        </row>
        <row r="627">
          <cell r="J627">
            <v>0</v>
          </cell>
        </row>
        <row r="628">
          <cell r="J628">
            <v>0.410104987</v>
          </cell>
        </row>
        <row r="629">
          <cell r="J629">
            <v>0.66735266</v>
          </cell>
        </row>
        <row r="630">
          <cell r="J630">
            <v>0.996679392</v>
          </cell>
        </row>
        <row r="631">
          <cell r="J631">
            <v>1.339054919</v>
          </cell>
        </row>
        <row r="632">
          <cell r="J632">
            <v>1.00599996</v>
          </cell>
        </row>
        <row r="633">
          <cell r="J633">
            <v>0.651197009</v>
          </cell>
        </row>
        <row r="634">
          <cell r="J634">
            <v>0.189518214</v>
          </cell>
        </row>
        <row r="635">
          <cell r="J635">
            <v>1.473271096</v>
          </cell>
        </row>
        <row r="636">
          <cell r="J636">
            <v>0.362259405</v>
          </cell>
        </row>
        <row r="637">
          <cell r="J637">
            <v>1.134002425</v>
          </cell>
        </row>
        <row r="638">
          <cell r="J638">
            <v>0</v>
          </cell>
        </row>
        <row r="639">
          <cell r="J639">
            <v>0</v>
          </cell>
        </row>
        <row r="640">
          <cell r="J640">
            <v>0</v>
          </cell>
        </row>
        <row r="641">
          <cell r="J641">
            <v>0.669838145</v>
          </cell>
        </row>
        <row r="642">
          <cell r="J642">
            <v>1.334083949</v>
          </cell>
        </row>
        <row r="643">
          <cell r="J643">
            <v>1.866599061</v>
          </cell>
        </row>
        <row r="644">
          <cell r="J644">
            <v>0.334297701</v>
          </cell>
        </row>
        <row r="645">
          <cell r="J645">
            <v>0.889803547</v>
          </cell>
        </row>
        <row r="646">
          <cell r="J646">
            <v>0.502067923</v>
          </cell>
        </row>
        <row r="647">
          <cell r="J647">
            <v>0.910930167</v>
          </cell>
        </row>
        <row r="648">
          <cell r="J648">
            <v>0.260354529</v>
          </cell>
        </row>
        <row r="649">
          <cell r="J649">
            <v>0.449251372</v>
          </cell>
        </row>
        <row r="650">
          <cell r="J650">
            <v>0.001864114</v>
          </cell>
        </row>
        <row r="651">
          <cell r="J651">
            <v>0.308200111</v>
          </cell>
        </row>
        <row r="652">
          <cell r="J652">
            <v>1.319171041</v>
          </cell>
        </row>
        <row r="653">
          <cell r="J653">
            <v>0</v>
          </cell>
        </row>
        <row r="654">
          <cell r="J654">
            <v>0.121788754</v>
          </cell>
        </row>
        <row r="655">
          <cell r="J655">
            <v>0.068972202</v>
          </cell>
        </row>
        <row r="656">
          <cell r="J656">
            <v>0.109982701</v>
          </cell>
        </row>
        <row r="657">
          <cell r="J657">
            <v>0.201945637</v>
          </cell>
        </row>
        <row r="658">
          <cell r="J658">
            <v>0.576632466</v>
          </cell>
        </row>
        <row r="659">
          <cell r="J659">
            <v>0.211887577</v>
          </cell>
        </row>
        <row r="660">
          <cell r="J660">
            <v>0.180197646</v>
          </cell>
        </row>
        <row r="661">
          <cell r="J661">
            <v>0.088234709</v>
          </cell>
        </row>
        <row r="662">
          <cell r="J662">
            <v>0.168391593</v>
          </cell>
        </row>
        <row r="663">
          <cell r="J663">
            <v>0.393949336</v>
          </cell>
        </row>
        <row r="664">
          <cell r="J664">
            <v>0.009320568</v>
          </cell>
        </row>
        <row r="665">
          <cell r="J665">
            <v>0.122410125</v>
          </cell>
        </row>
        <row r="666">
          <cell r="J666">
            <v>0.397056192</v>
          </cell>
        </row>
        <row r="667">
          <cell r="J667">
            <v>0.05716615</v>
          </cell>
        </row>
        <row r="668">
          <cell r="J668">
            <v>0.313171081</v>
          </cell>
        </row>
        <row r="669">
          <cell r="J669">
            <v>0.009941939</v>
          </cell>
        </row>
        <row r="670">
          <cell r="J670">
            <v>0.164041995</v>
          </cell>
        </row>
        <row r="671">
          <cell r="J671">
            <v>1.08429273</v>
          </cell>
        </row>
        <row r="672">
          <cell r="J672">
            <v>0.214994433</v>
          </cell>
        </row>
        <row r="673">
          <cell r="J673">
            <v>0.105633103</v>
          </cell>
        </row>
        <row r="674">
          <cell r="J674">
            <v>0.029825817</v>
          </cell>
        </row>
        <row r="675">
          <cell r="J675">
            <v>0.13048795</v>
          </cell>
        </row>
        <row r="676">
          <cell r="J676">
            <v>1.721819574</v>
          </cell>
        </row>
        <row r="677">
          <cell r="J677">
            <v>0.214373061</v>
          </cell>
        </row>
        <row r="678">
          <cell r="J678">
            <v>1.109147578</v>
          </cell>
        </row>
        <row r="679">
          <cell r="J679">
            <v>0.485290901</v>
          </cell>
        </row>
        <row r="680">
          <cell r="J680">
            <v>0.0366609</v>
          </cell>
        </row>
        <row r="681">
          <cell r="J681">
            <v>0.157206912</v>
          </cell>
        </row>
        <row r="682">
          <cell r="J682">
            <v>0.100040762</v>
          </cell>
        </row>
        <row r="683">
          <cell r="J683">
            <v>0.13048795</v>
          </cell>
        </row>
        <row r="684">
          <cell r="J684">
            <v>0.042253241</v>
          </cell>
        </row>
        <row r="685">
          <cell r="J685">
            <v>0.065243975</v>
          </cell>
        </row>
        <row r="686">
          <cell r="J686">
            <v>0.050331067</v>
          </cell>
        </row>
        <row r="687">
          <cell r="J687">
            <v>0.084506482</v>
          </cell>
        </row>
        <row r="688">
          <cell r="J688">
            <v>0.044738726</v>
          </cell>
        </row>
        <row r="689">
          <cell r="J689">
            <v>0.538728824</v>
          </cell>
        </row>
        <row r="690">
          <cell r="J690">
            <v>0.05219518</v>
          </cell>
        </row>
        <row r="691">
          <cell r="J691">
            <v>0.096933906</v>
          </cell>
        </row>
        <row r="692">
          <cell r="J692">
            <v>0.193867812</v>
          </cell>
        </row>
        <row r="693">
          <cell r="J693">
            <v>0.049088324</v>
          </cell>
        </row>
        <row r="694">
          <cell r="J694">
            <v>0.114332299</v>
          </cell>
        </row>
        <row r="695">
          <cell r="J695">
            <v>0.07829277</v>
          </cell>
        </row>
        <row r="696">
          <cell r="J696">
            <v>0.200081524</v>
          </cell>
        </row>
        <row r="697">
          <cell r="J697">
            <v>1.836151873</v>
          </cell>
        </row>
        <row r="698">
          <cell r="J698">
            <v>0.081399626</v>
          </cell>
        </row>
        <row r="699">
          <cell r="J699">
            <v>0.139187147</v>
          </cell>
        </row>
        <row r="700">
          <cell r="J700">
            <v>0.080156884</v>
          </cell>
        </row>
        <row r="701">
          <cell r="J701">
            <v>0.164041995</v>
          </cell>
        </row>
        <row r="702">
          <cell r="J702">
            <v>0.037282272</v>
          </cell>
        </row>
        <row r="703">
          <cell r="J703">
            <v>0.20318838</v>
          </cell>
        </row>
        <row r="704">
          <cell r="J704">
            <v>0.346103754</v>
          </cell>
        </row>
        <row r="705">
          <cell r="J705">
            <v>2.450687982</v>
          </cell>
        </row>
        <row r="706">
          <cell r="J706">
            <v>0.179576275</v>
          </cell>
        </row>
        <row r="707">
          <cell r="J707">
            <v>1.1259246</v>
          </cell>
        </row>
        <row r="708">
          <cell r="J708">
            <v>0.10439036</v>
          </cell>
        </row>
        <row r="709">
          <cell r="J709">
            <v>0.288316233</v>
          </cell>
        </row>
        <row r="710">
          <cell r="J710">
            <v>0.039146385</v>
          </cell>
        </row>
        <row r="711">
          <cell r="J711">
            <v>0.174605305</v>
          </cell>
        </row>
        <row r="712">
          <cell r="J712">
            <v>0.027340332</v>
          </cell>
        </row>
        <row r="713">
          <cell r="J713">
            <v>0.075807285</v>
          </cell>
        </row>
        <row r="714">
          <cell r="J714">
            <v>0.09382705</v>
          </cell>
        </row>
        <row r="715">
          <cell r="J715">
            <v>0.029825817</v>
          </cell>
        </row>
        <row r="716">
          <cell r="J716">
            <v>0.114332299</v>
          </cell>
        </row>
        <row r="717">
          <cell r="J717">
            <v>0.01056331</v>
          </cell>
        </row>
        <row r="718">
          <cell r="J718">
            <v>0.267189613</v>
          </cell>
        </row>
        <row r="719">
          <cell r="J719">
            <v>0.136080291</v>
          </cell>
        </row>
        <row r="720">
          <cell r="J720">
            <v>0.360395291</v>
          </cell>
        </row>
        <row r="721">
          <cell r="J721">
            <v>0.200702895</v>
          </cell>
        </row>
        <row r="722">
          <cell r="J722">
            <v>0.200702895</v>
          </cell>
        </row>
        <row r="723">
          <cell r="J723">
            <v>0.526922771</v>
          </cell>
        </row>
        <row r="724">
          <cell r="J724">
            <v>0.14602223</v>
          </cell>
        </row>
        <row r="725">
          <cell r="J725">
            <v>0.193867812</v>
          </cell>
        </row>
        <row r="726">
          <cell r="J726">
            <v>0.129866579</v>
          </cell>
        </row>
        <row r="727">
          <cell r="J727">
            <v>2.19406168</v>
          </cell>
        </row>
        <row r="728">
          <cell r="J728">
            <v>0.270296469</v>
          </cell>
        </row>
        <row r="729">
          <cell r="J729">
            <v>1.465814642</v>
          </cell>
        </row>
        <row r="730">
          <cell r="J730">
            <v>0.406998131</v>
          </cell>
        </row>
        <row r="731">
          <cell r="J731">
            <v>1.640419948</v>
          </cell>
        </row>
        <row r="732">
          <cell r="J732">
            <v>0.39084248</v>
          </cell>
        </row>
        <row r="733">
          <cell r="J733">
            <v>0.259111787</v>
          </cell>
        </row>
        <row r="734">
          <cell r="J734">
            <v>1.038932633</v>
          </cell>
        </row>
        <row r="735">
          <cell r="J735">
            <v>0.371579973</v>
          </cell>
        </row>
        <row r="736">
          <cell r="J736">
            <v>0.354802951</v>
          </cell>
        </row>
        <row r="737">
          <cell r="J737">
            <v>0.288316233</v>
          </cell>
        </row>
        <row r="738">
          <cell r="J738">
            <v>0.374686829</v>
          </cell>
        </row>
        <row r="739">
          <cell r="J739">
            <v>0.475970333</v>
          </cell>
        </row>
        <row r="740">
          <cell r="J740">
            <v>1.665896166</v>
          </cell>
        </row>
        <row r="741">
          <cell r="J741">
            <v>0.46913525</v>
          </cell>
        </row>
        <row r="742">
          <cell r="J742">
            <v>0.588438519</v>
          </cell>
        </row>
        <row r="743">
          <cell r="J743" t="str">
            <v/>
          </cell>
        </row>
        <row r="744">
          <cell r="J744" t="str">
            <v/>
          </cell>
        </row>
        <row r="745">
          <cell r="J745">
            <v>0.84941442</v>
          </cell>
        </row>
        <row r="746">
          <cell r="J746">
            <v>4.559621809</v>
          </cell>
        </row>
        <row r="747">
          <cell r="J747" t="str">
            <v/>
          </cell>
        </row>
        <row r="748">
          <cell r="J748">
            <v>2.649526764</v>
          </cell>
        </row>
        <row r="749">
          <cell r="J749">
            <v>0.83885111</v>
          </cell>
        </row>
        <row r="750">
          <cell r="J750">
            <v>2.411541597</v>
          </cell>
        </row>
        <row r="751">
          <cell r="J751">
            <v>1.856035751</v>
          </cell>
        </row>
        <row r="752">
          <cell r="J752">
            <v>1.220373022</v>
          </cell>
        </row>
        <row r="753">
          <cell r="J753" t="str">
            <v/>
          </cell>
        </row>
        <row r="754">
          <cell r="J754" t="str">
            <v/>
          </cell>
        </row>
        <row r="755">
          <cell r="J755" t="str">
            <v/>
          </cell>
        </row>
        <row r="756">
          <cell r="J756" t="str">
            <v/>
          </cell>
        </row>
        <row r="757">
          <cell r="J757" t="str">
            <v/>
          </cell>
        </row>
        <row r="758">
          <cell r="J758">
            <v>2.19406168</v>
          </cell>
        </row>
        <row r="759">
          <cell r="J759" t="str">
            <v/>
          </cell>
        </row>
        <row r="760">
          <cell r="J760" t="str">
            <v/>
          </cell>
        </row>
        <row r="761">
          <cell r="J761" t="str">
            <v/>
          </cell>
        </row>
        <row r="762">
          <cell r="J762" t="str">
            <v/>
          </cell>
        </row>
        <row r="763">
          <cell r="J763" t="str">
            <v/>
          </cell>
        </row>
        <row r="764">
          <cell r="J764">
            <v>0.241092023</v>
          </cell>
        </row>
        <row r="765">
          <cell r="J765">
            <v>5.163594607</v>
          </cell>
        </row>
        <row r="766">
          <cell r="J766" t="str">
            <v/>
          </cell>
        </row>
        <row r="767">
          <cell r="J767" t="str">
            <v/>
          </cell>
        </row>
        <row r="768">
          <cell r="J768">
            <v>7.502435775</v>
          </cell>
        </row>
        <row r="769">
          <cell r="J769" t="str">
            <v/>
          </cell>
        </row>
        <row r="770">
          <cell r="J770">
            <v>9.213692038</v>
          </cell>
        </row>
        <row r="771">
          <cell r="J771" t="str">
            <v/>
          </cell>
        </row>
        <row r="772">
          <cell r="J772" t="str">
            <v/>
          </cell>
        </row>
        <row r="773">
          <cell r="J773" t="str">
            <v/>
          </cell>
        </row>
        <row r="774">
          <cell r="J774" t="str">
            <v/>
          </cell>
        </row>
        <row r="775">
          <cell r="J775" t="str">
            <v/>
          </cell>
        </row>
        <row r="776">
          <cell r="J776">
            <v>1.925629325</v>
          </cell>
        </row>
        <row r="777">
          <cell r="J777" t="str">
            <v/>
          </cell>
        </row>
        <row r="778">
          <cell r="J778" t="str">
            <v/>
          </cell>
        </row>
        <row r="779">
          <cell r="J779">
            <v>1.431639227</v>
          </cell>
        </row>
        <row r="780">
          <cell r="J780" t="str">
            <v/>
          </cell>
        </row>
        <row r="781">
          <cell r="J781" t="str">
            <v/>
          </cell>
        </row>
        <row r="782">
          <cell r="J782" t="str">
            <v/>
          </cell>
        </row>
        <row r="783">
          <cell r="J783">
            <v>1.557156207746759</v>
          </cell>
        </row>
        <row r="784">
          <cell r="J784" t="str">
            <v/>
          </cell>
        </row>
        <row r="785">
          <cell r="J785" t="str">
            <v/>
          </cell>
        </row>
        <row r="786">
          <cell r="J786">
            <v>0.18330450171001353</v>
          </cell>
        </row>
        <row r="787">
          <cell r="J787">
            <v>0.29080171796707227</v>
          </cell>
        </row>
        <row r="788">
          <cell r="J788" t="str">
            <v/>
          </cell>
        </row>
        <row r="789">
          <cell r="J789" t="str">
            <v/>
          </cell>
        </row>
        <row r="790">
          <cell r="J790" t="str">
            <v/>
          </cell>
        </row>
        <row r="791">
          <cell r="J791">
            <v>0.3771723136880617</v>
          </cell>
        </row>
        <row r="792">
          <cell r="J792">
            <v>0.5990018293167899</v>
          </cell>
        </row>
        <row r="793">
          <cell r="J793" t="str">
            <v/>
          </cell>
        </row>
        <row r="794">
          <cell r="J794" t="str">
            <v/>
          </cell>
        </row>
        <row r="795">
          <cell r="J795" t="str">
            <v/>
          </cell>
        </row>
        <row r="796">
          <cell r="J796" t="str">
            <v/>
          </cell>
        </row>
        <row r="797">
          <cell r="J797" t="str">
            <v/>
          </cell>
        </row>
        <row r="798">
          <cell r="J798" t="str">
            <v/>
          </cell>
        </row>
        <row r="799">
          <cell r="J799">
            <v>0.2013242662848962</v>
          </cell>
        </row>
        <row r="800">
          <cell r="J800">
            <v>0.09506979241231209</v>
          </cell>
        </row>
        <row r="801">
          <cell r="J801">
            <v>0.3809005408414857</v>
          </cell>
        </row>
        <row r="802">
          <cell r="J802" t="str">
            <v/>
          </cell>
        </row>
        <row r="803">
          <cell r="J803" t="str">
            <v/>
          </cell>
        </row>
        <row r="804">
          <cell r="J804">
            <v>0.06275849041597073</v>
          </cell>
        </row>
        <row r="805">
          <cell r="J805" t="str">
            <v/>
          </cell>
        </row>
        <row r="806">
          <cell r="J806">
            <v>2.2704903364352185</v>
          </cell>
        </row>
        <row r="807">
          <cell r="J807">
            <v>10.589407858</v>
          </cell>
        </row>
        <row r="808">
          <cell r="J808">
            <v>9.205614213</v>
          </cell>
        </row>
        <row r="809">
          <cell r="J809">
            <v>5.702944802</v>
          </cell>
        </row>
        <row r="810">
          <cell r="J810">
            <v>2.376123439</v>
          </cell>
        </row>
        <row r="811">
          <cell r="J811">
            <v>0.955047522</v>
          </cell>
        </row>
        <row r="812">
          <cell r="J812">
            <v>0.991708423</v>
          </cell>
        </row>
        <row r="813">
          <cell r="J813">
            <v>3.436804064</v>
          </cell>
        </row>
        <row r="814">
          <cell r="J814">
            <v>0.225557743</v>
          </cell>
        </row>
        <row r="815">
          <cell r="J815">
            <v>4.762810188</v>
          </cell>
        </row>
        <row r="816">
          <cell r="J816">
            <v>4.580127058</v>
          </cell>
        </row>
        <row r="817">
          <cell r="J817">
            <v>3.889162292</v>
          </cell>
        </row>
        <row r="818">
          <cell r="J818">
            <v>0.147264973</v>
          </cell>
        </row>
        <row r="819">
          <cell r="J819">
            <v>2.226372982</v>
          </cell>
        </row>
        <row r="820">
          <cell r="J820">
            <v>3.231751571</v>
          </cell>
        </row>
        <row r="821">
          <cell r="J821">
            <v>1.097962897</v>
          </cell>
        </row>
        <row r="822">
          <cell r="J822">
            <v>0.382764654</v>
          </cell>
        </row>
        <row r="823">
          <cell r="J823">
            <v>0.461057425</v>
          </cell>
        </row>
        <row r="824">
          <cell r="J824">
            <v>7.357034916</v>
          </cell>
        </row>
        <row r="825">
          <cell r="J825">
            <v>4.066253082</v>
          </cell>
        </row>
        <row r="826">
          <cell r="J826" t="str">
            <v/>
          </cell>
        </row>
        <row r="827">
          <cell r="J827">
            <v>0.615778852</v>
          </cell>
        </row>
        <row r="828">
          <cell r="J828">
            <v>0.801568838</v>
          </cell>
        </row>
        <row r="829">
          <cell r="J829" t="str">
            <v/>
          </cell>
        </row>
        <row r="830">
          <cell r="J830">
            <v>0.329326731885787</v>
          </cell>
        </row>
        <row r="831">
          <cell r="J831">
            <v>0.317520679</v>
          </cell>
        </row>
        <row r="832">
          <cell r="J832">
            <v>1.321035155</v>
          </cell>
        </row>
        <row r="833">
          <cell r="J833">
            <v>0.617642965</v>
          </cell>
        </row>
        <row r="834">
          <cell r="J834">
            <v>1.212295196</v>
          </cell>
        </row>
        <row r="835">
          <cell r="J835">
            <v>3.860579217</v>
          </cell>
        </row>
        <row r="836">
          <cell r="J836" t="str">
            <v/>
          </cell>
        </row>
        <row r="837">
          <cell r="J837" t="str">
            <v/>
          </cell>
        </row>
        <row r="838">
          <cell r="J838">
            <v>0.042874612</v>
          </cell>
        </row>
        <row r="839">
          <cell r="J839">
            <v>0.045360097</v>
          </cell>
        </row>
        <row r="840">
          <cell r="J840">
            <v>0.824559572</v>
          </cell>
        </row>
        <row r="841">
          <cell r="J841">
            <v>1.194896803</v>
          </cell>
        </row>
        <row r="842">
          <cell r="J842" t="str">
            <v/>
          </cell>
        </row>
        <row r="843">
          <cell r="J843" t="str">
            <v/>
          </cell>
        </row>
        <row r="844">
          <cell r="J844" t="str">
            <v/>
          </cell>
        </row>
        <row r="845">
          <cell r="J845" t="str">
            <v/>
          </cell>
        </row>
        <row r="846">
          <cell r="J846" t="str">
            <v/>
          </cell>
        </row>
        <row r="847">
          <cell r="J847" t="str">
            <v/>
          </cell>
        </row>
        <row r="848">
          <cell r="J848" t="str">
            <v/>
          </cell>
        </row>
        <row r="849">
          <cell r="J849" t="str">
            <v/>
          </cell>
        </row>
        <row r="850">
          <cell r="J850" t="str">
            <v/>
          </cell>
        </row>
        <row r="851">
          <cell r="J851" t="str">
            <v/>
          </cell>
        </row>
        <row r="852">
          <cell r="J852" t="str">
            <v/>
          </cell>
        </row>
        <row r="853">
          <cell r="J853" t="str">
            <v/>
          </cell>
        </row>
        <row r="854">
          <cell r="J854" t="str">
            <v/>
          </cell>
        </row>
        <row r="855">
          <cell r="J855" t="str">
            <v/>
          </cell>
        </row>
        <row r="856">
          <cell r="J856" t="str">
            <v/>
          </cell>
        </row>
        <row r="857">
          <cell r="J857" t="str">
            <v/>
          </cell>
        </row>
        <row r="858">
          <cell r="J858" t="str">
            <v/>
          </cell>
        </row>
        <row r="859">
          <cell r="J859" t="str">
            <v/>
          </cell>
        </row>
        <row r="860">
          <cell r="J860" t="str">
            <v/>
          </cell>
        </row>
        <row r="861">
          <cell r="J861" t="str">
            <v/>
          </cell>
        </row>
        <row r="862">
          <cell r="J862" t="str">
            <v/>
          </cell>
        </row>
        <row r="863">
          <cell r="J863" t="str">
            <v/>
          </cell>
        </row>
        <row r="864">
          <cell r="J864" t="str">
            <v/>
          </cell>
        </row>
        <row r="865">
          <cell r="J865">
            <v>0.210644834</v>
          </cell>
        </row>
        <row r="866">
          <cell r="J866">
            <v>5.66504116</v>
          </cell>
        </row>
        <row r="867">
          <cell r="J867" t="str">
            <v/>
          </cell>
        </row>
        <row r="868">
          <cell r="J868" t="str">
            <v/>
          </cell>
        </row>
        <row r="869">
          <cell r="J869">
            <v>0.067108089</v>
          </cell>
        </row>
        <row r="870">
          <cell r="J870">
            <v>0.999164877</v>
          </cell>
        </row>
        <row r="871">
          <cell r="J871" t="str">
            <v/>
          </cell>
        </row>
        <row r="872">
          <cell r="J872" t="str">
            <v/>
          </cell>
        </row>
        <row r="873">
          <cell r="J873" t="str">
            <v/>
          </cell>
        </row>
        <row r="874">
          <cell r="J874">
            <v>1.207324227</v>
          </cell>
        </row>
        <row r="875">
          <cell r="J875">
            <v>3.119904756</v>
          </cell>
        </row>
        <row r="876">
          <cell r="J876" t="str">
            <v/>
          </cell>
        </row>
        <row r="877">
          <cell r="J877">
            <v>0.300743657</v>
          </cell>
        </row>
        <row r="878">
          <cell r="J878">
            <v>2.2151883</v>
          </cell>
        </row>
        <row r="879">
          <cell r="J879" t="str">
            <v/>
          </cell>
        </row>
        <row r="880">
          <cell r="J880" t="str">
            <v/>
          </cell>
        </row>
        <row r="881">
          <cell r="J881">
            <v>0.355424322</v>
          </cell>
        </row>
        <row r="882">
          <cell r="J882" t="str">
            <v/>
          </cell>
        </row>
        <row r="883">
          <cell r="J883" t="str">
            <v/>
          </cell>
        </row>
        <row r="884">
          <cell r="J884">
            <v>0.06275849</v>
          </cell>
        </row>
        <row r="885">
          <cell r="J885" t="str">
            <v/>
          </cell>
        </row>
        <row r="886">
          <cell r="J886" t="str">
            <v/>
          </cell>
        </row>
        <row r="887">
          <cell r="J887">
            <v>1.196139545</v>
          </cell>
        </row>
        <row r="888">
          <cell r="J888" t="str">
            <v/>
          </cell>
        </row>
        <row r="889">
          <cell r="J889">
            <v>1.161964129</v>
          </cell>
        </row>
        <row r="890">
          <cell r="J890" t="str">
            <v/>
          </cell>
        </row>
        <row r="891">
          <cell r="J891">
            <v>0.247305735</v>
          </cell>
        </row>
        <row r="892">
          <cell r="J892" t="str">
            <v/>
          </cell>
        </row>
        <row r="893">
          <cell r="J893">
            <v>0.621371192</v>
          </cell>
        </row>
        <row r="894">
          <cell r="J894">
            <v>1.531679989</v>
          </cell>
        </row>
        <row r="895">
          <cell r="J895" t="str">
            <v/>
          </cell>
        </row>
        <row r="896">
          <cell r="J896" t="str">
            <v/>
          </cell>
        </row>
        <row r="897">
          <cell r="J897" t="str">
            <v/>
          </cell>
        </row>
        <row r="898">
          <cell r="J898" t="str">
            <v/>
          </cell>
        </row>
        <row r="899">
          <cell r="J899">
            <v>1.10479798</v>
          </cell>
        </row>
        <row r="900">
          <cell r="J900">
            <v>0.979280999</v>
          </cell>
        </row>
        <row r="901">
          <cell r="J901">
            <v>3.958134495</v>
          </cell>
        </row>
        <row r="902">
          <cell r="J902">
            <v>2.054874533</v>
          </cell>
        </row>
        <row r="903">
          <cell r="J903">
            <v>2.189712081</v>
          </cell>
        </row>
        <row r="904">
          <cell r="J904">
            <v>4.531038734</v>
          </cell>
        </row>
        <row r="905">
          <cell r="J905">
            <v>2.210838702</v>
          </cell>
        </row>
        <row r="906">
          <cell r="J906">
            <v>3.557971447</v>
          </cell>
        </row>
        <row r="907">
          <cell r="J907">
            <v>2.967047443</v>
          </cell>
        </row>
        <row r="908">
          <cell r="J908">
            <v>1.661546568</v>
          </cell>
        </row>
        <row r="909">
          <cell r="J909">
            <v>2.289752843</v>
          </cell>
        </row>
        <row r="910">
          <cell r="J910">
            <v>1.943027718</v>
          </cell>
        </row>
        <row r="911">
          <cell r="J911">
            <v>0.5499135051300406</v>
          </cell>
        </row>
        <row r="912">
          <cell r="J912">
            <v>0.426260638</v>
          </cell>
        </row>
        <row r="913">
          <cell r="J913">
            <v>1.038311262</v>
          </cell>
        </row>
        <row r="914">
          <cell r="J914">
            <v>0.531893741</v>
          </cell>
        </row>
        <row r="915">
          <cell r="J915">
            <v>0.425017895</v>
          </cell>
        </row>
        <row r="916">
          <cell r="J916">
            <v>1.296180307</v>
          </cell>
        </row>
        <row r="917">
          <cell r="J917" t="str">
            <v/>
          </cell>
        </row>
        <row r="918">
          <cell r="J918">
            <v>6.999746480553567</v>
          </cell>
        </row>
        <row r="919">
          <cell r="J919">
            <v>4.557757695</v>
          </cell>
        </row>
        <row r="920">
          <cell r="J920">
            <v>3.4187842996898112</v>
          </cell>
        </row>
        <row r="921">
          <cell r="J921">
            <v>0.414454585</v>
          </cell>
        </row>
        <row r="922">
          <cell r="J922" t="str">
            <v/>
          </cell>
        </row>
        <row r="923">
          <cell r="J923" t="str">
            <v/>
          </cell>
        </row>
        <row r="924">
          <cell r="J924">
            <v>3.642477929</v>
          </cell>
        </row>
        <row r="925">
          <cell r="J925">
            <v>5.645157281476179</v>
          </cell>
        </row>
        <row r="926">
          <cell r="J926">
            <v>0.308200111</v>
          </cell>
        </row>
        <row r="927">
          <cell r="J927" t="str">
            <v/>
          </cell>
        </row>
        <row r="928">
          <cell r="J928" t="str">
            <v/>
          </cell>
        </row>
        <row r="929">
          <cell r="J929">
            <v>0.666109918</v>
          </cell>
        </row>
        <row r="930">
          <cell r="J930">
            <v>3.744382804</v>
          </cell>
        </row>
        <row r="931">
          <cell r="J931">
            <v>2.074758411</v>
          </cell>
        </row>
        <row r="932">
          <cell r="J932">
            <v>5.462474151</v>
          </cell>
        </row>
        <row r="933">
          <cell r="J933" t="str">
            <v/>
          </cell>
        </row>
        <row r="934">
          <cell r="J934" t="str">
            <v/>
          </cell>
        </row>
        <row r="935">
          <cell r="J935">
            <v>1.534165474</v>
          </cell>
        </row>
        <row r="936">
          <cell r="J936">
            <v>15.364024099</v>
          </cell>
        </row>
        <row r="937">
          <cell r="J937" t="str">
            <v/>
          </cell>
        </row>
        <row r="938">
          <cell r="J938">
            <v>3.476571821</v>
          </cell>
        </row>
        <row r="939">
          <cell r="J939">
            <v>14.195224887</v>
          </cell>
        </row>
        <row r="940">
          <cell r="J940">
            <v>9.064562952</v>
          </cell>
        </row>
        <row r="941">
          <cell r="J941">
            <v>5.981940468</v>
          </cell>
        </row>
        <row r="942">
          <cell r="J942">
            <v>5.463716893</v>
          </cell>
        </row>
        <row r="943">
          <cell r="J943">
            <v>3.786014674</v>
          </cell>
        </row>
        <row r="944">
          <cell r="J944" t="str">
            <v/>
          </cell>
        </row>
        <row r="945">
          <cell r="J945">
            <v>6.578456812</v>
          </cell>
        </row>
        <row r="946">
          <cell r="J946">
            <v>0.257247674</v>
          </cell>
        </row>
        <row r="947">
          <cell r="J947">
            <v>4.773373499</v>
          </cell>
        </row>
        <row r="948">
          <cell r="J948">
            <v>1.30798636</v>
          </cell>
        </row>
        <row r="949">
          <cell r="J949">
            <v>1.531679989</v>
          </cell>
        </row>
        <row r="950">
          <cell r="J950">
            <v>3.782907818</v>
          </cell>
        </row>
        <row r="951">
          <cell r="J951" t="str">
            <v/>
          </cell>
        </row>
        <row r="952">
          <cell r="J952">
            <v>2.937221626</v>
          </cell>
        </row>
        <row r="953">
          <cell r="J953">
            <v>0.054059294</v>
          </cell>
        </row>
        <row r="954">
          <cell r="J954">
            <v>0.060894377</v>
          </cell>
        </row>
        <row r="955">
          <cell r="J955">
            <v>1.258898035</v>
          </cell>
        </row>
        <row r="956">
          <cell r="J956">
            <v>1.811297025</v>
          </cell>
        </row>
        <row r="957">
          <cell r="J957">
            <v>3.805898552</v>
          </cell>
        </row>
        <row r="958">
          <cell r="J958">
            <v>1.19862503</v>
          </cell>
        </row>
        <row r="959">
          <cell r="J959">
            <v>2.453794838</v>
          </cell>
        </row>
        <row r="960">
          <cell r="J960">
            <v>1.239014157</v>
          </cell>
        </row>
        <row r="961">
          <cell r="J961">
            <v>0.329326732</v>
          </cell>
        </row>
        <row r="962">
          <cell r="J962" t="str">
            <v/>
          </cell>
        </row>
        <row r="963">
          <cell r="J963" t="str">
            <v/>
          </cell>
        </row>
        <row r="964">
          <cell r="J964">
            <v>3.680381572</v>
          </cell>
        </row>
        <row r="965">
          <cell r="J965">
            <v>3.024834964</v>
          </cell>
        </row>
        <row r="966">
          <cell r="J966">
            <v>3.119904756</v>
          </cell>
        </row>
        <row r="967">
          <cell r="J967">
            <v>0.249169848</v>
          </cell>
        </row>
        <row r="968">
          <cell r="J968">
            <v>0.346103754</v>
          </cell>
        </row>
        <row r="969">
          <cell r="J969">
            <v>0.062137119</v>
          </cell>
        </row>
        <row r="970">
          <cell r="J970" t="str">
            <v/>
          </cell>
        </row>
        <row r="971">
          <cell r="J971" t="str">
            <v/>
          </cell>
        </row>
        <row r="972">
          <cell r="J972">
            <v>0.285209377</v>
          </cell>
        </row>
        <row r="973">
          <cell r="J973">
            <v>0.492747355</v>
          </cell>
        </row>
        <row r="974">
          <cell r="J974">
            <v>4.00287322</v>
          </cell>
        </row>
        <row r="975">
          <cell r="J975" t="str">
            <v/>
          </cell>
        </row>
        <row r="976">
          <cell r="J976">
            <v>1.451523105</v>
          </cell>
        </row>
        <row r="977">
          <cell r="J977" t="str">
            <v/>
          </cell>
        </row>
        <row r="978">
          <cell r="J978" t="str">
            <v/>
          </cell>
        </row>
        <row r="979">
          <cell r="J979" t="str">
            <v/>
          </cell>
        </row>
        <row r="980">
          <cell r="J980">
            <v>0.02982581722739203</v>
          </cell>
        </row>
        <row r="981">
          <cell r="J981" t="str">
            <v/>
          </cell>
        </row>
        <row r="982">
          <cell r="J982" t="str">
            <v/>
          </cell>
        </row>
        <row r="983">
          <cell r="J983">
            <v>0.30136502823510697</v>
          </cell>
        </row>
        <row r="984">
          <cell r="J984" t="str">
            <v/>
          </cell>
        </row>
        <row r="985">
          <cell r="J985" t="str">
            <v/>
          </cell>
        </row>
        <row r="986">
          <cell r="J986" t="str">
            <v/>
          </cell>
        </row>
        <row r="987">
          <cell r="J987">
            <v>0.1516145709059095</v>
          </cell>
        </row>
        <row r="988">
          <cell r="J988">
            <v>0.40326990376202976</v>
          </cell>
        </row>
        <row r="989">
          <cell r="J989" t="str">
            <v/>
          </cell>
        </row>
        <row r="990">
          <cell r="J990" t="str">
            <v/>
          </cell>
        </row>
        <row r="991">
          <cell r="J991" t="str">
            <v/>
          </cell>
        </row>
        <row r="992">
          <cell r="J992">
            <v>0.5797393223574325</v>
          </cell>
        </row>
        <row r="993">
          <cell r="J993">
            <v>0.841336594</v>
          </cell>
        </row>
        <row r="994">
          <cell r="J994">
            <v>3.536223455</v>
          </cell>
        </row>
        <row r="995">
          <cell r="J995">
            <v>0.823938201</v>
          </cell>
        </row>
        <row r="996">
          <cell r="J996">
            <v>0.859356359</v>
          </cell>
        </row>
        <row r="997">
          <cell r="J997">
            <v>0.052816551</v>
          </cell>
        </row>
        <row r="998">
          <cell r="J998" t="str">
            <v/>
          </cell>
        </row>
        <row r="999">
          <cell r="J999" t="str">
            <v/>
          </cell>
        </row>
        <row r="1000">
          <cell r="J1000" t="str">
            <v/>
          </cell>
        </row>
        <row r="1001">
          <cell r="J1001" t="str">
            <v/>
          </cell>
        </row>
        <row r="1002">
          <cell r="J1002" t="str">
            <v/>
          </cell>
        </row>
        <row r="1003">
          <cell r="J1003" t="str">
            <v/>
          </cell>
        </row>
        <row r="1004">
          <cell r="J1004" t="str">
            <v/>
          </cell>
        </row>
        <row r="1005">
          <cell r="J1005">
            <v>1.427289629</v>
          </cell>
        </row>
        <row r="1006">
          <cell r="J1006">
            <v>1.193032689</v>
          </cell>
        </row>
        <row r="1007">
          <cell r="J1007">
            <v>0.128623837</v>
          </cell>
        </row>
        <row r="1008">
          <cell r="J1008" t="str">
            <v/>
          </cell>
        </row>
        <row r="1009">
          <cell r="J1009" t="str">
            <v/>
          </cell>
        </row>
        <row r="1010">
          <cell r="J1010" t="str">
            <v/>
          </cell>
        </row>
        <row r="1011">
          <cell r="J1011" t="str">
            <v/>
          </cell>
        </row>
        <row r="1012">
          <cell r="J1012" t="str">
            <v/>
          </cell>
        </row>
        <row r="1013">
          <cell r="J1013">
            <v>0.201324266</v>
          </cell>
        </row>
        <row r="1014">
          <cell r="J1014">
            <v>1.497504573</v>
          </cell>
        </row>
        <row r="1015">
          <cell r="J1015" t="str">
            <v/>
          </cell>
        </row>
        <row r="1016">
          <cell r="J1016">
            <v>0.31627793684880295</v>
          </cell>
        </row>
        <row r="1017">
          <cell r="J1017" t="str">
            <v/>
          </cell>
        </row>
        <row r="1018">
          <cell r="J1018" t="str">
            <v/>
          </cell>
        </row>
        <row r="1019">
          <cell r="J1019">
            <v>0.4995824385588165</v>
          </cell>
        </row>
        <row r="1020">
          <cell r="J1020">
            <v>2.378608924</v>
          </cell>
        </row>
        <row r="1021">
          <cell r="J1021">
            <v>0.244198879</v>
          </cell>
        </row>
        <row r="1022">
          <cell r="J1022" t="str">
            <v/>
          </cell>
        </row>
        <row r="1023">
          <cell r="J1023" t="str">
            <v/>
          </cell>
        </row>
        <row r="1024">
          <cell r="J1024" t="str">
            <v/>
          </cell>
        </row>
        <row r="1025">
          <cell r="J1025">
            <v>0.157206912</v>
          </cell>
        </row>
        <row r="1026">
          <cell r="J1026">
            <v>0.269675097</v>
          </cell>
        </row>
        <row r="1027">
          <cell r="J1027">
            <v>0.684129683</v>
          </cell>
        </row>
        <row r="1028">
          <cell r="J1028" t="str">
            <v/>
          </cell>
        </row>
        <row r="1029">
          <cell r="J1029" t="str">
            <v/>
          </cell>
        </row>
        <row r="1030">
          <cell r="J1030">
            <v>0.587817148</v>
          </cell>
        </row>
        <row r="1031">
          <cell r="J1031">
            <v>0.316899308</v>
          </cell>
        </row>
        <row r="1032">
          <cell r="J1032" t="str">
            <v/>
          </cell>
        </row>
        <row r="1033">
          <cell r="J1033" t="str">
            <v/>
          </cell>
        </row>
        <row r="1034">
          <cell r="J1034">
            <v>0.086991967</v>
          </cell>
        </row>
        <row r="1035">
          <cell r="J1035">
            <v>2.202139505</v>
          </cell>
        </row>
        <row r="1036">
          <cell r="J1036">
            <v>0.955668894</v>
          </cell>
        </row>
        <row r="1037">
          <cell r="J1037">
            <v>0.980523741</v>
          </cell>
        </row>
        <row r="1038">
          <cell r="J1038">
            <v>2.248120974</v>
          </cell>
        </row>
        <row r="1039">
          <cell r="J1039" t="str">
            <v/>
          </cell>
        </row>
        <row r="1040">
          <cell r="J1040">
            <v>1.2868597391235186</v>
          </cell>
        </row>
        <row r="1041">
          <cell r="J1041" t="str">
            <v/>
          </cell>
        </row>
        <row r="1042">
          <cell r="J1042" t="str">
            <v/>
          </cell>
        </row>
        <row r="1043">
          <cell r="J1043" t="str">
            <v/>
          </cell>
        </row>
        <row r="1044">
          <cell r="J1044">
            <v>0.3765509424958244</v>
          </cell>
        </row>
        <row r="1045">
          <cell r="J1045" t="str">
            <v/>
          </cell>
        </row>
        <row r="1046">
          <cell r="J1046" t="str">
            <v/>
          </cell>
        </row>
        <row r="1047">
          <cell r="J1047" t="str">
            <v/>
          </cell>
        </row>
        <row r="1048">
          <cell r="J1048" t="str">
            <v/>
          </cell>
        </row>
        <row r="1049">
          <cell r="J1049">
            <v>3.99230991</v>
          </cell>
        </row>
        <row r="1050">
          <cell r="J1050">
            <v>0.38027917</v>
          </cell>
        </row>
        <row r="1051">
          <cell r="J1051">
            <v>1.894560765</v>
          </cell>
        </row>
        <row r="1052">
          <cell r="J1052">
            <v>3.096914022</v>
          </cell>
        </row>
        <row r="1053">
          <cell r="J1053" t="str">
            <v/>
          </cell>
        </row>
        <row r="1054">
          <cell r="J1054" t="str">
            <v/>
          </cell>
        </row>
        <row r="1055">
          <cell r="J1055">
            <v>0.0366609003420027</v>
          </cell>
        </row>
        <row r="1056">
          <cell r="J1056">
            <v>0.555505846</v>
          </cell>
        </row>
        <row r="1057">
          <cell r="J1057">
            <v>0.543078422</v>
          </cell>
        </row>
        <row r="1058">
          <cell r="J1058" t="str">
            <v/>
          </cell>
        </row>
        <row r="1059">
          <cell r="J1059" t="str">
            <v/>
          </cell>
        </row>
        <row r="1060">
          <cell r="J1060" t="str">
            <v/>
          </cell>
        </row>
        <row r="1061">
          <cell r="J1061" t="str">
            <v/>
          </cell>
        </row>
        <row r="1062">
          <cell r="J1062" t="str">
            <v/>
          </cell>
        </row>
        <row r="1063">
          <cell r="J1063" t="str">
            <v/>
          </cell>
        </row>
        <row r="1064">
          <cell r="J1064" t="str">
            <v/>
          </cell>
        </row>
        <row r="1065">
          <cell r="J1065" t="str">
            <v/>
          </cell>
        </row>
        <row r="1066">
          <cell r="J1066">
            <v>0.21934403085977888</v>
          </cell>
        </row>
        <row r="1067">
          <cell r="J1067">
            <v>0.14602223</v>
          </cell>
        </row>
        <row r="1068">
          <cell r="J1068" t="str">
            <v/>
          </cell>
        </row>
        <row r="1069">
          <cell r="J1069" t="str">
            <v/>
          </cell>
        </row>
        <row r="1070">
          <cell r="J1070">
            <v>1.369502108</v>
          </cell>
        </row>
        <row r="1071">
          <cell r="J1071">
            <v>0.702770818</v>
          </cell>
        </row>
        <row r="1072">
          <cell r="J1072">
            <v>1.557777579</v>
          </cell>
        </row>
        <row r="1073">
          <cell r="J1073">
            <v>0.628827647</v>
          </cell>
        </row>
        <row r="1074">
          <cell r="J1074">
            <v>3.04906844</v>
          </cell>
        </row>
        <row r="1075">
          <cell r="J1075">
            <v>1.439717052</v>
          </cell>
        </row>
        <row r="1076">
          <cell r="J1076">
            <v>0.128623837</v>
          </cell>
        </row>
        <row r="1077">
          <cell r="J1077" t="str">
            <v/>
          </cell>
        </row>
        <row r="1078">
          <cell r="J1078" t="str">
            <v/>
          </cell>
        </row>
        <row r="1079">
          <cell r="J1079" t="str">
            <v/>
          </cell>
        </row>
        <row r="1080">
          <cell r="J1080">
            <v>0.868055556</v>
          </cell>
        </row>
        <row r="1081">
          <cell r="J1081">
            <v>0.050331067</v>
          </cell>
        </row>
        <row r="1082">
          <cell r="J1082">
            <v>0.128623837</v>
          </cell>
        </row>
        <row r="1083">
          <cell r="J1083">
            <v>0.610807882</v>
          </cell>
        </row>
        <row r="1084">
          <cell r="J1084">
            <v>0.351696095</v>
          </cell>
        </row>
        <row r="1085">
          <cell r="J1085">
            <v>0.274024696</v>
          </cell>
        </row>
        <row r="1086">
          <cell r="J1086">
            <v>0.003106856</v>
          </cell>
        </row>
        <row r="1087">
          <cell r="J1087">
            <v>3.705236419</v>
          </cell>
        </row>
        <row r="1088">
          <cell r="J1088">
            <v>0.712712757</v>
          </cell>
        </row>
        <row r="1089">
          <cell r="J1089">
            <v>1.976581763</v>
          </cell>
        </row>
        <row r="1090">
          <cell r="J1090" t="str">
            <v/>
          </cell>
        </row>
        <row r="1091">
          <cell r="J1091" t="str">
            <v/>
          </cell>
        </row>
        <row r="1092">
          <cell r="J1092" t="str">
            <v/>
          </cell>
        </row>
        <row r="1093">
          <cell r="J1093" t="str">
            <v/>
          </cell>
        </row>
        <row r="1094">
          <cell r="J1094">
            <v>0.690964766</v>
          </cell>
        </row>
        <row r="1095">
          <cell r="J1095" t="str">
            <v/>
          </cell>
        </row>
        <row r="1096">
          <cell r="J1096">
            <v>0.814617633</v>
          </cell>
        </row>
        <row r="1097">
          <cell r="J1097">
            <v>0.17522667621092816</v>
          </cell>
        </row>
        <row r="1098">
          <cell r="J1098">
            <v>0.721411954</v>
          </cell>
        </row>
        <row r="1099">
          <cell r="J1099" t="str">
            <v/>
          </cell>
        </row>
        <row r="1100">
          <cell r="J1100" t="str">
            <v/>
          </cell>
        </row>
        <row r="1101">
          <cell r="J1101" t="str">
            <v/>
          </cell>
        </row>
        <row r="1102">
          <cell r="J1102" t="str">
            <v/>
          </cell>
        </row>
        <row r="1103">
          <cell r="J1103" t="str">
            <v/>
          </cell>
        </row>
        <row r="1104">
          <cell r="J1104">
            <v>0.865570071</v>
          </cell>
        </row>
        <row r="1105">
          <cell r="J1105">
            <v>0.730111151</v>
          </cell>
        </row>
        <row r="1106">
          <cell r="J1106" t="str">
            <v/>
          </cell>
        </row>
        <row r="1107">
          <cell r="J1107">
            <v>0.0366609003420027</v>
          </cell>
        </row>
        <row r="1108">
          <cell r="J1108" t="str">
            <v/>
          </cell>
        </row>
        <row r="1109">
          <cell r="J1109" t="str">
            <v/>
          </cell>
        </row>
        <row r="1110">
          <cell r="J1110" t="str">
            <v/>
          </cell>
        </row>
        <row r="1111">
          <cell r="J1111">
            <v>0.473484848</v>
          </cell>
        </row>
        <row r="1112">
          <cell r="J1112">
            <v>0.2876948620058856</v>
          </cell>
        </row>
        <row r="1113">
          <cell r="J1113">
            <v>1.201731886</v>
          </cell>
        </row>
        <row r="1114">
          <cell r="J1114" t="str">
            <v/>
          </cell>
        </row>
        <row r="1115">
          <cell r="J1115">
            <v>0.07580728545295475</v>
          </cell>
        </row>
        <row r="1116">
          <cell r="J1116" t="str">
            <v/>
          </cell>
        </row>
        <row r="1117">
          <cell r="J1117">
            <v>0.3672303746122644</v>
          </cell>
        </row>
        <row r="1118">
          <cell r="J1118" t="str">
            <v/>
          </cell>
        </row>
        <row r="1119">
          <cell r="J1119">
            <v>0.07021494472281874</v>
          </cell>
        </row>
        <row r="1120">
          <cell r="J1120" t="str">
            <v/>
          </cell>
        </row>
        <row r="1121">
          <cell r="J1121" t="str">
            <v/>
          </cell>
        </row>
        <row r="1122">
          <cell r="J1122" t="str">
            <v/>
          </cell>
        </row>
        <row r="1123">
          <cell r="J1123" t="str">
            <v/>
          </cell>
        </row>
        <row r="1124">
          <cell r="J1124" t="str">
            <v/>
          </cell>
        </row>
        <row r="1125">
          <cell r="J1125" t="str">
            <v/>
          </cell>
        </row>
        <row r="1126">
          <cell r="J1126" t="str">
            <v/>
          </cell>
        </row>
        <row r="1127">
          <cell r="J1127" t="str">
            <v/>
          </cell>
        </row>
        <row r="1128">
          <cell r="J1128" t="str">
            <v/>
          </cell>
        </row>
        <row r="1129">
          <cell r="J1129">
            <v>0.0987980195657361</v>
          </cell>
        </row>
        <row r="1130">
          <cell r="J1130">
            <v>0.1665274795196055</v>
          </cell>
        </row>
        <row r="1131">
          <cell r="J1131">
            <v>1.4707856120257694</v>
          </cell>
        </row>
        <row r="1132">
          <cell r="J1132">
            <v>0.29080171796707227</v>
          </cell>
        </row>
        <row r="1133">
          <cell r="J1133">
            <v>0.04784558180227472</v>
          </cell>
        </row>
        <row r="1134">
          <cell r="J1134" t="str">
            <v/>
          </cell>
        </row>
        <row r="1135">
          <cell r="J1135" t="str">
            <v/>
          </cell>
        </row>
        <row r="1136">
          <cell r="J1136" t="str">
            <v/>
          </cell>
        </row>
        <row r="1137">
          <cell r="J1137" t="str">
            <v/>
          </cell>
        </row>
        <row r="1138">
          <cell r="J1138">
            <v>0.165284737</v>
          </cell>
        </row>
        <row r="1139">
          <cell r="J1139" t="str">
            <v/>
          </cell>
        </row>
        <row r="1140">
          <cell r="J1140" t="str">
            <v/>
          </cell>
        </row>
        <row r="1141">
          <cell r="J1141" t="str">
            <v/>
          </cell>
        </row>
        <row r="1142">
          <cell r="J1142">
            <v>12.687778374</v>
          </cell>
        </row>
        <row r="1143">
          <cell r="J1143">
            <v>11.154855643</v>
          </cell>
        </row>
        <row r="1144">
          <cell r="J1144" t="str">
            <v/>
          </cell>
        </row>
        <row r="1145">
          <cell r="J1145" t="str">
            <v/>
          </cell>
        </row>
        <row r="1146">
          <cell r="J1146">
            <v>3.306937485</v>
          </cell>
        </row>
        <row r="1147">
          <cell r="J1147" t="str">
            <v/>
          </cell>
        </row>
        <row r="1148">
          <cell r="J1148" t="str">
            <v/>
          </cell>
        </row>
        <row r="1149">
          <cell r="J1149">
            <v>5.89991947</v>
          </cell>
        </row>
        <row r="1150">
          <cell r="J1150" t="str">
            <v/>
          </cell>
        </row>
        <row r="1151">
          <cell r="J1151" t="str">
            <v/>
          </cell>
        </row>
        <row r="1152">
          <cell r="J1152">
            <v>4.900754593</v>
          </cell>
        </row>
        <row r="1153">
          <cell r="J1153">
            <v>0.768014794</v>
          </cell>
        </row>
        <row r="1154">
          <cell r="J1154" t="str">
            <v/>
          </cell>
        </row>
        <row r="1155">
          <cell r="J1155" t="str">
            <v/>
          </cell>
        </row>
        <row r="1156">
          <cell r="J1156" t="str">
            <v/>
          </cell>
        </row>
        <row r="1157">
          <cell r="J1157" t="str">
            <v/>
          </cell>
        </row>
        <row r="1158">
          <cell r="J1158" t="str">
            <v/>
          </cell>
        </row>
        <row r="1159">
          <cell r="J1159">
            <v>4.256392667</v>
          </cell>
        </row>
        <row r="1160">
          <cell r="J1160" t="str">
            <v/>
          </cell>
        </row>
        <row r="1161">
          <cell r="J1161">
            <v>9.328024338</v>
          </cell>
        </row>
        <row r="1162">
          <cell r="J1162">
            <v>14.146757934</v>
          </cell>
        </row>
        <row r="1163">
          <cell r="J1163" t="str">
            <v/>
          </cell>
        </row>
        <row r="1164">
          <cell r="J1164">
            <v>6.600204804</v>
          </cell>
        </row>
        <row r="1165">
          <cell r="J1165" t="str">
            <v/>
          </cell>
        </row>
        <row r="1166">
          <cell r="J1166">
            <v>7.61987493</v>
          </cell>
        </row>
        <row r="1167">
          <cell r="J1167">
            <v>15.337926509</v>
          </cell>
        </row>
        <row r="1168">
          <cell r="J1168" t="str">
            <v/>
          </cell>
        </row>
        <row r="1169">
          <cell r="J1169" t="str">
            <v/>
          </cell>
        </row>
        <row r="1170">
          <cell r="J1170" t="str">
            <v/>
          </cell>
        </row>
        <row r="1171">
          <cell r="J1171" t="str">
            <v/>
          </cell>
        </row>
        <row r="1172">
          <cell r="J1172" t="str">
            <v/>
          </cell>
        </row>
        <row r="1173">
          <cell r="J1173" t="str">
            <v/>
          </cell>
        </row>
        <row r="1174">
          <cell r="J1174" t="str">
            <v/>
          </cell>
        </row>
        <row r="1175">
          <cell r="J1175" t="str">
            <v/>
          </cell>
        </row>
        <row r="1176">
          <cell r="J1176">
            <v>0.535000597</v>
          </cell>
        </row>
        <row r="1177">
          <cell r="J1177">
            <v>0.268432355</v>
          </cell>
        </row>
        <row r="1178">
          <cell r="J1178">
            <v>0.683508311</v>
          </cell>
        </row>
        <row r="1179">
          <cell r="J1179" t="str">
            <v/>
          </cell>
        </row>
        <row r="1180">
          <cell r="J1180" t="str">
            <v/>
          </cell>
        </row>
        <row r="1181">
          <cell r="J1181" t="str">
            <v/>
          </cell>
        </row>
        <row r="1182">
          <cell r="J1182">
            <v>0.241092023</v>
          </cell>
        </row>
        <row r="1183">
          <cell r="J1183" t="str">
            <v/>
          </cell>
        </row>
        <row r="1184">
          <cell r="J1184" t="str">
            <v/>
          </cell>
        </row>
        <row r="1185">
          <cell r="J1185" t="str">
            <v/>
          </cell>
        </row>
        <row r="1186">
          <cell r="J1186">
            <v>0.620749821</v>
          </cell>
        </row>
        <row r="1187">
          <cell r="J1187">
            <v>1.276296429</v>
          </cell>
        </row>
        <row r="1188">
          <cell r="J1188">
            <v>1.359560169</v>
          </cell>
        </row>
        <row r="1189">
          <cell r="J1189">
            <v>2.973882526</v>
          </cell>
        </row>
        <row r="1190">
          <cell r="J1190" t="str">
            <v/>
          </cell>
        </row>
        <row r="1191">
          <cell r="J1191" t="str">
            <v/>
          </cell>
        </row>
        <row r="1192">
          <cell r="J1192" t="str">
            <v/>
          </cell>
        </row>
        <row r="1193">
          <cell r="J1193">
            <v>14.277245884</v>
          </cell>
        </row>
        <row r="1194">
          <cell r="J1194" t="str">
            <v/>
          </cell>
        </row>
        <row r="1195">
          <cell r="J1195" t="str">
            <v/>
          </cell>
        </row>
        <row r="1196">
          <cell r="J1196" t="str">
            <v/>
          </cell>
        </row>
        <row r="1197">
          <cell r="J1197" t="str">
            <v/>
          </cell>
        </row>
        <row r="1198">
          <cell r="J1198" t="str">
            <v/>
          </cell>
        </row>
        <row r="1199">
          <cell r="J1199">
            <v>0.078914141</v>
          </cell>
        </row>
        <row r="1200">
          <cell r="J1200" t="str">
            <v/>
          </cell>
        </row>
        <row r="1201">
          <cell r="J1201">
            <v>5.071631671</v>
          </cell>
        </row>
        <row r="1202">
          <cell r="J1202" t="str">
            <v/>
          </cell>
        </row>
        <row r="1203">
          <cell r="J1203">
            <v>0.428124751</v>
          </cell>
        </row>
        <row r="1204">
          <cell r="J1204" t="str">
            <v/>
          </cell>
        </row>
        <row r="1205">
          <cell r="J1205" t="str">
            <v/>
          </cell>
        </row>
        <row r="1206">
          <cell r="J1206" t="str">
            <v/>
          </cell>
        </row>
        <row r="1207">
          <cell r="J1207" t="str">
            <v/>
          </cell>
        </row>
        <row r="1208">
          <cell r="J1208" t="str">
            <v/>
          </cell>
        </row>
        <row r="1209">
          <cell r="J1209" t="str">
            <v/>
          </cell>
        </row>
        <row r="1210">
          <cell r="J1210" t="str">
            <v/>
          </cell>
        </row>
        <row r="1211">
          <cell r="J1211" t="str">
            <v/>
          </cell>
        </row>
        <row r="1212">
          <cell r="J1212" t="str">
            <v/>
          </cell>
        </row>
        <row r="1213">
          <cell r="J1213" t="str">
            <v/>
          </cell>
        </row>
        <row r="1214">
          <cell r="J1214" t="str">
            <v/>
          </cell>
        </row>
        <row r="1215">
          <cell r="J1215" t="str">
            <v/>
          </cell>
        </row>
        <row r="1216">
          <cell r="J1216" t="str">
            <v/>
          </cell>
        </row>
        <row r="1217">
          <cell r="J1217" t="str">
            <v/>
          </cell>
        </row>
        <row r="1218">
          <cell r="J1218" t="str">
            <v/>
          </cell>
        </row>
        <row r="1219">
          <cell r="J1219">
            <v>1.524223535</v>
          </cell>
        </row>
        <row r="1220">
          <cell r="J1220" t="str">
            <v/>
          </cell>
        </row>
        <row r="1221">
          <cell r="J1221" t="str">
            <v/>
          </cell>
        </row>
        <row r="1222">
          <cell r="J1222" t="str">
            <v/>
          </cell>
        </row>
        <row r="1223">
          <cell r="J1223">
            <v>0.40140579</v>
          </cell>
        </row>
        <row r="1224">
          <cell r="J1224" t="str">
            <v/>
          </cell>
        </row>
        <row r="1225">
          <cell r="J1225" t="str">
            <v/>
          </cell>
        </row>
        <row r="1226">
          <cell r="J1226" t="str">
            <v/>
          </cell>
        </row>
        <row r="1227">
          <cell r="J1227" t="str">
            <v/>
          </cell>
        </row>
        <row r="1228">
          <cell r="J1228" t="str">
            <v/>
          </cell>
        </row>
        <row r="1229">
          <cell r="J1229" t="str">
            <v/>
          </cell>
        </row>
        <row r="1230">
          <cell r="J1230" t="str">
            <v/>
          </cell>
        </row>
        <row r="1231">
          <cell r="J1231" t="str">
            <v/>
          </cell>
        </row>
        <row r="1232">
          <cell r="J1232" t="str">
            <v/>
          </cell>
        </row>
        <row r="1233">
          <cell r="J1233">
            <v>0.636905472</v>
          </cell>
        </row>
        <row r="1234">
          <cell r="J1234">
            <v>2.862035711</v>
          </cell>
        </row>
        <row r="1235">
          <cell r="J1235" t="str">
            <v/>
          </cell>
        </row>
        <row r="1236">
          <cell r="J1236">
            <v>2.62156506</v>
          </cell>
        </row>
        <row r="1237">
          <cell r="J1237">
            <v>0.246684363</v>
          </cell>
        </row>
        <row r="1238">
          <cell r="J1238">
            <v>0.457950569</v>
          </cell>
        </row>
        <row r="1239">
          <cell r="J1239" t="str">
            <v/>
          </cell>
        </row>
        <row r="1240">
          <cell r="J1240" t="str">
            <v/>
          </cell>
        </row>
        <row r="1241">
          <cell r="J1241">
            <v>0.022990734</v>
          </cell>
        </row>
        <row r="1242">
          <cell r="J1242">
            <v>0.915279766</v>
          </cell>
        </row>
        <row r="1243">
          <cell r="J1243">
            <v>0.927085819</v>
          </cell>
        </row>
        <row r="1244">
          <cell r="J1244" t="str">
            <v/>
          </cell>
        </row>
        <row r="1245">
          <cell r="J1245" t="str">
            <v/>
          </cell>
        </row>
        <row r="1246">
          <cell r="J1246" t="str">
            <v/>
          </cell>
        </row>
        <row r="1247">
          <cell r="J1247">
            <v>0.893531774</v>
          </cell>
        </row>
        <row r="1248">
          <cell r="J1248" t="str">
            <v/>
          </cell>
        </row>
        <row r="1249">
          <cell r="J1249">
            <v>3.46600851</v>
          </cell>
        </row>
        <row r="1250">
          <cell r="J1250" t="str">
            <v/>
          </cell>
        </row>
        <row r="1251">
          <cell r="J1251">
            <v>0.501446552</v>
          </cell>
        </row>
        <row r="1252">
          <cell r="J1252">
            <v>0.579117951</v>
          </cell>
        </row>
        <row r="1253">
          <cell r="J1253">
            <v>0.043495983</v>
          </cell>
        </row>
        <row r="1254">
          <cell r="J1254" t="str">
            <v/>
          </cell>
        </row>
        <row r="1255">
          <cell r="J1255" t="str">
            <v/>
          </cell>
        </row>
        <row r="1256">
          <cell r="J1256">
            <v>0.433095721</v>
          </cell>
        </row>
        <row r="1257">
          <cell r="J1257" t="str">
            <v/>
          </cell>
        </row>
        <row r="1258">
          <cell r="J1258">
            <v>1.015941899</v>
          </cell>
        </row>
        <row r="1259">
          <cell r="J1259">
            <v>2.04306848</v>
          </cell>
        </row>
        <row r="1260">
          <cell r="J1260">
            <v>0.419425555</v>
          </cell>
        </row>
        <row r="1261">
          <cell r="J1261">
            <v>0.065865346</v>
          </cell>
        </row>
        <row r="1262">
          <cell r="J1262">
            <v>0.100040762</v>
          </cell>
        </row>
        <row r="1263">
          <cell r="J1263">
            <v>0.320006164</v>
          </cell>
        </row>
        <row r="1264">
          <cell r="J1264">
            <v>0.118681898</v>
          </cell>
        </row>
        <row r="1265">
          <cell r="J1265">
            <v>0.201945637</v>
          </cell>
        </row>
        <row r="1266">
          <cell r="J1266">
            <v>1.18309075</v>
          </cell>
        </row>
        <row r="1267">
          <cell r="J1267" t="str">
            <v/>
          </cell>
        </row>
        <row r="1268">
          <cell r="J1268" t="str">
            <v/>
          </cell>
        </row>
        <row r="1269">
          <cell r="J1269">
            <v>0.564826414</v>
          </cell>
        </row>
        <row r="1270">
          <cell r="J1270" t="str">
            <v/>
          </cell>
        </row>
        <row r="1271">
          <cell r="J1271" t="str">
            <v/>
          </cell>
        </row>
        <row r="1272">
          <cell r="J1272" t="str">
            <v/>
          </cell>
        </row>
        <row r="1273">
          <cell r="J1273" t="str">
            <v/>
          </cell>
        </row>
        <row r="1274">
          <cell r="J1274">
            <v>1.598166706</v>
          </cell>
        </row>
        <row r="1275">
          <cell r="J1275" t="str">
            <v/>
          </cell>
        </row>
        <row r="1276">
          <cell r="J1276" t="str">
            <v/>
          </cell>
        </row>
        <row r="1277">
          <cell r="J1277" t="str">
            <v/>
          </cell>
        </row>
        <row r="1278">
          <cell r="J1278" t="str">
            <v/>
          </cell>
        </row>
        <row r="1279">
          <cell r="J1279" t="str">
            <v/>
          </cell>
        </row>
        <row r="1280">
          <cell r="J1280">
            <v>0.249791219</v>
          </cell>
        </row>
        <row r="1281">
          <cell r="J1281">
            <v>0.549913505</v>
          </cell>
        </row>
        <row r="1282">
          <cell r="J1282" t="str">
            <v/>
          </cell>
        </row>
        <row r="1283">
          <cell r="J1283">
            <v>1.632963493</v>
          </cell>
        </row>
        <row r="1284">
          <cell r="J1284" t="str">
            <v/>
          </cell>
        </row>
        <row r="1285">
          <cell r="J1285" t="str">
            <v/>
          </cell>
        </row>
        <row r="1286">
          <cell r="J1286" t="str">
            <v/>
          </cell>
        </row>
        <row r="1287">
          <cell r="J1287" t="str">
            <v/>
          </cell>
        </row>
        <row r="1288">
          <cell r="J1288">
            <v>0.697178478</v>
          </cell>
        </row>
        <row r="1289">
          <cell r="J1289" t="str">
            <v/>
          </cell>
        </row>
        <row r="1290">
          <cell r="J1290">
            <v>0.658032093</v>
          </cell>
        </row>
        <row r="1291">
          <cell r="J1291">
            <v>2.081593494</v>
          </cell>
        </row>
        <row r="1292">
          <cell r="J1292">
            <v>4.582612543</v>
          </cell>
        </row>
        <row r="1293">
          <cell r="J1293" t="str">
            <v/>
          </cell>
        </row>
        <row r="1294">
          <cell r="J1294" t="str">
            <v/>
          </cell>
        </row>
        <row r="1295">
          <cell r="J1295">
            <v>0.973688658</v>
          </cell>
        </row>
        <row r="1296">
          <cell r="J1296" t="str">
            <v/>
          </cell>
        </row>
        <row r="1297">
          <cell r="J1297">
            <v>0.905337827</v>
          </cell>
        </row>
        <row r="1298">
          <cell r="J1298" t="str">
            <v/>
          </cell>
        </row>
        <row r="1299">
          <cell r="J1299" t="str">
            <v/>
          </cell>
        </row>
        <row r="1300">
          <cell r="J1300" t="str">
            <v/>
          </cell>
        </row>
        <row r="1301">
          <cell r="J1301" t="str">
            <v/>
          </cell>
        </row>
        <row r="1302">
          <cell r="J1302" t="str">
            <v/>
          </cell>
        </row>
        <row r="1303">
          <cell r="J1303" t="str">
            <v/>
          </cell>
        </row>
        <row r="1304">
          <cell r="J1304">
            <v>0.572282868</v>
          </cell>
        </row>
        <row r="1305">
          <cell r="J1305" t="str">
            <v/>
          </cell>
        </row>
        <row r="1306">
          <cell r="J1306">
            <v>0.038525014</v>
          </cell>
        </row>
        <row r="1307">
          <cell r="J1307">
            <v>0.905959198</v>
          </cell>
        </row>
        <row r="1308">
          <cell r="J1308" t="str">
            <v/>
          </cell>
        </row>
        <row r="1309">
          <cell r="J1309" t="str">
            <v/>
          </cell>
        </row>
        <row r="1310">
          <cell r="J1310" t="str">
            <v/>
          </cell>
        </row>
        <row r="1311">
          <cell r="J1311" t="str">
            <v/>
          </cell>
        </row>
        <row r="1312">
          <cell r="J1312">
            <v>1.41237672</v>
          </cell>
        </row>
        <row r="1313">
          <cell r="J1313" t="str">
            <v/>
          </cell>
        </row>
        <row r="1314">
          <cell r="J1314" t="str">
            <v/>
          </cell>
        </row>
        <row r="1315">
          <cell r="J1315" t="str">
            <v/>
          </cell>
        </row>
        <row r="1316">
          <cell r="J1316" t="str">
            <v/>
          </cell>
        </row>
        <row r="1317">
          <cell r="J1317" t="str">
            <v/>
          </cell>
        </row>
        <row r="1318">
          <cell r="J1318" t="str">
            <v/>
          </cell>
        </row>
        <row r="1319">
          <cell r="J1319">
            <v>0.375929571</v>
          </cell>
        </row>
        <row r="1320">
          <cell r="J1320" t="str">
            <v/>
          </cell>
        </row>
        <row r="1321">
          <cell r="J1321" t="str">
            <v/>
          </cell>
        </row>
        <row r="1322">
          <cell r="J1322" t="str">
            <v/>
          </cell>
        </row>
        <row r="1323">
          <cell r="J1323" t="str">
            <v/>
          </cell>
        </row>
        <row r="1324">
          <cell r="J1324" t="str">
            <v/>
          </cell>
        </row>
        <row r="1325">
          <cell r="J1325" t="str">
            <v/>
          </cell>
        </row>
        <row r="1326">
          <cell r="J1326">
            <v>1.347132745</v>
          </cell>
        </row>
        <row r="1327">
          <cell r="J1327">
            <v>4.430376601</v>
          </cell>
        </row>
        <row r="1328">
          <cell r="J1328">
            <v>4.123419232</v>
          </cell>
        </row>
        <row r="1329">
          <cell r="J1329">
            <v>2.138759644</v>
          </cell>
        </row>
        <row r="1330">
          <cell r="J1330">
            <v>4.71123638</v>
          </cell>
        </row>
        <row r="1331">
          <cell r="J1331" t="str">
            <v/>
          </cell>
        </row>
        <row r="1332">
          <cell r="J1332">
            <v>1.055709656</v>
          </cell>
        </row>
        <row r="1333">
          <cell r="J1333">
            <v>2.785607055</v>
          </cell>
        </row>
        <row r="1334">
          <cell r="J1334">
            <v>0.77112165</v>
          </cell>
        </row>
        <row r="1335">
          <cell r="J1335">
            <v>6.720750815</v>
          </cell>
        </row>
        <row r="1336">
          <cell r="J1336">
            <v>0.909066054</v>
          </cell>
        </row>
        <row r="1337">
          <cell r="J1337" t="str">
            <v/>
          </cell>
        </row>
        <row r="1338">
          <cell r="J1338" t="str">
            <v/>
          </cell>
        </row>
        <row r="1339">
          <cell r="J1339" t="str">
            <v/>
          </cell>
        </row>
        <row r="1340">
          <cell r="J1340" t="str">
            <v/>
          </cell>
        </row>
        <row r="1341">
          <cell r="J1341">
            <v>1.526087648</v>
          </cell>
        </row>
        <row r="1342">
          <cell r="J1342">
            <v>0.313171081</v>
          </cell>
        </row>
        <row r="1343">
          <cell r="J1343" t="str">
            <v/>
          </cell>
        </row>
        <row r="1344">
          <cell r="J1344" t="str">
            <v/>
          </cell>
        </row>
        <row r="1345">
          <cell r="J1345">
            <v>1.742324823</v>
          </cell>
        </row>
        <row r="1346">
          <cell r="J1346">
            <v>0.491504613</v>
          </cell>
        </row>
        <row r="1347">
          <cell r="J1347" t="str">
            <v/>
          </cell>
        </row>
        <row r="1348">
          <cell r="J1348" t="str">
            <v/>
          </cell>
        </row>
        <row r="1349">
          <cell r="J1349" t="str">
            <v/>
          </cell>
        </row>
        <row r="1350">
          <cell r="J1350">
            <v>0.960639863</v>
          </cell>
        </row>
        <row r="1351">
          <cell r="J1351">
            <v>6.001202975</v>
          </cell>
        </row>
        <row r="1352">
          <cell r="J1352">
            <v>0.840715223</v>
          </cell>
        </row>
        <row r="1353">
          <cell r="J1353">
            <v>2.40781337</v>
          </cell>
        </row>
        <row r="1354">
          <cell r="J1354">
            <v>0.014912909</v>
          </cell>
        </row>
        <row r="1355">
          <cell r="J1355">
            <v>0.165284737</v>
          </cell>
        </row>
        <row r="1356">
          <cell r="J1356">
            <v>0.223072258</v>
          </cell>
        </row>
        <row r="1357">
          <cell r="J1357" t="str">
            <v/>
          </cell>
        </row>
        <row r="1358">
          <cell r="J1358" t="str">
            <v/>
          </cell>
        </row>
        <row r="1359">
          <cell r="J1359" t="str">
            <v/>
          </cell>
        </row>
        <row r="1360">
          <cell r="J1360" t="str">
            <v/>
          </cell>
        </row>
        <row r="1361">
          <cell r="J1361" t="str">
            <v/>
          </cell>
        </row>
        <row r="1362">
          <cell r="J1362" t="str">
            <v/>
          </cell>
        </row>
        <row r="1363">
          <cell r="J1363">
            <v>0.252898075</v>
          </cell>
        </row>
        <row r="1364">
          <cell r="J1364">
            <v>0.162177881</v>
          </cell>
        </row>
        <row r="1365">
          <cell r="J1365" t="str">
            <v/>
          </cell>
        </row>
        <row r="1366">
          <cell r="J1366">
            <v>0.894153146</v>
          </cell>
        </row>
        <row r="1367">
          <cell r="J1367" t="str">
            <v/>
          </cell>
        </row>
        <row r="1368">
          <cell r="J1368">
            <v>0.036039529</v>
          </cell>
        </row>
        <row r="1369">
          <cell r="J1369" t="str">
            <v/>
          </cell>
        </row>
        <row r="1370">
          <cell r="J1370">
            <v>0.987358824</v>
          </cell>
        </row>
        <row r="1371">
          <cell r="J1371">
            <v>0.405134017</v>
          </cell>
        </row>
        <row r="1372">
          <cell r="J1372">
            <v>1.189304462</v>
          </cell>
        </row>
        <row r="1373">
          <cell r="J1373">
            <v>3.572884355</v>
          </cell>
        </row>
        <row r="1374">
          <cell r="J1374">
            <v>9.889122524</v>
          </cell>
        </row>
        <row r="1375">
          <cell r="J1375">
            <v>0.92273622</v>
          </cell>
        </row>
        <row r="1376">
          <cell r="J1376">
            <v>2.363696015</v>
          </cell>
        </row>
        <row r="1377">
          <cell r="J1377">
            <v>17.810362483</v>
          </cell>
        </row>
        <row r="1378">
          <cell r="J1378">
            <v>5.434512447</v>
          </cell>
        </row>
        <row r="1379">
          <cell r="J1379">
            <v>2.80921916</v>
          </cell>
        </row>
        <row r="1380">
          <cell r="J1380">
            <v>6.477794679</v>
          </cell>
        </row>
        <row r="1381">
          <cell r="J1381">
            <v>6.204391354</v>
          </cell>
        </row>
        <row r="1382">
          <cell r="J1382" t="str">
            <v/>
          </cell>
        </row>
        <row r="1383">
          <cell r="J1383" t="str">
            <v/>
          </cell>
        </row>
        <row r="1384">
          <cell r="J1384" t="str">
            <v/>
          </cell>
        </row>
        <row r="1385">
          <cell r="J1385" t="str">
            <v/>
          </cell>
        </row>
        <row r="1386">
          <cell r="J1386" t="str">
            <v/>
          </cell>
        </row>
        <row r="1387">
          <cell r="J1387">
            <v>0.6928288793446273</v>
          </cell>
        </row>
        <row r="1388">
          <cell r="J1388">
            <v>0.881725722</v>
          </cell>
        </row>
        <row r="1389">
          <cell r="J1389" t="str">
            <v/>
          </cell>
        </row>
        <row r="1390">
          <cell r="J1390" t="str">
            <v/>
          </cell>
        </row>
        <row r="1391">
          <cell r="J1391" t="str">
            <v/>
          </cell>
        </row>
        <row r="1392">
          <cell r="J1392" t="str">
            <v/>
          </cell>
        </row>
        <row r="1393">
          <cell r="J1393" t="str">
            <v/>
          </cell>
        </row>
        <row r="1394">
          <cell r="J1394" t="str">
            <v/>
          </cell>
        </row>
        <row r="1395">
          <cell r="J1395" t="str">
            <v/>
          </cell>
        </row>
        <row r="1396">
          <cell r="J1396" t="str">
            <v/>
          </cell>
        </row>
        <row r="1397">
          <cell r="J1397" t="str">
            <v/>
          </cell>
        </row>
        <row r="1398">
          <cell r="J1398" t="str">
            <v/>
          </cell>
        </row>
        <row r="1399">
          <cell r="J1399">
            <v>0.5536417322834646</v>
          </cell>
        </row>
        <row r="1400">
          <cell r="J1400" t="str">
            <v/>
          </cell>
        </row>
        <row r="1401">
          <cell r="J1401" t="str">
            <v/>
          </cell>
        </row>
        <row r="1402">
          <cell r="J1402" t="str">
            <v/>
          </cell>
        </row>
        <row r="1403">
          <cell r="J1403" t="str">
            <v/>
          </cell>
        </row>
        <row r="1404">
          <cell r="J1404" t="str">
            <v/>
          </cell>
        </row>
        <row r="1405">
          <cell r="J1405">
            <v>1.9865237015827566</v>
          </cell>
        </row>
        <row r="1406">
          <cell r="J1406" t="str">
            <v/>
          </cell>
        </row>
        <row r="1407">
          <cell r="J1407">
            <v>0.294529945</v>
          </cell>
        </row>
        <row r="1408">
          <cell r="J1408">
            <v>0.037903643</v>
          </cell>
        </row>
        <row r="1409">
          <cell r="J1409">
            <v>0.196353297</v>
          </cell>
        </row>
        <row r="1410">
          <cell r="J1410" t="str">
            <v/>
          </cell>
        </row>
        <row r="1411">
          <cell r="J1411">
            <v>0.423775153</v>
          </cell>
        </row>
        <row r="1412">
          <cell r="J1412">
            <v>0.203809751</v>
          </cell>
        </row>
        <row r="1413">
          <cell r="J1413">
            <v>0.487155015</v>
          </cell>
        </row>
        <row r="1414">
          <cell r="J1414">
            <v>0.178333532</v>
          </cell>
        </row>
        <row r="1415">
          <cell r="J1415">
            <v>0.137944405</v>
          </cell>
        </row>
        <row r="1416">
          <cell r="J1416">
            <v>17.43319016941064</v>
          </cell>
        </row>
        <row r="1417">
          <cell r="J1417" t="str">
            <v/>
          </cell>
        </row>
        <row r="1418">
          <cell r="J1418">
            <v>12.395733914</v>
          </cell>
        </row>
        <row r="1419">
          <cell r="J1419">
            <v>5.385424123</v>
          </cell>
        </row>
        <row r="1420">
          <cell r="J1420">
            <v>1.784578064105623</v>
          </cell>
        </row>
        <row r="1421">
          <cell r="J1421">
            <v>3.5660492722500594</v>
          </cell>
        </row>
        <row r="1422">
          <cell r="J1422">
            <v>18.670340213</v>
          </cell>
        </row>
        <row r="1423">
          <cell r="J1423">
            <v>2.572476736</v>
          </cell>
        </row>
        <row r="1424">
          <cell r="J1424">
            <v>2.06916607</v>
          </cell>
        </row>
        <row r="1425">
          <cell r="J1425">
            <v>3.831374771</v>
          </cell>
        </row>
        <row r="1426">
          <cell r="J1426">
            <v>2.71539211</v>
          </cell>
        </row>
        <row r="1427">
          <cell r="J1427">
            <v>1.525466277</v>
          </cell>
        </row>
        <row r="1428">
          <cell r="J1428">
            <v>2.865763939</v>
          </cell>
        </row>
        <row r="1429">
          <cell r="J1429">
            <v>1.741082081</v>
          </cell>
        </row>
        <row r="1430">
          <cell r="J1430">
            <v>0.36660900342002706</v>
          </cell>
        </row>
        <row r="1431">
          <cell r="J1431">
            <v>0.467892508</v>
          </cell>
        </row>
        <row r="1432">
          <cell r="J1432">
            <v>6.641215303</v>
          </cell>
        </row>
        <row r="1433">
          <cell r="J1433">
            <v>1.2663544897796866</v>
          </cell>
        </row>
        <row r="1434">
          <cell r="J1434">
            <v>7.878365346</v>
          </cell>
        </row>
        <row r="1435">
          <cell r="J1435">
            <v>1.160100016</v>
          </cell>
        </row>
        <row r="1436">
          <cell r="J1436">
            <v>4.525446393</v>
          </cell>
        </row>
        <row r="1437">
          <cell r="J1437" t="str">
            <v/>
          </cell>
        </row>
        <row r="1438">
          <cell r="J1438">
            <v>2.361831902</v>
          </cell>
        </row>
        <row r="1439">
          <cell r="J1439">
            <v>0.367230375</v>
          </cell>
        </row>
        <row r="1440">
          <cell r="J1440">
            <v>8.118835998</v>
          </cell>
        </row>
        <row r="1441">
          <cell r="J1441">
            <v>1.06316611</v>
          </cell>
        </row>
        <row r="1442">
          <cell r="J1442">
            <v>0.164041995</v>
          </cell>
        </row>
        <row r="1443">
          <cell r="J1443">
            <v>0.1876541</v>
          </cell>
        </row>
        <row r="1444">
          <cell r="J1444">
            <v>0.876754752</v>
          </cell>
        </row>
        <row r="1445">
          <cell r="J1445">
            <v>0.077050028</v>
          </cell>
        </row>
        <row r="1446">
          <cell r="J1446">
            <v>0.461057425</v>
          </cell>
        </row>
        <row r="1447">
          <cell r="J1447" t="str">
            <v/>
          </cell>
        </row>
        <row r="1448">
          <cell r="J1448">
            <v>0.88607532</v>
          </cell>
        </row>
        <row r="1449">
          <cell r="J1449" t="str">
            <v/>
          </cell>
        </row>
        <row r="1450">
          <cell r="J1450">
            <v>3.225537859</v>
          </cell>
        </row>
        <row r="1451">
          <cell r="J1451" t="str">
            <v/>
          </cell>
        </row>
        <row r="1452">
          <cell r="J1452" t="str">
            <v/>
          </cell>
        </row>
        <row r="1453">
          <cell r="J1453" t="str">
            <v/>
          </cell>
        </row>
        <row r="1454">
          <cell r="J1454" t="str">
            <v/>
          </cell>
        </row>
        <row r="1455">
          <cell r="J1455">
            <v>0.300743657</v>
          </cell>
        </row>
        <row r="1456">
          <cell r="J1456">
            <v>0.238606538</v>
          </cell>
        </row>
        <row r="1457">
          <cell r="J1457" t="str">
            <v/>
          </cell>
        </row>
        <row r="1458">
          <cell r="J1458">
            <v>1.453387218643124</v>
          </cell>
        </row>
        <row r="1459">
          <cell r="J1459" t="str">
            <v/>
          </cell>
        </row>
        <row r="1460">
          <cell r="J1460">
            <v>4.00784419</v>
          </cell>
        </row>
        <row r="1461">
          <cell r="J1461">
            <v>0.485912272</v>
          </cell>
        </row>
        <row r="1462">
          <cell r="J1462" t="str">
            <v/>
          </cell>
        </row>
        <row r="1463">
          <cell r="J1463" t="str">
            <v/>
          </cell>
        </row>
        <row r="1464">
          <cell r="J1464" t="str">
            <v/>
          </cell>
        </row>
        <row r="1465">
          <cell r="J1465">
            <v>0.485912272</v>
          </cell>
        </row>
        <row r="1466">
          <cell r="J1466">
            <v>1.800112344</v>
          </cell>
        </row>
        <row r="1467">
          <cell r="J1467">
            <v>1.058816512</v>
          </cell>
        </row>
        <row r="1468">
          <cell r="J1468">
            <v>0.753723256</v>
          </cell>
        </row>
        <row r="1469">
          <cell r="J1469">
            <v>0.485912272</v>
          </cell>
        </row>
        <row r="1470">
          <cell r="J1470">
            <v>0.760558339</v>
          </cell>
        </row>
        <row r="1471">
          <cell r="J1471">
            <v>1.8</v>
          </cell>
        </row>
        <row r="1472">
          <cell r="J1472" t="str">
            <v/>
          </cell>
        </row>
        <row r="1473">
          <cell r="J1473" t="str">
            <v/>
          </cell>
        </row>
        <row r="1474">
          <cell r="J1474" t="str">
            <v/>
          </cell>
        </row>
        <row r="1475">
          <cell r="J1475">
            <v>0.423153782</v>
          </cell>
        </row>
        <row r="1476">
          <cell r="J1476">
            <v>1.025262467</v>
          </cell>
        </row>
        <row r="1477">
          <cell r="J1477">
            <v>0.151614571</v>
          </cell>
        </row>
        <row r="1478">
          <cell r="J1478">
            <v>0.116817784</v>
          </cell>
        </row>
        <row r="1479">
          <cell r="J1479">
            <v>0.225557743</v>
          </cell>
        </row>
        <row r="1480">
          <cell r="J1480">
            <v>0.59403086</v>
          </cell>
        </row>
        <row r="1481">
          <cell r="J1481">
            <v>0.485912272</v>
          </cell>
        </row>
        <row r="1482">
          <cell r="J1482">
            <v>1.022155611</v>
          </cell>
        </row>
        <row r="1483">
          <cell r="J1483">
            <v>0.948833811</v>
          </cell>
        </row>
        <row r="1484">
          <cell r="J1484">
            <v>0.780442217</v>
          </cell>
        </row>
        <row r="1485">
          <cell r="J1485">
            <v>2.135031417</v>
          </cell>
        </row>
        <row r="1486">
          <cell r="J1486">
            <v>1.95</v>
          </cell>
        </row>
        <row r="1487">
          <cell r="J1487" t="str">
            <v/>
          </cell>
        </row>
        <row r="1488">
          <cell r="J1488" t="str">
            <v/>
          </cell>
        </row>
        <row r="1489">
          <cell r="J1489" t="str">
            <v/>
          </cell>
        </row>
        <row r="1490">
          <cell r="J1490" t="str">
            <v/>
          </cell>
        </row>
        <row r="1491">
          <cell r="J1491" t="str">
            <v/>
          </cell>
        </row>
        <row r="1492">
          <cell r="J1492" t="str">
            <v/>
          </cell>
        </row>
        <row r="1493">
          <cell r="J1493">
            <v>0.469756621</v>
          </cell>
        </row>
        <row r="1494">
          <cell r="J1494" t="str">
            <v/>
          </cell>
        </row>
        <row r="1495">
          <cell r="J1495" t="str">
            <v/>
          </cell>
        </row>
        <row r="1496">
          <cell r="J1496">
            <v>0.247305735</v>
          </cell>
        </row>
        <row r="1497">
          <cell r="J1497">
            <v>2.56936988</v>
          </cell>
        </row>
        <row r="1498">
          <cell r="J1498">
            <v>2.80921916</v>
          </cell>
        </row>
        <row r="1499">
          <cell r="J1499">
            <v>1.362667025</v>
          </cell>
        </row>
        <row r="1500">
          <cell r="J1500">
            <v>0.585331663</v>
          </cell>
        </row>
        <row r="1501">
          <cell r="J1501">
            <v>1.477620695</v>
          </cell>
        </row>
        <row r="1502">
          <cell r="J1502" t="str">
            <v/>
          </cell>
        </row>
        <row r="1503">
          <cell r="J1503" t="str">
            <v/>
          </cell>
        </row>
        <row r="1504">
          <cell r="J1504" t="str">
            <v/>
          </cell>
        </row>
        <row r="1505">
          <cell r="J1505" t="str">
            <v/>
          </cell>
        </row>
        <row r="1506">
          <cell r="J1506" t="str">
            <v/>
          </cell>
        </row>
        <row r="1507">
          <cell r="J1507" t="str">
            <v/>
          </cell>
        </row>
        <row r="1508">
          <cell r="J1508" t="str">
            <v/>
          </cell>
        </row>
        <row r="1509">
          <cell r="J1509">
            <v>0.5</v>
          </cell>
        </row>
        <row r="1510">
          <cell r="J1510">
            <v>0.485912272</v>
          </cell>
        </row>
        <row r="1511">
          <cell r="J1511">
            <v>0.353560208</v>
          </cell>
        </row>
        <row r="1512">
          <cell r="J1512" t="str">
            <v/>
          </cell>
        </row>
        <row r="1513">
          <cell r="J1513" t="str">
            <v/>
          </cell>
        </row>
        <row r="1514">
          <cell r="J1514">
            <v>0.210644834</v>
          </cell>
        </row>
        <row r="1515">
          <cell r="J1515">
            <v>0.152235942</v>
          </cell>
        </row>
        <row r="1516">
          <cell r="J1516">
            <v>0.122410125</v>
          </cell>
        </row>
        <row r="1517">
          <cell r="J1517">
            <v>0.141672632</v>
          </cell>
        </row>
        <row r="1518">
          <cell r="J1518">
            <v>0.1</v>
          </cell>
        </row>
        <row r="1519">
          <cell r="J1519">
            <v>0.068350831</v>
          </cell>
        </row>
        <row r="1520">
          <cell r="J1520">
            <v>0.1</v>
          </cell>
        </row>
        <row r="1521">
          <cell r="J1521">
            <v>0.244198878</v>
          </cell>
        </row>
        <row r="1522">
          <cell r="J1522">
            <v>0.1</v>
          </cell>
        </row>
        <row r="1523">
          <cell r="J1523">
            <v>0.1</v>
          </cell>
        </row>
        <row r="1524">
          <cell r="J1524">
            <v>0.177712161</v>
          </cell>
        </row>
        <row r="1525">
          <cell r="J1525">
            <v>0.185168615</v>
          </cell>
        </row>
        <row r="1526">
          <cell r="J1526">
            <v>0.266568241</v>
          </cell>
        </row>
        <row r="1527">
          <cell r="J1527">
            <v>0.160313768</v>
          </cell>
        </row>
        <row r="1528">
          <cell r="J1528">
            <v>0.170255707</v>
          </cell>
        </row>
        <row r="1529">
          <cell r="J1529">
            <v>0.175226676</v>
          </cell>
        </row>
        <row r="1530">
          <cell r="J1530">
            <v>0.236121053</v>
          </cell>
        </row>
        <row r="1531">
          <cell r="J1531">
            <v>0.1</v>
          </cell>
        </row>
        <row r="1532">
          <cell r="J1532">
            <v>0.1</v>
          </cell>
        </row>
        <row r="1533">
          <cell r="J1533">
            <v>0.106254474</v>
          </cell>
        </row>
        <row r="1534">
          <cell r="J1534">
            <v>0.1</v>
          </cell>
        </row>
        <row r="1535">
          <cell r="J1535">
            <v>0.039767756</v>
          </cell>
        </row>
        <row r="1536">
          <cell r="J1536">
            <v>0.1</v>
          </cell>
        </row>
        <row r="1537">
          <cell r="J1537">
            <v>0.43806669</v>
          </cell>
        </row>
        <row r="1538">
          <cell r="J1538">
            <v>0.123652867</v>
          </cell>
        </row>
        <row r="1539">
          <cell r="J1539">
            <v>0.032932673</v>
          </cell>
        </row>
        <row r="1540">
          <cell r="J1540">
            <v>0.357909807</v>
          </cell>
        </row>
        <row r="1541">
          <cell r="J1541">
            <v>0.072079058</v>
          </cell>
        </row>
        <row r="1542">
          <cell r="J1542">
            <v>0.1</v>
          </cell>
        </row>
        <row r="1543">
          <cell r="J1543">
            <v>0.1</v>
          </cell>
        </row>
        <row r="1544">
          <cell r="J1544">
            <v>0.57849658</v>
          </cell>
        </row>
        <row r="1545">
          <cell r="J1545">
            <v>0.1</v>
          </cell>
        </row>
        <row r="1546">
          <cell r="J1546">
            <v>0.570418754</v>
          </cell>
        </row>
        <row r="1547">
          <cell r="J1547">
            <v>0.096312535</v>
          </cell>
        </row>
        <row r="1548">
          <cell r="J1548">
            <v>0.06</v>
          </cell>
        </row>
        <row r="1549">
          <cell r="J1549">
            <v>1.205460112</v>
          </cell>
        </row>
        <row r="1550">
          <cell r="J1550">
            <v>0.13545892</v>
          </cell>
        </row>
        <row r="1551">
          <cell r="J1551">
            <v>0.17709079</v>
          </cell>
        </row>
        <row r="1552">
          <cell r="J1552">
            <v>0.19262507</v>
          </cell>
        </row>
        <row r="1553">
          <cell r="J1553">
            <v>0.113089557</v>
          </cell>
        </row>
        <row r="1554">
          <cell r="J1554">
            <v>0.11992464</v>
          </cell>
        </row>
        <row r="1555">
          <cell r="J1555">
            <v>0.359152549</v>
          </cell>
        </row>
        <row r="1556">
          <cell r="J1556">
            <v>0.03106856</v>
          </cell>
        </row>
        <row r="1557">
          <cell r="J1557">
            <v>0.1</v>
          </cell>
        </row>
        <row r="1558">
          <cell r="J1558">
            <v>0.1</v>
          </cell>
        </row>
        <row r="1559">
          <cell r="J1559">
            <v>0.12489561</v>
          </cell>
        </row>
        <row r="1560">
          <cell r="J1560">
            <v>0.04</v>
          </cell>
        </row>
        <row r="1561">
          <cell r="J1561">
            <v>0.279617036</v>
          </cell>
        </row>
        <row r="1562">
          <cell r="J1562">
            <v>0.13545892</v>
          </cell>
        </row>
        <row r="1563">
          <cell r="J1563">
            <v>0.096312535</v>
          </cell>
        </row>
        <row r="1564">
          <cell r="J1564">
            <v>0.071457687</v>
          </cell>
        </row>
        <row r="1565">
          <cell r="J1565">
            <v>0.173983934</v>
          </cell>
        </row>
        <row r="1566">
          <cell r="J1566">
            <v>0.046602839</v>
          </cell>
        </row>
        <row r="1567">
          <cell r="J1567">
            <v>0.103768989</v>
          </cell>
        </row>
        <row r="1568">
          <cell r="J1568">
            <v>0.262840014</v>
          </cell>
        </row>
        <row r="1569">
          <cell r="J1569">
            <v>0.267189613</v>
          </cell>
        </row>
        <row r="1570">
          <cell r="J1570">
            <v>0.392085222</v>
          </cell>
        </row>
        <row r="1571">
          <cell r="J1571">
            <v>0.064622604</v>
          </cell>
        </row>
        <row r="1572">
          <cell r="J1572">
            <v>0.136080291</v>
          </cell>
        </row>
        <row r="1573">
          <cell r="J1573">
            <v>0.185789986</v>
          </cell>
        </row>
        <row r="1574">
          <cell r="J1574">
            <v>0.800326095</v>
          </cell>
        </row>
        <row r="1575">
          <cell r="J1575">
            <v>0.541214308</v>
          </cell>
        </row>
        <row r="1576">
          <cell r="J1576">
            <v>0.09879802</v>
          </cell>
        </row>
        <row r="1577">
          <cell r="J1577">
            <v>0.1</v>
          </cell>
        </row>
        <row r="1578">
          <cell r="J1578">
            <v>0.140429889</v>
          </cell>
        </row>
        <row r="1579">
          <cell r="J1579">
            <v>2.359967787</v>
          </cell>
        </row>
        <row r="1580">
          <cell r="J1580">
            <v>1.17314881</v>
          </cell>
        </row>
        <row r="1581">
          <cell r="J1581">
            <v>0.052816551</v>
          </cell>
        </row>
        <row r="1582">
          <cell r="J1582">
            <v>0.22928597</v>
          </cell>
        </row>
        <row r="1583">
          <cell r="J1583">
            <v>0.417561441</v>
          </cell>
        </row>
        <row r="1584">
          <cell r="J1584">
            <v>0.246684363</v>
          </cell>
        </row>
        <row r="1585">
          <cell r="J1585">
            <v>0.162177881</v>
          </cell>
        </row>
        <row r="1586">
          <cell r="J1586">
            <v>1.365152509</v>
          </cell>
        </row>
        <row r="1587">
          <cell r="J1587">
            <v>0.210023463</v>
          </cell>
        </row>
        <row r="1588">
          <cell r="J1588">
            <v>0.149750457</v>
          </cell>
        </row>
        <row r="1589">
          <cell r="J1589">
            <v>0.694692993</v>
          </cell>
        </row>
        <row r="1590">
          <cell r="J1590">
            <v>2.348161735</v>
          </cell>
        </row>
        <row r="1591">
          <cell r="J1591">
            <v>0.040389127</v>
          </cell>
        </row>
        <row r="1592">
          <cell r="J1592">
            <v>1.080564503</v>
          </cell>
        </row>
        <row r="1593">
          <cell r="J1593">
            <v>1.076214905</v>
          </cell>
        </row>
        <row r="1594">
          <cell r="J1594">
            <v>0.763665195</v>
          </cell>
        </row>
        <row r="1595">
          <cell r="J1595">
            <v>0.19262507</v>
          </cell>
        </row>
        <row r="1596">
          <cell r="J1596">
            <v>0.283966635</v>
          </cell>
        </row>
        <row r="1597">
          <cell r="J1597">
            <v>0.123652867</v>
          </cell>
        </row>
        <row r="1598">
          <cell r="J1598">
            <v>0.592166746</v>
          </cell>
        </row>
        <row r="1599">
          <cell r="J1599">
            <v>1.772772011</v>
          </cell>
        </row>
        <row r="1600">
          <cell r="J1600">
            <v>0.064622604</v>
          </cell>
        </row>
        <row r="1601">
          <cell r="J1601">
            <v>0.548670763</v>
          </cell>
        </row>
        <row r="1602">
          <cell r="J1602">
            <v>0.113710928</v>
          </cell>
        </row>
        <row r="1603">
          <cell r="J1603">
            <v>0.165906108</v>
          </cell>
        </row>
        <row r="1604">
          <cell r="J1604">
            <v>0.887939434</v>
          </cell>
        </row>
        <row r="1605">
          <cell r="J1605">
            <v>0.114332299</v>
          </cell>
        </row>
        <row r="1606">
          <cell r="J1606">
            <v>1.906988189</v>
          </cell>
        </row>
        <row r="1607">
          <cell r="J1607">
            <v>0.118681898</v>
          </cell>
        </row>
        <row r="1608">
          <cell r="J1608">
            <v>0.26035453</v>
          </cell>
        </row>
        <row r="1609">
          <cell r="J1609">
            <v>0.388978366</v>
          </cell>
        </row>
        <row r="1610">
          <cell r="J1610">
            <v>0.327462618</v>
          </cell>
        </row>
        <row r="1611">
          <cell r="J1611">
            <v>0.904095085</v>
          </cell>
        </row>
        <row r="1612">
          <cell r="J1612">
            <v>0.1876541</v>
          </cell>
        </row>
        <row r="1613">
          <cell r="J1613">
            <v>1.166935099</v>
          </cell>
        </row>
        <row r="1614">
          <cell r="J1614" t="str">
            <v/>
          </cell>
        </row>
        <row r="1615">
          <cell r="J1615" t="str">
            <v/>
          </cell>
        </row>
        <row r="1616">
          <cell r="J1616">
            <v>1.38627913</v>
          </cell>
        </row>
        <row r="1617">
          <cell r="J1617">
            <v>2.391036348</v>
          </cell>
        </row>
        <row r="1618">
          <cell r="J1618" t="str">
            <v/>
          </cell>
        </row>
        <row r="1619">
          <cell r="J1619" t="str">
            <v/>
          </cell>
        </row>
        <row r="1620">
          <cell r="J1620" t="str">
            <v/>
          </cell>
        </row>
        <row r="1621">
          <cell r="J1621" t="str">
            <v/>
          </cell>
        </row>
        <row r="1622">
          <cell r="J1622" t="str">
            <v/>
          </cell>
        </row>
        <row r="1623">
          <cell r="J1623">
            <v>3.291403205</v>
          </cell>
        </row>
        <row r="1624">
          <cell r="J1624">
            <v>0.173362563</v>
          </cell>
        </row>
        <row r="1625">
          <cell r="J1625">
            <v>0.36</v>
          </cell>
        </row>
        <row r="1626">
          <cell r="J1626">
            <v>0.3</v>
          </cell>
        </row>
        <row r="1627">
          <cell r="J1627">
            <v>0.3</v>
          </cell>
        </row>
        <row r="1628">
          <cell r="J1628">
            <v>0.3</v>
          </cell>
        </row>
        <row r="1629">
          <cell r="J1629">
            <v>0.98</v>
          </cell>
        </row>
        <row r="1630">
          <cell r="J1630">
            <v>1.008485445</v>
          </cell>
        </row>
        <row r="1631">
          <cell r="J1631">
            <v>1.361424282</v>
          </cell>
        </row>
        <row r="1632">
          <cell r="J1632">
            <v>1.373230335</v>
          </cell>
        </row>
        <row r="1633">
          <cell r="J1633">
            <v>3.372802831</v>
          </cell>
        </row>
        <row r="1634">
          <cell r="J1634">
            <v>3.349812097</v>
          </cell>
        </row>
        <row r="1635">
          <cell r="J1635">
            <v>1.8</v>
          </cell>
        </row>
        <row r="1636">
          <cell r="J1636">
            <v>1.33</v>
          </cell>
        </row>
        <row r="1637">
          <cell r="J1637">
            <v>1.298044421</v>
          </cell>
        </row>
        <row r="1638">
          <cell r="J1638">
            <v>0.28</v>
          </cell>
        </row>
        <row r="1639">
          <cell r="J1639">
            <v>0.18</v>
          </cell>
        </row>
        <row r="1640">
          <cell r="J1640">
            <v>0.14</v>
          </cell>
        </row>
        <row r="1641">
          <cell r="J1641">
            <v>0.60459417</v>
          </cell>
        </row>
        <row r="1642">
          <cell r="J1642">
            <v>1.837394615</v>
          </cell>
        </row>
        <row r="1643">
          <cell r="J1643">
            <v>0.049709695</v>
          </cell>
        </row>
        <row r="1644">
          <cell r="J1644">
            <v>0.32</v>
          </cell>
        </row>
        <row r="1645">
          <cell r="J1645">
            <v>0.3</v>
          </cell>
        </row>
        <row r="1646">
          <cell r="J1646">
            <v>1.59</v>
          </cell>
        </row>
        <row r="1647">
          <cell r="J1647" t="str">
            <v/>
          </cell>
        </row>
        <row r="1648">
          <cell r="J1648">
            <v>0.516980832</v>
          </cell>
        </row>
        <row r="1649">
          <cell r="J1649">
            <v>0.22928597</v>
          </cell>
        </row>
        <row r="1650">
          <cell r="J1650">
            <v>0.1509932</v>
          </cell>
        </row>
        <row r="1651">
          <cell r="J1651">
            <v>0.088234709</v>
          </cell>
        </row>
        <row r="1652">
          <cell r="J1652">
            <v>0</v>
          </cell>
        </row>
        <row r="1653">
          <cell r="J1653">
            <v>0.057787521</v>
          </cell>
        </row>
        <row r="1654">
          <cell r="J1654">
            <v>0</v>
          </cell>
        </row>
        <row r="1655">
          <cell r="J1655">
            <v>0.022990734</v>
          </cell>
        </row>
        <row r="1656">
          <cell r="J1656">
            <v>0.232392826</v>
          </cell>
        </row>
        <row r="1657">
          <cell r="J1657">
            <v>0</v>
          </cell>
        </row>
        <row r="1658">
          <cell r="J1658">
            <v>0.116196413</v>
          </cell>
        </row>
        <row r="1659">
          <cell r="J1659">
            <v>0.21872266</v>
          </cell>
        </row>
        <row r="1660">
          <cell r="J1660">
            <v>0.163420624</v>
          </cell>
        </row>
        <row r="1661">
          <cell r="J1661">
            <v>0.024854848</v>
          </cell>
        </row>
        <row r="1662">
          <cell r="J1662">
            <v>0.070214945</v>
          </cell>
        </row>
        <row r="1663">
          <cell r="J1663">
            <v>0.054059294</v>
          </cell>
        </row>
        <row r="1664">
          <cell r="J1664">
            <v>0.03106856</v>
          </cell>
        </row>
        <row r="1665">
          <cell r="J1665">
            <v>0.137</v>
          </cell>
        </row>
        <row r="1666">
          <cell r="J1666">
            <v>0.068350831</v>
          </cell>
        </row>
        <row r="1667">
          <cell r="J1667">
            <v>0.027340332</v>
          </cell>
        </row>
        <row r="1668">
          <cell r="J1668">
            <v>0.078914141</v>
          </cell>
        </row>
        <row r="1669">
          <cell r="J1669">
            <v>0.14700000000000002</v>
          </cell>
        </row>
        <row r="1670">
          <cell r="J1670">
            <v>0.154100056</v>
          </cell>
        </row>
        <row r="1671">
          <cell r="J1671">
            <v>0.14700000000000002</v>
          </cell>
        </row>
        <row r="1672">
          <cell r="J1672">
            <v>0.127381094</v>
          </cell>
        </row>
        <row r="1673">
          <cell r="J1673">
            <v>0.014912909</v>
          </cell>
        </row>
        <row r="1674">
          <cell r="J1674">
            <v>0.326841247</v>
          </cell>
        </row>
        <row r="1675">
          <cell r="J1675">
            <v>0.084506482</v>
          </cell>
        </row>
        <row r="1676">
          <cell r="J1676">
            <v>0.521951801</v>
          </cell>
        </row>
        <row r="1677">
          <cell r="J1677">
            <v>0</v>
          </cell>
        </row>
        <row r="1678">
          <cell r="J1678">
            <v>0.079535513</v>
          </cell>
        </row>
        <row r="1679">
          <cell r="J1679">
            <v>0.072700429</v>
          </cell>
        </row>
        <row r="1680">
          <cell r="J1680">
            <v>0.024854848</v>
          </cell>
        </row>
        <row r="1681">
          <cell r="J1681">
            <v>0.039767756</v>
          </cell>
        </row>
        <row r="1682">
          <cell r="J1682">
            <v>0.01553428</v>
          </cell>
        </row>
        <row r="1683">
          <cell r="J1683">
            <v>0.273403325</v>
          </cell>
        </row>
        <row r="1684">
          <cell r="J1684">
            <v>0.201945637</v>
          </cell>
        </row>
        <row r="1685">
          <cell r="J1685">
            <v>0</v>
          </cell>
        </row>
        <row r="1686">
          <cell r="J1686">
            <v>0.144779488</v>
          </cell>
        </row>
        <row r="1687">
          <cell r="J1687">
            <v>0.01553428</v>
          </cell>
        </row>
        <row r="1688">
          <cell r="J1688">
            <v>0.181440388</v>
          </cell>
        </row>
        <row r="1689">
          <cell r="J1689">
            <v>0.091962936</v>
          </cell>
        </row>
        <row r="1690">
          <cell r="J1690">
            <v>0.10936133</v>
          </cell>
        </row>
        <row r="1691">
          <cell r="J1691">
            <v>0.066486718</v>
          </cell>
        </row>
        <row r="1692">
          <cell r="J1692">
            <v>0.059651634</v>
          </cell>
        </row>
        <row r="1693">
          <cell r="J1693">
            <v>0.24482025</v>
          </cell>
        </row>
        <row r="1694">
          <cell r="J1694">
            <v>0.078914141</v>
          </cell>
        </row>
        <row r="1695">
          <cell r="J1695">
            <v>0.087613338</v>
          </cell>
        </row>
        <row r="1696">
          <cell r="J1696">
            <v>0.014912909</v>
          </cell>
        </row>
        <row r="1697">
          <cell r="J1697">
            <v>0.019262507</v>
          </cell>
        </row>
        <row r="1698">
          <cell r="J1698">
            <v>0.299500915</v>
          </cell>
        </row>
        <row r="1699">
          <cell r="J1699">
            <v>0.022369363</v>
          </cell>
        </row>
        <row r="1700">
          <cell r="J1700">
            <v>0.173362563</v>
          </cell>
        </row>
        <row r="1701">
          <cell r="J1701">
            <v>0.314413823</v>
          </cell>
        </row>
        <row r="1702">
          <cell r="J1702">
            <v>0.037903643</v>
          </cell>
        </row>
        <row r="1703">
          <cell r="J1703">
            <v>0.042874612</v>
          </cell>
        </row>
        <row r="1704">
          <cell r="J1704">
            <v>0.221829516</v>
          </cell>
        </row>
        <row r="1705">
          <cell r="J1705">
            <v>0.116196413</v>
          </cell>
        </row>
        <row r="1706">
          <cell r="J1706">
            <v>0.073321801</v>
          </cell>
        </row>
        <row r="1707">
          <cell r="J1707">
            <v>0.05219518</v>
          </cell>
        </row>
        <row r="1708">
          <cell r="J1708">
            <v>0.681644198</v>
          </cell>
        </row>
        <row r="1709">
          <cell r="J1709">
            <v>0.397677563</v>
          </cell>
        </row>
        <row r="1710">
          <cell r="J1710">
            <v>0.344861012</v>
          </cell>
        </row>
        <row r="1711">
          <cell r="J1711">
            <v>0.202567009</v>
          </cell>
        </row>
        <row r="1712">
          <cell r="J1712">
            <v>0.124274238</v>
          </cell>
        </row>
        <row r="1713">
          <cell r="J1713">
            <v>0.186411358</v>
          </cell>
        </row>
        <row r="1714">
          <cell r="J1714">
            <v>0.097555277</v>
          </cell>
        </row>
        <row r="1715">
          <cell r="J1715">
            <v>1.257033922</v>
          </cell>
        </row>
        <row r="1716">
          <cell r="J1716">
            <v>1.2510000000000001</v>
          </cell>
        </row>
        <row r="1717">
          <cell r="J1717">
            <v>0.07100000000000001</v>
          </cell>
        </row>
        <row r="1718">
          <cell r="J1718">
            <v>0.090720194</v>
          </cell>
        </row>
        <row r="1719">
          <cell r="J1719">
            <v>0.05716615</v>
          </cell>
        </row>
        <row r="1720">
          <cell r="J1720">
            <v>0.247927106</v>
          </cell>
        </row>
        <row r="1721">
          <cell r="J1721">
            <v>0.274</v>
          </cell>
        </row>
        <row r="1722">
          <cell r="J1722">
            <v>0.217479917</v>
          </cell>
        </row>
        <row r="1723">
          <cell r="J1723">
            <v>0.042874612</v>
          </cell>
        </row>
        <row r="1724">
          <cell r="J1724">
            <v>0.037282272</v>
          </cell>
        </row>
        <row r="1725">
          <cell r="J1725">
            <v>0.037903643</v>
          </cell>
        </row>
        <row r="1726">
          <cell r="J1726">
            <v>0.213130319</v>
          </cell>
        </row>
        <row r="1727">
          <cell r="J1727">
            <v>0.014291537</v>
          </cell>
        </row>
        <row r="1728">
          <cell r="J1728">
            <v>0.090098823</v>
          </cell>
        </row>
        <row r="1729">
          <cell r="J1729">
            <v>0.028583075</v>
          </cell>
        </row>
        <row r="1730">
          <cell r="J1730">
            <v>0.132973435</v>
          </cell>
        </row>
        <row r="1731">
          <cell r="J1731">
            <v>0.172741191</v>
          </cell>
        </row>
        <row r="1732">
          <cell r="J1732">
            <v>0.073943172</v>
          </cell>
        </row>
        <row r="1733">
          <cell r="J1733">
            <v>0.027961704</v>
          </cell>
        </row>
        <row r="1734">
          <cell r="J1734">
            <v>0.122410125</v>
          </cell>
        </row>
        <row r="1735">
          <cell r="J1735">
            <v>0.237985167</v>
          </cell>
        </row>
        <row r="1736">
          <cell r="J1736">
            <v>0.070214945</v>
          </cell>
        </row>
        <row r="1737">
          <cell r="J1737">
            <v>0.084506482</v>
          </cell>
        </row>
        <row r="1738">
          <cell r="J1738">
            <v>0.052816551</v>
          </cell>
        </row>
        <row r="1739">
          <cell r="J1739">
            <v>0.676673228</v>
          </cell>
        </row>
        <row r="1740">
          <cell r="J1740">
            <v>0.036039529</v>
          </cell>
        </row>
        <row r="1741">
          <cell r="J1741">
            <v>0.349831981</v>
          </cell>
        </row>
        <row r="1742">
          <cell r="J1742">
            <v>0.235499682</v>
          </cell>
        </row>
        <row r="1743">
          <cell r="J1743">
            <v>0.158449654</v>
          </cell>
        </row>
        <row r="1744">
          <cell r="J1744">
            <v>0.111225443</v>
          </cell>
        </row>
        <row r="1745">
          <cell r="J1745">
            <v>0.436823948</v>
          </cell>
        </row>
        <row r="1746">
          <cell r="J1746">
            <v>0.1876541</v>
          </cell>
        </row>
        <row r="1747">
          <cell r="J1747">
            <v>0.128623837</v>
          </cell>
        </row>
        <row r="1748">
          <cell r="J1748">
            <v>0.533757854</v>
          </cell>
        </row>
        <row r="1749">
          <cell r="J1749">
            <v>0.055923407</v>
          </cell>
        </row>
        <row r="1750">
          <cell r="J1750">
            <v>0.108118587</v>
          </cell>
        </row>
        <row r="1751">
          <cell r="J1751">
            <v>0.907201941</v>
          </cell>
        </row>
        <row r="1752">
          <cell r="J1752">
            <v>0.064001233</v>
          </cell>
        </row>
        <row r="1753">
          <cell r="J1753">
            <v>0.039767756</v>
          </cell>
        </row>
        <row r="1754">
          <cell r="J1754">
            <v>0.04163187</v>
          </cell>
        </row>
        <row r="1755">
          <cell r="J1755">
            <v>0.022990734</v>
          </cell>
        </row>
        <row r="1756">
          <cell r="J1756">
            <v>0.195110554</v>
          </cell>
        </row>
        <row r="1757">
          <cell r="J1757">
            <v>0.198838782</v>
          </cell>
        </row>
        <row r="1758">
          <cell r="J1758">
            <v>0.28400000000000003</v>
          </cell>
        </row>
        <row r="1759">
          <cell r="J1759">
            <v>0.275267438</v>
          </cell>
        </row>
        <row r="1760">
          <cell r="J1760">
            <v>0.101904876</v>
          </cell>
        </row>
        <row r="1761">
          <cell r="J1761">
            <v>0.114953671</v>
          </cell>
        </row>
        <row r="1762">
          <cell r="J1762">
            <v>0.645</v>
          </cell>
        </row>
        <row r="1763">
          <cell r="J1763">
            <v>0.602730056</v>
          </cell>
        </row>
        <row r="1764">
          <cell r="J1764">
            <v>0.086991967</v>
          </cell>
        </row>
        <row r="1765">
          <cell r="J1765">
            <v>0.10936133</v>
          </cell>
        </row>
        <row r="1766">
          <cell r="J1766">
            <v>0.107497216</v>
          </cell>
        </row>
        <row r="1767">
          <cell r="J1767">
            <v>0.129866579</v>
          </cell>
        </row>
        <row r="1768">
          <cell r="J1768">
            <v>0.532515112</v>
          </cell>
        </row>
        <row r="1769">
          <cell r="J1769">
            <v>0.019262507</v>
          </cell>
        </row>
        <row r="1770">
          <cell r="J1770">
            <v>0.036039529</v>
          </cell>
        </row>
        <row r="1771">
          <cell r="J1771">
            <v>0.059030263</v>
          </cell>
        </row>
        <row r="1772">
          <cell r="J1772">
            <v>0.013670166</v>
          </cell>
        </row>
        <row r="1773">
          <cell r="J1773">
            <v>0.073321801</v>
          </cell>
        </row>
        <row r="1774">
          <cell r="J1774">
            <v>0.018641136</v>
          </cell>
        </row>
        <row r="1775">
          <cell r="J1775">
            <v>0.082642369</v>
          </cell>
        </row>
        <row r="1776">
          <cell r="J1776">
            <v>0</v>
          </cell>
        </row>
        <row r="1777">
          <cell r="J1777">
            <v>0.106254474</v>
          </cell>
        </row>
        <row r="1778">
          <cell r="J1778">
            <v>0.139187147</v>
          </cell>
        </row>
        <row r="1779">
          <cell r="J1779">
            <v>0.050952438</v>
          </cell>
        </row>
        <row r="1780">
          <cell r="J1780">
            <v>0.142294003</v>
          </cell>
        </row>
        <row r="1781">
          <cell r="J1781">
            <v>0.272160582</v>
          </cell>
        </row>
        <row r="1782">
          <cell r="J1782">
            <v>0.06275849</v>
          </cell>
        </row>
        <row r="1783">
          <cell r="J1783">
            <v>0.049088324</v>
          </cell>
        </row>
        <row r="1784">
          <cell r="J1784">
            <v>0.06772946</v>
          </cell>
        </row>
        <row r="1785">
          <cell r="J1785">
            <v>0.049088324</v>
          </cell>
        </row>
        <row r="1786">
          <cell r="J1786">
            <v>0</v>
          </cell>
        </row>
        <row r="1787">
          <cell r="J1787">
            <v>0.064001233</v>
          </cell>
        </row>
        <row r="1788">
          <cell r="J1788">
            <v>1.246470612</v>
          </cell>
        </row>
        <row r="1789">
          <cell r="J1789">
            <v>1.265</v>
          </cell>
        </row>
        <row r="1790">
          <cell r="J1790">
            <v>0.141051261</v>
          </cell>
        </row>
        <row r="1791">
          <cell r="J1791">
            <v>0.051573809</v>
          </cell>
        </row>
        <row r="1792">
          <cell r="J1792">
            <v>4.662769427</v>
          </cell>
        </row>
        <row r="1793">
          <cell r="J1793">
            <v>0.134837549</v>
          </cell>
        </row>
        <row r="1794">
          <cell r="J1794">
            <v>5.31</v>
          </cell>
        </row>
        <row r="1795">
          <cell r="J1795">
            <v>5.225110356</v>
          </cell>
        </row>
        <row r="1796">
          <cell r="J1796">
            <v>0.143536745</v>
          </cell>
        </row>
        <row r="1797">
          <cell r="J1797">
            <v>0.374686829</v>
          </cell>
        </row>
        <row r="1798">
          <cell r="J1798">
            <v>0.076428657</v>
          </cell>
        </row>
        <row r="1799">
          <cell r="J1799">
            <v>0.075185914</v>
          </cell>
        </row>
        <row r="1800">
          <cell r="J1800">
            <v>0.039146385</v>
          </cell>
        </row>
        <row r="1801">
          <cell r="J1801">
            <v>0.215615804</v>
          </cell>
        </row>
        <row r="1802">
          <cell r="J1802">
            <v>0.05219518</v>
          </cell>
        </row>
        <row r="1803">
          <cell r="J1803">
            <v>0.017398393</v>
          </cell>
        </row>
        <row r="1804">
          <cell r="J1804">
            <v>0.026718961</v>
          </cell>
        </row>
        <row r="1805">
          <cell r="J1805">
            <v>0.144779488</v>
          </cell>
        </row>
        <row r="1806">
          <cell r="J1806">
            <v>0.144779488</v>
          </cell>
        </row>
        <row r="1807">
          <cell r="J1807">
            <v>0.031689931</v>
          </cell>
        </row>
        <row r="1808">
          <cell r="J1808">
            <v>0.500825181</v>
          </cell>
        </row>
        <row r="1809">
          <cell r="J1809">
            <v>0.444901774</v>
          </cell>
        </row>
        <row r="1810">
          <cell r="J1810">
            <v>0</v>
          </cell>
        </row>
        <row r="1811">
          <cell r="J1811">
            <v>0.084506482</v>
          </cell>
        </row>
        <row r="1812">
          <cell r="J1812">
            <v>0.093205679</v>
          </cell>
        </row>
        <row r="1813">
          <cell r="J1813">
            <v>0.031689931</v>
          </cell>
        </row>
        <row r="1814">
          <cell r="J1814">
            <v>0.136701662</v>
          </cell>
        </row>
        <row r="1815">
          <cell r="J1815">
            <v>0.183925873</v>
          </cell>
        </row>
        <row r="1816">
          <cell r="J1816">
            <v>0.080778255</v>
          </cell>
        </row>
        <row r="1817">
          <cell r="J1817">
            <v>0.008077825</v>
          </cell>
        </row>
        <row r="1818">
          <cell r="J1818">
            <v>0.170255707</v>
          </cell>
        </row>
        <row r="1819">
          <cell r="J1819">
            <v>0.095691164</v>
          </cell>
        </row>
        <row r="1820">
          <cell r="J1820">
            <v>0.075807285</v>
          </cell>
        </row>
        <row r="1821">
          <cell r="J1821">
            <v>0.036039529</v>
          </cell>
        </row>
        <row r="1822">
          <cell r="J1822">
            <v>0.126138352</v>
          </cell>
        </row>
        <row r="1823">
          <cell r="J1823">
            <v>0.033554044</v>
          </cell>
        </row>
        <row r="1824">
          <cell r="J1824">
            <v>0.080156884</v>
          </cell>
        </row>
        <row r="1825">
          <cell r="J1825">
            <v>0.100662133</v>
          </cell>
        </row>
        <row r="1826">
          <cell r="J1826">
            <v>0.053437923</v>
          </cell>
        </row>
        <row r="1827">
          <cell r="J1827">
            <v>0.043495983</v>
          </cell>
        </row>
        <row r="1828">
          <cell r="J1828">
            <v>0.096933906</v>
          </cell>
        </row>
        <row r="1829">
          <cell r="J1829">
            <v>3.077030144</v>
          </cell>
        </row>
        <row r="1830">
          <cell r="J1830">
            <v>3.032</v>
          </cell>
        </row>
        <row r="1831">
          <cell r="J1831">
            <v>3.032</v>
          </cell>
        </row>
        <row r="1832">
          <cell r="J1832">
            <v>0.068350831</v>
          </cell>
        </row>
        <row r="1833">
          <cell r="J1833">
            <v>0.031689931</v>
          </cell>
        </row>
        <row r="1834">
          <cell r="J1834">
            <v>0.139808518</v>
          </cell>
        </row>
        <row r="1835">
          <cell r="J1835">
            <v>0.247305735</v>
          </cell>
        </row>
        <row r="1836">
          <cell r="J1836">
            <v>0.210644834</v>
          </cell>
        </row>
        <row r="1837">
          <cell r="J1837">
            <v>0.034796787</v>
          </cell>
        </row>
        <row r="1838">
          <cell r="J1838">
            <v>0.089477452</v>
          </cell>
        </row>
        <row r="1839">
          <cell r="J1839">
            <v>0.091</v>
          </cell>
        </row>
        <row r="1840">
          <cell r="J1840">
            <v>0.388356995</v>
          </cell>
        </row>
        <row r="1841">
          <cell r="J1841">
            <v>0.039146385</v>
          </cell>
        </row>
        <row r="1842">
          <cell r="J1842">
            <v>0.41700000000000004</v>
          </cell>
        </row>
        <row r="1843">
          <cell r="J1843">
            <v>0.323734391</v>
          </cell>
        </row>
        <row r="1844">
          <cell r="J1844">
            <v>0.124274238</v>
          </cell>
        </row>
        <row r="1845">
          <cell r="J1845">
            <v>0.128002466</v>
          </cell>
        </row>
        <row r="1846">
          <cell r="J1846">
            <v>0.216</v>
          </cell>
        </row>
        <row r="1847">
          <cell r="J1847">
            <v>0.215615804</v>
          </cell>
        </row>
        <row r="1848">
          <cell r="J1848">
            <v>7.557737811</v>
          </cell>
        </row>
        <row r="1849">
          <cell r="J1849">
            <v>2.177906029</v>
          </cell>
        </row>
        <row r="1850">
          <cell r="J1850">
            <v>2.161</v>
          </cell>
        </row>
        <row r="1851">
          <cell r="J1851">
            <v>2.161</v>
          </cell>
        </row>
        <row r="1852">
          <cell r="J1852">
            <v>0.022369363</v>
          </cell>
        </row>
        <row r="1853">
          <cell r="J1853">
            <v>0.425639267</v>
          </cell>
        </row>
        <row r="1854">
          <cell r="J1854">
            <v>0.192003698</v>
          </cell>
        </row>
        <row r="1855">
          <cell r="J1855">
            <v>1.628613895</v>
          </cell>
        </row>
        <row r="1856">
          <cell r="J1856">
            <v>0.091962936</v>
          </cell>
        </row>
        <row r="1857">
          <cell r="J1857">
            <v>0.197596039</v>
          </cell>
        </row>
        <row r="1858">
          <cell r="J1858">
            <v>0.041010499</v>
          </cell>
        </row>
        <row r="1859">
          <cell r="J1859">
            <v>0.172741191</v>
          </cell>
        </row>
        <row r="1860">
          <cell r="J1860">
            <v>0.096933906</v>
          </cell>
        </row>
        <row r="1861">
          <cell r="J1861">
            <v>0</v>
          </cell>
        </row>
        <row r="1862">
          <cell r="J1862">
            <v>0.378415056</v>
          </cell>
        </row>
        <row r="1863">
          <cell r="J1863">
            <v>0.101904876</v>
          </cell>
        </row>
        <row r="1864">
          <cell r="J1864">
            <v>0.152235942</v>
          </cell>
        </row>
        <row r="1865">
          <cell r="J1865">
            <v>0.152</v>
          </cell>
        </row>
        <row r="1866">
          <cell r="J1866">
            <v>0.26035453</v>
          </cell>
        </row>
        <row r="1867">
          <cell r="J1867">
            <v>0.24200000000000002</v>
          </cell>
        </row>
        <row r="1868">
          <cell r="J1868">
            <v>0.138565776</v>
          </cell>
        </row>
        <row r="1869">
          <cell r="J1869">
            <v>0.077671399</v>
          </cell>
        </row>
        <row r="1870">
          <cell r="J1870">
            <v>0.01553428</v>
          </cell>
        </row>
        <row r="1871">
          <cell r="J1871">
            <v>0.151614571</v>
          </cell>
        </row>
        <row r="1872">
          <cell r="J1872">
            <v>0.027961704</v>
          </cell>
        </row>
        <row r="1873">
          <cell r="J1873">
            <v>0.077671399</v>
          </cell>
        </row>
        <row r="1874">
          <cell r="J1874">
            <v>0.019883878</v>
          </cell>
        </row>
        <row r="1875">
          <cell r="J1875">
            <v>0.262840014</v>
          </cell>
        </row>
        <row r="1876">
          <cell r="J1876">
            <v>0.081399626</v>
          </cell>
        </row>
        <row r="1877">
          <cell r="J1877">
            <v>0.038525014</v>
          </cell>
        </row>
        <row r="1878">
          <cell r="J1878">
            <v>0.06772946</v>
          </cell>
        </row>
        <row r="1879">
          <cell r="J1879">
            <v>0</v>
          </cell>
        </row>
        <row r="1880">
          <cell r="J1880">
            <v>0.219965402</v>
          </cell>
        </row>
        <row r="1881">
          <cell r="J1881">
            <v>0.050331067</v>
          </cell>
        </row>
        <row r="1882">
          <cell r="J1882">
            <v>0.125516981</v>
          </cell>
        </row>
        <row r="1883">
          <cell r="J1883">
            <v>0.285209377</v>
          </cell>
        </row>
        <row r="1884">
          <cell r="J1884">
            <v>1.682673189</v>
          </cell>
        </row>
        <row r="1885">
          <cell r="J1885">
            <v>0.050331067</v>
          </cell>
        </row>
        <row r="1886">
          <cell r="J1886">
            <v>0.095069792</v>
          </cell>
        </row>
        <row r="1887">
          <cell r="J1887">
            <v>0.043495983</v>
          </cell>
        </row>
        <row r="1888">
          <cell r="J1888">
            <v>0</v>
          </cell>
        </row>
        <row r="1889">
          <cell r="J1889">
            <v>0.110604072</v>
          </cell>
        </row>
        <row r="1890">
          <cell r="J1890">
            <v>0.043495983</v>
          </cell>
        </row>
        <row r="1891">
          <cell r="J1891">
            <v>0.095691164</v>
          </cell>
        </row>
        <row r="1892">
          <cell r="J1892">
            <v>0.042874612</v>
          </cell>
        </row>
        <row r="1893">
          <cell r="J1893">
            <v>0.114953671</v>
          </cell>
        </row>
        <row r="1894">
          <cell r="J1894">
            <v>0.04163187</v>
          </cell>
        </row>
        <row r="1895">
          <cell r="J1895">
            <v>0.014912909</v>
          </cell>
        </row>
        <row r="1896">
          <cell r="J1896">
            <v>0.713334129</v>
          </cell>
        </row>
        <row r="1897">
          <cell r="J1897">
            <v>0.935163644</v>
          </cell>
        </row>
        <row r="1898">
          <cell r="J1898">
            <v>0</v>
          </cell>
        </row>
        <row r="1899">
          <cell r="J1899">
            <v>0.021747992</v>
          </cell>
        </row>
        <row r="1900">
          <cell r="J1900">
            <v>0.047224211</v>
          </cell>
        </row>
        <row r="1901">
          <cell r="J1901">
            <v>0.027961704</v>
          </cell>
        </row>
        <row r="1902">
          <cell r="J1902">
            <v>0</v>
          </cell>
        </row>
        <row r="1903">
          <cell r="J1903">
            <v>0</v>
          </cell>
        </row>
        <row r="1904">
          <cell r="J1904">
            <v>0</v>
          </cell>
        </row>
        <row r="1905">
          <cell r="J1905">
            <v>0</v>
          </cell>
        </row>
        <row r="1906">
          <cell r="J1906">
            <v>0</v>
          </cell>
        </row>
        <row r="1907">
          <cell r="J1907">
            <v>0</v>
          </cell>
        </row>
        <row r="1908">
          <cell r="J1908">
            <v>0.269675097</v>
          </cell>
        </row>
        <row r="1909">
          <cell r="J1909">
            <v>0.049088324</v>
          </cell>
        </row>
        <row r="1910">
          <cell r="J1910">
            <v>0.018019765</v>
          </cell>
        </row>
        <row r="1911">
          <cell r="J1911">
            <v>5.816655731</v>
          </cell>
        </row>
        <row r="1912">
          <cell r="J1912">
            <v>2.6310000000000002</v>
          </cell>
        </row>
        <row r="1913">
          <cell r="J1913">
            <v>2.6310000000000002</v>
          </cell>
        </row>
        <row r="1914">
          <cell r="J1914">
            <v>0.018641136</v>
          </cell>
        </row>
        <row r="1915">
          <cell r="J1915">
            <v>0.105</v>
          </cell>
        </row>
        <row r="1916">
          <cell r="J1916">
            <v>0.181440388</v>
          </cell>
        </row>
        <row r="1917">
          <cell r="J1917">
            <v>0.105011731</v>
          </cell>
        </row>
        <row r="1918">
          <cell r="J1918">
            <v>0.159692396</v>
          </cell>
        </row>
        <row r="1919">
          <cell r="J1919">
            <v>0.347346496</v>
          </cell>
        </row>
        <row r="1920">
          <cell r="J1920">
            <v>0.028</v>
          </cell>
        </row>
        <row r="1921">
          <cell r="J1921">
            <v>0.054059294</v>
          </cell>
        </row>
        <row r="1922">
          <cell r="J1922">
            <v>0.219965402</v>
          </cell>
        </row>
        <row r="1923">
          <cell r="J1923">
            <v>0.492125984</v>
          </cell>
        </row>
        <row r="1924">
          <cell r="J1924">
            <v>0.080156884</v>
          </cell>
        </row>
        <row r="1925">
          <cell r="J1925">
            <v>0.013048795</v>
          </cell>
        </row>
        <row r="1926">
          <cell r="J1926">
            <v>0.020505249</v>
          </cell>
        </row>
        <row r="1927">
          <cell r="J1927">
            <v>0.096</v>
          </cell>
        </row>
        <row r="1928">
          <cell r="J1928">
            <v>0.098176648</v>
          </cell>
        </row>
        <row r="1929">
          <cell r="J1929">
            <v>0.096</v>
          </cell>
        </row>
        <row r="1930">
          <cell r="J1930">
            <v>0.128002466</v>
          </cell>
        </row>
        <row r="1931">
          <cell r="J1931">
            <v>1.375094448</v>
          </cell>
        </row>
        <row r="1932">
          <cell r="J1932">
            <v>0.070214945</v>
          </cell>
        </row>
        <row r="1933">
          <cell r="J1933">
            <v>0.082020997</v>
          </cell>
        </row>
        <row r="1934">
          <cell r="J1934">
            <v>6.98918317</v>
          </cell>
        </row>
        <row r="1935">
          <cell r="J1935">
            <v>0.018641136</v>
          </cell>
        </row>
        <row r="1936">
          <cell r="J1936">
            <v>0.024233476</v>
          </cell>
        </row>
        <row r="1937">
          <cell r="J1937">
            <v>0.077671399</v>
          </cell>
        </row>
        <row r="1938">
          <cell r="J1938">
            <v>0.083885111</v>
          </cell>
        </row>
        <row r="1939">
          <cell r="J1939">
            <v>0.070214945</v>
          </cell>
        </row>
        <row r="1940">
          <cell r="J1940">
            <v>0.367851746</v>
          </cell>
        </row>
        <row r="1941">
          <cell r="J1941">
            <v>0.154721427</v>
          </cell>
        </row>
        <row r="1942">
          <cell r="J1942">
            <v>0.028583075</v>
          </cell>
        </row>
        <row r="1943">
          <cell r="J1943">
            <v>0.096312535</v>
          </cell>
        </row>
        <row r="1944">
          <cell r="J1944">
            <v>0.095069792</v>
          </cell>
        </row>
        <row r="1945">
          <cell r="J1945">
            <v>0</v>
          </cell>
        </row>
        <row r="1946">
          <cell r="J1946">
            <v>0.099419391</v>
          </cell>
        </row>
        <row r="1947">
          <cell r="J1947">
            <v>0.256004931</v>
          </cell>
        </row>
        <row r="1948">
          <cell r="J1948">
            <v>0.069593574</v>
          </cell>
        </row>
        <row r="1949">
          <cell r="J1949">
            <v>0.223072258</v>
          </cell>
        </row>
        <row r="1950">
          <cell r="J1950">
            <v>0.162799252</v>
          </cell>
        </row>
        <row r="1951">
          <cell r="J1951">
            <v>0.118060527</v>
          </cell>
        </row>
        <row r="1952">
          <cell r="J1952">
            <v>0.093205679</v>
          </cell>
        </row>
        <row r="1953">
          <cell r="J1953">
            <v>0.053437923</v>
          </cell>
        </row>
        <row r="1954">
          <cell r="J1954">
            <v>0.108118587</v>
          </cell>
        </row>
        <row r="1955">
          <cell r="J1955">
            <v>0.102526247</v>
          </cell>
        </row>
        <row r="1956">
          <cell r="J1956">
            <v>0.05716615</v>
          </cell>
        </row>
        <row r="1957">
          <cell r="J1957">
            <v>0.040389127</v>
          </cell>
        </row>
        <row r="1958">
          <cell r="J1958">
            <v>0.046602839</v>
          </cell>
        </row>
        <row r="1959">
          <cell r="J1959">
            <v>0.41694007</v>
          </cell>
        </row>
        <row r="1960">
          <cell r="J1960">
            <v>0.077671399</v>
          </cell>
        </row>
        <row r="1961">
          <cell r="J1961">
            <v>0.106254474</v>
          </cell>
        </row>
        <row r="1962">
          <cell r="J1962">
            <v>0.272160582</v>
          </cell>
        </row>
        <row r="1963">
          <cell r="J1963">
            <v>0.111846815</v>
          </cell>
        </row>
        <row r="1964">
          <cell r="J1964">
            <v>0.049088324</v>
          </cell>
        </row>
        <row r="1965">
          <cell r="J1965">
            <v>0.393327965</v>
          </cell>
        </row>
        <row r="1966">
          <cell r="J1966">
            <v>0.4</v>
          </cell>
        </row>
        <row r="1967">
          <cell r="J1967">
            <v>0.4</v>
          </cell>
        </row>
        <row r="1968">
          <cell r="J1968">
            <v>0.050331067</v>
          </cell>
        </row>
        <row r="1969">
          <cell r="J1969">
            <v>0.077671399</v>
          </cell>
        </row>
        <row r="1970">
          <cell r="J1970">
            <v>0.036039529</v>
          </cell>
        </row>
        <row r="1971">
          <cell r="J1971">
            <v>0.119303269</v>
          </cell>
        </row>
        <row r="1972">
          <cell r="J1972">
            <v>0.101904876</v>
          </cell>
        </row>
        <row r="1973">
          <cell r="J1973">
            <v>0.014291537</v>
          </cell>
        </row>
        <row r="1974">
          <cell r="J1974">
            <v>0.065865346</v>
          </cell>
        </row>
        <row r="1975">
          <cell r="J1975">
            <v>0</v>
          </cell>
        </row>
        <row r="1976">
          <cell r="J1976">
            <v>0.042874612</v>
          </cell>
        </row>
        <row r="1977">
          <cell r="J1977">
            <v>0.324</v>
          </cell>
        </row>
        <row r="1978">
          <cell r="J1978">
            <v>0.324</v>
          </cell>
        </row>
        <row r="1979">
          <cell r="J1979">
            <v>0.324355762</v>
          </cell>
        </row>
        <row r="1980">
          <cell r="J1980">
            <v>0.147886344</v>
          </cell>
        </row>
        <row r="1981">
          <cell r="J1981">
            <v>0.046602839</v>
          </cell>
        </row>
        <row r="1982">
          <cell r="J1982">
            <v>0.050952438</v>
          </cell>
        </row>
        <row r="1983">
          <cell r="J1983">
            <v>0.046602839</v>
          </cell>
        </row>
        <row r="1984">
          <cell r="J1984">
            <v>0.026718961</v>
          </cell>
        </row>
        <row r="1985">
          <cell r="J1985">
            <v>0.08326374</v>
          </cell>
        </row>
        <row r="1986">
          <cell r="J1986">
            <v>0.121167382</v>
          </cell>
        </row>
        <row r="1987">
          <cell r="J1987">
            <v>0.067108089</v>
          </cell>
        </row>
        <row r="1988">
          <cell r="J1988">
            <v>0.022990734</v>
          </cell>
        </row>
        <row r="1989">
          <cell r="J1989">
            <v>0.826423686</v>
          </cell>
        </row>
        <row r="1990">
          <cell r="J1990">
            <v>0.051573809</v>
          </cell>
        </row>
        <row r="1991">
          <cell r="J1991">
            <v>0.031689931</v>
          </cell>
        </row>
        <row r="1992">
          <cell r="J1992">
            <v>0.045981468</v>
          </cell>
        </row>
        <row r="1993">
          <cell r="J1993">
            <v>0.245441621</v>
          </cell>
        </row>
        <row r="1994">
          <cell r="J1994">
            <v>0.193867812</v>
          </cell>
        </row>
        <row r="1995">
          <cell r="J1995">
            <v>0.069593574</v>
          </cell>
        </row>
        <row r="1996">
          <cell r="J1996">
            <v>0.042253241</v>
          </cell>
        </row>
        <row r="1997">
          <cell r="J1997">
            <v>0.02609759</v>
          </cell>
        </row>
        <row r="1998">
          <cell r="J1998">
            <v>0.464785652</v>
          </cell>
        </row>
        <row r="1999">
          <cell r="J1999">
            <v>0.275267438</v>
          </cell>
        </row>
        <row r="2000">
          <cell r="J2000">
            <v>0.06772946</v>
          </cell>
        </row>
        <row r="2001">
          <cell r="J2001">
            <v>0</v>
          </cell>
        </row>
        <row r="2002">
          <cell r="J2002">
            <v>0.030447188</v>
          </cell>
        </row>
        <row r="2003">
          <cell r="J2003">
            <v>0.031689931</v>
          </cell>
        </row>
        <row r="2004">
          <cell r="J2004">
            <v>0.373444087</v>
          </cell>
        </row>
        <row r="2005">
          <cell r="J2005">
            <v>0.169012964</v>
          </cell>
        </row>
        <row r="2006">
          <cell r="J2006">
            <v>0.038525014</v>
          </cell>
        </row>
        <row r="2007">
          <cell r="J2007">
            <v>0.079535513</v>
          </cell>
        </row>
        <row r="2008">
          <cell r="J2008">
            <v>0.196974668</v>
          </cell>
        </row>
        <row r="2009">
          <cell r="J2009">
            <v>0.060273006</v>
          </cell>
        </row>
        <row r="2010">
          <cell r="J2010">
            <v>1.063</v>
          </cell>
        </row>
        <row r="2011">
          <cell r="J2011">
            <v>1.415483576</v>
          </cell>
        </row>
        <row r="2012">
          <cell r="J2012">
            <v>1.063</v>
          </cell>
        </row>
        <row r="2013">
          <cell r="J2013">
            <v>0.031689931</v>
          </cell>
        </row>
        <row r="2014">
          <cell r="J2014">
            <v>0.565447785</v>
          </cell>
        </row>
        <row r="2015">
          <cell r="J2015">
            <v>0.138565776</v>
          </cell>
        </row>
        <row r="2016">
          <cell r="J2016">
            <v>0.027961704</v>
          </cell>
        </row>
        <row r="2017">
          <cell r="J2017">
            <v>0.069593574</v>
          </cell>
        </row>
        <row r="2018">
          <cell r="J2018">
            <v>0.065243975</v>
          </cell>
        </row>
        <row r="2019">
          <cell r="J2019">
            <v>0.162799252</v>
          </cell>
        </row>
        <row r="2020">
          <cell r="J2020">
            <v>0.035418158</v>
          </cell>
        </row>
        <row r="2021">
          <cell r="J2021">
            <v>0.477834447</v>
          </cell>
        </row>
        <row r="2022">
          <cell r="J2022">
            <v>0.173362563</v>
          </cell>
        </row>
        <row r="2023">
          <cell r="J2023">
            <v>0.1876541</v>
          </cell>
        </row>
        <row r="2024">
          <cell r="J2024">
            <v>0.06772946</v>
          </cell>
        </row>
        <row r="2025">
          <cell r="J2025">
            <v>0.10936133</v>
          </cell>
        </row>
        <row r="2026">
          <cell r="J2026">
            <v>1.083671359</v>
          </cell>
        </row>
        <row r="2027">
          <cell r="J2027">
            <v>0.056</v>
          </cell>
        </row>
        <row r="2028">
          <cell r="J2028">
            <v>0.055923407</v>
          </cell>
        </row>
        <row r="2029">
          <cell r="J2029">
            <v>0.065865346</v>
          </cell>
        </row>
        <row r="2030">
          <cell r="J2030">
            <v>0.039146385</v>
          </cell>
        </row>
        <row r="2031">
          <cell r="J2031">
            <v>0.054059294</v>
          </cell>
        </row>
        <row r="2032">
          <cell r="J2032">
            <v>0.020505249</v>
          </cell>
        </row>
        <row r="2033">
          <cell r="J2033">
            <v>0.040389127</v>
          </cell>
        </row>
        <row r="2034">
          <cell r="J2034">
            <v>0.088234709</v>
          </cell>
        </row>
        <row r="2035">
          <cell r="J2035">
            <v>0</v>
          </cell>
        </row>
        <row r="2036">
          <cell r="J2036">
            <v>0.159</v>
          </cell>
        </row>
        <row r="2037">
          <cell r="J2037">
            <v>0.92273622</v>
          </cell>
        </row>
        <row r="2038">
          <cell r="J2038">
            <v>0.259111787</v>
          </cell>
        </row>
        <row r="2039">
          <cell r="J2039">
            <v>0.935785016</v>
          </cell>
        </row>
        <row r="2040">
          <cell r="J2040">
            <v>0.060273006</v>
          </cell>
        </row>
        <row r="2041">
          <cell r="J2041">
            <v>0.336783186</v>
          </cell>
        </row>
        <row r="2042">
          <cell r="J2042">
            <v>0.008699197</v>
          </cell>
        </row>
        <row r="2043">
          <cell r="J2043">
            <v>1.03706852</v>
          </cell>
        </row>
        <row r="2044">
          <cell r="J2044">
            <v>0.339268671</v>
          </cell>
        </row>
        <row r="2045">
          <cell r="J2045">
            <v>0.342375527</v>
          </cell>
        </row>
        <row r="2046">
          <cell r="J2046">
            <v>0.184547244</v>
          </cell>
        </row>
        <row r="2047">
          <cell r="J2047">
            <v>0.66735266</v>
          </cell>
        </row>
        <row r="2048">
          <cell r="J2048">
            <v>0.777956733</v>
          </cell>
        </row>
        <row r="2049">
          <cell r="J2049">
            <v>0</v>
          </cell>
        </row>
        <row r="2050">
          <cell r="J2050">
            <v>0</v>
          </cell>
        </row>
        <row r="2051">
          <cell r="J2051">
            <v>0.063379862</v>
          </cell>
        </row>
        <row r="2052">
          <cell r="J2052">
            <v>0.7139555</v>
          </cell>
        </row>
        <row r="2053">
          <cell r="J2053">
            <v>0.267810984</v>
          </cell>
        </row>
        <row r="2054">
          <cell r="J2054">
            <v>0.01553428</v>
          </cell>
        </row>
        <row r="2055">
          <cell r="J2055">
            <v>0.409483616</v>
          </cell>
        </row>
        <row r="2056">
          <cell r="J2056">
            <v>0.528786885</v>
          </cell>
        </row>
        <row r="2057">
          <cell r="J2057">
            <v>1.870327289</v>
          </cell>
        </row>
        <row r="2058">
          <cell r="J2058">
            <v>0.063379862</v>
          </cell>
        </row>
        <row r="2059">
          <cell r="J2059">
            <v>0.881725722</v>
          </cell>
        </row>
        <row r="2060">
          <cell r="J2060">
            <v>0.119303269</v>
          </cell>
        </row>
        <row r="2061">
          <cell r="J2061">
            <v>0.049088324</v>
          </cell>
        </row>
        <row r="2062">
          <cell r="J2062">
            <v>0.108118587</v>
          </cell>
        </row>
        <row r="2063">
          <cell r="J2063">
            <v>0.090098823</v>
          </cell>
        </row>
        <row r="2064">
          <cell r="J2064">
            <v>0</v>
          </cell>
        </row>
        <row r="2065">
          <cell r="J2065">
            <v>0.080778255</v>
          </cell>
        </row>
        <row r="2066">
          <cell r="J2066">
            <v>0.082020997</v>
          </cell>
        </row>
        <row r="2067">
          <cell r="J2067">
            <v>0.029825817</v>
          </cell>
        </row>
        <row r="2068">
          <cell r="J2068">
            <v>0.108739959</v>
          </cell>
        </row>
        <row r="2069">
          <cell r="J2069">
            <v>0.054059294</v>
          </cell>
        </row>
        <row r="2070">
          <cell r="J2070">
            <v>2.003922095</v>
          </cell>
        </row>
        <row r="2071">
          <cell r="J2071">
            <v>0.044117355</v>
          </cell>
        </row>
        <row r="2072">
          <cell r="J2072">
            <v>0.132352064</v>
          </cell>
        </row>
        <row r="2073">
          <cell r="J2073">
            <v>0</v>
          </cell>
        </row>
        <row r="2074">
          <cell r="J2074">
            <v>0.193867812</v>
          </cell>
        </row>
        <row r="2075">
          <cell r="J2075">
            <v>0.083885111</v>
          </cell>
        </row>
        <row r="2076">
          <cell r="J2076">
            <v>0.397056192</v>
          </cell>
        </row>
        <row r="2077">
          <cell r="J2077">
            <v>0.19821741</v>
          </cell>
        </row>
        <row r="2078">
          <cell r="J2078">
            <v>0.08885608</v>
          </cell>
        </row>
        <row r="2079">
          <cell r="J2079">
            <v>0.221829516</v>
          </cell>
        </row>
        <row r="2080">
          <cell r="J2080">
            <v>0.051573809</v>
          </cell>
        </row>
        <row r="2081">
          <cell r="J2081">
            <v>0.064622604</v>
          </cell>
        </row>
        <row r="2082">
          <cell r="J2082">
            <v>0.027340332</v>
          </cell>
        </row>
        <row r="2083">
          <cell r="J2083">
            <v>0.197596039</v>
          </cell>
        </row>
        <row r="2084">
          <cell r="J2084">
            <v>0.045981468</v>
          </cell>
        </row>
        <row r="2085">
          <cell r="J2085">
            <v>0.125516981</v>
          </cell>
        </row>
        <row r="2086">
          <cell r="J2086">
            <v>0.10439036</v>
          </cell>
        </row>
        <row r="2087">
          <cell r="J2087">
            <v>0.035418158</v>
          </cell>
        </row>
        <row r="2088">
          <cell r="J2088">
            <v>0</v>
          </cell>
        </row>
        <row r="2089">
          <cell r="J2089">
            <v>0</v>
          </cell>
        </row>
        <row r="2090">
          <cell r="J2090">
            <v>0</v>
          </cell>
        </row>
        <row r="2091">
          <cell r="J2091">
            <v>0.057787521</v>
          </cell>
        </row>
        <row r="2092">
          <cell r="J2092">
            <v>0.042874612</v>
          </cell>
        </row>
        <row r="2093">
          <cell r="J2093">
            <v>0.050331067</v>
          </cell>
        </row>
        <row r="2094">
          <cell r="J2094">
            <v>0.040389127</v>
          </cell>
        </row>
        <row r="2095">
          <cell r="J2095">
            <v>0.019883878</v>
          </cell>
        </row>
        <row r="2096">
          <cell r="J2096">
            <v>0.382764654</v>
          </cell>
        </row>
        <row r="2097">
          <cell r="J2097">
            <v>0.114332299</v>
          </cell>
        </row>
        <row r="2098">
          <cell r="J2098">
            <v>0.105633103</v>
          </cell>
        </row>
        <row r="2099">
          <cell r="J2099">
            <v>0.060894377</v>
          </cell>
        </row>
        <row r="2100">
          <cell r="J2100">
            <v>0.057787521</v>
          </cell>
        </row>
        <row r="2101">
          <cell r="J2101">
            <v>1.324763382</v>
          </cell>
        </row>
        <row r="2102">
          <cell r="J2102">
            <v>0.155342798</v>
          </cell>
        </row>
        <row r="2103">
          <cell r="J2103">
            <v>0.160313768</v>
          </cell>
        </row>
        <row r="2104">
          <cell r="J2104">
            <v>0.13048795</v>
          </cell>
        </row>
        <row r="2105">
          <cell r="J2105">
            <v>0.122410125</v>
          </cell>
        </row>
        <row r="2106">
          <cell r="J2106">
            <v>6.868637159</v>
          </cell>
        </row>
        <row r="2107">
          <cell r="J2107">
            <v>0.034175416</v>
          </cell>
        </row>
        <row r="2108">
          <cell r="J2108">
            <v>0.298258172</v>
          </cell>
        </row>
        <row r="2109">
          <cell r="J2109">
            <v>0.168391593</v>
          </cell>
        </row>
        <row r="2110">
          <cell r="J2110">
            <v>0.173983934</v>
          </cell>
        </row>
        <row r="2111">
          <cell r="J2111">
            <v>0.201324266</v>
          </cell>
        </row>
        <row r="2112">
          <cell r="J2112">
            <v>0.683508311</v>
          </cell>
        </row>
        <row r="2113">
          <cell r="J2113">
            <v>0.231771455</v>
          </cell>
        </row>
        <row r="2114">
          <cell r="J2114">
            <v>0.056544778</v>
          </cell>
        </row>
        <row r="2115">
          <cell r="J2115">
            <v>0.061515748</v>
          </cell>
        </row>
        <row r="2116">
          <cell r="J2116">
            <v>0.175226676</v>
          </cell>
        </row>
        <row r="2117">
          <cell r="J2117">
            <v>0.57849658</v>
          </cell>
        </row>
        <row r="2118">
          <cell r="J2118">
            <v>1.312957329</v>
          </cell>
        </row>
        <row r="2119">
          <cell r="J2119">
            <v>0.12489561</v>
          </cell>
        </row>
        <row r="2120">
          <cell r="J2120">
            <v>0.054680665</v>
          </cell>
        </row>
        <row r="2121">
          <cell r="J2121">
            <v>0</v>
          </cell>
        </row>
        <row r="2122">
          <cell r="J2122">
            <v>0</v>
          </cell>
        </row>
        <row r="2123">
          <cell r="J2123">
            <v>0</v>
          </cell>
        </row>
        <row r="2124">
          <cell r="J2124">
            <v>2.995009147</v>
          </cell>
        </row>
        <row r="2125">
          <cell r="J2125">
            <v>0.059030263</v>
          </cell>
        </row>
        <row r="2126">
          <cell r="J2126">
            <v>0.244198879</v>
          </cell>
        </row>
        <row r="2127">
          <cell r="J2127">
            <v>0.625099419</v>
          </cell>
        </row>
        <row r="2128">
          <cell r="J2128">
            <v>0.210644834</v>
          </cell>
        </row>
        <row r="2129">
          <cell r="J2129">
            <v>1.119089517</v>
          </cell>
        </row>
        <row r="2130">
          <cell r="J2130">
            <v>0.786655929</v>
          </cell>
        </row>
        <row r="2131">
          <cell r="J2131">
            <v>2.228858467</v>
          </cell>
        </row>
        <row r="2132">
          <cell r="J2132">
            <v>0.052816551</v>
          </cell>
        </row>
        <row r="2133">
          <cell r="J2133">
            <v>1.582632427</v>
          </cell>
        </row>
        <row r="2134">
          <cell r="J2134">
            <v>1.304258133</v>
          </cell>
        </row>
        <row r="2135">
          <cell r="J2135">
            <v>0.105011731</v>
          </cell>
        </row>
        <row r="2136">
          <cell r="J2136">
            <v>0.649</v>
          </cell>
        </row>
        <row r="2137">
          <cell r="J2137">
            <v>0.649</v>
          </cell>
        </row>
        <row r="2138">
          <cell r="J2138">
            <v>0.655546608</v>
          </cell>
        </row>
        <row r="2139">
          <cell r="J2139">
            <v>0.025476219</v>
          </cell>
        </row>
        <row r="2140">
          <cell r="J2140">
            <v>0.351074724</v>
          </cell>
        </row>
        <row r="2141">
          <cell r="J2141">
            <v>0.285830748</v>
          </cell>
        </row>
        <row r="2142">
          <cell r="J2142">
            <v>0.000621371</v>
          </cell>
        </row>
        <row r="2143">
          <cell r="J2143">
            <v>0.073943172</v>
          </cell>
        </row>
        <row r="2144">
          <cell r="J2144">
            <v>0.149129086</v>
          </cell>
        </row>
        <row r="2145">
          <cell r="J2145">
            <v>0.20318838</v>
          </cell>
        </row>
        <row r="2146">
          <cell r="J2146">
            <v>0.438688062</v>
          </cell>
        </row>
        <row r="2147">
          <cell r="J2147">
            <v>0.099419391</v>
          </cell>
        </row>
        <row r="2148">
          <cell r="J2148">
            <v>0.732</v>
          </cell>
        </row>
        <row r="2149">
          <cell r="J2149">
            <v>0.727625666</v>
          </cell>
        </row>
        <row r="2150">
          <cell r="J2150">
            <v>0.318763422</v>
          </cell>
        </row>
        <row r="2151">
          <cell r="J2151">
            <v>0.742538575</v>
          </cell>
        </row>
        <row r="2152">
          <cell r="J2152">
            <v>0.085127853</v>
          </cell>
        </row>
        <row r="2153">
          <cell r="J2153">
            <v>0.139808518</v>
          </cell>
        </row>
        <row r="2154">
          <cell r="J2154">
            <v>0.042874612</v>
          </cell>
        </row>
        <row r="2155">
          <cell r="J2155">
            <v>0.045360097</v>
          </cell>
        </row>
        <row r="2156">
          <cell r="J2156">
            <v>1.875919629</v>
          </cell>
        </row>
        <row r="2157">
          <cell r="J2157">
            <v>0.124274238</v>
          </cell>
        </row>
        <row r="2158">
          <cell r="J2158">
            <v>0.162177881</v>
          </cell>
        </row>
        <row r="2159">
          <cell r="J2159">
            <v>0</v>
          </cell>
        </row>
        <row r="2160">
          <cell r="J2160">
            <v>0.321248906</v>
          </cell>
        </row>
        <row r="2161">
          <cell r="J2161">
            <v>0.297636801</v>
          </cell>
        </row>
        <row r="2162">
          <cell r="J2162">
            <v>0.050952438</v>
          </cell>
        </row>
        <row r="2163">
          <cell r="J2163">
            <v>0.090098823</v>
          </cell>
        </row>
        <row r="2164">
          <cell r="J2164">
            <v>0.349831981</v>
          </cell>
        </row>
        <row r="2165">
          <cell r="J2165">
            <v>0.033554044</v>
          </cell>
        </row>
        <row r="2166">
          <cell r="J2166">
            <v>0.16652748</v>
          </cell>
        </row>
        <row r="2167">
          <cell r="J2167">
            <v>0.095069792</v>
          </cell>
        </row>
        <row r="2168">
          <cell r="J2168">
            <v>0</v>
          </cell>
        </row>
        <row r="2169">
          <cell r="J2169">
            <v>3.948192555</v>
          </cell>
        </row>
        <row r="2170">
          <cell r="J2170">
            <v>0.481562674</v>
          </cell>
        </row>
        <row r="2171">
          <cell r="J2171">
            <v>0.092584308</v>
          </cell>
        </row>
        <row r="2172">
          <cell r="J2172">
            <v>0.008699197</v>
          </cell>
        </row>
        <row r="2173">
          <cell r="J2173">
            <v>0.231</v>
          </cell>
        </row>
        <row r="2174">
          <cell r="J2174">
            <v>0.231</v>
          </cell>
        </row>
        <row r="2175">
          <cell r="J2175">
            <v>0.226800485</v>
          </cell>
        </row>
        <row r="2176">
          <cell r="J2176">
            <v>0.118681898</v>
          </cell>
        </row>
        <row r="2177">
          <cell r="J2177">
            <v>0.205673865</v>
          </cell>
        </row>
        <row r="2178">
          <cell r="J2178">
            <v>0.198838782</v>
          </cell>
        </row>
        <row r="2179">
          <cell r="J2179">
            <v>0.352317466</v>
          </cell>
        </row>
        <row r="2180">
          <cell r="J2180">
            <v>0</v>
          </cell>
        </row>
        <row r="2181">
          <cell r="J2181">
            <v>0.025476219</v>
          </cell>
        </row>
        <row r="2182">
          <cell r="J2182">
            <v>0.103768989</v>
          </cell>
        </row>
        <row r="2183">
          <cell r="J2183">
            <v>0.02609759</v>
          </cell>
        </row>
        <row r="2184">
          <cell r="J2184">
            <v>0.02609759</v>
          </cell>
        </row>
        <row r="2185">
          <cell r="J2185">
            <v>0.067108089</v>
          </cell>
        </row>
        <row r="2186">
          <cell r="J2186">
            <v>0.40140579</v>
          </cell>
        </row>
        <row r="2187">
          <cell r="J2187">
            <v>0.141051261</v>
          </cell>
        </row>
        <row r="2188">
          <cell r="J2188">
            <v>0.034175416</v>
          </cell>
        </row>
        <row r="2189">
          <cell r="J2189">
            <v>0.060894377</v>
          </cell>
        </row>
        <row r="2190">
          <cell r="J2190">
            <v>0.118681898</v>
          </cell>
        </row>
        <row r="2191">
          <cell r="J2191">
            <v>0.033554044</v>
          </cell>
        </row>
        <row r="2192">
          <cell r="J2192">
            <v>0.453</v>
          </cell>
        </row>
        <row r="2193">
          <cell r="J2193">
            <v>0.444280402</v>
          </cell>
        </row>
        <row r="2194">
          <cell r="J2194">
            <v>0.157</v>
          </cell>
        </row>
        <row r="2195">
          <cell r="J2195">
            <v>0.101904876</v>
          </cell>
        </row>
        <row r="2196">
          <cell r="J2196">
            <v>0.06772946</v>
          </cell>
        </row>
        <row r="2197">
          <cell r="J2197">
            <v>0.570418754</v>
          </cell>
        </row>
        <row r="2198">
          <cell r="J2198">
            <v>0.612</v>
          </cell>
        </row>
        <row r="2199">
          <cell r="J2199">
            <v>0.072700429</v>
          </cell>
        </row>
        <row r="2200">
          <cell r="J2200">
            <v>0.367851746</v>
          </cell>
        </row>
        <row r="2201">
          <cell r="J2201">
            <v>0.021747992</v>
          </cell>
        </row>
        <row r="2202">
          <cell r="J2202">
            <v>0.396434821</v>
          </cell>
        </row>
        <row r="2203">
          <cell r="J2203">
            <v>0.41700000000000004</v>
          </cell>
        </row>
        <row r="2204">
          <cell r="J2204">
            <v>0</v>
          </cell>
        </row>
        <row r="2205">
          <cell r="J2205">
            <v>0.131109322</v>
          </cell>
        </row>
        <row r="2206">
          <cell r="J2206">
            <v>1.35521057</v>
          </cell>
        </row>
        <row r="2207">
          <cell r="J2207">
            <v>1.35</v>
          </cell>
        </row>
        <row r="2208">
          <cell r="J2208">
            <v>1.35</v>
          </cell>
        </row>
        <row r="2209">
          <cell r="J2209">
            <v>1.35</v>
          </cell>
        </row>
        <row r="2210">
          <cell r="J2210">
            <v>0</v>
          </cell>
        </row>
        <row r="2211">
          <cell r="J2211">
            <v>0.016777022</v>
          </cell>
        </row>
        <row r="2212">
          <cell r="J2212">
            <v>0.205673865</v>
          </cell>
        </row>
        <row r="2213">
          <cell r="J2213">
            <v>0.062137119</v>
          </cell>
        </row>
        <row r="2214">
          <cell r="J2214">
            <v>0.016777022</v>
          </cell>
        </row>
        <row r="2215">
          <cell r="J2215">
            <v>0.085749225</v>
          </cell>
        </row>
        <row r="2216">
          <cell r="J2216">
            <v>0.034175416</v>
          </cell>
        </row>
        <row r="2217">
          <cell r="J2217">
            <v>0.149129086</v>
          </cell>
        </row>
        <row r="2218">
          <cell r="J2218">
            <v>0.193246441</v>
          </cell>
        </row>
        <row r="2219">
          <cell r="J2219">
            <v>0.197</v>
          </cell>
        </row>
        <row r="2220">
          <cell r="J2220">
            <v>0.217479917</v>
          </cell>
        </row>
        <row r="2221">
          <cell r="J2221">
            <v>0.902230971</v>
          </cell>
        </row>
        <row r="2222">
          <cell r="J2222">
            <v>0.051573809</v>
          </cell>
        </row>
        <row r="2223">
          <cell r="J2223">
            <v>0.050952438</v>
          </cell>
        </row>
        <row r="2224">
          <cell r="J2224">
            <v>0.158449654</v>
          </cell>
        </row>
        <row r="2225">
          <cell r="J2225">
            <v>1.404298894</v>
          </cell>
        </row>
        <row r="2226">
          <cell r="J2226">
            <v>0.9410000000000001</v>
          </cell>
        </row>
        <row r="2227">
          <cell r="J2227">
            <v>0.942620099</v>
          </cell>
        </row>
        <row r="2228">
          <cell r="J2228">
            <v>0.9410000000000001</v>
          </cell>
        </row>
        <row r="2229">
          <cell r="J2229">
            <v>0.9410000000000001</v>
          </cell>
        </row>
        <row r="2230">
          <cell r="J2230">
            <v>0.9410000000000001</v>
          </cell>
        </row>
        <row r="2231">
          <cell r="J2231">
            <v>0.03106856</v>
          </cell>
        </row>
        <row r="2232">
          <cell r="J2232">
            <v>0.068</v>
          </cell>
        </row>
        <row r="2233">
          <cell r="J2233">
            <v>0.094448421</v>
          </cell>
        </row>
        <row r="2234">
          <cell r="J2234">
            <v>0</v>
          </cell>
        </row>
        <row r="2235">
          <cell r="J2235">
            <v>3.488999244</v>
          </cell>
        </row>
        <row r="2236">
          <cell r="J2236">
            <v>0.063379862</v>
          </cell>
        </row>
        <row r="2237">
          <cell r="J2237">
            <v>0.036000000000000004</v>
          </cell>
        </row>
        <row r="2238">
          <cell r="J2238">
            <v>0.028583075</v>
          </cell>
        </row>
        <row r="2239">
          <cell r="J2239">
            <v>0.490261871</v>
          </cell>
        </row>
        <row r="2240">
          <cell r="J2240">
            <v>0.446765887</v>
          </cell>
        </row>
        <row r="2241">
          <cell r="J2241">
            <v>0.445</v>
          </cell>
        </row>
        <row r="2242">
          <cell r="J2242">
            <v>0</v>
          </cell>
        </row>
        <row r="2243">
          <cell r="J2243">
            <v>0.033554044</v>
          </cell>
        </row>
        <row r="2244">
          <cell r="J2244">
            <v>0.013670166</v>
          </cell>
        </row>
        <row r="2245">
          <cell r="J2245">
            <v>0.017398393</v>
          </cell>
        </row>
        <row r="2246">
          <cell r="J2246">
            <v>0.049088324</v>
          </cell>
        </row>
        <row r="2247">
          <cell r="J2247">
            <v>0.214994433</v>
          </cell>
        </row>
        <row r="2248">
          <cell r="J2248">
            <v>0.011184681</v>
          </cell>
        </row>
        <row r="2249">
          <cell r="J2249">
            <v>0.138565776</v>
          </cell>
        </row>
        <row r="2250">
          <cell r="J2250">
            <v>0.047845582</v>
          </cell>
        </row>
        <row r="2251">
          <cell r="J2251">
            <v>0.090720194</v>
          </cell>
        </row>
        <row r="2252">
          <cell r="J2252">
            <v>0.147886344</v>
          </cell>
        </row>
        <row r="2253">
          <cell r="J2253">
            <v>0.047224211</v>
          </cell>
        </row>
        <row r="2254">
          <cell r="J2254">
            <v>0.040389127</v>
          </cell>
        </row>
        <row r="2255">
          <cell r="J2255">
            <v>0.399541677</v>
          </cell>
        </row>
        <row r="2256">
          <cell r="J2256">
            <v>0.101904876</v>
          </cell>
        </row>
        <row r="2257">
          <cell r="J2257">
            <v>0.083885111</v>
          </cell>
        </row>
        <row r="2258">
          <cell r="J2258">
            <v>0.201324266</v>
          </cell>
        </row>
        <row r="2259">
          <cell r="J2259">
            <v>0.101904876</v>
          </cell>
        </row>
        <row r="2260">
          <cell r="J2260">
            <v>0.070836316</v>
          </cell>
        </row>
        <row r="2261">
          <cell r="J2261">
            <v>0.069593574</v>
          </cell>
        </row>
        <row r="2262">
          <cell r="J2262">
            <v>0.032311302</v>
          </cell>
        </row>
        <row r="2263">
          <cell r="J2263">
            <v>0.055923407</v>
          </cell>
        </row>
        <row r="2264">
          <cell r="J2264">
            <v>0.175226676</v>
          </cell>
        </row>
        <row r="2265">
          <cell r="J2265">
            <v>0.146643601</v>
          </cell>
        </row>
        <row r="2266">
          <cell r="J2266">
            <v>0.081399626</v>
          </cell>
        </row>
        <row r="2267">
          <cell r="J2267">
            <v>0.14602223</v>
          </cell>
        </row>
        <row r="2268">
          <cell r="J2268">
            <v>0.031689931</v>
          </cell>
        </row>
        <row r="2269">
          <cell r="J2269">
            <v>0.045360097</v>
          </cell>
        </row>
        <row r="2270">
          <cell r="J2270">
            <v>0.799083353</v>
          </cell>
        </row>
        <row r="2271">
          <cell r="J2271">
            <v>0.043495983</v>
          </cell>
        </row>
        <row r="2272">
          <cell r="J2272">
            <v>0.266568241</v>
          </cell>
        </row>
        <row r="2273">
          <cell r="J2273">
            <v>0.046</v>
          </cell>
        </row>
        <row r="2274">
          <cell r="J2274">
            <v>0.075807285</v>
          </cell>
        </row>
        <row r="2275">
          <cell r="J2275">
            <v>0.059651634</v>
          </cell>
        </row>
        <row r="2276">
          <cell r="J2276">
            <v>0.034796787</v>
          </cell>
        </row>
        <row r="2277">
          <cell r="J2277">
            <v>0.168391593</v>
          </cell>
        </row>
        <row r="2278">
          <cell r="J2278">
            <v>0.498339696</v>
          </cell>
        </row>
        <row r="2279">
          <cell r="J2279">
            <v>0.106875845</v>
          </cell>
        </row>
        <row r="2280">
          <cell r="J2280">
            <v>0.027340332</v>
          </cell>
        </row>
        <row r="2281">
          <cell r="J2281">
            <v>0.051573809</v>
          </cell>
        </row>
        <row r="2282">
          <cell r="J2282">
            <v>0.593409489</v>
          </cell>
        </row>
        <row r="2283">
          <cell r="J2283">
            <v>0.418804184</v>
          </cell>
        </row>
        <row r="2284">
          <cell r="J2284">
            <v>0.287073491</v>
          </cell>
        </row>
        <row r="2285">
          <cell r="J2285">
            <v>0.021126621</v>
          </cell>
        </row>
        <row r="2286">
          <cell r="J2286">
            <v>0.157206912</v>
          </cell>
        </row>
        <row r="2287">
          <cell r="J2287">
            <v>0.213130319</v>
          </cell>
        </row>
        <row r="2288">
          <cell r="J2288">
            <v>0.028583075</v>
          </cell>
        </row>
        <row r="2289">
          <cell r="J2289">
            <v>0.072079058</v>
          </cell>
        </row>
        <row r="2290">
          <cell r="J2290">
            <v>0.249169848</v>
          </cell>
        </row>
        <row r="2291">
          <cell r="J2291">
            <v>0.294529945</v>
          </cell>
        </row>
        <row r="2292">
          <cell r="J2292">
            <v>0.019262507</v>
          </cell>
        </row>
        <row r="2293">
          <cell r="J2293">
            <v>0.199460153</v>
          </cell>
        </row>
        <row r="2294">
          <cell r="J2294">
            <v>0.202567009</v>
          </cell>
        </row>
        <row r="2295">
          <cell r="J2295">
            <v>0.169634335</v>
          </cell>
        </row>
        <row r="2296">
          <cell r="J2296">
            <v>1.8880000000000001</v>
          </cell>
        </row>
        <row r="2297">
          <cell r="J2297">
            <v>1.8880000000000001</v>
          </cell>
        </row>
        <row r="2298">
          <cell r="J2298">
            <v>1.8880000000000001</v>
          </cell>
        </row>
        <row r="2299">
          <cell r="J2299">
            <v>1.8880000000000001</v>
          </cell>
        </row>
        <row r="2300">
          <cell r="J2300">
            <v>1.892696652</v>
          </cell>
        </row>
        <row r="2301">
          <cell r="J2301">
            <v>0</v>
          </cell>
        </row>
        <row r="2302">
          <cell r="J2302">
            <v>0.079535513</v>
          </cell>
        </row>
        <row r="2303">
          <cell r="J2303">
            <v>0.771743021</v>
          </cell>
        </row>
        <row r="2304">
          <cell r="J2304">
            <v>0.503310666</v>
          </cell>
        </row>
        <row r="2305">
          <cell r="J2305">
            <v>0</v>
          </cell>
        </row>
        <row r="2306">
          <cell r="J2306">
            <v>0.086370596</v>
          </cell>
        </row>
        <row r="2307">
          <cell r="J2307">
            <v>0.152857313</v>
          </cell>
        </row>
        <row r="2308">
          <cell r="J2308">
            <v>0.049709695</v>
          </cell>
        </row>
        <row r="2309">
          <cell r="J2309">
            <v>0.039767756</v>
          </cell>
        </row>
        <row r="2310">
          <cell r="J2310">
            <v>0.012427424</v>
          </cell>
        </row>
        <row r="2311">
          <cell r="J2311">
            <v>0</v>
          </cell>
        </row>
        <row r="2312">
          <cell r="J2312">
            <v>0.277131552</v>
          </cell>
        </row>
        <row r="2313">
          <cell r="J2313">
            <v>0.352938837</v>
          </cell>
        </row>
        <row r="2314">
          <cell r="J2314">
            <v>0.341132785</v>
          </cell>
        </row>
        <row r="2315">
          <cell r="J2315">
            <v>0</v>
          </cell>
        </row>
        <row r="2316">
          <cell r="J2316">
            <v>0</v>
          </cell>
        </row>
        <row r="2317">
          <cell r="J2317">
            <v>0.045981468</v>
          </cell>
        </row>
        <row r="2318">
          <cell r="J2318">
            <v>0.016155651</v>
          </cell>
        </row>
        <row r="2319">
          <cell r="J2319">
            <v>0.038525014</v>
          </cell>
        </row>
        <row r="2320">
          <cell r="J2320">
            <v>0.185789986</v>
          </cell>
        </row>
        <row r="2321">
          <cell r="J2321">
            <v>0.12489561</v>
          </cell>
        </row>
        <row r="2322">
          <cell r="J2322">
            <v>0.023612105</v>
          </cell>
        </row>
        <row r="2323">
          <cell r="J2323">
            <v>3.870521156</v>
          </cell>
        </row>
        <row r="2324">
          <cell r="J2324">
            <v>0.110604072</v>
          </cell>
        </row>
        <row r="2325">
          <cell r="J2325">
            <v>0</v>
          </cell>
        </row>
        <row r="2326">
          <cell r="J2326">
            <v>0.216858546</v>
          </cell>
        </row>
        <row r="2327">
          <cell r="J2327">
            <v>1.228450847</v>
          </cell>
        </row>
        <row r="2328">
          <cell r="J2328">
            <v>0.102526247</v>
          </cell>
        </row>
        <row r="2329">
          <cell r="J2329">
            <v>4.31542293</v>
          </cell>
        </row>
        <row r="2330">
          <cell r="J2330">
            <v>0.507038893</v>
          </cell>
        </row>
        <row r="2331">
          <cell r="J2331">
            <v>0.143536745</v>
          </cell>
        </row>
        <row r="2332">
          <cell r="J2332">
            <v>0.008077825</v>
          </cell>
        </row>
        <row r="2333">
          <cell r="J2333">
            <v>0.024854848</v>
          </cell>
        </row>
        <row r="2334">
          <cell r="J2334">
            <v>0.01056331</v>
          </cell>
        </row>
        <row r="2335">
          <cell r="J2335">
            <v>0</v>
          </cell>
        </row>
        <row r="2336">
          <cell r="J2336">
            <v>0.182683131</v>
          </cell>
        </row>
        <row r="2337">
          <cell r="J2337">
            <v>0.085749225</v>
          </cell>
        </row>
        <row r="2338">
          <cell r="J2338">
            <v>0.08700000000000001</v>
          </cell>
        </row>
        <row r="2339">
          <cell r="J2339">
            <v>0.123652867</v>
          </cell>
        </row>
        <row r="2340">
          <cell r="J2340">
            <v>0</v>
          </cell>
        </row>
        <row r="2341">
          <cell r="J2341">
            <v>2.681216695</v>
          </cell>
        </row>
        <row r="2342">
          <cell r="J2342">
            <v>0</v>
          </cell>
        </row>
        <row r="2343">
          <cell r="J2343">
            <v>0</v>
          </cell>
        </row>
        <row r="2344">
          <cell r="J2344">
            <v>0.031689931</v>
          </cell>
        </row>
        <row r="2345">
          <cell r="J2345">
            <v>0.420046926</v>
          </cell>
        </row>
        <row r="2346">
          <cell r="J2346">
            <v>0.025476219</v>
          </cell>
        </row>
        <row r="2347">
          <cell r="J2347">
            <v>1.659682454</v>
          </cell>
        </row>
        <row r="2348">
          <cell r="J2348">
            <v>0.073943172</v>
          </cell>
        </row>
        <row r="2349">
          <cell r="J2349">
            <v>1.066894337</v>
          </cell>
        </row>
        <row r="2350">
          <cell r="J2350">
            <v>0.42191104</v>
          </cell>
        </row>
        <row r="2351">
          <cell r="J2351">
            <v>0.013048795</v>
          </cell>
        </row>
        <row r="2352">
          <cell r="J2352">
            <v>0.141051261</v>
          </cell>
        </row>
        <row r="2353">
          <cell r="J2353">
            <v>0.169012964</v>
          </cell>
        </row>
        <row r="2354">
          <cell r="J2354">
            <v>0.035418158</v>
          </cell>
        </row>
        <row r="2355">
          <cell r="J2355">
            <v>0.409483616</v>
          </cell>
        </row>
        <row r="2356">
          <cell r="J2356">
            <v>0.108118587</v>
          </cell>
        </row>
        <row r="2357">
          <cell r="J2357">
            <v>1.248956096</v>
          </cell>
        </row>
        <row r="2358">
          <cell r="J2358">
            <v>1.26</v>
          </cell>
        </row>
        <row r="2359">
          <cell r="J2359">
            <v>1.26</v>
          </cell>
        </row>
        <row r="2360">
          <cell r="J2360">
            <v>1.26</v>
          </cell>
        </row>
        <row r="2361">
          <cell r="J2361">
            <v>0.138565776</v>
          </cell>
        </row>
        <row r="2362">
          <cell r="J2362">
            <v>0.292665832</v>
          </cell>
        </row>
        <row r="2363">
          <cell r="J2363">
            <v>0.332433588</v>
          </cell>
        </row>
        <row r="2364">
          <cell r="J2364">
            <v>0.112468186</v>
          </cell>
        </row>
        <row r="2365">
          <cell r="J2365">
            <v>0.112468186</v>
          </cell>
        </row>
        <row r="2366">
          <cell r="J2366">
            <v>0.022990734</v>
          </cell>
        </row>
        <row r="2367">
          <cell r="J2367">
            <v>0.653682494</v>
          </cell>
        </row>
        <row r="2368">
          <cell r="J2368">
            <v>0.375929571</v>
          </cell>
        </row>
        <row r="2369">
          <cell r="J2369">
            <v>0.233635568</v>
          </cell>
        </row>
        <row r="2370">
          <cell r="J2370">
            <v>0.142294003</v>
          </cell>
        </row>
        <row r="2371">
          <cell r="J2371">
            <v>0.06772946</v>
          </cell>
        </row>
        <row r="2372">
          <cell r="J2372">
            <v>0.031689931</v>
          </cell>
        </row>
        <row r="2373">
          <cell r="J2373">
            <v>0.182061759</v>
          </cell>
        </row>
        <row r="2374">
          <cell r="J2374">
            <v>0.195110554</v>
          </cell>
        </row>
        <row r="2375">
          <cell r="J2375">
            <v>0</v>
          </cell>
        </row>
        <row r="2376">
          <cell r="J2376">
            <v>0.49200000000000005</v>
          </cell>
        </row>
        <row r="2377">
          <cell r="J2377">
            <v>0.49200000000000005</v>
          </cell>
        </row>
        <row r="2378">
          <cell r="J2378">
            <v>0.49200000000000005</v>
          </cell>
        </row>
        <row r="2379">
          <cell r="J2379">
            <v>0.49200000000000005</v>
          </cell>
        </row>
        <row r="2380">
          <cell r="J2380">
            <v>1.070001193</v>
          </cell>
        </row>
        <row r="2381">
          <cell r="J2381">
            <v>2.062952358</v>
          </cell>
        </row>
        <row r="2382">
          <cell r="J2382">
            <v>0.101904876</v>
          </cell>
        </row>
        <row r="2383">
          <cell r="J2383">
            <v>0.173362563</v>
          </cell>
        </row>
        <row r="2384">
          <cell r="J2384">
            <v>0</v>
          </cell>
        </row>
        <row r="2385">
          <cell r="J2385">
            <v>1.252062952</v>
          </cell>
        </row>
        <row r="2386">
          <cell r="J2386">
            <v>0.017</v>
          </cell>
        </row>
        <row r="2387">
          <cell r="J2387">
            <v>0.27091784</v>
          </cell>
        </row>
        <row r="2388">
          <cell r="J2388">
            <v>0.067108089</v>
          </cell>
        </row>
        <row r="2389">
          <cell r="J2389">
            <v>0.149750457</v>
          </cell>
        </row>
        <row r="2390">
          <cell r="J2390">
            <v>0.048466953</v>
          </cell>
        </row>
        <row r="2391">
          <cell r="J2391">
            <v>0.033554044</v>
          </cell>
        </row>
        <row r="2392">
          <cell r="J2392">
            <v>0.397677563</v>
          </cell>
        </row>
        <row r="2393">
          <cell r="J2393">
            <v>0.079535513</v>
          </cell>
        </row>
        <row r="2394">
          <cell r="J2394">
            <v>0</v>
          </cell>
        </row>
        <row r="2395">
          <cell r="J2395">
            <v>0.17400000000000002</v>
          </cell>
        </row>
        <row r="2396">
          <cell r="J2396">
            <v>0.183304502</v>
          </cell>
        </row>
        <row r="2397">
          <cell r="J2397">
            <v>0.211887577</v>
          </cell>
        </row>
        <row r="2398">
          <cell r="J2398">
            <v>0.053437923</v>
          </cell>
        </row>
        <row r="2399">
          <cell r="J2399">
            <v>0.128002466</v>
          </cell>
        </row>
        <row r="2400">
          <cell r="J2400">
            <v>0.226179114</v>
          </cell>
        </row>
        <row r="2401">
          <cell r="J2401">
            <v>0.039146385</v>
          </cell>
        </row>
        <row r="2402">
          <cell r="J2402">
            <v>0.029</v>
          </cell>
        </row>
        <row r="2403">
          <cell r="J2403">
            <v>0.267189613</v>
          </cell>
        </row>
        <row r="2404">
          <cell r="J2404">
            <v>0.09879802</v>
          </cell>
        </row>
        <row r="2405">
          <cell r="J2405">
            <v>0.096312535</v>
          </cell>
        </row>
        <row r="2406">
          <cell r="J2406">
            <v>0.043495983</v>
          </cell>
        </row>
        <row r="2407">
          <cell r="J2407">
            <v>0.041010499</v>
          </cell>
        </row>
        <row r="2408">
          <cell r="J2408">
            <v>0.100662133</v>
          </cell>
        </row>
        <row r="2409">
          <cell r="J2409">
            <v>1.063787481</v>
          </cell>
        </row>
        <row r="2410">
          <cell r="J2410">
            <v>1.045</v>
          </cell>
        </row>
        <row r="2411">
          <cell r="J2411">
            <v>0.225557743</v>
          </cell>
        </row>
        <row r="2412">
          <cell r="J2412">
            <v>0.521951801</v>
          </cell>
        </row>
        <row r="2413">
          <cell r="J2413">
            <v>0.043495983</v>
          </cell>
        </row>
        <row r="2414">
          <cell r="J2414">
            <v>0.788520043</v>
          </cell>
        </row>
        <row r="2415">
          <cell r="J2415">
            <v>0.237985167</v>
          </cell>
        </row>
        <row r="2416">
          <cell r="J2416">
            <v>0</v>
          </cell>
        </row>
        <row r="2417">
          <cell r="J2417">
            <v>0.869919669</v>
          </cell>
        </row>
        <row r="2418">
          <cell r="J2418">
            <v>0.929</v>
          </cell>
        </row>
        <row r="2419">
          <cell r="J2419">
            <v>0.201324266</v>
          </cell>
        </row>
        <row r="2420">
          <cell r="J2420">
            <v>0.436</v>
          </cell>
        </row>
        <row r="2421">
          <cell r="J2421">
            <v>0.436</v>
          </cell>
        </row>
        <row r="2422">
          <cell r="J2422">
            <v>0.436</v>
          </cell>
        </row>
        <row r="2423">
          <cell r="J2423">
            <v>0.464785652</v>
          </cell>
        </row>
        <row r="2424">
          <cell r="J2424">
            <v>0.436</v>
          </cell>
        </row>
        <row r="2425">
          <cell r="J2425">
            <v>0.067108089</v>
          </cell>
        </row>
        <row r="2426">
          <cell r="J2426">
            <v>0.154100056</v>
          </cell>
        </row>
        <row r="2427">
          <cell r="J2427">
            <v>0.02609759</v>
          </cell>
        </row>
        <row r="2428">
          <cell r="J2428">
            <v>0.324977134</v>
          </cell>
        </row>
        <row r="2429">
          <cell r="J2429">
            <v>0.180819017</v>
          </cell>
        </row>
        <row r="2430">
          <cell r="J2430">
            <v>0.283966635</v>
          </cell>
        </row>
        <row r="2431">
          <cell r="J2431">
            <v>0.045981468</v>
          </cell>
        </row>
        <row r="2432">
          <cell r="J2432">
            <v>0.296394059</v>
          </cell>
        </row>
        <row r="2433">
          <cell r="J2433">
            <v>2.760752207</v>
          </cell>
        </row>
        <row r="2434">
          <cell r="J2434">
            <v>2.713</v>
          </cell>
        </row>
        <row r="2435">
          <cell r="J2435">
            <v>2.713</v>
          </cell>
        </row>
        <row r="2436">
          <cell r="J2436">
            <v>2.713</v>
          </cell>
        </row>
        <row r="2437">
          <cell r="J2437">
            <v>0.169012964</v>
          </cell>
        </row>
        <row r="2438">
          <cell r="J2438">
            <v>0.182061759</v>
          </cell>
        </row>
        <row r="2439">
          <cell r="J2439">
            <v>0.082020997</v>
          </cell>
        </row>
        <row r="2440">
          <cell r="J2440">
            <v>0.167770222</v>
          </cell>
        </row>
        <row r="2441">
          <cell r="J2441">
            <v>1.053224171</v>
          </cell>
        </row>
        <row r="2442">
          <cell r="J2442">
            <v>0.884211207</v>
          </cell>
        </row>
        <row r="2443">
          <cell r="J2443">
            <v>0.58</v>
          </cell>
        </row>
        <row r="2444">
          <cell r="J2444">
            <v>0.18</v>
          </cell>
        </row>
        <row r="2445">
          <cell r="J2445">
            <v>0.09</v>
          </cell>
        </row>
        <row r="2446">
          <cell r="J2446">
            <v>0</v>
          </cell>
        </row>
        <row r="2447">
          <cell r="J2447">
            <v>0.03</v>
          </cell>
        </row>
        <row r="2448">
          <cell r="J2448">
            <v>0.02</v>
          </cell>
        </row>
        <row r="2449">
          <cell r="J2449">
            <v>0.03</v>
          </cell>
        </row>
        <row r="2450">
          <cell r="J2450">
            <v>0.01</v>
          </cell>
        </row>
        <row r="2451">
          <cell r="J2451">
            <v>0.05</v>
          </cell>
        </row>
        <row r="2452">
          <cell r="J2452">
            <v>0.240470651</v>
          </cell>
        </row>
        <row r="2453">
          <cell r="J2453">
            <v>0.01</v>
          </cell>
        </row>
        <row r="2454">
          <cell r="J2454">
            <v>0.02</v>
          </cell>
        </row>
        <row r="2455">
          <cell r="J2455">
            <v>0.014291537</v>
          </cell>
        </row>
        <row r="2456">
          <cell r="J2456">
            <v>0.975552772</v>
          </cell>
        </row>
        <row r="2457">
          <cell r="J2457">
            <v>0.210023463</v>
          </cell>
        </row>
        <row r="2458">
          <cell r="J2458">
            <v>0.01</v>
          </cell>
        </row>
        <row r="2459">
          <cell r="J2459">
            <v>0.047224211</v>
          </cell>
        </row>
        <row r="2460">
          <cell r="J2460">
            <v>0.01</v>
          </cell>
        </row>
        <row r="2461">
          <cell r="J2461" t="str">
            <v/>
          </cell>
        </row>
        <row r="2462">
          <cell r="J2462">
            <v>0.03</v>
          </cell>
        </row>
        <row r="2463">
          <cell r="J2463">
            <v>0.05</v>
          </cell>
        </row>
        <row r="2464">
          <cell r="J2464">
            <v>0.077050028</v>
          </cell>
        </row>
        <row r="2465">
          <cell r="J2465">
            <v>0.04</v>
          </cell>
        </row>
        <row r="2466">
          <cell r="J2466">
            <v>0</v>
          </cell>
        </row>
        <row r="2467">
          <cell r="J2467">
            <v>0.01</v>
          </cell>
        </row>
        <row r="2468">
          <cell r="J2468">
            <v>0.244198879</v>
          </cell>
        </row>
        <row r="2469">
          <cell r="J2469">
            <v>0.02</v>
          </cell>
        </row>
        <row r="2470">
          <cell r="J2470">
            <v>0.01</v>
          </cell>
        </row>
        <row r="2471">
          <cell r="J2471">
            <v>0.060273006</v>
          </cell>
        </row>
        <row r="2472">
          <cell r="J2472">
            <v>0.01</v>
          </cell>
        </row>
        <row r="2473">
          <cell r="J2473">
            <v>0</v>
          </cell>
        </row>
        <row r="2474">
          <cell r="J2474">
            <v>0</v>
          </cell>
        </row>
        <row r="2475">
          <cell r="J2475">
            <v>0.01</v>
          </cell>
        </row>
        <row r="2476">
          <cell r="J2476">
            <v>0.095691164</v>
          </cell>
        </row>
        <row r="2477">
          <cell r="J2477">
            <v>0.01</v>
          </cell>
        </row>
        <row r="2478">
          <cell r="J2478">
            <v>0.03</v>
          </cell>
        </row>
        <row r="2479">
          <cell r="J2479">
            <v>0.01</v>
          </cell>
        </row>
        <row r="2480">
          <cell r="J2480">
            <v>0.04</v>
          </cell>
        </row>
        <row r="2481">
          <cell r="J2481">
            <v>0.091962936</v>
          </cell>
        </row>
        <row r="2482">
          <cell r="J2482">
            <v>0.436202577</v>
          </cell>
        </row>
        <row r="2483">
          <cell r="J2483">
            <v>0</v>
          </cell>
        </row>
        <row r="2484">
          <cell r="J2484">
            <v>0.02</v>
          </cell>
        </row>
        <row r="2485">
          <cell r="J2485">
            <v>0.02</v>
          </cell>
        </row>
        <row r="2486">
          <cell r="J2486">
            <v>0.01</v>
          </cell>
        </row>
        <row r="2487">
          <cell r="J2487">
            <v>0.02</v>
          </cell>
        </row>
        <row r="2488">
          <cell r="J2488">
            <v>0.01</v>
          </cell>
        </row>
        <row r="2489">
          <cell r="J2489">
            <v>0.02</v>
          </cell>
        </row>
        <row r="2490">
          <cell r="J2490">
            <v>0.080778255</v>
          </cell>
        </row>
        <row r="2491">
          <cell r="J2491">
            <v>0.206295236</v>
          </cell>
        </row>
        <row r="2492">
          <cell r="J2492">
            <v>0.02</v>
          </cell>
        </row>
        <row r="2493">
          <cell r="J2493">
            <v>0.02</v>
          </cell>
        </row>
        <row r="2494">
          <cell r="J2494">
            <v>0.02</v>
          </cell>
        </row>
        <row r="2495">
          <cell r="J2495">
            <v>0.04</v>
          </cell>
        </row>
        <row r="2496">
          <cell r="J2496">
            <v>0.02</v>
          </cell>
        </row>
        <row r="2497">
          <cell r="J2497">
            <v>0.05</v>
          </cell>
        </row>
        <row r="2498">
          <cell r="J2498">
            <v>0.02</v>
          </cell>
        </row>
        <row r="2499">
          <cell r="J2499">
            <v>0.01</v>
          </cell>
        </row>
        <row r="2500">
          <cell r="J2500" t="str">
            <v/>
          </cell>
        </row>
        <row r="2501">
          <cell r="J2501">
            <v>0</v>
          </cell>
        </row>
        <row r="2502">
          <cell r="J2502">
            <v>0.01</v>
          </cell>
        </row>
        <row r="2503">
          <cell r="J2503">
            <v>0</v>
          </cell>
        </row>
        <row r="2504">
          <cell r="J2504">
            <v>0</v>
          </cell>
        </row>
        <row r="2505">
          <cell r="J2505">
            <v>0.063379862</v>
          </cell>
        </row>
        <row r="2506">
          <cell r="J2506">
            <v>0.295151316</v>
          </cell>
        </row>
        <row r="2507">
          <cell r="J2507">
            <v>0.04</v>
          </cell>
        </row>
        <row r="2508">
          <cell r="J2508">
            <v>0.399541677</v>
          </cell>
        </row>
        <row r="2509">
          <cell r="J2509">
            <v>0.02</v>
          </cell>
        </row>
        <row r="2510">
          <cell r="J2510">
            <v>0.01</v>
          </cell>
        </row>
        <row r="2511">
          <cell r="J2511">
            <v>0.02</v>
          </cell>
        </row>
        <row r="2512">
          <cell r="J2512">
            <v>0.123652867</v>
          </cell>
        </row>
        <row r="2513">
          <cell r="J2513">
            <v>0.01</v>
          </cell>
        </row>
        <row r="2514">
          <cell r="J2514">
            <v>0</v>
          </cell>
        </row>
        <row r="2515">
          <cell r="J2515">
            <v>0.01</v>
          </cell>
        </row>
        <row r="2516">
          <cell r="J2516">
            <v>0.01</v>
          </cell>
        </row>
        <row r="2517">
          <cell r="J2517">
            <v>0.01</v>
          </cell>
        </row>
        <row r="2518">
          <cell r="J2518">
            <v>0.01</v>
          </cell>
        </row>
        <row r="2519">
          <cell r="J2519">
            <v>0.253519446</v>
          </cell>
        </row>
        <row r="2520">
          <cell r="J2520">
            <v>0</v>
          </cell>
        </row>
        <row r="2521">
          <cell r="J2521">
            <v>0.01</v>
          </cell>
        </row>
        <row r="2522">
          <cell r="J2522">
            <v>0.01</v>
          </cell>
        </row>
        <row r="2523">
          <cell r="J2523">
            <v>1.119710888</v>
          </cell>
        </row>
        <row r="2524">
          <cell r="J2524">
            <v>0.511388491</v>
          </cell>
        </row>
        <row r="2525">
          <cell r="J2525">
            <v>0.079535513</v>
          </cell>
        </row>
        <row r="2526">
          <cell r="J2526">
            <v>0.01</v>
          </cell>
        </row>
        <row r="2527">
          <cell r="J2527">
            <v>0.03</v>
          </cell>
        </row>
        <row r="2528">
          <cell r="J2528">
            <v>0.04</v>
          </cell>
        </row>
        <row r="2529">
          <cell r="J2529">
            <v>0.01</v>
          </cell>
        </row>
        <row r="2530">
          <cell r="J2530" t="str">
            <v/>
          </cell>
        </row>
        <row r="2531">
          <cell r="J2531" t="str">
            <v/>
          </cell>
        </row>
        <row r="2532">
          <cell r="J2532">
            <v>0.01</v>
          </cell>
        </row>
        <row r="2533">
          <cell r="J2533">
            <v>0.03</v>
          </cell>
        </row>
        <row r="2534">
          <cell r="J2534">
            <v>0.03</v>
          </cell>
        </row>
        <row r="2535">
          <cell r="J2535">
            <v>0.06</v>
          </cell>
        </row>
        <row r="2536">
          <cell r="J2536">
            <v>0.065865346</v>
          </cell>
        </row>
        <row r="2537">
          <cell r="J2537">
            <v>0.116196413</v>
          </cell>
        </row>
        <row r="2538">
          <cell r="J2538">
            <v>0.03</v>
          </cell>
        </row>
        <row r="2539">
          <cell r="J2539">
            <v>0.01</v>
          </cell>
        </row>
        <row r="2540">
          <cell r="J2540">
            <v>0.03</v>
          </cell>
        </row>
        <row r="2541">
          <cell r="J2541">
            <v>0</v>
          </cell>
        </row>
        <row r="2542">
          <cell r="J2542">
            <v>0.04</v>
          </cell>
        </row>
        <row r="2543">
          <cell r="J2543">
            <v>0.02</v>
          </cell>
        </row>
        <row r="2544">
          <cell r="J2544">
            <v>0.01</v>
          </cell>
        </row>
        <row r="2545">
          <cell r="J2545">
            <v>0</v>
          </cell>
        </row>
        <row r="2546">
          <cell r="J2546">
            <v>0.02</v>
          </cell>
        </row>
        <row r="2547">
          <cell r="J2547">
            <v>0.09</v>
          </cell>
        </row>
        <row r="2548">
          <cell r="J2548">
            <v>0.01</v>
          </cell>
        </row>
        <row r="2549">
          <cell r="J2549">
            <v>0.309442854</v>
          </cell>
        </row>
        <row r="2550">
          <cell r="J2550">
            <v>1.321035155</v>
          </cell>
        </row>
        <row r="2551">
          <cell r="J2551">
            <v>0.01</v>
          </cell>
        </row>
        <row r="2552">
          <cell r="J2552">
            <v>0.136701662</v>
          </cell>
        </row>
        <row r="2553">
          <cell r="J2553">
            <v>0.14</v>
          </cell>
        </row>
        <row r="2554">
          <cell r="J2554">
            <v>0.316899308</v>
          </cell>
        </row>
        <row r="2555">
          <cell r="J2555">
            <v>0.175848047</v>
          </cell>
        </row>
        <row r="2556">
          <cell r="J2556" t="str">
            <v/>
          </cell>
        </row>
        <row r="2557">
          <cell r="J2557">
            <v>0.117439155</v>
          </cell>
        </row>
        <row r="2558">
          <cell r="J2558" t="str">
            <v/>
          </cell>
        </row>
        <row r="2559">
          <cell r="J2559">
            <v>0.157828283</v>
          </cell>
        </row>
        <row r="2560">
          <cell r="J2560">
            <v>0.206295236</v>
          </cell>
        </row>
        <row r="2561">
          <cell r="J2561">
            <v>0.142915374</v>
          </cell>
        </row>
        <row r="2562">
          <cell r="J2562">
            <v>0.05</v>
          </cell>
        </row>
        <row r="2563">
          <cell r="J2563">
            <v>0</v>
          </cell>
        </row>
        <row r="2564">
          <cell r="J2564">
            <v>0.188275471</v>
          </cell>
        </row>
        <row r="2565">
          <cell r="J2565">
            <v>0.091341565</v>
          </cell>
        </row>
        <row r="2566">
          <cell r="J2566">
            <v>0.01</v>
          </cell>
        </row>
        <row r="2567">
          <cell r="J2567">
            <v>0.01</v>
          </cell>
        </row>
        <row r="2568">
          <cell r="J2568">
            <v>0.01</v>
          </cell>
        </row>
        <row r="2569">
          <cell r="J2569">
            <v>0.03</v>
          </cell>
        </row>
        <row r="2570">
          <cell r="J2570">
            <v>0.05</v>
          </cell>
        </row>
        <row r="2571">
          <cell r="J2571">
            <v>0.07</v>
          </cell>
        </row>
        <row r="2572">
          <cell r="J2572" t="str">
            <v/>
          </cell>
        </row>
        <row r="2573">
          <cell r="J2573">
            <v>0.02</v>
          </cell>
        </row>
        <row r="2574">
          <cell r="J2574">
            <v>0.04</v>
          </cell>
        </row>
        <row r="2575">
          <cell r="J2575">
            <v>0.09</v>
          </cell>
        </row>
        <row r="2576">
          <cell r="J2576">
            <v>0.02</v>
          </cell>
        </row>
        <row r="2577">
          <cell r="J2577">
            <v>0.923357592</v>
          </cell>
        </row>
        <row r="2578">
          <cell r="J2578" t="str">
            <v/>
          </cell>
        </row>
        <row r="2579">
          <cell r="J2579">
            <v>0.03</v>
          </cell>
        </row>
        <row r="2580">
          <cell r="J2580">
            <v>0.02</v>
          </cell>
        </row>
        <row r="2581">
          <cell r="J2581">
            <v>0.280238408</v>
          </cell>
        </row>
        <row r="2582">
          <cell r="J2582">
            <v>0.02</v>
          </cell>
        </row>
        <row r="2583">
          <cell r="J2583" t="str">
            <v/>
          </cell>
        </row>
        <row r="2584">
          <cell r="J2584">
            <v>0.03</v>
          </cell>
        </row>
        <row r="2585">
          <cell r="J2585">
            <v>0.01</v>
          </cell>
        </row>
        <row r="2586">
          <cell r="J2586">
            <v>0.05</v>
          </cell>
        </row>
        <row r="2587">
          <cell r="J2587" t="str">
            <v/>
          </cell>
        </row>
        <row r="2588">
          <cell r="J2588">
            <v>0.520087688</v>
          </cell>
        </row>
        <row r="2589">
          <cell r="J2589">
            <v>0.02</v>
          </cell>
        </row>
        <row r="2590">
          <cell r="J2590">
            <v>0.306335998</v>
          </cell>
        </row>
        <row r="2591">
          <cell r="J2591">
            <v>0.01</v>
          </cell>
        </row>
        <row r="2592">
          <cell r="J2592">
            <v>0.01</v>
          </cell>
        </row>
        <row r="2593">
          <cell r="J2593">
            <v>0.1</v>
          </cell>
        </row>
        <row r="2594">
          <cell r="J2594">
            <v>0.08</v>
          </cell>
        </row>
        <row r="2595">
          <cell r="J2595">
            <v>0.08</v>
          </cell>
        </row>
        <row r="2596">
          <cell r="J2596">
            <v>0.14</v>
          </cell>
        </row>
        <row r="2597">
          <cell r="J2597">
            <v>0.04</v>
          </cell>
        </row>
        <row r="2598">
          <cell r="J2598">
            <v>0.01</v>
          </cell>
        </row>
        <row r="2599">
          <cell r="J2599">
            <v>0.56</v>
          </cell>
        </row>
        <row r="2600">
          <cell r="J2600">
            <v>0.17</v>
          </cell>
        </row>
        <row r="2601">
          <cell r="J2601">
            <v>0.086370596</v>
          </cell>
        </row>
        <row r="2602">
          <cell r="J2602">
            <v>0.03</v>
          </cell>
        </row>
        <row r="2603">
          <cell r="J2603">
            <v>0.08</v>
          </cell>
        </row>
        <row r="2604">
          <cell r="J2604">
            <v>0.01</v>
          </cell>
        </row>
        <row r="2605">
          <cell r="J2605">
            <v>0.06</v>
          </cell>
        </row>
        <row r="2606">
          <cell r="J2606">
            <v>0.15658554</v>
          </cell>
        </row>
        <row r="2607">
          <cell r="J2607">
            <v>0.05</v>
          </cell>
        </row>
        <row r="2608">
          <cell r="J2608">
            <v>0.07</v>
          </cell>
        </row>
        <row r="2609">
          <cell r="J2609">
            <v>0.02</v>
          </cell>
        </row>
        <row r="2610">
          <cell r="J2610">
            <v>0.24482025</v>
          </cell>
        </row>
        <row r="2611">
          <cell r="J2611">
            <v>0.02</v>
          </cell>
        </row>
        <row r="2612">
          <cell r="J2612">
            <v>0.184547244</v>
          </cell>
        </row>
        <row r="2613">
          <cell r="J2613" t="str">
            <v/>
          </cell>
        </row>
        <row r="2614">
          <cell r="J2614">
            <v>0.05</v>
          </cell>
        </row>
        <row r="2615">
          <cell r="J2615">
            <v>1.504339656</v>
          </cell>
        </row>
        <row r="2616">
          <cell r="J2616" t="str">
            <v/>
          </cell>
        </row>
        <row r="2617">
          <cell r="J2617">
            <v>0.055302036</v>
          </cell>
        </row>
        <row r="2618">
          <cell r="J2618">
            <v>0.512631234</v>
          </cell>
        </row>
        <row r="2619">
          <cell r="J2619">
            <v>0.125516981</v>
          </cell>
        </row>
        <row r="2620">
          <cell r="J2620">
            <v>0.170255707</v>
          </cell>
        </row>
        <row r="2621">
          <cell r="J2621">
            <v>0.076428657</v>
          </cell>
        </row>
        <row r="2622">
          <cell r="J2622">
            <v>0.262218643</v>
          </cell>
        </row>
        <row r="2623">
          <cell r="J2623">
            <v>0.09</v>
          </cell>
        </row>
        <row r="2624">
          <cell r="J2624">
            <v>0.06</v>
          </cell>
        </row>
        <row r="2625">
          <cell r="J2625">
            <v>0.091962936</v>
          </cell>
        </row>
        <row r="2626">
          <cell r="J2626">
            <v>0.09</v>
          </cell>
        </row>
        <row r="2627">
          <cell r="J2627">
            <v>0.07</v>
          </cell>
        </row>
        <row r="2628">
          <cell r="J2628">
            <v>0.01</v>
          </cell>
        </row>
        <row r="2629">
          <cell r="J2629">
            <v>0.04</v>
          </cell>
        </row>
        <row r="2630">
          <cell r="J2630" t="str">
            <v/>
          </cell>
        </row>
        <row r="2631">
          <cell r="J2631" t="str">
            <v/>
          </cell>
        </row>
        <row r="2632">
          <cell r="J2632">
            <v>0</v>
          </cell>
        </row>
        <row r="2633">
          <cell r="J2633">
            <v>0.15</v>
          </cell>
        </row>
        <row r="2634">
          <cell r="J2634">
            <v>0.06</v>
          </cell>
        </row>
        <row r="2635">
          <cell r="J2635">
            <v>0.02</v>
          </cell>
        </row>
        <row r="2636">
          <cell r="J2636" t="str">
            <v/>
          </cell>
        </row>
        <row r="2637">
          <cell r="J2637">
            <v>0.02</v>
          </cell>
        </row>
        <row r="2638">
          <cell r="J2638" t="str">
            <v/>
          </cell>
        </row>
        <row r="2639">
          <cell r="J2639">
            <v>0.01</v>
          </cell>
        </row>
        <row r="2640">
          <cell r="J2640">
            <v>0.09</v>
          </cell>
        </row>
        <row r="2641">
          <cell r="J2641">
            <v>0.03</v>
          </cell>
        </row>
        <row r="2642">
          <cell r="J2642">
            <v>0.06</v>
          </cell>
        </row>
        <row r="2643">
          <cell r="J2643">
            <v>0.01</v>
          </cell>
        </row>
        <row r="2644">
          <cell r="J2644">
            <v>0.01</v>
          </cell>
        </row>
        <row r="2645">
          <cell r="J2645">
            <v>0.2</v>
          </cell>
        </row>
        <row r="2646">
          <cell r="J2646">
            <v>1.711256263</v>
          </cell>
        </row>
        <row r="2647">
          <cell r="J2647">
            <v>0.14</v>
          </cell>
        </row>
        <row r="2648">
          <cell r="J2648">
            <v>0.51</v>
          </cell>
        </row>
        <row r="2649">
          <cell r="J2649">
            <v>0.25</v>
          </cell>
        </row>
        <row r="2650">
          <cell r="J2650">
            <v>1.52</v>
          </cell>
        </row>
        <row r="2651">
          <cell r="J2651">
            <v>2.50164042</v>
          </cell>
        </row>
        <row r="2652">
          <cell r="J2652">
            <v>1.475756582</v>
          </cell>
        </row>
        <row r="2653">
          <cell r="J2653">
            <v>1.165692357</v>
          </cell>
        </row>
        <row r="2654">
          <cell r="J2654">
            <v>1.258276664</v>
          </cell>
        </row>
        <row r="2655">
          <cell r="J2655">
            <v>1.314200072</v>
          </cell>
        </row>
        <row r="2656">
          <cell r="J2656">
            <v>1.341540404</v>
          </cell>
        </row>
        <row r="2657">
          <cell r="J2657">
            <v>0.07</v>
          </cell>
        </row>
        <row r="2658">
          <cell r="J2658" t="str">
            <v/>
          </cell>
        </row>
        <row r="2659">
          <cell r="J2659" t="str">
            <v/>
          </cell>
        </row>
        <row r="2660">
          <cell r="J2660">
            <v>1.179362523</v>
          </cell>
        </row>
        <row r="2661">
          <cell r="J2661">
            <v>0.237363795</v>
          </cell>
        </row>
        <row r="2662">
          <cell r="J2662" t="str">
            <v/>
          </cell>
        </row>
        <row r="2663">
          <cell r="J2663" t="str">
            <v/>
          </cell>
        </row>
        <row r="2664">
          <cell r="J2664" t="str">
            <v/>
          </cell>
        </row>
        <row r="2665">
          <cell r="J2665" t="str">
            <v/>
          </cell>
        </row>
        <row r="2666">
          <cell r="J2666" t="str">
            <v/>
          </cell>
        </row>
        <row r="2667">
          <cell r="J2667" t="str">
            <v/>
          </cell>
        </row>
        <row r="2668">
          <cell r="J2668" t="str">
            <v/>
          </cell>
        </row>
        <row r="2669">
          <cell r="J2669" t="str">
            <v/>
          </cell>
        </row>
        <row r="2670">
          <cell r="J2670" t="str">
            <v/>
          </cell>
        </row>
        <row r="2671">
          <cell r="J2671" t="str">
            <v/>
          </cell>
        </row>
        <row r="2672">
          <cell r="J2672" t="str">
            <v/>
          </cell>
        </row>
        <row r="2673">
          <cell r="J2673" t="str">
            <v/>
          </cell>
        </row>
        <row r="2674">
          <cell r="J2674" t="str">
            <v/>
          </cell>
        </row>
        <row r="2675">
          <cell r="J2675" t="str">
            <v/>
          </cell>
        </row>
        <row r="2676">
          <cell r="J2676" t="str">
            <v/>
          </cell>
        </row>
        <row r="2677">
          <cell r="J2677" t="str">
            <v/>
          </cell>
        </row>
        <row r="2678">
          <cell r="J2678" t="str">
            <v/>
          </cell>
        </row>
        <row r="2679">
          <cell r="J2679" t="str">
            <v/>
          </cell>
        </row>
        <row r="2680">
          <cell r="J2680" t="str">
            <v/>
          </cell>
        </row>
        <row r="2681">
          <cell r="J2681">
            <v>1.531058618</v>
          </cell>
        </row>
        <row r="2682">
          <cell r="J2682">
            <v>0.262840014</v>
          </cell>
        </row>
        <row r="2683">
          <cell r="J2683">
            <v>0.018641136</v>
          </cell>
        </row>
        <row r="2684">
          <cell r="J2684">
            <v>0.01553428</v>
          </cell>
        </row>
        <row r="2685">
          <cell r="J2685">
            <v>0.138565776</v>
          </cell>
        </row>
        <row r="2686">
          <cell r="J2686" t="str">
            <v/>
          </cell>
        </row>
        <row r="2687">
          <cell r="J2687">
            <v>0.022990734</v>
          </cell>
        </row>
        <row r="2688">
          <cell r="J2688" t="str">
            <v/>
          </cell>
        </row>
        <row r="2689">
          <cell r="J2689" t="str">
            <v/>
          </cell>
        </row>
        <row r="2690">
          <cell r="J2690">
            <v>0.08885608</v>
          </cell>
        </row>
        <row r="2691">
          <cell r="J2691">
            <v>0.021747992</v>
          </cell>
        </row>
        <row r="2692">
          <cell r="J2692" t="str">
            <v/>
          </cell>
        </row>
        <row r="2693">
          <cell r="J2693" t="str">
            <v/>
          </cell>
        </row>
        <row r="2694">
          <cell r="J2694" t="str">
            <v/>
          </cell>
        </row>
        <row r="2695">
          <cell r="J2695" t="str">
            <v/>
          </cell>
        </row>
        <row r="2696">
          <cell r="J2696" t="str">
            <v/>
          </cell>
        </row>
        <row r="2697">
          <cell r="J2697">
            <v>0.111846815</v>
          </cell>
        </row>
        <row r="2698">
          <cell r="J2698" t="str">
            <v/>
          </cell>
        </row>
        <row r="2699">
          <cell r="J2699">
            <v>0.022369363</v>
          </cell>
        </row>
        <row r="2700">
          <cell r="J2700" t="str">
            <v/>
          </cell>
        </row>
        <row r="2701">
          <cell r="J2701" t="str">
            <v/>
          </cell>
        </row>
        <row r="2702">
          <cell r="J2702" t="str">
            <v/>
          </cell>
        </row>
        <row r="2703">
          <cell r="J2703">
            <v>0.264082757</v>
          </cell>
        </row>
        <row r="2704">
          <cell r="J2704">
            <v>0.262218643</v>
          </cell>
        </row>
        <row r="2705">
          <cell r="J2705" t="str">
            <v/>
          </cell>
        </row>
        <row r="2706">
          <cell r="J2706">
            <v>0.23984928</v>
          </cell>
        </row>
        <row r="2707">
          <cell r="J2707">
            <v>0.002485485</v>
          </cell>
        </row>
        <row r="2708">
          <cell r="J2708" t="str">
            <v/>
          </cell>
        </row>
        <row r="2709">
          <cell r="J2709">
            <v>0.242956136</v>
          </cell>
        </row>
        <row r="2710">
          <cell r="J2710" t="str">
            <v/>
          </cell>
        </row>
        <row r="2711">
          <cell r="J2711" t="str">
            <v/>
          </cell>
        </row>
        <row r="2712">
          <cell r="J2712" t="str">
            <v/>
          </cell>
        </row>
        <row r="2713">
          <cell r="J2713" t="str">
            <v/>
          </cell>
        </row>
        <row r="2714">
          <cell r="J2714" t="str">
            <v/>
          </cell>
        </row>
        <row r="2715">
          <cell r="J2715" t="str">
            <v/>
          </cell>
        </row>
        <row r="2716">
          <cell r="J2716" t="str">
            <v/>
          </cell>
        </row>
        <row r="2717">
          <cell r="J2717" t="str">
            <v/>
          </cell>
        </row>
        <row r="2718">
          <cell r="J2718">
            <v>0.19883878151594686</v>
          </cell>
        </row>
        <row r="2719">
          <cell r="J2719">
            <v>0.3386473</v>
          </cell>
        </row>
        <row r="2720">
          <cell r="J2720" t="str">
            <v/>
          </cell>
        </row>
        <row r="2721">
          <cell r="J2721">
            <v>0.196353297</v>
          </cell>
        </row>
        <row r="2722">
          <cell r="J2722" t="str">
            <v/>
          </cell>
        </row>
        <row r="2723">
          <cell r="J2723" t="str">
            <v/>
          </cell>
        </row>
        <row r="2724">
          <cell r="J2724">
            <v>0.086370596</v>
          </cell>
        </row>
        <row r="2725">
          <cell r="J2725">
            <v>0.00497097</v>
          </cell>
        </row>
        <row r="2726">
          <cell r="J2726" t="str">
            <v/>
          </cell>
        </row>
        <row r="2727">
          <cell r="J2727">
            <v>0.002485485</v>
          </cell>
        </row>
        <row r="2728">
          <cell r="J2728" t="str">
            <v/>
          </cell>
        </row>
        <row r="2729">
          <cell r="J2729">
            <v>0.01056331</v>
          </cell>
        </row>
        <row r="2730">
          <cell r="J2730" t="str">
            <v/>
          </cell>
        </row>
        <row r="2731">
          <cell r="J2731">
            <v>0.006835083</v>
          </cell>
        </row>
        <row r="2732">
          <cell r="J2732">
            <v>0.005592341</v>
          </cell>
        </row>
        <row r="2733">
          <cell r="J2733" t="str">
            <v/>
          </cell>
        </row>
        <row r="2734">
          <cell r="J2734" t="str">
            <v/>
          </cell>
        </row>
        <row r="2735">
          <cell r="J2735" t="str">
            <v/>
          </cell>
        </row>
        <row r="2736">
          <cell r="J2736" t="str">
            <v/>
          </cell>
        </row>
        <row r="2737">
          <cell r="J2737">
            <v>0.093205679</v>
          </cell>
        </row>
        <row r="2738">
          <cell r="J2738" t="str">
            <v/>
          </cell>
        </row>
        <row r="2739">
          <cell r="J2739" t="str">
            <v/>
          </cell>
        </row>
        <row r="2740">
          <cell r="J2740" t="str">
            <v/>
          </cell>
        </row>
        <row r="2741">
          <cell r="J2741">
            <v>0.40637676</v>
          </cell>
        </row>
        <row r="2742">
          <cell r="J2742">
            <v>1.394978327</v>
          </cell>
        </row>
        <row r="2743">
          <cell r="J2743">
            <v>0.159692396</v>
          </cell>
        </row>
        <row r="2744">
          <cell r="J2744">
            <v>2.891861529</v>
          </cell>
        </row>
        <row r="2745">
          <cell r="J2745">
            <v>1.9883878151594687</v>
          </cell>
        </row>
        <row r="2746">
          <cell r="J2746" t="str">
            <v/>
          </cell>
        </row>
        <row r="2747">
          <cell r="J2747" t="str">
            <v/>
          </cell>
        </row>
        <row r="2748">
          <cell r="J2748">
            <v>1.304879504</v>
          </cell>
        </row>
        <row r="2749">
          <cell r="J2749">
            <v>0.301365028</v>
          </cell>
        </row>
        <row r="2750">
          <cell r="J2750">
            <v>0.019883878</v>
          </cell>
        </row>
        <row r="2751">
          <cell r="J2751">
            <v>0.408862244</v>
          </cell>
        </row>
        <row r="2752">
          <cell r="J2752">
            <v>1.701314324</v>
          </cell>
        </row>
        <row r="2753">
          <cell r="J2753" t="str">
            <v/>
          </cell>
        </row>
        <row r="2754">
          <cell r="J2754">
            <v>0.845686193</v>
          </cell>
        </row>
        <row r="2755">
          <cell r="J2755" t="str">
            <v/>
          </cell>
        </row>
        <row r="2756">
          <cell r="J2756" t="str">
            <v/>
          </cell>
        </row>
        <row r="2757">
          <cell r="J2757" t="str">
            <v/>
          </cell>
        </row>
        <row r="2758">
          <cell r="J2758">
            <v>0.338025929</v>
          </cell>
        </row>
        <row r="2759">
          <cell r="J2759" t="str">
            <v/>
          </cell>
        </row>
        <row r="2760">
          <cell r="J2760" t="str">
            <v/>
          </cell>
        </row>
        <row r="2761">
          <cell r="J2761" t="str">
            <v/>
          </cell>
        </row>
        <row r="2762">
          <cell r="J2762" t="str">
            <v/>
          </cell>
        </row>
        <row r="2763">
          <cell r="J2763" t="str">
            <v/>
          </cell>
        </row>
        <row r="2764">
          <cell r="J2764">
            <v>0.2485484768949336</v>
          </cell>
        </row>
        <row r="2765">
          <cell r="J2765">
            <v>0.273403325</v>
          </cell>
        </row>
        <row r="2766">
          <cell r="J2766">
            <v>0.235499682</v>
          </cell>
        </row>
        <row r="2767">
          <cell r="J2767">
            <v>0.264082757</v>
          </cell>
        </row>
        <row r="2768">
          <cell r="J2768">
            <v>0.185168615</v>
          </cell>
        </row>
        <row r="2769">
          <cell r="J2769">
            <v>0.256626302</v>
          </cell>
        </row>
        <row r="2770">
          <cell r="J2770">
            <v>0.249791219</v>
          </cell>
        </row>
        <row r="2771">
          <cell r="J2771">
            <v>0.246684363</v>
          </cell>
        </row>
        <row r="2772">
          <cell r="J2772">
            <v>0.251655333</v>
          </cell>
        </row>
        <row r="2773">
          <cell r="J2773">
            <v>0.26035453</v>
          </cell>
        </row>
        <row r="2774">
          <cell r="J2774">
            <v>0.063379862</v>
          </cell>
        </row>
        <row r="2775">
          <cell r="J2775">
            <v>0.261597272</v>
          </cell>
        </row>
        <row r="2776">
          <cell r="J2776">
            <v>0.266568241</v>
          </cell>
        </row>
        <row r="2777">
          <cell r="J2777">
            <v>0.262840014</v>
          </cell>
        </row>
        <row r="2778">
          <cell r="J2778">
            <v>0.259733158</v>
          </cell>
        </row>
        <row r="2779">
          <cell r="J2779" t="str">
            <v/>
          </cell>
        </row>
        <row r="2780">
          <cell r="J2780" t="str">
            <v/>
          </cell>
        </row>
        <row r="2781">
          <cell r="J2781">
            <v>0.0621371192237334</v>
          </cell>
        </row>
        <row r="2782">
          <cell r="J2782">
            <v>0.0621371192237334</v>
          </cell>
        </row>
        <row r="2783">
          <cell r="J2783">
            <v>0.0621371192237334</v>
          </cell>
        </row>
        <row r="2784">
          <cell r="J2784">
            <v>0.113710928</v>
          </cell>
        </row>
        <row r="2785">
          <cell r="J2785">
            <v>0.253519446</v>
          </cell>
        </row>
        <row r="2786">
          <cell r="J2786" t="str">
            <v/>
          </cell>
        </row>
        <row r="2787">
          <cell r="J2787" t="str">
            <v/>
          </cell>
        </row>
        <row r="2788">
          <cell r="J2788">
            <v>0.228043228</v>
          </cell>
        </row>
        <row r="2789">
          <cell r="J2789">
            <v>0.024854848</v>
          </cell>
        </row>
        <row r="2790">
          <cell r="J2790">
            <v>0.180819017</v>
          </cell>
        </row>
        <row r="2791">
          <cell r="J2791">
            <v>1.210431082</v>
          </cell>
        </row>
        <row r="2792">
          <cell r="J2792">
            <v>0.2485484768949336</v>
          </cell>
        </row>
        <row r="2793">
          <cell r="J2793">
            <v>0.080156884</v>
          </cell>
        </row>
        <row r="2794">
          <cell r="J2794">
            <v>0.0621371192237334</v>
          </cell>
        </row>
        <row r="2795">
          <cell r="J2795" t="str">
            <v/>
          </cell>
        </row>
        <row r="2796">
          <cell r="J2796" t="str">
            <v/>
          </cell>
        </row>
        <row r="2797">
          <cell r="J2797">
            <v>0.0621371192237334</v>
          </cell>
        </row>
        <row r="2798">
          <cell r="J2798">
            <v>0.0621371192237334</v>
          </cell>
        </row>
        <row r="2799">
          <cell r="J2799">
            <v>0.049709695</v>
          </cell>
        </row>
        <row r="2800">
          <cell r="J2800">
            <v>0.144158117</v>
          </cell>
        </row>
        <row r="2801">
          <cell r="J2801" t="str">
            <v/>
          </cell>
        </row>
        <row r="2802">
          <cell r="J2802" t="str">
            <v/>
          </cell>
        </row>
        <row r="2803">
          <cell r="J2803">
            <v>0.41631869879901373</v>
          </cell>
        </row>
        <row r="2804">
          <cell r="J2804">
            <v>0.095069792</v>
          </cell>
        </row>
        <row r="2805">
          <cell r="J2805" t="str">
            <v/>
          </cell>
        </row>
        <row r="2806">
          <cell r="J2806">
            <v>0.060273006</v>
          </cell>
        </row>
        <row r="2807">
          <cell r="J2807">
            <v>0.350453352</v>
          </cell>
        </row>
        <row r="2808">
          <cell r="J2808">
            <v>0.039146385</v>
          </cell>
        </row>
        <row r="2809">
          <cell r="J2809" t="str">
            <v/>
          </cell>
        </row>
        <row r="2810">
          <cell r="J2810">
            <v>0.155342798</v>
          </cell>
        </row>
        <row r="2811">
          <cell r="J2811" t="str">
            <v/>
          </cell>
        </row>
        <row r="2812">
          <cell r="J2812" t="str">
            <v/>
          </cell>
        </row>
        <row r="2813">
          <cell r="J2813">
            <v>0.0310685596118667</v>
          </cell>
        </row>
        <row r="2814">
          <cell r="J2814">
            <v>0.060894377</v>
          </cell>
        </row>
        <row r="2815">
          <cell r="J2815">
            <v>0.025476219</v>
          </cell>
        </row>
        <row r="2816">
          <cell r="J2816" t="str">
            <v/>
          </cell>
        </row>
        <row r="2817">
          <cell r="J2817">
            <v>0.252898075</v>
          </cell>
        </row>
        <row r="2818">
          <cell r="J2818">
            <v>0.26594687</v>
          </cell>
        </row>
        <row r="2819">
          <cell r="J2819">
            <v>0.621371192237334</v>
          </cell>
        </row>
        <row r="2820">
          <cell r="J2820">
            <v>1.002893104</v>
          </cell>
        </row>
        <row r="2821">
          <cell r="J2821" t="str">
            <v/>
          </cell>
        </row>
        <row r="2822">
          <cell r="J2822">
            <v>0.234256939</v>
          </cell>
        </row>
        <row r="2823">
          <cell r="J2823">
            <v>0.273403325</v>
          </cell>
        </row>
        <row r="2824">
          <cell r="J2824" t="str">
            <v/>
          </cell>
        </row>
        <row r="2825">
          <cell r="J2825">
            <v>0.331190845</v>
          </cell>
        </row>
        <row r="2826">
          <cell r="J2826">
            <v>0.065865346</v>
          </cell>
        </row>
        <row r="2827">
          <cell r="J2827">
            <v>0.054680665</v>
          </cell>
        </row>
        <row r="2828">
          <cell r="J2828">
            <v>0.101283504</v>
          </cell>
        </row>
        <row r="2829">
          <cell r="J2829">
            <v>0.152857313</v>
          </cell>
        </row>
        <row r="2830">
          <cell r="J2830">
            <v>0.086370596</v>
          </cell>
        </row>
        <row r="2831">
          <cell r="J2831" t="str">
            <v/>
          </cell>
        </row>
        <row r="2832">
          <cell r="J2832">
            <v>3.483406904</v>
          </cell>
        </row>
        <row r="2833">
          <cell r="J2833">
            <v>0.069593574</v>
          </cell>
        </row>
        <row r="2834">
          <cell r="J2834">
            <v>0.257869045</v>
          </cell>
        </row>
        <row r="2835">
          <cell r="J2835">
            <v>0.323734391</v>
          </cell>
        </row>
        <row r="2836">
          <cell r="J2836">
            <v>0.009941939</v>
          </cell>
        </row>
        <row r="2837">
          <cell r="J2837" t="str">
            <v/>
          </cell>
        </row>
        <row r="2838">
          <cell r="J2838" t="str">
            <v/>
          </cell>
        </row>
        <row r="2839">
          <cell r="J2839" t="str">
            <v/>
          </cell>
        </row>
        <row r="2840">
          <cell r="J2840" t="str">
            <v/>
          </cell>
        </row>
        <row r="2841">
          <cell r="J2841" t="str">
            <v/>
          </cell>
        </row>
        <row r="2842">
          <cell r="J2842" t="str">
            <v/>
          </cell>
        </row>
        <row r="2843">
          <cell r="J2843" t="str">
            <v/>
          </cell>
        </row>
        <row r="2844">
          <cell r="J2844" t="str">
            <v/>
          </cell>
        </row>
        <row r="2845">
          <cell r="J2845" t="str">
            <v/>
          </cell>
        </row>
        <row r="2846">
          <cell r="J2846" t="str">
            <v/>
          </cell>
        </row>
        <row r="2847">
          <cell r="J2847" t="str">
            <v/>
          </cell>
        </row>
        <row r="2848">
          <cell r="J2848" t="str">
            <v/>
          </cell>
        </row>
        <row r="2849">
          <cell r="J2849" t="str">
            <v/>
          </cell>
        </row>
        <row r="2850">
          <cell r="J2850" t="str">
            <v/>
          </cell>
        </row>
        <row r="2851">
          <cell r="J2851">
            <v>0.077671399</v>
          </cell>
        </row>
        <row r="2852">
          <cell r="J2852">
            <v>0.270296469</v>
          </cell>
        </row>
        <row r="2853">
          <cell r="J2853">
            <v>0.074564543</v>
          </cell>
        </row>
        <row r="2854">
          <cell r="J2854" t="str">
            <v/>
          </cell>
        </row>
        <row r="2855">
          <cell r="J2855">
            <v>0.046602839</v>
          </cell>
        </row>
        <row r="2856">
          <cell r="J2856">
            <v>0.070214945</v>
          </cell>
        </row>
        <row r="2857">
          <cell r="J2857">
            <v>0.391463851</v>
          </cell>
        </row>
        <row r="2858">
          <cell r="J2858" t="str">
            <v/>
          </cell>
        </row>
        <row r="2859">
          <cell r="J2859" t="str">
            <v/>
          </cell>
        </row>
        <row r="2860">
          <cell r="J2860" t="str">
            <v/>
          </cell>
        </row>
        <row r="2861">
          <cell r="J2861" t="str">
            <v/>
          </cell>
        </row>
        <row r="2862">
          <cell r="J2862" t="str">
            <v/>
          </cell>
        </row>
        <row r="2863">
          <cell r="J2863">
            <v>0.226179114</v>
          </cell>
        </row>
        <row r="2864">
          <cell r="J2864" t="str">
            <v/>
          </cell>
        </row>
        <row r="2865">
          <cell r="J2865" t="str">
            <v/>
          </cell>
        </row>
        <row r="2866">
          <cell r="J2866" t="str">
            <v/>
          </cell>
        </row>
        <row r="2867">
          <cell r="J2867" t="str">
            <v/>
          </cell>
        </row>
        <row r="2868">
          <cell r="J2868" t="str">
            <v/>
          </cell>
        </row>
        <row r="2869">
          <cell r="J2869" t="str">
            <v/>
          </cell>
        </row>
        <row r="2870">
          <cell r="J2870" t="str">
            <v/>
          </cell>
        </row>
        <row r="2871">
          <cell r="J2871" t="str">
            <v/>
          </cell>
        </row>
        <row r="2872">
          <cell r="J2872" t="str">
            <v/>
          </cell>
        </row>
        <row r="2873">
          <cell r="J2873" t="str">
            <v/>
          </cell>
        </row>
        <row r="2874">
          <cell r="J2874" t="str">
            <v/>
          </cell>
        </row>
        <row r="2875">
          <cell r="J2875">
            <v>0.430610236</v>
          </cell>
        </row>
        <row r="2876">
          <cell r="J2876">
            <v>0.019883878</v>
          </cell>
        </row>
        <row r="2877">
          <cell r="J2877">
            <v>0.042253241</v>
          </cell>
        </row>
        <row r="2878">
          <cell r="J2878">
            <v>0.241713394</v>
          </cell>
        </row>
        <row r="2879">
          <cell r="J2879" t="str">
            <v/>
          </cell>
        </row>
        <row r="2880">
          <cell r="J2880">
            <v>0.05219518</v>
          </cell>
        </row>
        <row r="2881">
          <cell r="J2881">
            <v>0.068350831</v>
          </cell>
        </row>
        <row r="2882">
          <cell r="J2882">
            <v>0.081399626</v>
          </cell>
        </row>
        <row r="2883">
          <cell r="J2883">
            <v>0.032311302</v>
          </cell>
        </row>
        <row r="2884">
          <cell r="J2884" t="str">
            <v/>
          </cell>
        </row>
        <row r="2885">
          <cell r="J2885">
            <v>0.132352064</v>
          </cell>
        </row>
        <row r="2886">
          <cell r="J2886">
            <v>0.193246441</v>
          </cell>
        </row>
        <row r="2887">
          <cell r="J2887" t="str">
            <v/>
          </cell>
        </row>
        <row r="2888">
          <cell r="J2888" t="str">
            <v/>
          </cell>
        </row>
        <row r="2889">
          <cell r="J2889">
            <v>0.137323033</v>
          </cell>
        </row>
        <row r="2890">
          <cell r="J2890">
            <v>0.298258172</v>
          </cell>
        </row>
        <row r="2891">
          <cell r="J2891" t="str">
            <v/>
          </cell>
        </row>
        <row r="2892">
          <cell r="J2892" t="str">
            <v/>
          </cell>
        </row>
        <row r="2893">
          <cell r="J2893" t="str">
            <v/>
          </cell>
        </row>
        <row r="2894">
          <cell r="J2894">
            <v>0.08885608</v>
          </cell>
        </row>
        <row r="2895">
          <cell r="J2895" t="str">
            <v/>
          </cell>
        </row>
        <row r="2896">
          <cell r="J2896" t="str">
            <v/>
          </cell>
        </row>
        <row r="2897">
          <cell r="J2897">
            <v>0.159071025</v>
          </cell>
        </row>
        <row r="2898">
          <cell r="J2898" t="str">
            <v/>
          </cell>
        </row>
        <row r="2899">
          <cell r="J2899" t="str">
            <v/>
          </cell>
        </row>
        <row r="2900">
          <cell r="J2900">
            <v>0.119303269</v>
          </cell>
        </row>
        <row r="2901">
          <cell r="J2901">
            <v>0.098176648</v>
          </cell>
        </row>
        <row r="2902">
          <cell r="J2902" t="str">
            <v/>
          </cell>
        </row>
        <row r="2903">
          <cell r="J2903">
            <v>0.139187147</v>
          </cell>
        </row>
        <row r="2904">
          <cell r="J2904">
            <v>0.055923407</v>
          </cell>
        </row>
        <row r="2905">
          <cell r="J2905">
            <v>0.374686829</v>
          </cell>
        </row>
        <row r="2906">
          <cell r="J2906">
            <v>0.4119691</v>
          </cell>
        </row>
        <row r="2907">
          <cell r="J2907">
            <v>1.677080848</v>
          </cell>
        </row>
        <row r="2908">
          <cell r="J2908">
            <v>0.044738726</v>
          </cell>
        </row>
        <row r="2909">
          <cell r="J2909">
            <v>0.256004931</v>
          </cell>
        </row>
        <row r="2910">
          <cell r="J2910" t="str">
            <v/>
          </cell>
        </row>
        <row r="2911">
          <cell r="J2911">
            <v>0.055923407</v>
          </cell>
        </row>
        <row r="2912">
          <cell r="J2912" t="str">
            <v/>
          </cell>
        </row>
        <row r="2913">
          <cell r="J2913">
            <v>0.022369363</v>
          </cell>
        </row>
        <row r="2914">
          <cell r="J2914">
            <v>0.25041259</v>
          </cell>
        </row>
        <row r="2915">
          <cell r="J2915">
            <v>0.306957369</v>
          </cell>
        </row>
        <row r="2916">
          <cell r="J2916" t="str">
            <v/>
          </cell>
        </row>
        <row r="2917">
          <cell r="J2917" t="str">
            <v/>
          </cell>
        </row>
        <row r="2918">
          <cell r="J2918">
            <v>0.209402092</v>
          </cell>
        </row>
        <row r="2919">
          <cell r="J2919">
            <v>0.080778255</v>
          </cell>
        </row>
        <row r="2920">
          <cell r="J2920">
            <v>0.331190845</v>
          </cell>
        </row>
        <row r="2921">
          <cell r="J2921">
            <v>0.047224211</v>
          </cell>
        </row>
        <row r="2922">
          <cell r="J2922">
            <v>0.154100056</v>
          </cell>
        </row>
        <row r="2923">
          <cell r="J2923" t="str">
            <v/>
          </cell>
        </row>
        <row r="2924">
          <cell r="J2924" t="str">
            <v/>
          </cell>
        </row>
        <row r="2925">
          <cell r="J2925" t="str">
            <v/>
          </cell>
        </row>
        <row r="2926">
          <cell r="J2926">
            <v>0.124274238</v>
          </cell>
        </row>
        <row r="2927">
          <cell r="J2927" t="str">
            <v/>
          </cell>
        </row>
        <row r="2928">
          <cell r="J2928" t="str">
            <v/>
          </cell>
        </row>
        <row r="2929">
          <cell r="J2929" t="str">
            <v/>
          </cell>
        </row>
        <row r="2930">
          <cell r="J2930" t="str">
            <v/>
          </cell>
        </row>
        <row r="2931">
          <cell r="J2931" t="str">
            <v/>
          </cell>
        </row>
        <row r="2932">
          <cell r="J2932" t="str">
            <v/>
          </cell>
        </row>
        <row r="2933">
          <cell r="J2933" t="str">
            <v/>
          </cell>
        </row>
        <row r="2934">
          <cell r="J2934" t="str">
            <v/>
          </cell>
        </row>
        <row r="2935">
          <cell r="J2935" t="str">
            <v/>
          </cell>
        </row>
        <row r="2936">
          <cell r="J2936" t="str">
            <v/>
          </cell>
        </row>
        <row r="2937">
          <cell r="J2937" t="str">
            <v/>
          </cell>
        </row>
        <row r="2938">
          <cell r="J2938" t="str">
            <v/>
          </cell>
        </row>
        <row r="2939">
          <cell r="J2939" t="str">
            <v/>
          </cell>
        </row>
        <row r="2940">
          <cell r="J2940" t="str">
            <v/>
          </cell>
        </row>
        <row r="2941">
          <cell r="J2941" t="str">
            <v/>
          </cell>
        </row>
        <row r="2942">
          <cell r="J2942" t="str">
            <v/>
          </cell>
        </row>
        <row r="2943">
          <cell r="J2943">
            <v>0.193246441</v>
          </cell>
        </row>
        <row r="2944">
          <cell r="J2944" t="str">
            <v/>
          </cell>
        </row>
        <row r="2945">
          <cell r="J2945" t="str">
            <v/>
          </cell>
        </row>
        <row r="2946">
          <cell r="J2946" t="str">
            <v/>
          </cell>
        </row>
        <row r="2947">
          <cell r="J2947" t="str">
            <v/>
          </cell>
        </row>
        <row r="2948">
          <cell r="J2948" t="str">
            <v/>
          </cell>
        </row>
        <row r="2949">
          <cell r="J2949" t="str">
            <v/>
          </cell>
        </row>
        <row r="2950">
          <cell r="J2950" t="str">
            <v/>
          </cell>
        </row>
        <row r="2951">
          <cell r="J2951" t="str">
            <v/>
          </cell>
        </row>
        <row r="2952">
          <cell r="J2952" t="str">
            <v/>
          </cell>
        </row>
        <row r="2953">
          <cell r="J2953" t="str">
            <v/>
          </cell>
        </row>
        <row r="2954">
          <cell r="J2954" t="str">
            <v/>
          </cell>
        </row>
        <row r="2955">
          <cell r="J2955">
            <v>0.276510181</v>
          </cell>
        </row>
        <row r="2956">
          <cell r="J2956" t="str">
            <v/>
          </cell>
        </row>
        <row r="2957">
          <cell r="J2957" t="str">
            <v/>
          </cell>
        </row>
        <row r="2958">
          <cell r="J2958" t="str">
            <v/>
          </cell>
        </row>
        <row r="2959">
          <cell r="J2959" t="str">
            <v/>
          </cell>
        </row>
        <row r="2960">
          <cell r="J2960" t="str">
            <v/>
          </cell>
        </row>
        <row r="2961">
          <cell r="J2961" t="str">
            <v/>
          </cell>
        </row>
        <row r="2962">
          <cell r="J2962" t="str">
            <v/>
          </cell>
        </row>
        <row r="2963">
          <cell r="J2963">
            <v>0.859356359</v>
          </cell>
        </row>
        <row r="2964">
          <cell r="J2964" t="str">
            <v/>
          </cell>
        </row>
        <row r="2965">
          <cell r="J2965" t="str">
            <v/>
          </cell>
        </row>
        <row r="2966">
          <cell r="J2966" t="str">
            <v/>
          </cell>
        </row>
        <row r="2967">
          <cell r="J2967" t="str">
            <v/>
          </cell>
        </row>
        <row r="2968">
          <cell r="J2968" t="str">
            <v/>
          </cell>
        </row>
        <row r="2969">
          <cell r="J2969" t="str">
            <v/>
          </cell>
        </row>
        <row r="2970">
          <cell r="J2970" t="str">
            <v/>
          </cell>
        </row>
        <row r="2971">
          <cell r="J2971" t="str">
            <v/>
          </cell>
        </row>
        <row r="2972">
          <cell r="J2972" t="str">
            <v/>
          </cell>
        </row>
        <row r="2973">
          <cell r="J2973" t="str">
            <v/>
          </cell>
        </row>
        <row r="2974">
          <cell r="J2974" t="str">
            <v/>
          </cell>
        </row>
        <row r="2975">
          <cell r="J2975" t="str">
            <v/>
          </cell>
        </row>
        <row r="2976">
          <cell r="J2976" t="str">
            <v/>
          </cell>
        </row>
        <row r="2977">
          <cell r="J2977" t="str">
            <v/>
          </cell>
        </row>
        <row r="2978">
          <cell r="J2978" t="str">
            <v/>
          </cell>
        </row>
        <row r="2979">
          <cell r="J2979" t="str">
            <v/>
          </cell>
        </row>
        <row r="2980">
          <cell r="J2980" t="str">
            <v/>
          </cell>
        </row>
        <row r="2981">
          <cell r="J2981" t="str">
            <v/>
          </cell>
        </row>
        <row r="2982">
          <cell r="J2982" t="str">
            <v/>
          </cell>
        </row>
        <row r="2983">
          <cell r="J2983" t="str">
            <v/>
          </cell>
        </row>
        <row r="2984">
          <cell r="J2984" t="str">
            <v/>
          </cell>
        </row>
        <row r="2985">
          <cell r="J2985" t="str">
            <v/>
          </cell>
        </row>
        <row r="2986">
          <cell r="J2986" t="str">
            <v/>
          </cell>
        </row>
        <row r="2987">
          <cell r="J2987" t="str">
            <v/>
          </cell>
        </row>
        <row r="2988">
          <cell r="J2988" t="str">
            <v/>
          </cell>
        </row>
        <row r="2989">
          <cell r="J2989" t="str">
            <v/>
          </cell>
        </row>
        <row r="2990">
          <cell r="J2990" t="str">
            <v/>
          </cell>
        </row>
        <row r="2991">
          <cell r="J2991" t="str">
            <v/>
          </cell>
        </row>
        <row r="2992">
          <cell r="J2992" t="str">
            <v/>
          </cell>
        </row>
        <row r="2993">
          <cell r="J2993" t="str">
            <v/>
          </cell>
        </row>
        <row r="2994">
          <cell r="J2994">
            <v>0.118060527</v>
          </cell>
        </row>
        <row r="2995">
          <cell r="J2995">
            <v>0.2485484768949336</v>
          </cell>
        </row>
        <row r="2996">
          <cell r="J2996">
            <v>0.01056331</v>
          </cell>
        </row>
        <row r="2997">
          <cell r="J2997">
            <v>0.044738726</v>
          </cell>
        </row>
        <row r="2998">
          <cell r="J2998">
            <v>0.042253241</v>
          </cell>
        </row>
        <row r="2999">
          <cell r="J2999">
            <v>0.236742424</v>
          </cell>
        </row>
        <row r="3000">
          <cell r="J3000">
            <v>0.095069792</v>
          </cell>
        </row>
        <row r="3001">
          <cell r="J3001">
            <v>0.136080291</v>
          </cell>
        </row>
        <row r="3002">
          <cell r="J3002">
            <v>0.227421856</v>
          </cell>
        </row>
        <row r="3003">
          <cell r="J3003">
            <v>0.219965402</v>
          </cell>
        </row>
        <row r="3004">
          <cell r="J3004">
            <v>0.213130319</v>
          </cell>
        </row>
        <row r="3005">
          <cell r="J3005">
            <v>0.210644834</v>
          </cell>
        </row>
        <row r="3006">
          <cell r="J3006">
            <v>0.41631869879901373</v>
          </cell>
        </row>
        <row r="3007">
          <cell r="J3007">
            <v>0.219344031</v>
          </cell>
        </row>
        <row r="3008">
          <cell r="J3008">
            <v>0.208159349</v>
          </cell>
        </row>
        <row r="3009">
          <cell r="J3009">
            <v>0.126138352</v>
          </cell>
        </row>
        <row r="3010">
          <cell r="J3010">
            <v>0.272160582</v>
          </cell>
        </row>
        <row r="3011">
          <cell r="J3011">
            <v>0.433095721</v>
          </cell>
        </row>
        <row r="3012">
          <cell r="J3012">
            <v>0.398920305</v>
          </cell>
        </row>
        <row r="3013">
          <cell r="J3013">
            <v>0.355424322</v>
          </cell>
        </row>
        <row r="3014">
          <cell r="J3014">
            <v>0.121788754</v>
          </cell>
        </row>
        <row r="3015">
          <cell r="J3015">
            <v>0.085749225</v>
          </cell>
        </row>
        <row r="3016">
          <cell r="J3016">
            <v>0.252898075</v>
          </cell>
        </row>
        <row r="3017">
          <cell r="J3017">
            <v>0.242334765</v>
          </cell>
        </row>
        <row r="3018">
          <cell r="J3018">
            <v>0.092584308</v>
          </cell>
        </row>
        <row r="3019">
          <cell r="J3019">
            <v>0.176469419</v>
          </cell>
        </row>
        <row r="3020">
          <cell r="J3020">
            <v>0.259111787</v>
          </cell>
        </row>
        <row r="3021">
          <cell r="J3021">
            <v>0.272160582</v>
          </cell>
        </row>
        <row r="3022">
          <cell r="J3022">
            <v>0.251655333</v>
          </cell>
        </row>
        <row r="3023">
          <cell r="J3023">
            <v>0.212508948</v>
          </cell>
        </row>
        <row r="3024">
          <cell r="J3024" t="str">
            <v/>
          </cell>
        </row>
        <row r="3025">
          <cell r="J3025">
            <v>0.257869045</v>
          </cell>
        </row>
        <row r="3026">
          <cell r="J3026">
            <v>0.472863477</v>
          </cell>
        </row>
        <row r="3027">
          <cell r="J3027">
            <v>0.35418158</v>
          </cell>
        </row>
        <row r="3028">
          <cell r="J3028">
            <v>0.251033962</v>
          </cell>
        </row>
        <row r="3029">
          <cell r="J3029">
            <v>0.129866579</v>
          </cell>
        </row>
        <row r="3030">
          <cell r="J3030" t="str">
            <v/>
          </cell>
        </row>
        <row r="3031">
          <cell r="J3031">
            <v>2.842773204</v>
          </cell>
        </row>
        <row r="3032">
          <cell r="J3032" t="str">
            <v/>
          </cell>
        </row>
        <row r="3033">
          <cell r="J3033">
            <v>0.257247674</v>
          </cell>
        </row>
        <row r="3034">
          <cell r="J3034">
            <v>0.41631869879901373</v>
          </cell>
        </row>
        <row r="3035">
          <cell r="J3035">
            <v>0.290180347</v>
          </cell>
        </row>
        <row r="3036">
          <cell r="J3036">
            <v>0.2485484768949336</v>
          </cell>
        </row>
        <row r="3037">
          <cell r="J3037" t="str">
            <v/>
          </cell>
        </row>
        <row r="3038">
          <cell r="J3038">
            <v>0.461678796</v>
          </cell>
        </row>
        <row r="3039">
          <cell r="J3039">
            <v>0.278374294</v>
          </cell>
        </row>
        <row r="3040">
          <cell r="J3040">
            <v>0.004349598</v>
          </cell>
        </row>
        <row r="3041">
          <cell r="J3041">
            <v>0.017398393</v>
          </cell>
        </row>
        <row r="3042">
          <cell r="J3042">
            <v>0.879861608</v>
          </cell>
        </row>
        <row r="3043">
          <cell r="J3043">
            <v>0.009320568</v>
          </cell>
        </row>
        <row r="3044">
          <cell r="J3044">
            <v>0.249791219</v>
          </cell>
        </row>
        <row r="3045">
          <cell r="J3045">
            <v>0.59403086</v>
          </cell>
        </row>
        <row r="3046">
          <cell r="J3046">
            <v>0.734460749</v>
          </cell>
        </row>
        <row r="3047">
          <cell r="J3047">
            <v>0.58346755</v>
          </cell>
        </row>
        <row r="3048">
          <cell r="J3048">
            <v>0.643740555</v>
          </cell>
        </row>
        <row r="3049">
          <cell r="J3049">
            <v>0.147886344</v>
          </cell>
        </row>
        <row r="3050">
          <cell r="J3050">
            <v>0.717062356</v>
          </cell>
        </row>
        <row r="3051">
          <cell r="J3051">
            <v>0.615778852</v>
          </cell>
        </row>
        <row r="3052">
          <cell r="J3052">
            <v>0.51573809</v>
          </cell>
        </row>
        <row r="3053">
          <cell r="J3053">
            <v>0.264704128</v>
          </cell>
        </row>
        <row r="3054">
          <cell r="J3054">
            <v>0.25041259</v>
          </cell>
        </row>
        <row r="3055">
          <cell r="J3055">
            <v>0.266568241</v>
          </cell>
        </row>
        <row r="3056">
          <cell r="J3056">
            <v>0.247305735</v>
          </cell>
        </row>
        <row r="3057">
          <cell r="J3057">
            <v>0.263461386</v>
          </cell>
        </row>
        <row r="3058">
          <cell r="J3058">
            <v>0.26035453</v>
          </cell>
        </row>
        <row r="3059">
          <cell r="J3059">
            <v>0.270296469</v>
          </cell>
        </row>
        <row r="3060">
          <cell r="J3060" t="str">
            <v/>
          </cell>
        </row>
        <row r="3061">
          <cell r="J3061" t="str">
            <v/>
          </cell>
        </row>
        <row r="3062">
          <cell r="J3062" t="str">
            <v/>
          </cell>
        </row>
        <row r="3063">
          <cell r="J3063">
            <v>0.500825181</v>
          </cell>
        </row>
        <row r="3064">
          <cell r="J3064">
            <v>1.2390141573212439</v>
          </cell>
        </row>
        <row r="3065">
          <cell r="J3065" t="str">
            <v/>
          </cell>
        </row>
        <row r="3066">
          <cell r="J3066">
            <v>0.256626302</v>
          </cell>
        </row>
        <row r="3067">
          <cell r="J3067">
            <v>0.267810984</v>
          </cell>
        </row>
        <row r="3068">
          <cell r="J3068">
            <v>0.311928339</v>
          </cell>
        </row>
        <row r="3069">
          <cell r="J3069">
            <v>0.24482025</v>
          </cell>
        </row>
        <row r="3070">
          <cell r="J3070">
            <v>0.41631869879901373</v>
          </cell>
        </row>
        <row r="3071">
          <cell r="J3071">
            <v>0.153478684</v>
          </cell>
        </row>
        <row r="3072">
          <cell r="J3072">
            <v>0.41631869879901373</v>
          </cell>
        </row>
        <row r="3073">
          <cell r="J3073">
            <v>0.26035453</v>
          </cell>
        </row>
        <row r="3074">
          <cell r="J3074">
            <v>0.41631869879901373</v>
          </cell>
        </row>
        <row r="3075">
          <cell r="J3075" t="str">
            <v/>
          </cell>
        </row>
        <row r="3076">
          <cell r="J3076" t="str">
            <v/>
          </cell>
        </row>
        <row r="3077">
          <cell r="J3077" t="str">
            <v/>
          </cell>
        </row>
        <row r="3078">
          <cell r="J3078" t="str">
            <v/>
          </cell>
        </row>
        <row r="3079">
          <cell r="J3079" t="str">
            <v/>
          </cell>
        </row>
        <row r="3080">
          <cell r="J3080" t="str">
            <v/>
          </cell>
        </row>
        <row r="3081">
          <cell r="J3081" t="str">
            <v/>
          </cell>
        </row>
        <row r="3082">
          <cell r="J3082">
            <v>0.046602839</v>
          </cell>
        </row>
        <row r="3083">
          <cell r="J3083" t="str">
            <v/>
          </cell>
        </row>
        <row r="3084">
          <cell r="J3084" t="str">
            <v/>
          </cell>
        </row>
        <row r="3085">
          <cell r="J3085">
            <v>0.062137119</v>
          </cell>
        </row>
        <row r="3086">
          <cell r="J3086" t="str">
            <v/>
          </cell>
        </row>
        <row r="3087">
          <cell r="J3087" t="str">
            <v/>
          </cell>
        </row>
        <row r="3088">
          <cell r="J3088" t="str">
            <v/>
          </cell>
        </row>
        <row r="3089">
          <cell r="J3089" t="str">
            <v/>
          </cell>
        </row>
        <row r="3090">
          <cell r="J3090" t="str">
            <v/>
          </cell>
        </row>
        <row r="3091">
          <cell r="J3091" t="str">
            <v/>
          </cell>
        </row>
        <row r="3092">
          <cell r="J3092" t="str">
            <v/>
          </cell>
        </row>
        <row r="3093">
          <cell r="J3093" t="str">
            <v/>
          </cell>
        </row>
        <row r="3094">
          <cell r="J3094">
            <v>0.024854848</v>
          </cell>
        </row>
        <row r="3095">
          <cell r="J3095" t="str">
            <v/>
          </cell>
        </row>
        <row r="3096">
          <cell r="J3096" t="str">
            <v/>
          </cell>
        </row>
        <row r="3097">
          <cell r="J3097" t="str">
            <v/>
          </cell>
        </row>
        <row r="3098">
          <cell r="J3098">
            <v>0.266568241</v>
          </cell>
        </row>
        <row r="3099">
          <cell r="J3099">
            <v>0.233635568</v>
          </cell>
        </row>
        <row r="3100">
          <cell r="J3100">
            <v>0.073321801</v>
          </cell>
        </row>
        <row r="3101">
          <cell r="J3101">
            <v>0.039146385</v>
          </cell>
        </row>
        <row r="3102">
          <cell r="J3102">
            <v>0.034796787</v>
          </cell>
        </row>
        <row r="3103">
          <cell r="J3103">
            <v>0.059030263</v>
          </cell>
        </row>
        <row r="3104">
          <cell r="J3104">
            <v>0.108118587</v>
          </cell>
        </row>
        <row r="3105">
          <cell r="J3105">
            <v>0.034175416</v>
          </cell>
        </row>
        <row r="3106">
          <cell r="J3106" t="str">
            <v/>
          </cell>
        </row>
        <row r="3107">
          <cell r="J3107" t="str">
            <v/>
          </cell>
        </row>
        <row r="3108">
          <cell r="J3108" t="str">
            <v/>
          </cell>
        </row>
        <row r="3109">
          <cell r="J3109" t="str">
            <v/>
          </cell>
        </row>
        <row r="3110">
          <cell r="J3110" t="str">
            <v/>
          </cell>
        </row>
        <row r="3111">
          <cell r="J3111">
            <v>0.087613338</v>
          </cell>
        </row>
        <row r="3112">
          <cell r="J3112">
            <v>0.066486718</v>
          </cell>
        </row>
        <row r="3113">
          <cell r="J3113">
            <v>0.152235942</v>
          </cell>
        </row>
        <row r="3114">
          <cell r="J3114">
            <v>0.026718961</v>
          </cell>
        </row>
        <row r="3115">
          <cell r="J3115">
            <v>0.072079058</v>
          </cell>
        </row>
        <row r="3116">
          <cell r="J3116">
            <v>0.044117355</v>
          </cell>
        </row>
        <row r="3117">
          <cell r="J3117">
            <v>0.1242742384474668</v>
          </cell>
        </row>
        <row r="3118">
          <cell r="J3118">
            <v>0.029825817</v>
          </cell>
        </row>
        <row r="3119">
          <cell r="J3119">
            <v>0.194489183</v>
          </cell>
        </row>
        <row r="3120">
          <cell r="J3120">
            <v>0.348589239</v>
          </cell>
        </row>
        <row r="3121">
          <cell r="J3121">
            <v>0.224936372</v>
          </cell>
        </row>
        <row r="3122">
          <cell r="J3122">
            <v>0.085127853</v>
          </cell>
        </row>
        <row r="3123">
          <cell r="J3123">
            <v>0.119303269</v>
          </cell>
        </row>
        <row r="3124">
          <cell r="J3124">
            <v>0.692828879</v>
          </cell>
        </row>
        <row r="3125">
          <cell r="J3125">
            <v>0.045981468</v>
          </cell>
        </row>
        <row r="3126">
          <cell r="J3126">
            <v>0.2485484768949336</v>
          </cell>
        </row>
        <row r="3127">
          <cell r="J3127" t="str">
            <v/>
          </cell>
        </row>
        <row r="3128">
          <cell r="J3128">
            <v>0.242334765</v>
          </cell>
        </row>
        <row r="3129">
          <cell r="J3129">
            <v>0.134216178</v>
          </cell>
        </row>
        <row r="3130">
          <cell r="J3130" t="str">
            <v/>
          </cell>
        </row>
        <row r="3131">
          <cell r="J3131">
            <v>0.242334765</v>
          </cell>
        </row>
        <row r="3132">
          <cell r="J3132">
            <v>0.41631869879901373</v>
          </cell>
        </row>
        <row r="3133">
          <cell r="J3133">
            <v>0.10873995864153344</v>
          </cell>
        </row>
        <row r="3134">
          <cell r="J3134" t="str">
            <v/>
          </cell>
        </row>
        <row r="3135">
          <cell r="J3135" t="str">
            <v/>
          </cell>
        </row>
        <row r="3136">
          <cell r="J3136" t="str">
            <v/>
          </cell>
        </row>
        <row r="3137">
          <cell r="J3137" t="str">
            <v/>
          </cell>
        </row>
        <row r="3138">
          <cell r="J3138" t="str">
            <v/>
          </cell>
        </row>
        <row r="3139">
          <cell r="J3139" t="str">
            <v/>
          </cell>
        </row>
        <row r="3140">
          <cell r="J3140" t="str">
            <v/>
          </cell>
        </row>
        <row r="3141">
          <cell r="J3141" t="str">
            <v/>
          </cell>
        </row>
        <row r="3142">
          <cell r="J3142" t="str">
            <v/>
          </cell>
        </row>
        <row r="3143">
          <cell r="J3143" t="str">
            <v/>
          </cell>
        </row>
        <row r="3144">
          <cell r="J3144" t="str">
            <v/>
          </cell>
        </row>
        <row r="3145">
          <cell r="J3145" t="str">
            <v/>
          </cell>
        </row>
        <row r="3146">
          <cell r="J3146" t="str">
            <v/>
          </cell>
        </row>
        <row r="3147">
          <cell r="J3147" t="str">
            <v/>
          </cell>
        </row>
        <row r="3148">
          <cell r="J3148" t="str">
            <v/>
          </cell>
        </row>
        <row r="3149">
          <cell r="J3149">
            <v>0.787898672</v>
          </cell>
        </row>
        <row r="3150">
          <cell r="J3150">
            <v>0.179576275</v>
          </cell>
        </row>
        <row r="3151">
          <cell r="J3151">
            <v>0.206295236</v>
          </cell>
        </row>
        <row r="3152">
          <cell r="J3152">
            <v>0.164663366</v>
          </cell>
        </row>
        <row r="3153">
          <cell r="J3153">
            <v>0.164041995</v>
          </cell>
        </row>
        <row r="3154">
          <cell r="J3154">
            <v>0.245441621</v>
          </cell>
        </row>
        <row r="3155">
          <cell r="J3155">
            <v>0.564826414</v>
          </cell>
        </row>
        <row r="3156">
          <cell r="J3156">
            <v>0.402648533</v>
          </cell>
        </row>
        <row r="3157">
          <cell r="J3157" t="str">
            <v/>
          </cell>
        </row>
        <row r="3158">
          <cell r="J3158" t="str">
            <v/>
          </cell>
        </row>
        <row r="3159">
          <cell r="J3159" t="str">
            <v/>
          </cell>
        </row>
        <row r="3160">
          <cell r="J3160" t="str">
            <v/>
          </cell>
        </row>
        <row r="3161">
          <cell r="J3161">
            <v>0.066486718</v>
          </cell>
        </row>
        <row r="3162">
          <cell r="J3162">
            <v>0.224936372</v>
          </cell>
        </row>
        <row r="3163">
          <cell r="J3163">
            <v>0.095069792</v>
          </cell>
        </row>
        <row r="3164">
          <cell r="J3164">
            <v>0.368473117</v>
          </cell>
        </row>
        <row r="3165">
          <cell r="J3165" t="str">
            <v/>
          </cell>
        </row>
        <row r="3166">
          <cell r="J3166" t="str">
            <v/>
          </cell>
        </row>
        <row r="3167">
          <cell r="J3167" t="str">
            <v/>
          </cell>
        </row>
        <row r="3168">
          <cell r="J3168">
            <v>0.756208741</v>
          </cell>
        </row>
        <row r="3169">
          <cell r="J3169">
            <v>0.121788754</v>
          </cell>
        </row>
        <row r="3170">
          <cell r="J3170">
            <v>0.052816551</v>
          </cell>
        </row>
        <row r="3171">
          <cell r="J3171">
            <v>1.268218603</v>
          </cell>
        </row>
        <row r="3172">
          <cell r="J3172" t="str">
            <v/>
          </cell>
        </row>
        <row r="3173">
          <cell r="J3173">
            <v>0.420668297</v>
          </cell>
        </row>
        <row r="3174">
          <cell r="J3174" t="str">
            <v/>
          </cell>
        </row>
        <row r="3175">
          <cell r="J3175">
            <v>0.487776386</v>
          </cell>
        </row>
        <row r="3176">
          <cell r="J3176">
            <v>0.231771455</v>
          </cell>
        </row>
        <row r="3177">
          <cell r="J3177">
            <v>0.245441621</v>
          </cell>
        </row>
        <row r="3178">
          <cell r="J3178">
            <v>0.658653464</v>
          </cell>
        </row>
        <row r="3179">
          <cell r="J3179" t="str">
            <v/>
          </cell>
        </row>
        <row r="3180">
          <cell r="J3180" t="str">
            <v/>
          </cell>
        </row>
        <row r="3181">
          <cell r="J3181" t="str">
            <v/>
          </cell>
        </row>
        <row r="3182">
          <cell r="J3182" t="str">
            <v/>
          </cell>
        </row>
        <row r="3183">
          <cell r="J3183">
            <v>0.059651634</v>
          </cell>
        </row>
        <row r="3184">
          <cell r="J3184" t="str">
            <v/>
          </cell>
        </row>
        <row r="3185">
          <cell r="J3185" t="str">
            <v/>
          </cell>
        </row>
        <row r="3186">
          <cell r="J3186" t="str">
            <v/>
          </cell>
        </row>
        <row r="3187">
          <cell r="J3187" t="str">
            <v/>
          </cell>
        </row>
        <row r="3188">
          <cell r="J3188" t="str">
            <v/>
          </cell>
        </row>
        <row r="3189">
          <cell r="J3189" t="str">
            <v/>
          </cell>
        </row>
        <row r="3190">
          <cell r="J3190" t="str">
            <v/>
          </cell>
        </row>
        <row r="3191">
          <cell r="J3191" t="str">
            <v/>
          </cell>
        </row>
        <row r="3192">
          <cell r="J3192" t="str">
            <v/>
          </cell>
        </row>
        <row r="3193">
          <cell r="J3193">
            <v>0.370958602</v>
          </cell>
        </row>
        <row r="3194">
          <cell r="J3194">
            <v>0.779820846</v>
          </cell>
        </row>
        <row r="3195">
          <cell r="J3195">
            <v>0.229907341</v>
          </cell>
        </row>
        <row r="3196">
          <cell r="J3196" t="str">
            <v/>
          </cell>
        </row>
        <row r="3197">
          <cell r="J3197" t="str">
            <v/>
          </cell>
        </row>
        <row r="3198">
          <cell r="J3198" t="str">
            <v/>
          </cell>
        </row>
        <row r="3199">
          <cell r="J3199" t="str">
            <v/>
          </cell>
        </row>
        <row r="3200">
          <cell r="J3200" t="str">
            <v/>
          </cell>
        </row>
        <row r="3201">
          <cell r="J3201" t="str">
            <v/>
          </cell>
        </row>
        <row r="3202">
          <cell r="J3202" t="str">
            <v/>
          </cell>
        </row>
        <row r="3203">
          <cell r="J3203" t="str">
            <v/>
          </cell>
        </row>
        <row r="3204">
          <cell r="J3204">
            <v>0.047845582</v>
          </cell>
        </row>
        <row r="3205">
          <cell r="J3205">
            <v>0.196974668</v>
          </cell>
        </row>
        <row r="3206">
          <cell r="J3206" t="str">
            <v/>
          </cell>
        </row>
        <row r="3207">
          <cell r="J3207" t="str">
            <v/>
          </cell>
        </row>
        <row r="3208">
          <cell r="J3208" t="str">
            <v/>
          </cell>
        </row>
        <row r="3209">
          <cell r="J3209" t="str">
            <v/>
          </cell>
        </row>
        <row r="3210">
          <cell r="J3210" t="str">
            <v/>
          </cell>
        </row>
        <row r="3211">
          <cell r="J3211">
            <v>0.385250139</v>
          </cell>
        </row>
        <row r="3212">
          <cell r="J3212">
            <v>1.802597829</v>
          </cell>
        </row>
        <row r="3213">
          <cell r="J3213" t="str">
            <v/>
          </cell>
        </row>
        <row r="3214">
          <cell r="J3214">
            <v>0.056544778</v>
          </cell>
        </row>
        <row r="3215">
          <cell r="J3215">
            <v>0.088234709</v>
          </cell>
        </row>
        <row r="3216">
          <cell r="J3216" t="str">
            <v/>
          </cell>
        </row>
        <row r="3217">
          <cell r="J3217" t="str">
            <v/>
          </cell>
        </row>
        <row r="3218">
          <cell r="J3218" t="str">
            <v/>
          </cell>
        </row>
        <row r="3219">
          <cell r="J3219" t="str">
            <v/>
          </cell>
        </row>
        <row r="3220">
          <cell r="J3220" t="str">
            <v/>
          </cell>
        </row>
        <row r="3221">
          <cell r="J3221" t="str">
            <v/>
          </cell>
        </row>
        <row r="3222">
          <cell r="J3222" t="str">
            <v/>
          </cell>
        </row>
        <row r="3223">
          <cell r="J3223" t="str">
            <v/>
          </cell>
        </row>
        <row r="3224">
          <cell r="J3224" t="str">
            <v/>
          </cell>
        </row>
        <row r="3225">
          <cell r="J3225" t="str">
            <v/>
          </cell>
        </row>
        <row r="3226">
          <cell r="J3226" t="str">
            <v/>
          </cell>
        </row>
        <row r="3227">
          <cell r="J3227" t="str">
            <v/>
          </cell>
        </row>
        <row r="3228">
          <cell r="J3228" t="str">
            <v/>
          </cell>
        </row>
        <row r="3229">
          <cell r="J3229">
            <v>0.152235942</v>
          </cell>
        </row>
        <row r="3230">
          <cell r="J3230">
            <v>0.879861608</v>
          </cell>
        </row>
        <row r="3231">
          <cell r="J3231">
            <v>0.476591704</v>
          </cell>
        </row>
        <row r="3232">
          <cell r="J3232">
            <v>0.062137119</v>
          </cell>
        </row>
        <row r="3233">
          <cell r="J3233">
            <v>0.08885608</v>
          </cell>
        </row>
        <row r="3234">
          <cell r="J3234">
            <v>0.51076712</v>
          </cell>
        </row>
        <row r="3235">
          <cell r="J3235" t="str">
            <v/>
          </cell>
        </row>
        <row r="3236">
          <cell r="J3236">
            <v>1.109768949</v>
          </cell>
        </row>
        <row r="3237">
          <cell r="J3237">
            <v>0.617642965</v>
          </cell>
        </row>
        <row r="3238">
          <cell r="J3238" t="str">
            <v/>
          </cell>
        </row>
        <row r="3239">
          <cell r="J3239" t="str">
            <v/>
          </cell>
        </row>
        <row r="3240">
          <cell r="J3240" t="str">
            <v/>
          </cell>
        </row>
        <row r="3241">
          <cell r="J3241">
            <v>0.046602839</v>
          </cell>
        </row>
        <row r="3242">
          <cell r="J3242">
            <v>1.073108049</v>
          </cell>
        </row>
        <row r="3243">
          <cell r="J3243" t="str">
            <v/>
          </cell>
        </row>
        <row r="3244">
          <cell r="J3244" t="str">
            <v/>
          </cell>
        </row>
        <row r="3245">
          <cell r="J3245" t="str">
            <v/>
          </cell>
        </row>
        <row r="3246">
          <cell r="J3246" t="str">
            <v/>
          </cell>
        </row>
        <row r="3247">
          <cell r="J3247" t="str">
            <v/>
          </cell>
        </row>
        <row r="3248">
          <cell r="J3248" t="str">
            <v/>
          </cell>
        </row>
        <row r="3249">
          <cell r="J3249">
            <v>3.008057942</v>
          </cell>
        </row>
        <row r="3250">
          <cell r="J3250">
            <v>0.1876541</v>
          </cell>
        </row>
        <row r="3251">
          <cell r="J3251">
            <v>0.788520043</v>
          </cell>
        </row>
        <row r="3252">
          <cell r="J3252">
            <v>0.311306967</v>
          </cell>
        </row>
        <row r="3253">
          <cell r="J3253">
            <v>0.326841247</v>
          </cell>
        </row>
        <row r="3254">
          <cell r="J3254">
            <v>0.188896842</v>
          </cell>
        </row>
        <row r="3255">
          <cell r="J3255" t="str">
            <v/>
          </cell>
        </row>
        <row r="3256">
          <cell r="J3256">
            <v>0.616400223</v>
          </cell>
        </row>
        <row r="3257">
          <cell r="J3257">
            <v>0.090720194</v>
          </cell>
        </row>
        <row r="3258">
          <cell r="J3258">
            <v>0.101283504</v>
          </cell>
        </row>
        <row r="3259">
          <cell r="J3259">
            <v>1.338433548</v>
          </cell>
        </row>
        <row r="3260">
          <cell r="J3260">
            <v>2.237557663</v>
          </cell>
        </row>
        <row r="3261">
          <cell r="J3261">
            <v>0.521951801</v>
          </cell>
        </row>
        <row r="3262">
          <cell r="J3262">
            <v>0.395192078</v>
          </cell>
        </row>
        <row r="3263">
          <cell r="J3263">
            <v>2.326413744</v>
          </cell>
        </row>
        <row r="3264">
          <cell r="J3264">
            <v>2.176663286</v>
          </cell>
        </row>
        <row r="3265">
          <cell r="J3265">
            <v>0.800326096</v>
          </cell>
        </row>
        <row r="3266">
          <cell r="J3266">
            <v>1.816267995</v>
          </cell>
        </row>
        <row r="3267">
          <cell r="J3267">
            <v>1.002893104</v>
          </cell>
        </row>
        <row r="3268">
          <cell r="J3268">
            <v>1.913823272</v>
          </cell>
        </row>
        <row r="3269">
          <cell r="J3269">
            <v>1.844229699</v>
          </cell>
        </row>
        <row r="3270">
          <cell r="J3270">
            <v>0.086370596</v>
          </cell>
        </row>
        <row r="3271">
          <cell r="J3271">
            <v>2.803005448</v>
          </cell>
        </row>
        <row r="3272">
          <cell r="J3272">
            <v>0.695314364</v>
          </cell>
        </row>
        <row r="3273">
          <cell r="J3273">
            <v>0.536243339</v>
          </cell>
        </row>
        <row r="3274">
          <cell r="J3274">
            <v>1.217266166</v>
          </cell>
        </row>
        <row r="3275">
          <cell r="J3275">
            <v>1.4645719</v>
          </cell>
        </row>
        <row r="3276">
          <cell r="J3276">
            <v>0.451115486</v>
          </cell>
        </row>
        <row r="3277">
          <cell r="J3277">
            <v>4.516747196</v>
          </cell>
        </row>
        <row r="3278">
          <cell r="J3278">
            <v>2.456901694</v>
          </cell>
        </row>
        <row r="3279">
          <cell r="J3279">
            <v>1.081807246</v>
          </cell>
        </row>
        <row r="3280">
          <cell r="J3280">
            <v>1.179362523</v>
          </cell>
        </row>
        <row r="3281">
          <cell r="J3281">
            <v>0.290180347</v>
          </cell>
        </row>
        <row r="3282">
          <cell r="J3282">
            <v>0.653061123</v>
          </cell>
        </row>
        <row r="3283">
          <cell r="J3283">
            <v>0.469756621</v>
          </cell>
        </row>
        <row r="3284">
          <cell r="J3284">
            <v>2.275461306</v>
          </cell>
        </row>
        <row r="3285">
          <cell r="J3285">
            <v>0.277752923</v>
          </cell>
        </row>
        <row r="3286">
          <cell r="J3286">
            <v>0.238606538</v>
          </cell>
        </row>
        <row r="3287">
          <cell r="J3287">
            <v>1.117225404</v>
          </cell>
        </row>
        <row r="3288">
          <cell r="J3288">
            <v>4.214139426</v>
          </cell>
        </row>
        <row r="3289">
          <cell r="J3289">
            <v>1.217266166</v>
          </cell>
        </row>
        <row r="3290">
          <cell r="J3290">
            <v>0.058408892</v>
          </cell>
        </row>
        <row r="3291">
          <cell r="J3291">
            <v>0.533757854</v>
          </cell>
        </row>
        <row r="3292">
          <cell r="J3292">
            <v>1.273189573</v>
          </cell>
        </row>
        <row r="3293">
          <cell r="J3293">
            <v>1.905745447</v>
          </cell>
        </row>
        <row r="3294">
          <cell r="J3294">
            <v>0.237985167</v>
          </cell>
        </row>
        <row r="3295">
          <cell r="J3295">
            <v>0.107497216</v>
          </cell>
        </row>
        <row r="3296">
          <cell r="J3296">
            <v>0.165906108</v>
          </cell>
        </row>
        <row r="3297">
          <cell r="J3297">
            <v>0.559234073</v>
          </cell>
        </row>
        <row r="3298">
          <cell r="J3298">
            <v>0.617642965</v>
          </cell>
        </row>
        <row r="3299">
          <cell r="J3299">
            <v>0.123652867</v>
          </cell>
        </row>
        <row r="3300">
          <cell r="J3300">
            <v>0.04163187</v>
          </cell>
        </row>
        <row r="3301">
          <cell r="J3301">
            <v>0.204431122</v>
          </cell>
        </row>
        <row r="3302">
          <cell r="J3302">
            <v>0.047224211</v>
          </cell>
        </row>
        <row r="3303">
          <cell r="J3303">
            <v>0.044117355</v>
          </cell>
        </row>
        <row r="3304">
          <cell r="J3304">
            <v>6.463503142</v>
          </cell>
        </row>
        <row r="3305">
          <cell r="J3305">
            <v>2.254956057</v>
          </cell>
        </row>
        <row r="3306">
          <cell r="J3306">
            <v>1.124681858</v>
          </cell>
        </row>
        <row r="3307">
          <cell r="J3307">
            <v>0.982387855</v>
          </cell>
        </row>
        <row r="3308">
          <cell r="J3308">
            <v>0.160935139</v>
          </cell>
        </row>
        <row r="3309">
          <cell r="J3309">
            <v>2.927901058</v>
          </cell>
        </row>
        <row r="3310">
          <cell r="J3310">
            <v>2.88751193</v>
          </cell>
        </row>
        <row r="3311">
          <cell r="J3311">
            <v>0.852521276</v>
          </cell>
        </row>
        <row r="3312">
          <cell r="J3312">
            <v>1.601273562</v>
          </cell>
        </row>
        <row r="3313">
          <cell r="J3313">
            <v>1.567098147</v>
          </cell>
        </row>
        <row r="3314">
          <cell r="J3314">
            <v>0.444901774</v>
          </cell>
        </row>
        <row r="3315">
          <cell r="J3315">
            <v>0.385250139</v>
          </cell>
        </row>
        <row r="3316">
          <cell r="J3316">
            <v>0.278995665</v>
          </cell>
        </row>
        <row r="3317">
          <cell r="J3317">
            <v>0.082642369</v>
          </cell>
        </row>
        <row r="3318">
          <cell r="J3318">
            <v>0.080156884</v>
          </cell>
        </row>
        <row r="3319">
          <cell r="J3319">
            <v>0.40075757575757576</v>
          </cell>
        </row>
        <row r="3320">
          <cell r="J3320">
            <v>0.040389127</v>
          </cell>
        </row>
        <row r="3321">
          <cell r="J3321">
            <v>0.19821741</v>
          </cell>
        </row>
        <row r="3322">
          <cell r="J3322">
            <v>0.175848047</v>
          </cell>
        </row>
        <row r="3323">
          <cell r="J3323">
            <v>0.068972202</v>
          </cell>
        </row>
        <row r="3324">
          <cell r="J3324">
            <v>0.106254474</v>
          </cell>
        </row>
        <row r="3325">
          <cell r="J3325">
            <v>0.317520679</v>
          </cell>
        </row>
        <row r="3326">
          <cell r="J3326">
            <v>0.22575757575757577</v>
          </cell>
        </row>
        <row r="3327">
          <cell r="J3327">
            <v>0.117439155</v>
          </cell>
        </row>
        <row r="3328">
          <cell r="J3328">
            <v>0.110604072</v>
          </cell>
        </row>
        <row r="3329">
          <cell r="J3329">
            <v>0.158449654</v>
          </cell>
        </row>
        <row r="3330">
          <cell r="J3330">
            <v>2.909881293</v>
          </cell>
        </row>
        <row r="3331">
          <cell r="J3331">
            <v>3.402007277</v>
          </cell>
        </row>
        <row r="3332">
          <cell r="J3332">
            <v>1.62612841</v>
          </cell>
        </row>
        <row r="3333">
          <cell r="J3333">
            <v>0.38587151</v>
          </cell>
        </row>
        <row r="3334">
          <cell r="J3334">
            <v>0.420668297</v>
          </cell>
        </row>
        <row r="3335">
          <cell r="J3335">
            <v>4.542223415</v>
          </cell>
        </row>
        <row r="3336">
          <cell r="J3336">
            <v>3.154080172</v>
          </cell>
        </row>
        <row r="3337">
          <cell r="J3337">
            <v>1.291209337</v>
          </cell>
        </row>
        <row r="3338">
          <cell r="J3338">
            <v>0.826423686</v>
          </cell>
        </row>
        <row r="3339">
          <cell r="J3339">
            <v>0.937649129</v>
          </cell>
        </row>
        <row r="3340">
          <cell r="J3340">
            <v>2.7048288</v>
          </cell>
        </row>
        <row r="3341">
          <cell r="J3341">
            <v>0.451736857</v>
          </cell>
        </row>
        <row r="3342">
          <cell r="J3342">
            <v>0.367851746</v>
          </cell>
        </row>
        <row r="3343">
          <cell r="J3343">
            <v>0.069593574</v>
          </cell>
        </row>
        <row r="3344">
          <cell r="J3344">
            <v>3.651798497</v>
          </cell>
        </row>
        <row r="3345">
          <cell r="J3345">
            <v>0.769878907</v>
          </cell>
        </row>
        <row r="3346">
          <cell r="J3346">
            <v>0.096933906</v>
          </cell>
        </row>
        <row r="3347">
          <cell r="J3347">
            <v>0.060227272727272727</v>
          </cell>
        </row>
        <row r="3348">
          <cell r="J3348">
            <v>5.867608168</v>
          </cell>
        </row>
        <row r="3349">
          <cell r="J3349">
            <v>2.015728148</v>
          </cell>
        </row>
        <row r="3350">
          <cell r="J3350">
            <v>0.320627535</v>
          </cell>
        </row>
        <row r="3351">
          <cell r="J3351">
            <v>0.032311302</v>
          </cell>
        </row>
        <row r="3352">
          <cell r="J3352">
            <v>0.659896206</v>
          </cell>
        </row>
        <row r="3353">
          <cell r="J3353">
            <v>0.784791816</v>
          </cell>
        </row>
        <row r="3354">
          <cell r="J3354">
            <v>0.103147618</v>
          </cell>
        </row>
        <row r="3355">
          <cell r="J3355">
            <v>0.308821483</v>
          </cell>
        </row>
        <row r="3356">
          <cell r="J3356">
            <v>0.226800485</v>
          </cell>
        </row>
        <row r="3357">
          <cell r="J3357">
            <v>0.686615167</v>
          </cell>
        </row>
        <row r="3358">
          <cell r="J3358">
            <v>0.238606538</v>
          </cell>
        </row>
        <row r="3359">
          <cell r="J3359">
            <v>0.146643601</v>
          </cell>
        </row>
        <row r="3360">
          <cell r="J3360">
            <v>2.957726875</v>
          </cell>
        </row>
        <row r="3361">
          <cell r="J3361">
            <v>0.113710928</v>
          </cell>
        </row>
        <row r="3362">
          <cell r="J3362">
            <v>3.948813927</v>
          </cell>
        </row>
        <row r="3363">
          <cell r="J3363">
            <v>0.099419391</v>
          </cell>
        </row>
        <row r="3364">
          <cell r="J3364">
            <v>0.349831981</v>
          </cell>
        </row>
        <row r="3365">
          <cell r="J3365">
            <v>0.256004931</v>
          </cell>
        </row>
        <row r="3366">
          <cell r="J3366">
            <v>0.352317466</v>
          </cell>
        </row>
        <row r="3367">
          <cell r="J3367">
            <v>0.553020361</v>
          </cell>
        </row>
        <row r="3368">
          <cell r="J3368">
            <v>1.147672592</v>
          </cell>
        </row>
        <row r="3369">
          <cell r="J3369">
            <v>1.687644158</v>
          </cell>
        </row>
        <row r="3370">
          <cell r="J3370">
            <v>2.188469339</v>
          </cell>
        </row>
        <row r="3371">
          <cell r="J3371">
            <v>0.191382327</v>
          </cell>
        </row>
        <row r="3372">
          <cell r="J3372">
            <v>1.683915931</v>
          </cell>
        </row>
        <row r="3373">
          <cell r="J3373">
            <v>0.099419391</v>
          </cell>
        </row>
        <row r="3374">
          <cell r="J3374">
            <v>0.310064225</v>
          </cell>
        </row>
        <row r="3375">
          <cell r="J3375">
            <v>0.122410125</v>
          </cell>
        </row>
        <row r="3376">
          <cell r="J3376">
            <v>0.953183409</v>
          </cell>
        </row>
        <row r="3377">
          <cell r="J3377">
            <v>1.8032192</v>
          </cell>
        </row>
        <row r="3378">
          <cell r="J3378">
            <v>0.038525014</v>
          </cell>
        </row>
        <row r="3379">
          <cell r="J3379">
            <v>4.428512487</v>
          </cell>
        </row>
        <row r="3380">
          <cell r="J3380">
            <v>2.859550227</v>
          </cell>
        </row>
        <row r="3381">
          <cell r="J3381">
            <v>2.883162332</v>
          </cell>
        </row>
        <row r="3382">
          <cell r="J3382">
            <v>2.540786805</v>
          </cell>
        </row>
        <row r="3383">
          <cell r="J3383">
            <v>0.102526247</v>
          </cell>
        </row>
        <row r="3384">
          <cell r="J3384">
            <v>0.075807285</v>
          </cell>
        </row>
        <row r="3385">
          <cell r="J3385">
            <v>0.392706593</v>
          </cell>
        </row>
        <row r="3386">
          <cell r="J3386">
            <v>1.608108646</v>
          </cell>
        </row>
        <row r="3387">
          <cell r="J3387">
            <v>0.717683727</v>
          </cell>
        </row>
        <row r="3388">
          <cell r="J3388">
            <v>0.774849877</v>
          </cell>
        </row>
        <row r="3389">
          <cell r="J3389">
            <v>0.482184045</v>
          </cell>
        </row>
        <row r="3390">
          <cell r="J3390">
            <v>0.808403921</v>
          </cell>
        </row>
        <row r="3391">
          <cell r="J3391">
            <v>0.488397757</v>
          </cell>
        </row>
        <row r="3392">
          <cell r="J3392">
            <v>1.700692953</v>
          </cell>
        </row>
        <row r="3393">
          <cell r="J3393">
            <v>1.158857274</v>
          </cell>
        </row>
        <row r="3394">
          <cell r="J3394">
            <v>0.569797383</v>
          </cell>
        </row>
        <row r="3395">
          <cell r="J3395">
            <v>2.332006084</v>
          </cell>
        </row>
        <row r="3396">
          <cell r="J3396">
            <v>0.023612105</v>
          </cell>
        </row>
        <row r="3397">
          <cell r="J3397">
            <v>0.082020997</v>
          </cell>
        </row>
        <row r="3398">
          <cell r="J3398">
            <v>0.365366261</v>
          </cell>
        </row>
        <row r="3399">
          <cell r="J3399">
            <v>0.067108089</v>
          </cell>
        </row>
        <row r="3400">
          <cell r="J3400">
            <v>0.808403921</v>
          </cell>
        </row>
        <row r="3401">
          <cell r="J3401">
            <v>0.057787521</v>
          </cell>
        </row>
        <row r="3402">
          <cell r="J3402">
            <v>0.625099419</v>
          </cell>
        </row>
        <row r="3403">
          <cell r="J3403">
            <v>1.309229102</v>
          </cell>
        </row>
        <row r="3404">
          <cell r="J3404">
            <v>0.709605902</v>
          </cell>
        </row>
        <row r="3405">
          <cell r="J3405">
            <v>0.489640499</v>
          </cell>
        </row>
        <row r="3406">
          <cell r="J3406">
            <v>0.962503977</v>
          </cell>
        </row>
        <row r="3407">
          <cell r="J3407">
            <v>0.76117971</v>
          </cell>
        </row>
        <row r="3408">
          <cell r="J3408">
            <v>0.76117971</v>
          </cell>
        </row>
        <row r="3409">
          <cell r="J3409">
            <v>0.247305735</v>
          </cell>
        </row>
        <row r="3410">
          <cell r="J3410">
            <v>0.8929924242424242</v>
          </cell>
        </row>
        <row r="3411">
          <cell r="J3411">
            <v>0.11992464</v>
          </cell>
        </row>
        <row r="3412">
          <cell r="J3412">
            <v>0.584710292</v>
          </cell>
        </row>
        <row r="3413">
          <cell r="J3413">
            <v>0.20318838</v>
          </cell>
        </row>
        <row r="3414">
          <cell r="J3414">
            <v>0.494611469</v>
          </cell>
        </row>
        <row r="3415">
          <cell r="J3415">
            <v>0.278995665</v>
          </cell>
        </row>
        <row r="3416">
          <cell r="J3416">
            <v>0.016777022</v>
          </cell>
        </row>
        <row r="3417">
          <cell r="J3417">
            <v>9.549232482</v>
          </cell>
        </row>
        <row r="3418">
          <cell r="J3418">
            <v>2.443852899</v>
          </cell>
        </row>
        <row r="3419">
          <cell r="J3419">
            <v>2.116390281</v>
          </cell>
        </row>
        <row r="3420">
          <cell r="J3420">
            <v>3.526281516</v>
          </cell>
        </row>
        <row r="3421">
          <cell r="J3421">
            <v>4.870307405</v>
          </cell>
        </row>
        <row r="3422">
          <cell r="J3422">
            <v>0.126759723</v>
          </cell>
        </row>
        <row r="3423">
          <cell r="J3423">
            <v>0.022369363</v>
          </cell>
        </row>
        <row r="3424">
          <cell r="J3424">
            <v>0.326841247</v>
          </cell>
        </row>
        <row r="3425">
          <cell r="J3425">
            <v>1.506825141</v>
          </cell>
        </row>
        <row r="3426">
          <cell r="J3426">
            <v>2.760130836</v>
          </cell>
        </row>
        <row r="3427">
          <cell r="J3427">
            <v>1.367637994</v>
          </cell>
        </row>
        <row r="3428">
          <cell r="J3428">
            <v>2.361210531</v>
          </cell>
        </row>
        <row r="3429">
          <cell r="J3429">
            <v>1.478242066</v>
          </cell>
        </row>
        <row r="3430">
          <cell r="J3430">
            <v>0.178954903</v>
          </cell>
        </row>
        <row r="3431">
          <cell r="J3431">
            <v>0.861841844</v>
          </cell>
        </row>
        <row r="3432">
          <cell r="J3432">
            <v>0.025476219</v>
          </cell>
        </row>
        <row r="3433">
          <cell r="J3433">
            <v>1.652226</v>
          </cell>
        </row>
        <row r="3434">
          <cell r="J3434">
            <v>1.494397717</v>
          </cell>
        </row>
        <row r="3435">
          <cell r="J3435">
            <v>2.832831265</v>
          </cell>
        </row>
        <row r="3436">
          <cell r="J3436">
            <v>2.168585461</v>
          </cell>
        </row>
        <row r="3437">
          <cell r="J3437">
            <v>1.826209934</v>
          </cell>
        </row>
        <row r="3438">
          <cell r="J3438">
            <v>2.67873121</v>
          </cell>
        </row>
        <row r="3439">
          <cell r="J3439">
            <v>0.19262507</v>
          </cell>
        </row>
        <row r="3440">
          <cell r="J3440">
            <v>0.824559572</v>
          </cell>
        </row>
        <row r="3441">
          <cell r="J3441">
            <v>2.998116003</v>
          </cell>
        </row>
        <row r="3442">
          <cell r="J3442">
            <v>1.256412551</v>
          </cell>
        </row>
        <row r="3443">
          <cell r="J3443">
            <v>3.032912789</v>
          </cell>
        </row>
        <row r="3444">
          <cell r="J3444">
            <v>4.780208582</v>
          </cell>
        </row>
        <row r="3445">
          <cell r="J3445">
            <v>1.134002426</v>
          </cell>
        </row>
        <row r="3446">
          <cell r="J3446">
            <v>4.948600175</v>
          </cell>
        </row>
        <row r="3447">
          <cell r="J3447">
            <v>6.559815676</v>
          </cell>
        </row>
        <row r="3448">
          <cell r="J3448">
            <v>0.905959198</v>
          </cell>
        </row>
        <row r="3449">
          <cell r="J3449">
            <v>0.06275849</v>
          </cell>
        </row>
        <row r="3450">
          <cell r="J3450">
            <v>1.294937565</v>
          </cell>
        </row>
        <row r="3451">
          <cell r="J3451">
            <v>1.062544739</v>
          </cell>
        </row>
        <row r="3452">
          <cell r="J3452">
            <v>0.642497813</v>
          </cell>
        </row>
        <row r="3453">
          <cell r="J3453">
            <v>0.894774517</v>
          </cell>
        </row>
        <row r="3454">
          <cell r="J3454">
            <v>0.485290901</v>
          </cell>
        </row>
        <row r="3455">
          <cell r="J3455">
            <v>0.321248906</v>
          </cell>
        </row>
        <row r="3456">
          <cell r="J3456">
            <v>0.493990098</v>
          </cell>
        </row>
        <row r="3457">
          <cell r="J3457">
            <v>0.157828283</v>
          </cell>
        </row>
        <row r="3458">
          <cell r="J3458">
            <v>4.173128927</v>
          </cell>
        </row>
        <row r="3459">
          <cell r="J3459">
            <v>4.604981906</v>
          </cell>
        </row>
        <row r="3460">
          <cell r="J3460">
            <v>2.927279687</v>
          </cell>
        </row>
        <row r="3461">
          <cell r="J3461">
            <v>3.251014078</v>
          </cell>
        </row>
        <row r="3462">
          <cell r="J3462">
            <v>2.774422373</v>
          </cell>
        </row>
        <row r="3463">
          <cell r="J3463">
            <v>0.227421856</v>
          </cell>
        </row>
        <row r="3464">
          <cell r="J3464">
            <v>1.900153106</v>
          </cell>
        </row>
        <row r="3465">
          <cell r="J3465">
            <v>0.093205679</v>
          </cell>
        </row>
        <row r="3466">
          <cell r="J3466">
            <v>4.557757695</v>
          </cell>
        </row>
        <row r="3467">
          <cell r="J3467">
            <v>5.453774954</v>
          </cell>
        </row>
        <row r="3468">
          <cell r="J3468">
            <v>0.036039529</v>
          </cell>
        </row>
        <row r="3469">
          <cell r="J3469">
            <v>3.643720671</v>
          </cell>
        </row>
        <row r="3470">
          <cell r="J3470">
            <v>1.07372942</v>
          </cell>
        </row>
        <row r="3471">
          <cell r="J3471">
            <v>4.082408733</v>
          </cell>
        </row>
        <row r="3472">
          <cell r="J3472">
            <v>4.124040603</v>
          </cell>
        </row>
        <row r="3473">
          <cell r="J3473">
            <v>4.402414897</v>
          </cell>
        </row>
        <row r="3474">
          <cell r="J3474">
            <v>4.171886185</v>
          </cell>
        </row>
        <row r="3475">
          <cell r="J3475">
            <v>0.150371829</v>
          </cell>
        </row>
        <row r="3476">
          <cell r="J3476">
            <v>3.347947984</v>
          </cell>
        </row>
        <row r="3477">
          <cell r="J3477">
            <v>0.32808399</v>
          </cell>
        </row>
        <row r="3478">
          <cell r="J3478">
            <v>0.162177881</v>
          </cell>
        </row>
        <row r="3479">
          <cell r="J3479">
            <v>0.101283504</v>
          </cell>
        </row>
        <row r="3480">
          <cell r="J3480">
            <v>0.027961704</v>
          </cell>
        </row>
        <row r="3481">
          <cell r="J3481">
            <v>0.024854848</v>
          </cell>
        </row>
        <row r="3482">
          <cell r="J3482">
            <v>0.018019765</v>
          </cell>
        </row>
        <row r="3483">
          <cell r="J3483">
            <v>4.501834288</v>
          </cell>
        </row>
        <row r="3484">
          <cell r="J3484">
            <v>5.021921976</v>
          </cell>
        </row>
        <row r="3485">
          <cell r="J3485">
            <v>3.828889287</v>
          </cell>
        </row>
        <row r="3486">
          <cell r="J3486">
            <v>0.343618269</v>
          </cell>
        </row>
        <row r="3487">
          <cell r="J3487">
            <v>3.459794798</v>
          </cell>
        </row>
        <row r="3488">
          <cell r="J3488">
            <v>1.047010459</v>
          </cell>
        </row>
        <row r="3489">
          <cell r="J3489">
            <v>0.049088324</v>
          </cell>
        </row>
        <row r="3490">
          <cell r="J3490">
            <v>0.503310666</v>
          </cell>
        </row>
        <row r="3491">
          <cell r="J3491">
            <v>0.475970333</v>
          </cell>
        </row>
        <row r="3492">
          <cell r="J3492">
            <v>0.190139585</v>
          </cell>
        </row>
        <row r="3493">
          <cell r="J3493">
            <v>4.905104192</v>
          </cell>
        </row>
        <row r="3494">
          <cell r="J3494">
            <v>0.294529945</v>
          </cell>
        </row>
        <row r="3495">
          <cell r="J3495">
            <v>0.067108089</v>
          </cell>
        </row>
        <row r="3496">
          <cell r="J3496">
            <v>0.293908574</v>
          </cell>
        </row>
        <row r="3497">
          <cell r="J3497">
            <v>0.249791219</v>
          </cell>
        </row>
        <row r="3498">
          <cell r="J3498">
            <v>0.82890917</v>
          </cell>
        </row>
        <row r="3499">
          <cell r="J3499">
            <v>0.35397727272727275</v>
          </cell>
        </row>
        <row r="3500">
          <cell r="J3500">
            <v>0.32329545454545455</v>
          </cell>
        </row>
        <row r="3501">
          <cell r="J3501">
            <v>0.46268939393939396</v>
          </cell>
        </row>
        <row r="3502">
          <cell r="J3502">
            <v>0.164663366</v>
          </cell>
        </row>
        <row r="3503">
          <cell r="J3503">
            <v>0.523815915</v>
          </cell>
        </row>
        <row r="3504">
          <cell r="J3504">
            <v>0.438066691</v>
          </cell>
        </row>
        <row r="3505">
          <cell r="J3505">
            <v>1.526087648</v>
          </cell>
        </row>
        <row r="3506">
          <cell r="J3506">
            <v>6.408822477</v>
          </cell>
        </row>
        <row r="3507">
          <cell r="J3507">
            <v>0.736324863</v>
          </cell>
        </row>
        <row r="3508">
          <cell r="J3508">
            <v>1.23528593</v>
          </cell>
        </row>
        <row r="3509">
          <cell r="J3509">
            <v>0.116196413</v>
          </cell>
        </row>
        <row r="3510">
          <cell r="J3510">
            <v>1.82434582</v>
          </cell>
        </row>
        <row r="3511">
          <cell r="J3511">
            <v>4.928716297</v>
          </cell>
        </row>
        <row r="3512">
          <cell r="J3512">
            <v>1.943649089</v>
          </cell>
        </row>
        <row r="3513">
          <cell r="J3513">
            <v>0.116817784</v>
          </cell>
        </row>
        <row r="3514">
          <cell r="J3514">
            <v>1.762830072</v>
          </cell>
        </row>
        <row r="3515">
          <cell r="J3515">
            <v>6.180492424242424</v>
          </cell>
        </row>
        <row r="3516">
          <cell r="J3516">
            <v>1.295558936</v>
          </cell>
        </row>
        <row r="3517">
          <cell r="J3517">
            <v>0.601487314</v>
          </cell>
        </row>
        <row r="3518">
          <cell r="J3518">
            <v>5</v>
          </cell>
        </row>
        <row r="3519">
          <cell r="J3519">
            <v>0.082642369</v>
          </cell>
        </row>
        <row r="3520">
          <cell r="J3520">
            <v>0.147886344</v>
          </cell>
        </row>
        <row r="3521">
          <cell r="J3521">
            <v>0.326219876</v>
          </cell>
        </row>
        <row r="3522">
          <cell r="J3522">
            <v>0.6679924242424242</v>
          </cell>
        </row>
        <row r="3523">
          <cell r="J3523">
            <v>0.072700429</v>
          </cell>
        </row>
        <row r="3524">
          <cell r="J3524">
            <v>0.241092023</v>
          </cell>
        </row>
        <row r="3525">
          <cell r="J3525">
            <v>0.805297065</v>
          </cell>
        </row>
        <row r="3526">
          <cell r="J3526">
            <v>0.160935139</v>
          </cell>
        </row>
        <row r="3527">
          <cell r="J3527">
            <v>0.305093255</v>
          </cell>
        </row>
        <row r="3528">
          <cell r="J3528">
            <v>0.361016663</v>
          </cell>
        </row>
        <row r="3529">
          <cell r="J3529">
            <v>0.108739959</v>
          </cell>
        </row>
        <row r="3530">
          <cell r="J3530">
            <v>0.805297065</v>
          </cell>
        </row>
        <row r="3531">
          <cell r="J3531">
            <v>0.143536745</v>
          </cell>
        </row>
        <row r="3532">
          <cell r="J3532">
            <v>4.870928776</v>
          </cell>
        </row>
        <row r="3533">
          <cell r="J3533">
            <v>0.442416289</v>
          </cell>
        </row>
        <row r="3534">
          <cell r="J3534">
            <v>0.113710928</v>
          </cell>
        </row>
        <row r="3535">
          <cell r="J3535">
            <v>4.849180784</v>
          </cell>
        </row>
        <row r="3536">
          <cell r="J3536">
            <v>3.117419271</v>
          </cell>
        </row>
        <row r="3537">
          <cell r="J3537">
            <v>0.316277937</v>
          </cell>
        </row>
        <row r="3538">
          <cell r="J3538">
            <v>0.719547841</v>
          </cell>
        </row>
        <row r="3539">
          <cell r="J3539">
            <v>0.032311302</v>
          </cell>
        </row>
        <row r="3540">
          <cell r="J3540">
            <v>0.145400859</v>
          </cell>
        </row>
        <row r="3541">
          <cell r="J3541">
            <v>0.17709079</v>
          </cell>
        </row>
        <row r="3542">
          <cell r="J3542">
            <v>0.145400859</v>
          </cell>
        </row>
        <row r="3543">
          <cell r="J3543">
            <v>0.554884475</v>
          </cell>
        </row>
        <row r="3544">
          <cell r="J3544">
            <v>0.529408256</v>
          </cell>
        </row>
        <row r="3545">
          <cell r="J3545">
            <v>0.107497216</v>
          </cell>
        </row>
        <row r="3546">
          <cell r="J3546">
            <v>0.449872743</v>
          </cell>
        </row>
        <row r="3547">
          <cell r="J3547">
            <v>0.532515112</v>
          </cell>
        </row>
        <row r="3548">
          <cell r="J3548">
            <v>0.394570707</v>
          </cell>
        </row>
        <row r="3549">
          <cell r="J3549">
            <v>0.446144516</v>
          </cell>
        </row>
        <row r="3550">
          <cell r="J3550">
            <v>0.085749225</v>
          </cell>
        </row>
        <row r="3551">
          <cell r="J3551">
            <v>0.053437923</v>
          </cell>
        </row>
        <row r="3552">
          <cell r="J3552">
            <v>0.046602839</v>
          </cell>
        </row>
        <row r="3553">
          <cell r="J3553">
            <v>0.206295236</v>
          </cell>
        </row>
        <row r="3554">
          <cell r="J3554">
            <v>0.636905472</v>
          </cell>
        </row>
        <row r="3555">
          <cell r="J3555">
            <v>0.584088921</v>
          </cell>
        </row>
        <row r="3556">
          <cell r="J3556">
            <v>0.370337231</v>
          </cell>
        </row>
        <row r="3557">
          <cell r="J3557">
            <v>2.625914658</v>
          </cell>
        </row>
        <row r="3558">
          <cell r="J3558">
            <v>2.014485405</v>
          </cell>
        </row>
        <row r="3559">
          <cell r="J3559">
            <v>3.118040643</v>
          </cell>
        </row>
        <row r="3560">
          <cell r="J3560">
            <v>0.172741191</v>
          </cell>
        </row>
        <row r="3561">
          <cell r="J3561">
            <v>3.258470532</v>
          </cell>
        </row>
        <row r="3562">
          <cell r="J3562">
            <v>0.080156884</v>
          </cell>
        </row>
        <row r="3563">
          <cell r="J3563">
            <v>4.792014635</v>
          </cell>
        </row>
        <row r="3564">
          <cell r="J3564">
            <v>0.234878311</v>
          </cell>
        </row>
        <row r="3565">
          <cell r="J3565">
            <v>0.112468186</v>
          </cell>
        </row>
        <row r="3566">
          <cell r="J3566">
            <v>0.017398393</v>
          </cell>
        </row>
        <row r="3567">
          <cell r="J3567">
            <v>0.068350831</v>
          </cell>
        </row>
        <row r="3568">
          <cell r="J3568">
            <v>0.208780721</v>
          </cell>
        </row>
        <row r="3569">
          <cell r="J3569">
            <v>0.508903006</v>
          </cell>
        </row>
        <row r="3570">
          <cell r="J3570">
            <v>0.705877674</v>
          </cell>
        </row>
        <row r="3571">
          <cell r="J3571">
            <v>1.486941263</v>
          </cell>
        </row>
        <row r="3572">
          <cell r="J3572">
            <v>0.341132785</v>
          </cell>
        </row>
        <row r="3573">
          <cell r="J3573">
            <v>0.152235942</v>
          </cell>
        </row>
        <row r="3574">
          <cell r="J3574">
            <v>1.445309393</v>
          </cell>
        </row>
        <row r="3575">
          <cell r="J3575">
            <v>0.592166746</v>
          </cell>
        </row>
        <row r="3576">
          <cell r="J3576">
            <v>0.022369363</v>
          </cell>
        </row>
        <row r="3577">
          <cell r="J3577">
            <v>0.008077825</v>
          </cell>
        </row>
        <row r="3578">
          <cell r="J3578">
            <v>0.149129086</v>
          </cell>
        </row>
        <row r="3579">
          <cell r="J3579">
            <v>0.944484212</v>
          </cell>
        </row>
        <row r="3580">
          <cell r="J3580">
            <v>0.007007575757575758</v>
          </cell>
        </row>
        <row r="3581">
          <cell r="J3581">
            <v>0.236742424</v>
          </cell>
        </row>
        <row r="3582">
          <cell r="J3582">
            <v>0.1828598484848485</v>
          </cell>
        </row>
        <row r="3583">
          <cell r="J3583">
            <v>0.122410125</v>
          </cell>
        </row>
        <row r="3584">
          <cell r="J3584">
            <v>0.028409090909090908</v>
          </cell>
        </row>
        <row r="3585">
          <cell r="J3585">
            <v>0.028409090909090908</v>
          </cell>
        </row>
        <row r="3586">
          <cell r="J3586">
            <v>0.028409090909090908</v>
          </cell>
        </row>
        <row r="3587">
          <cell r="J3587">
            <v>0.028409090909090908</v>
          </cell>
        </row>
        <row r="3588">
          <cell r="J3588">
            <v>0.028409090909090908</v>
          </cell>
        </row>
        <row r="3589">
          <cell r="J3589">
            <v>0.028409090909090908</v>
          </cell>
        </row>
        <row r="3590">
          <cell r="J3590">
            <v>0.028409090909090908</v>
          </cell>
        </row>
        <row r="3591">
          <cell r="J3591">
            <v>0.028409090909090908</v>
          </cell>
        </row>
        <row r="3592">
          <cell r="J3592">
            <v>0.028409090909090908</v>
          </cell>
        </row>
        <row r="3593">
          <cell r="J3593">
            <v>0.028409090909090908</v>
          </cell>
        </row>
        <row r="3594">
          <cell r="J3594">
            <v>0.028409090909090908</v>
          </cell>
        </row>
        <row r="3595">
          <cell r="J3595">
            <v>0.028409090909090908</v>
          </cell>
        </row>
        <row r="3596">
          <cell r="J3596">
            <v>0.028409090909090908</v>
          </cell>
        </row>
        <row r="3597">
          <cell r="J3597">
            <v>0.028409090909090908</v>
          </cell>
        </row>
        <row r="3598">
          <cell r="J3598">
            <v>0.028409090909090908</v>
          </cell>
        </row>
        <row r="3599">
          <cell r="J3599">
            <v>0.028409090909090908</v>
          </cell>
        </row>
        <row r="3600">
          <cell r="J3600">
            <v>0.028409090909090908</v>
          </cell>
        </row>
        <row r="3601">
          <cell r="J3601">
            <v>0.028409090909090908</v>
          </cell>
        </row>
        <row r="3602">
          <cell r="J3602">
            <v>0.028409090909090908</v>
          </cell>
        </row>
        <row r="3603">
          <cell r="J3603">
            <v>0.028409090909090908</v>
          </cell>
        </row>
        <row r="3604">
          <cell r="J3604">
            <v>0.028409090909090908</v>
          </cell>
        </row>
        <row r="3605">
          <cell r="J3605">
            <v>0.028409090909090908</v>
          </cell>
        </row>
        <row r="3606">
          <cell r="J3606">
            <v>0.028409090909090908</v>
          </cell>
        </row>
        <row r="3607">
          <cell r="J3607">
            <v>0.028409090909090908</v>
          </cell>
        </row>
        <row r="3608">
          <cell r="J3608">
            <v>0.028409090909090908</v>
          </cell>
        </row>
        <row r="3609">
          <cell r="J3609">
            <v>0.028409090909090908</v>
          </cell>
        </row>
        <row r="3610">
          <cell r="J3610">
            <v>0.028409090909090908</v>
          </cell>
        </row>
        <row r="3611">
          <cell r="J3611">
            <v>0.028409090909090908</v>
          </cell>
        </row>
        <row r="3612">
          <cell r="J3612">
            <v>0.028409090909090908</v>
          </cell>
        </row>
        <row r="3613">
          <cell r="J3613">
            <v>0.028409090909090908</v>
          </cell>
        </row>
        <row r="3614">
          <cell r="J3614">
            <v>0.028409090909090908</v>
          </cell>
        </row>
        <row r="3615">
          <cell r="J3615">
            <v>0.028409090909090908</v>
          </cell>
        </row>
        <row r="3616">
          <cell r="J3616">
            <v>0.028409090909090908</v>
          </cell>
        </row>
        <row r="3617">
          <cell r="J3617">
            <v>0.028409090909090908</v>
          </cell>
        </row>
        <row r="3618">
          <cell r="J3618">
            <v>0.028409090909090908</v>
          </cell>
        </row>
        <row r="3619">
          <cell r="J3619">
            <v>0.028409090909090908</v>
          </cell>
        </row>
        <row r="3620">
          <cell r="J3620">
            <v>0.028409090909090908</v>
          </cell>
        </row>
        <row r="3621">
          <cell r="J3621">
            <v>0.028409090909090908</v>
          </cell>
        </row>
        <row r="3622">
          <cell r="J3622">
            <v>0.028409090909090908</v>
          </cell>
        </row>
        <row r="3623">
          <cell r="J3623">
            <v>0.028409090909090908</v>
          </cell>
        </row>
        <row r="3624">
          <cell r="J3624">
            <v>0.028409090909090908</v>
          </cell>
        </row>
        <row r="3625">
          <cell r="J3625">
            <v>0.028409090909090908</v>
          </cell>
        </row>
        <row r="3626">
          <cell r="J3626">
            <v>0.028409090909090908</v>
          </cell>
        </row>
        <row r="3627">
          <cell r="J3627">
            <v>0.028409090909090908</v>
          </cell>
        </row>
        <row r="3628">
          <cell r="J3628">
            <v>0.028409090909090908</v>
          </cell>
        </row>
        <row r="3629">
          <cell r="J3629">
            <v>0.028409090909090908</v>
          </cell>
        </row>
        <row r="3630">
          <cell r="J3630">
            <v>0.028409090909090908</v>
          </cell>
        </row>
        <row r="3631">
          <cell r="J3631">
            <v>0.028409090909090908</v>
          </cell>
        </row>
        <row r="3632">
          <cell r="J3632">
            <v>0.028409090909090908</v>
          </cell>
        </row>
        <row r="3633">
          <cell r="J3633">
            <v>0.028409090909090908</v>
          </cell>
        </row>
        <row r="3634">
          <cell r="J3634">
            <v>0.028409090909090908</v>
          </cell>
        </row>
        <row r="3635">
          <cell r="J3635">
            <v>0.028409090909090908</v>
          </cell>
        </row>
        <row r="3636">
          <cell r="J3636">
            <v>0.028409090909090908</v>
          </cell>
        </row>
        <row r="3637">
          <cell r="J3637">
            <v>0.028409090909090908</v>
          </cell>
        </row>
        <row r="3638">
          <cell r="J3638">
            <v>0.028409090909090908</v>
          </cell>
        </row>
        <row r="3639">
          <cell r="J3639">
            <v>0.028409090909090908</v>
          </cell>
        </row>
        <row r="3640">
          <cell r="J3640">
            <v>0.028409090909090908</v>
          </cell>
        </row>
        <row r="3641">
          <cell r="J3641">
            <v>0.028409090909090908</v>
          </cell>
        </row>
        <row r="3642">
          <cell r="J3642">
            <v>0.028409090909090908</v>
          </cell>
        </row>
        <row r="3643">
          <cell r="J3643">
            <v>0.028409090909090908</v>
          </cell>
        </row>
        <row r="3644">
          <cell r="J3644">
            <v>0.028409090909090908</v>
          </cell>
        </row>
        <row r="3645">
          <cell r="J3645">
            <v>0.028409090909090908</v>
          </cell>
        </row>
        <row r="3646">
          <cell r="J3646">
            <v>0.028409090909090908</v>
          </cell>
        </row>
        <row r="3647">
          <cell r="J3647">
            <v>0.028409090909090908</v>
          </cell>
        </row>
        <row r="3648">
          <cell r="J3648">
            <v>0.028409090909090908</v>
          </cell>
        </row>
        <row r="3649">
          <cell r="J3649">
            <v>0.028409090909090908</v>
          </cell>
        </row>
        <row r="3650">
          <cell r="J3650">
            <v>0.028409090909090908</v>
          </cell>
        </row>
        <row r="3651">
          <cell r="J3651">
            <v>0.028409090909090908</v>
          </cell>
        </row>
        <row r="3652">
          <cell r="J3652">
            <v>0.028409090909090908</v>
          </cell>
        </row>
        <row r="3653">
          <cell r="J3653">
            <v>0.028409090909090908</v>
          </cell>
        </row>
        <row r="3654">
          <cell r="J3654">
            <v>0.028409090909090908</v>
          </cell>
        </row>
        <row r="3655">
          <cell r="J3655">
            <v>0.028409090909090908</v>
          </cell>
        </row>
        <row r="3656">
          <cell r="J3656">
            <v>0.028409090909090908</v>
          </cell>
        </row>
        <row r="3657">
          <cell r="J3657">
            <v>0.028409090909090908</v>
          </cell>
        </row>
        <row r="3658">
          <cell r="J3658">
            <v>0.028409090909090908</v>
          </cell>
        </row>
        <row r="3659">
          <cell r="J3659">
            <v>0.028409090909090908</v>
          </cell>
        </row>
        <row r="3660">
          <cell r="J3660">
            <v>0.028409090909090908</v>
          </cell>
        </row>
        <row r="3661">
          <cell r="J3661">
            <v>0.028409090909090908</v>
          </cell>
        </row>
        <row r="3662">
          <cell r="J3662">
            <v>0.028409090909090908</v>
          </cell>
        </row>
        <row r="3663">
          <cell r="J3663">
            <v>0.028409090909090908</v>
          </cell>
        </row>
        <row r="3664">
          <cell r="J3664">
            <v>0.028409090909090908</v>
          </cell>
        </row>
        <row r="3665">
          <cell r="J3665">
            <v>0.028409090909090908</v>
          </cell>
        </row>
        <row r="3666">
          <cell r="J3666">
            <v>0.028409090909090908</v>
          </cell>
        </row>
        <row r="3667">
          <cell r="J3667">
            <v>0.028409090909090908</v>
          </cell>
        </row>
        <row r="3668">
          <cell r="J3668">
            <v>0.028409090909090908</v>
          </cell>
        </row>
        <row r="3669">
          <cell r="J3669">
            <v>0.028409090909090908</v>
          </cell>
        </row>
        <row r="3670">
          <cell r="J3670">
            <v>0.028409090909090908</v>
          </cell>
        </row>
        <row r="3671">
          <cell r="J3671">
            <v>0.028409090909090908</v>
          </cell>
        </row>
        <row r="3672">
          <cell r="J3672">
            <v>0.028409090909090908</v>
          </cell>
        </row>
        <row r="3673">
          <cell r="J3673">
            <v>0.028409090909090908</v>
          </cell>
        </row>
        <row r="3674">
          <cell r="J3674">
            <v>0.028409090909090908</v>
          </cell>
        </row>
        <row r="3675">
          <cell r="J3675">
            <v>0.028409090909090908</v>
          </cell>
        </row>
        <row r="3676">
          <cell r="J3676">
            <v>0.028409090909090908</v>
          </cell>
        </row>
        <row r="3677">
          <cell r="J3677">
            <v>0.028409090909090908</v>
          </cell>
        </row>
        <row r="3678">
          <cell r="J3678">
            <v>0.028409090909090908</v>
          </cell>
        </row>
        <row r="3679">
          <cell r="J3679">
            <v>0.028409090909090908</v>
          </cell>
        </row>
        <row r="3680">
          <cell r="J3680">
            <v>0.028409090909090908</v>
          </cell>
        </row>
        <row r="3681">
          <cell r="J3681">
            <v>0.028409090909090908</v>
          </cell>
        </row>
        <row r="3682">
          <cell r="J3682">
            <v>0.028409090909090908</v>
          </cell>
        </row>
        <row r="3683">
          <cell r="J3683">
            <v>0.028409090909090908</v>
          </cell>
        </row>
        <row r="3684">
          <cell r="J3684">
            <v>0.028409090909090908</v>
          </cell>
        </row>
        <row r="3685">
          <cell r="J3685">
            <v>0.028409090909090908</v>
          </cell>
        </row>
        <row r="3686">
          <cell r="J3686">
            <v>0.028409090909090908</v>
          </cell>
        </row>
        <row r="3687">
          <cell r="J3687">
            <v>0.028409090909090908</v>
          </cell>
        </row>
        <row r="3688">
          <cell r="J3688">
            <v>0.028409090909090908</v>
          </cell>
        </row>
        <row r="3689">
          <cell r="J3689">
            <v>0.028409090909090908</v>
          </cell>
        </row>
        <row r="3690">
          <cell r="J3690">
            <v>0.028409090909090908</v>
          </cell>
        </row>
        <row r="3691">
          <cell r="J3691">
            <v>0.028409090909090908</v>
          </cell>
        </row>
        <row r="3692">
          <cell r="J3692">
            <v>0.028409090909090908</v>
          </cell>
        </row>
        <row r="3693">
          <cell r="J3693">
            <v>0.028409090909090908</v>
          </cell>
        </row>
        <row r="3694">
          <cell r="J3694">
            <v>0.028409090909090908</v>
          </cell>
        </row>
        <row r="3695">
          <cell r="J3695">
            <v>0.028409090909090908</v>
          </cell>
        </row>
        <row r="3696">
          <cell r="J3696">
            <v>0.028409090909090908</v>
          </cell>
        </row>
        <row r="3697">
          <cell r="J3697">
            <v>0.028409090909090908</v>
          </cell>
        </row>
        <row r="3698">
          <cell r="J3698">
            <v>0.028409090909090908</v>
          </cell>
        </row>
        <row r="3699">
          <cell r="J3699">
            <v>0.028409090909090908</v>
          </cell>
        </row>
        <row r="3700">
          <cell r="J3700">
            <v>0.028409090909090908</v>
          </cell>
        </row>
        <row r="3701">
          <cell r="J3701">
            <v>0.028409090909090908</v>
          </cell>
        </row>
        <row r="3702">
          <cell r="J3702">
            <v>0.028409090909090908</v>
          </cell>
        </row>
        <row r="3703">
          <cell r="J3703">
            <v>0.028409090909090908</v>
          </cell>
        </row>
        <row r="3704">
          <cell r="J3704">
            <v>0.028409090909090908</v>
          </cell>
        </row>
        <row r="3705">
          <cell r="J3705">
            <v>0.028409090909090908</v>
          </cell>
        </row>
        <row r="3706">
          <cell r="J3706">
            <v>0.028409090909090908</v>
          </cell>
        </row>
        <row r="3707">
          <cell r="J3707">
            <v>0.028409090909090908</v>
          </cell>
        </row>
        <row r="3708">
          <cell r="J3708">
            <v>0.028409090909090908</v>
          </cell>
        </row>
        <row r="3709">
          <cell r="J3709">
            <v>0.028409090909090908</v>
          </cell>
        </row>
        <row r="3710">
          <cell r="J3710">
            <v>0.028409090909090908</v>
          </cell>
        </row>
        <row r="3711">
          <cell r="J3711">
            <v>0.028409090909090908</v>
          </cell>
        </row>
        <row r="3712">
          <cell r="J3712">
            <v>0.028409090909090908</v>
          </cell>
        </row>
        <row r="3713">
          <cell r="J3713">
            <v>0.028409090909090908</v>
          </cell>
        </row>
        <row r="3714">
          <cell r="J3714">
            <v>0.028409090909090908</v>
          </cell>
        </row>
        <row r="3715">
          <cell r="J3715">
            <v>0.028409090909090908</v>
          </cell>
        </row>
        <row r="3716">
          <cell r="J3716">
            <v>0.028409090909090908</v>
          </cell>
        </row>
        <row r="3717">
          <cell r="J3717">
            <v>0.028409090909090908</v>
          </cell>
        </row>
        <row r="3718">
          <cell r="J3718">
            <v>0.028409090909090908</v>
          </cell>
        </row>
        <row r="3719">
          <cell r="J3719">
            <v>0.028409090909090908</v>
          </cell>
        </row>
        <row r="3720">
          <cell r="J3720">
            <v>0.028409090909090908</v>
          </cell>
        </row>
        <row r="3721">
          <cell r="J3721">
            <v>0.028409090909090908</v>
          </cell>
        </row>
        <row r="3722">
          <cell r="J3722">
            <v>0.028409090909090908</v>
          </cell>
        </row>
        <row r="3723">
          <cell r="J3723">
            <v>0.028409090909090908</v>
          </cell>
        </row>
        <row r="3724">
          <cell r="J3724">
            <v>0.028409090909090908</v>
          </cell>
        </row>
        <row r="3725">
          <cell r="J3725">
            <v>0.028409090909090908</v>
          </cell>
        </row>
        <row r="3726">
          <cell r="J3726">
            <v>0.028409090909090908</v>
          </cell>
        </row>
        <row r="3727">
          <cell r="J3727">
            <v>0.028409090909090908</v>
          </cell>
        </row>
        <row r="3728">
          <cell r="J3728">
            <v>0.028409090909090908</v>
          </cell>
        </row>
        <row r="3729">
          <cell r="J3729">
            <v>0.028409090909090908</v>
          </cell>
        </row>
        <row r="3730">
          <cell r="J3730">
            <v>0.028409090909090908</v>
          </cell>
        </row>
        <row r="3731">
          <cell r="J3731">
            <v>0.028409090909090908</v>
          </cell>
        </row>
        <row r="3732">
          <cell r="J3732">
            <v>0.028409090909090908</v>
          </cell>
        </row>
        <row r="3733">
          <cell r="J3733">
            <v>0.028409090909090908</v>
          </cell>
        </row>
        <row r="3734">
          <cell r="J3734">
            <v>0.028409090909090908</v>
          </cell>
        </row>
        <row r="3735">
          <cell r="J3735">
            <v>0.028409090909090908</v>
          </cell>
        </row>
        <row r="3736">
          <cell r="J3736">
            <v>0.028409090909090908</v>
          </cell>
        </row>
        <row r="3737">
          <cell r="J3737">
            <v>0.028409090909090908</v>
          </cell>
        </row>
        <row r="3738">
          <cell r="J3738">
            <v>0.028409090909090908</v>
          </cell>
        </row>
        <row r="3739">
          <cell r="J3739">
            <v>0.028409090909090908</v>
          </cell>
        </row>
        <row r="3740">
          <cell r="J3740">
            <v>0.028409090909090908</v>
          </cell>
        </row>
        <row r="3741">
          <cell r="J3741">
            <v>0.028409090909090908</v>
          </cell>
        </row>
        <row r="3742">
          <cell r="J3742">
            <v>0.028409090909090908</v>
          </cell>
        </row>
        <row r="3743">
          <cell r="J3743">
            <v>0.028409090909090908</v>
          </cell>
        </row>
        <row r="3744">
          <cell r="J3744">
            <v>0.028409090909090908</v>
          </cell>
        </row>
        <row r="3745">
          <cell r="J3745">
            <v>0.028409090909090908</v>
          </cell>
        </row>
        <row r="3746">
          <cell r="J3746">
            <v>0.028409090909090908</v>
          </cell>
        </row>
        <row r="3747">
          <cell r="J3747">
            <v>0.028409090909090908</v>
          </cell>
        </row>
        <row r="3748">
          <cell r="J3748">
            <v>0.028409090909090908</v>
          </cell>
        </row>
        <row r="3749">
          <cell r="J3749">
            <v>0.028409090909090908</v>
          </cell>
        </row>
        <row r="3750">
          <cell r="J3750">
            <v>0.028409090909090908</v>
          </cell>
        </row>
        <row r="3751">
          <cell r="J3751">
            <v>0.028409090909090908</v>
          </cell>
        </row>
        <row r="3752">
          <cell r="J3752">
            <v>0.028409090909090908</v>
          </cell>
        </row>
        <row r="3753">
          <cell r="J3753">
            <v>0.028409090909090908</v>
          </cell>
        </row>
        <row r="3754">
          <cell r="J3754">
            <v>0.028409090909090908</v>
          </cell>
        </row>
        <row r="3755">
          <cell r="J3755">
            <v>0.028409090909090908</v>
          </cell>
        </row>
        <row r="3756">
          <cell r="J3756">
            <v>0.028409090909090908</v>
          </cell>
        </row>
        <row r="3757">
          <cell r="J3757">
            <v>0.028409090909090908</v>
          </cell>
        </row>
        <row r="3758">
          <cell r="J3758">
            <v>0.028409090909090908</v>
          </cell>
        </row>
        <row r="3759">
          <cell r="J3759">
            <v>0.028409090909090908</v>
          </cell>
        </row>
        <row r="3760">
          <cell r="J3760">
            <v>0.028409090909090908</v>
          </cell>
        </row>
        <row r="3761">
          <cell r="J3761">
            <v>0.028409090909090908</v>
          </cell>
        </row>
        <row r="3762">
          <cell r="J3762">
            <v>0.028409090909090908</v>
          </cell>
        </row>
        <row r="3763">
          <cell r="J3763">
            <v>0.028409090909090908</v>
          </cell>
        </row>
        <row r="3764">
          <cell r="J3764">
            <v>0.028409090909090908</v>
          </cell>
        </row>
        <row r="3765">
          <cell r="J3765">
            <v>0.028409090909090908</v>
          </cell>
        </row>
        <row r="3766">
          <cell r="J3766">
            <v>0.028409090909090908</v>
          </cell>
        </row>
        <row r="3767">
          <cell r="J3767">
            <v>0.028409090909090908</v>
          </cell>
        </row>
        <row r="3768">
          <cell r="J3768">
            <v>0.028409090909090908</v>
          </cell>
        </row>
        <row r="3769">
          <cell r="J3769">
            <v>0.028409090909090908</v>
          </cell>
        </row>
        <row r="3770">
          <cell r="J3770">
            <v>0.028409090909090908</v>
          </cell>
        </row>
        <row r="3771">
          <cell r="J3771">
            <v>0.028409090909090908</v>
          </cell>
        </row>
        <row r="3772">
          <cell r="J3772">
            <v>0.028409090909090908</v>
          </cell>
        </row>
        <row r="3773">
          <cell r="J3773">
            <v>0.028409090909090908</v>
          </cell>
        </row>
        <row r="3774">
          <cell r="J3774">
            <v>0.028409090909090908</v>
          </cell>
        </row>
        <row r="3775">
          <cell r="J3775">
            <v>0.028409090909090908</v>
          </cell>
        </row>
        <row r="3776">
          <cell r="J3776">
            <v>0.028409090909090908</v>
          </cell>
        </row>
        <row r="3777">
          <cell r="J3777">
            <v>0.028409090909090908</v>
          </cell>
        </row>
        <row r="3778">
          <cell r="J3778">
            <v>0.028409090909090908</v>
          </cell>
        </row>
        <row r="3779">
          <cell r="J3779">
            <v>0.028409090909090908</v>
          </cell>
        </row>
        <row r="3780">
          <cell r="J3780">
            <v>0.028409090909090908</v>
          </cell>
        </row>
        <row r="3781">
          <cell r="J3781">
            <v>0.028409090909090908</v>
          </cell>
        </row>
        <row r="3782">
          <cell r="J3782">
            <v>0.028409090909090908</v>
          </cell>
        </row>
        <row r="3783">
          <cell r="J3783">
            <v>0.028409090909090908</v>
          </cell>
        </row>
        <row r="3784">
          <cell r="J3784">
            <v>0.028409090909090908</v>
          </cell>
        </row>
        <row r="3785">
          <cell r="J3785">
            <v>0.028409090909090908</v>
          </cell>
        </row>
        <row r="3786">
          <cell r="J3786">
            <v>0.028409090909090908</v>
          </cell>
        </row>
        <row r="3787">
          <cell r="J3787">
            <v>0.028409090909090908</v>
          </cell>
        </row>
        <row r="3788">
          <cell r="J3788">
            <v>0.028409090909090908</v>
          </cell>
        </row>
        <row r="3789">
          <cell r="J3789">
            <v>0.028409090909090908</v>
          </cell>
        </row>
        <row r="3790">
          <cell r="J3790">
            <v>0.028409090909090908</v>
          </cell>
        </row>
        <row r="3791">
          <cell r="J3791">
            <v>0.028409090909090908</v>
          </cell>
        </row>
        <row r="3792">
          <cell r="J3792">
            <v>0.028409090909090908</v>
          </cell>
        </row>
        <row r="3793">
          <cell r="J3793">
            <v>0.028409090909090908</v>
          </cell>
        </row>
        <row r="3794">
          <cell r="J3794">
            <v>0.028409090909090908</v>
          </cell>
        </row>
        <row r="3795">
          <cell r="J3795">
            <v>0.028409090909090908</v>
          </cell>
        </row>
        <row r="3796">
          <cell r="J3796">
            <v>0.028409090909090908</v>
          </cell>
        </row>
        <row r="3797">
          <cell r="J3797">
            <v>0.028409090909090908</v>
          </cell>
        </row>
        <row r="3798">
          <cell r="J3798">
            <v>0.028409090909090908</v>
          </cell>
        </row>
        <row r="3799">
          <cell r="J3799">
            <v>0.028409090909090908</v>
          </cell>
        </row>
        <row r="3800">
          <cell r="J3800">
            <v>0.028409090909090908</v>
          </cell>
        </row>
        <row r="3801">
          <cell r="J3801">
            <v>0.028409090909090908</v>
          </cell>
        </row>
        <row r="3802">
          <cell r="J3802">
            <v>0.028409090909090908</v>
          </cell>
        </row>
        <row r="3803">
          <cell r="J3803">
            <v>0.028409090909090908</v>
          </cell>
        </row>
        <row r="3804">
          <cell r="J3804">
            <v>0.028409090909090908</v>
          </cell>
        </row>
        <row r="3805">
          <cell r="J3805">
            <v>0.028409090909090908</v>
          </cell>
        </row>
        <row r="3806">
          <cell r="J3806">
            <v>0.028409090909090908</v>
          </cell>
        </row>
        <row r="3807">
          <cell r="J3807">
            <v>0.028409090909090908</v>
          </cell>
        </row>
        <row r="3808">
          <cell r="J3808">
            <v>0.028409090909090908</v>
          </cell>
        </row>
        <row r="3809">
          <cell r="J3809">
            <v>0.028409090909090908</v>
          </cell>
        </row>
        <row r="3810">
          <cell r="J3810">
            <v>0.028409090909090908</v>
          </cell>
        </row>
        <row r="3811">
          <cell r="J3811">
            <v>0.028409090909090908</v>
          </cell>
        </row>
        <row r="3812">
          <cell r="J3812">
            <v>0.028409090909090908</v>
          </cell>
        </row>
        <row r="3813">
          <cell r="J3813">
            <v>0.028409090909090908</v>
          </cell>
        </row>
        <row r="3814">
          <cell r="J3814">
            <v>0.028409090909090908</v>
          </cell>
        </row>
        <row r="3815">
          <cell r="J3815">
            <v>0.028409090909090908</v>
          </cell>
        </row>
        <row r="3816">
          <cell r="J3816">
            <v>0.028409090909090908</v>
          </cell>
        </row>
        <row r="3817">
          <cell r="J3817">
            <v>0.028409090909090908</v>
          </cell>
        </row>
        <row r="3818">
          <cell r="J3818">
            <v>0.028409090909090908</v>
          </cell>
        </row>
        <row r="3819">
          <cell r="J3819">
            <v>0.028409090909090908</v>
          </cell>
        </row>
        <row r="3820">
          <cell r="J3820">
            <v>0.028409090909090908</v>
          </cell>
        </row>
        <row r="3821">
          <cell r="J3821">
            <v>0.028409090909090908</v>
          </cell>
        </row>
        <row r="3822">
          <cell r="J3822">
            <v>0.028409090909090908</v>
          </cell>
        </row>
        <row r="3823">
          <cell r="J3823">
            <v>0.028409090909090908</v>
          </cell>
        </row>
        <row r="3824">
          <cell r="J3824">
            <v>0.028409090909090908</v>
          </cell>
        </row>
        <row r="3825">
          <cell r="J3825">
            <v>0.028409090909090908</v>
          </cell>
        </row>
        <row r="3826">
          <cell r="J3826">
            <v>0.028409090909090908</v>
          </cell>
        </row>
        <row r="3827">
          <cell r="J3827">
            <v>0.028409090909090908</v>
          </cell>
        </row>
        <row r="3828">
          <cell r="J3828">
            <v>0.028409090909090908</v>
          </cell>
        </row>
        <row r="3829">
          <cell r="J3829">
            <v>0.028409090909090908</v>
          </cell>
        </row>
        <row r="3830">
          <cell r="J3830">
            <v>0.028409090909090908</v>
          </cell>
        </row>
        <row r="3831">
          <cell r="J3831">
            <v>0.028409090909090908</v>
          </cell>
        </row>
        <row r="3832">
          <cell r="J3832">
            <v>0.028409090909090908</v>
          </cell>
        </row>
        <row r="3833">
          <cell r="J3833">
            <v>0.028409090909090908</v>
          </cell>
        </row>
        <row r="3834">
          <cell r="J3834">
            <v>0.028409090909090908</v>
          </cell>
        </row>
        <row r="3835">
          <cell r="J3835">
            <v>0.028409090909090908</v>
          </cell>
        </row>
        <row r="3836">
          <cell r="J3836">
            <v>0.028409090909090908</v>
          </cell>
        </row>
        <row r="3837">
          <cell r="J3837">
            <v>0.028409090909090908</v>
          </cell>
        </row>
        <row r="3838">
          <cell r="J3838">
            <v>0.028409090909090908</v>
          </cell>
        </row>
        <row r="3839">
          <cell r="J3839">
            <v>0.028409090909090908</v>
          </cell>
        </row>
        <row r="3840">
          <cell r="J3840">
            <v>0.028409090909090908</v>
          </cell>
        </row>
        <row r="3841">
          <cell r="J3841">
            <v>0.028409090909090908</v>
          </cell>
        </row>
        <row r="3842">
          <cell r="J3842">
            <v>0.028409090909090908</v>
          </cell>
        </row>
        <row r="3843">
          <cell r="J3843">
            <v>0.028409090909090908</v>
          </cell>
        </row>
        <row r="3844">
          <cell r="J3844">
            <v>0.028409090909090908</v>
          </cell>
        </row>
        <row r="3845">
          <cell r="J3845">
            <v>0.028409090909090908</v>
          </cell>
        </row>
        <row r="3846">
          <cell r="J3846">
            <v>0.028409090909090908</v>
          </cell>
        </row>
        <row r="3847">
          <cell r="J3847">
            <v>0.028409090909090908</v>
          </cell>
        </row>
        <row r="3848">
          <cell r="J3848">
            <v>0.028409090909090908</v>
          </cell>
        </row>
        <row r="3849">
          <cell r="J3849">
            <v>0.028409090909090908</v>
          </cell>
        </row>
        <row r="3850">
          <cell r="J3850">
            <v>0.028409090909090908</v>
          </cell>
        </row>
        <row r="3851">
          <cell r="J3851">
            <v>0.028409090909090908</v>
          </cell>
        </row>
        <row r="3852">
          <cell r="J3852">
            <v>0.028409090909090908</v>
          </cell>
        </row>
        <row r="3853">
          <cell r="J3853">
            <v>0.028409090909090908</v>
          </cell>
        </row>
        <row r="3854">
          <cell r="J3854">
            <v>0.028409090909090908</v>
          </cell>
        </row>
        <row r="3855">
          <cell r="J3855">
            <v>0.028409090909090908</v>
          </cell>
        </row>
        <row r="3856">
          <cell r="J3856">
            <v>0.028409090909090908</v>
          </cell>
        </row>
        <row r="3857">
          <cell r="J3857">
            <v>0.028409090909090908</v>
          </cell>
        </row>
        <row r="3858">
          <cell r="J3858">
            <v>0.028409090909090908</v>
          </cell>
        </row>
        <row r="3859">
          <cell r="J3859">
            <v>0.028409090909090908</v>
          </cell>
        </row>
        <row r="3860">
          <cell r="J3860">
            <v>0.028409090909090908</v>
          </cell>
        </row>
        <row r="3861">
          <cell r="J3861">
            <v>0.028409090909090908</v>
          </cell>
        </row>
        <row r="3862">
          <cell r="J3862">
            <v>0.028409090909090908</v>
          </cell>
        </row>
        <row r="3863">
          <cell r="J3863">
            <v>0.028409090909090908</v>
          </cell>
        </row>
        <row r="3864">
          <cell r="J3864">
            <v>0.028409090909090908</v>
          </cell>
        </row>
        <row r="3865">
          <cell r="J3865">
            <v>0.028409090909090908</v>
          </cell>
        </row>
        <row r="3866">
          <cell r="J3866">
            <v>0.028409090909090908</v>
          </cell>
        </row>
        <row r="3867">
          <cell r="J3867">
            <v>0.028409090909090908</v>
          </cell>
        </row>
        <row r="3868">
          <cell r="J3868">
            <v>0.028409090909090908</v>
          </cell>
        </row>
        <row r="3869">
          <cell r="J3869">
            <v>0.028409090909090908</v>
          </cell>
        </row>
        <row r="3870">
          <cell r="J3870">
            <v>0.028409090909090908</v>
          </cell>
        </row>
        <row r="3871">
          <cell r="J3871">
            <v>0.028409090909090908</v>
          </cell>
        </row>
        <row r="3872">
          <cell r="J3872">
            <v>0.028409090909090908</v>
          </cell>
        </row>
        <row r="3873">
          <cell r="J3873">
            <v>0.028409090909090908</v>
          </cell>
        </row>
        <row r="3874">
          <cell r="J3874">
            <v>0.028409090909090908</v>
          </cell>
        </row>
        <row r="3875">
          <cell r="J3875">
            <v>0.028409090909090908</v>
          </cell>
        </row>
        <row r="3876">
          <cell r="J3876">
            <v>0.028409090909090908</v>
          </cell>
        </row>
        <row r="3877">
          <cell r="J3877">
            <v>0.028409090909090908</v>
          </cell>
        </row>
        <row r="3878">
          <cell r="J3878">
            <v>0.028409090909090908</v>
          </cell>
        </row>
        <row r="3879">
          <cell r="J3879">
            <v>0.028409090909090908</v>
          </cell>
        </row>
        <row r="3880">
          <cell r="J3880">
            <v>0.028409090909090908</v>
          </cell>
        </row>
        <row r="3881">
          <cell r="J3881">
            <v>0.028409090909090908</v>
          </cell>
        </row>
        <row r="3882">
          <cell r="J3882">
            <v>0.028409090909090908</v>
          </cell>
        </row>
        <row r="3883">
          <cell r="J3883">
            <v>0.028409090909090908</v>
          </cell>
        </row>
        <row r="3884">
          <cell r="J3884">
            <v>0.028409090909090908</v>
          </cell>
        </row>
        <row r="3885">
          <cell r="J3885">
            <v>0.028409090909090908</v>
          </cell>
        </row>
        <row r="3886">
          <cell r="J3886">
            <v>0.028409090909090908</v>
          </cell>
        </row>
        <row r="3887">
          <cell r="J3887">
            <v>0.028409090909090908</v>
          </cell>
        </row>
        <row r="3888">
          <cell r="J3888">
            <v>0.028409090909090908</v>
          </cell>
        </row>
        <row r="3889">
          <cell r="J3889">
            <v>0.028409090909090908</v>
          </cell>
        </row>
        <row r="3890">
          <cell r="J3890">
            <v>0.028409090909090908</v>
          </cell>
        </row>
        <row r="3891">
          <cell r="J3891">
            <v>0.028409090909090908</v>
          </cell>
        </row>
        <row r="3892">
          <cell r="J3892">
            <v>0.028409090909090908</v>
          </cell>
        </row>
        <row r="3893">
          <cell r="J3893">
            <v>0.028409090909090908</v>
          </cell>
        </row>
        <row r="3894">
          <cell r="J3894">
            <v>0.028409090909090908</v>
          </cell>
        </row>
        <row r="3895">
          <cell r="J3895">
            <v>0.028409090909090908</v>
          </cell>
        </row>
        <row r="3896">
          <cell r="J3896">
            <v>0.028409090909090908</v>
          </cell>
        </row>
        <row r="3897">
          <cell r="J3897">
            <v>0.028409090909090908</v>
          </cell>
        </row>
        <row r="3898">
          <cell r="J3898">
            <v>0.028409090909090908</v>
          </cell>
        </row>
        <row r="3899">
          <cell r="J3899">
            <v>0.028409090909090908</v>
          </cell>
        </row>
        <row r="3900">
          <cell r="J3900">
            <v>0.028409090909090908</v>
          </cell>
        </row>
        <row r="3901">
          <cell r="J3901">
            <v>0.028409090909090908</v>
          </cell>
        </row>
        <row r="3902">
          <cell r="J3902">
            <v>0.028409090909090908</v>
          </cell>
        </row>
        <row r="3903">
          <cell r="J3903">
            <v>0.028409090909090908</v>
          </cell>
        </row>
        <row r="3904">
          <cell r="J3904">
            <v>0.028409090909090908</v>
          </cell>
        </row>
        <row r="3905">
          <cell r="J3905">
            <v>0.028409090909090908</v>
          </cell>
        </row>
        <row r="3906">
          <cell r="J3906">
            <v>0.028409090909090908</v>
          </cell>
        </row>
        <row r="3907">
          <cell r="J3907">
            <v>0.028409090909090908</v>
          </cell>
        </row>
        <row r="3908">
          <cell r="J3908">
            <v>0.028409090909090908</v>
          </cell>
        </row>
        <row r="3909">
          <cell r="J3909">
            <v>4.200469258</v>
          </cell>
        </row>
        <row r="3910">
          <cell r="J3910">
            <v>3.157187027</v>
          </cell>
        </row>
        <row r="3911">
          <cell r="J3911">
            <v>0.41694007</v>
          </cell>
        </row>
        <row r="3912">
          <cell r="J3912">
            <v>0.096933906</v>
          </cell>
        </row>
        <row r="3913">
          <cell r="J3913">
            <v>7.38686073</v>
          </cell>
        </row>
        <row r="3914">
          <cell r="J3914">
            <v>0.019</v>
          </cell>
        </row>
        <row r="3915">
          <cell r="J3915">
            <v>0.01</v>
          </cell>
        </row>
        <row r="3916">
          <cell r="J3916">
            <v>0.017</v>
          </cell>
        </row>
        <row r="3917">
          <cell r="J3917">
            <v>0.014291537</v>
          </cell>
        </row>
        <row r="3918">
          <cell r="J3918">
            <v>0.0366609</v>
          </cell>
        </row>
        <row r="3919">
          <cell r="J3919">
            <v>0.590302632</v>
          </cell>
        </row>
        <row r="3920">
          <cell r="J3920">
            <v>0.003728227</v>
          </cell>
        </row>
        <row r="3921">
          <cell r="J3921">
            <v>0.012427424</v>
          </cell>
        </row>
        <row r="3922">
          <cell r="J3922">
            <v>0.005592341</v>
          </cell>
        </row>
        <row r="3923">
          <cell r="J3923">
            <v>0.096312535</v>
          </cell>
        </row>
        <row r="3924">
          <cell r="J3924">
            <v>0.223072258</v>
          </cell>
        </row>
        <row r="3925">
          <cell r="J3925">
            <v>0.080778255</v>
          </cell>
        </row>
        <row r="3926">
          <cell r="J3926">
            <v>0.165906108</v>
          </cell>
        </row>
        <row r="3927">
          <cell r="J3927">
            <v>0.03</v>
          </cell>
        </row>
        <row r="3928">
          <cell r="J3928">
            <v>0.115575042</v>
          </cell>
        </row>
        <row r="3929">
          <cell r="J3929">
            <v>0.379036427</v>
          </cell>
        </row>
        <row r="3930">
          <cell r="J3930">
            <v>0.092584308</v>
          </cell>
        </row>
        <row r="3931">
          <cell r="J3931">
            <v>0.081399626</v>
          </cell>
        </row>
        <row r="3932">
          <cell r="J3932">
            <v>0.116196413</v>
          </cell>
        </row>
        <row r="3933">
          <cell r="J3933">
            <v>0.075807285</v>
          </cell>
        </row>
        <row r="3934">
          <cell r="J3934">
            <v>0.073321801</v>
          </cell>
        </row>
        <row r="3935">
          <cell r="J3935">
            <v>0.25</v>
          </cell>
        </row>
        <row r="3936">
          <cell r="J3936">
            <v>0.25</v>
          </cell>
        </row>
        <row r="3937">
          <cell r="J3937">
            <v>0.325598505</v>
          </cell>
        </row>
        <row r="3938">
          <cell r="J3938">
            <v>0.073321801</v>
          </cell>
        </row>
        <row r="3939">
          <cell r="J3939">
            <v>0.059651634</v>
          </cell>
        </row>
        <row r="3940">
          <cell r="J3940">
            <v>0.008077825</v>
          </cell>
        </row>
        <row r="3941">
          <cell r="J3941">
            <v>0.001242742</v>
          </cell>
        </row>
        <row r="3942">
          <cell r="J3942">
            <v>0.197596039</v>
          </cell>
        </row>
        <row r="3943">
          <cell r="J3943">
            <v>0.042253241</v>
          </cell>
        </row>
        <row r="3944">
          <cell r="J3944">
            <v>0.113089557</v>
          </cell>
        </row>
        <row r="3945">
          <cell r="J3945">
            <v>0.425639267</v>
          </cell>
        </row>
        <row r="3946">
          <cell r="J3946">
            <v>0.382143283</v>
          </cell>
        </row>
        <row r="3947">
          <cell r="J3947">
            <v>0.710227272</v>
          </cell>
        </row>
        <row r="3948">
          <cell r="J3948">
            <v>0.239227909</v>
          </cell>
        </row>
        <row r="3949">
          <cell r="J3949">
            <v>0.117439155</v>
          </cell>
        </row>
        <row r="3950">
          <cell r="J3950">
            <v>0.315656566</v>
          </cell>
        </row>
        <row r="3951">
          <cell r="J3951">
            <v>0.474727591</v>
          </cell>
        </row>
        <row r="3952">
          <cell r="J3952">
            <v>0.371579973</v>
          </cell>
        </row>
        <row r="3953">
          <cell r="J3953">
            <v>0.53189374</v>
          </cell>
        </row>
        <row r="3954">
          <cell r="J3954">
            <v>0.53686471</v>
          </cell>
        </row>
        <row r="3955">
          <cell r="J3955">
            <v>0.211887576</v>
          </cell>
        </row>
        <row r="3956">
          <cell r="J3956">
            <v>0.052816551</v>
          </cell>
        </row>
        <row r="3957">
          <cell r="J3957">
            <v>0.07</v>
          </cell>
        </row>
        <row r="3958">
          <cell r="J3958">
            <v>0.275888809</v>
          </cell>
        </row>
        <row r="3959">
          <cell r="J3959">
            <v>0.116196413</v>
          </cell>
        </row>
        <row r="3960">
          <cell r="J3960">
            <v>0.113710928</v>
          </cell>
        </row>
        <row r="3961">
          <cell r="J3961">
            <v>1.361424282</v>
          </cell>
        </row>
        <row r="3962">
          <cell r="J3962">
            <v>0.408862244</v>
          </cell>
        </row>
        <row r="3963">
          <cell r="J3963">
            <v>0.866812813</v>
          </cell>
        </row>
        <row r="3964">
          <cell r="J3964">
            <v>0.231150083</v>
          </cell>
        </row>
        <row r="3965">
          <cell r="J3965">
            <v>0.108739959</v>
          </cell>
        </row>
        <row r="3966">
          <cell r="J3966">
            <v>0.019</v>
          </cell>
        </row>
        <row r="3967">
          <cell r="J3967">
            <v>0.048466953</v>
          </cell>
        </row>
        <row r="3968">
          <cell r="J3968">
            <v>0.06772946</v>
          </cell>
        </row>
        <row r="3969">
          <cell r="J3969">
            <v>0.075185914</v>
          </cell>
        </row>
        <row r="3970">
          <cell r="J3970">
            <v>0.082642369</v>
          </cell>
        </row>
        <row r="3971">
          <cell r="J3971">
            <v>0.058408892</v>
          </cell>
        </row>
        <row r="3972">
          <cell r="J3972">
            <v>0.073943172</v>
          </cell>
        </row>
        <row r="3973">
          <cell r="J3973">
            <v>0.003106856</v>
          </cell>
        </row>
        <row r="3974">
          <cell r="J3974">
            <v>0.009000000000000001</v>
          </cell>
        </row>
        <row r="3975">
          <cell r="J3975">
            <v>0.075807285</v>
          </cell>
        </row>
        <row r="3976">
          <cell r="J3976">
            <v>0.47300000000000003</v>
          </cell>
        </row>
        <row r="3977">
          <cell r="J3977">
            <v>0.003728227</v>
          </cell>
        </row>
        <row r="3978">
          <cell r="J3978">
            <v>0.053437923</v>
          </cell>
        </row>
        <row r="3979">
          <cell r="J3979">
            <v>0.064622604</v>
          </cell>
        </row>
        <row r="3980">
          <cell r="J3980">
            <v>0.013670166</v>
          </cell>
        </row>
        <row r="3981">
          <cell r="J3981">
            <v>0.114</v>
          </cell>
        </row>
        <row r="3982">
          <cell r="J3982">
            <v>0.115575042</v>
          </cell>
        </row>
        <row r="3983">
          <cell r="J3983">
            <v>0.009320568</v>
          </cell>
        </row>
        <row r="3984">
          <cell r="J3984">
            <v>0.055923407</v>
          </cell>
        </row>
        <row r="3985">
          <cell r="J3985">
            <v>0.00497097</v>
          </cell>
        </row>
        <row r="3986">
          <cell r="J3986">
            <v>0.287694862</v>
          </cell>
        </row>
        <row r="3987">
          <cell r="J3987">
            <v>0.229907341</v>
          </cell>
        </row>
        <row r="3988">
          <cell r="J3988">
            <v>2.268626222</v>
          </cell>
        </row>
        <row r="3989">
          <cell r="J3989">
            <v>0.102526247</v>
          </cell>
        </row>
        <row r="3990">
          <cell r="J3990">
            <v>0.096312535</v>
          </cell>
        </row>
        <row r="3991">
          <cell r="J3991">
            <v>0.018019765</v>
          </cell>
        </row>
        <row r="3992">
          <cell r="J3992">
            <v>0.02609759</v>
          </cell>
        </row>
        <row r="3993">
          <cell r="J3993">
            <v>0.871783782</v>
          </cell>
        </row>
        <row r="3994">
          <cell r="J3994">
            <v>0.257247673</v>
          </cell>
        </row>
        <row r="3995">
          <cell r="J3995">
            <v>0.006213712</v>
          </cell>
        </row>
        <row r="3996">
          <cell r="J3996">
            <v>0.118681898</v>
          </cell>
        </row>
        <row r="3997">
          <cell r="J3997">
            <v>0.00378</v>
          </cell>
        </row>
        <row r="3998">
          <cell r="J3998">
            <v>0.129866579</v>
          </cell>
        </row>
        <row r="3999">
          <cell r="J3999">
            <v>0.100040762</v>
          </cell>
        </row>
        <row r="4000">
          <cell r="J4000">
            <v>0.177712161</v>
          </cell>
        </row>
        <row r="4001">
          <cell r="J4001">
            <v>0.008699197</v>
          </cell>
        </row>
        <row r="4002">
          <cell r="J4002">
            <v>0.10439036</v>
          </cell>
        </row>
        <row r="4003">
          <cell r="J4003">
            <v>0.051573809</v>
          </cell>
        </row>
        <row r="4004">
          <cell r="J4004">
            <v>0.056544778</v>
          </cell>
        </row>
        <row r="4005">
          <cell r="J4005">
            <v>0.004349598</v>
          </cell>
        </row>
        <row r="4006">
          <cell r="J4006">
            <v>0.008699197</v>
          </cell>
        </row>
        <row r="4007">
          <cell r="J4007">
            <v>0.009000000000000001</v>
          </cell>
        </row>
        <row r="4008">
          <cell r="J4008">
            <v>0.094448421</v>
          </cell>
        </row>
        <row r="4009">
          <cell r="J4009">
            <v>0.018019765</v>
          </cell>
        </row>
        <row r="4010">
          <cell r="J4010">
            <v>0.069593574</v>
          </cell>
        </row>
        <row r="4011">
          <cell r="J4011">
            <v>0.087613338</v>
          </cell>
        </row>
        <row r="4012">
          <cell r="J4012">
            <v>0.105633103</v>
          </cell>
        </row>
        <row r="4013">
          <cell r="J4013">
            <v>0.11992464</v>
          </cell>
        </row>
        <row r="4014">
          <cell r="J4014">
            <v>0.114</v>
          </cell>
        </row>
        <row r="4015">
          <cell r="J4015">
            <v>0.111225443</v>
          </cell>
        </row>
        <row r="4016">
          <cell r="J4016">
            <v>0.080778255</v>
          </cell>
        </row>
        <row r="4017">
          <cell r="J4017">
            <v>0.040389127</v>
          </cell>
        </row>
        <row r="4018">
          <cell r="J4018">
            <v>0.074564543</v>
          </cell>
        </row>
        <row r="4019">
          <cell r="J4019">
            <v>0.242334765</v>
          </cell>
        </row>
        <row r="4020">
          <cell r="J4020">
            <v>0.020505249</v>
          </cell>
        </row>
        <row r="4021">
          <cell r="J4021">
            <v>0.742538574</v>
          </cell>
        </row>
        <row r="4022">
          <cell r="J4022">
            <v>0.033554044</v>
          </cell>
        </row>
        <row r="4023">
          <cell r="J4023">
            <v>0.052816551</v>
          </cell>
        </row>
        <row r="4024">
          <cell r="J4024">
            <v>0.063379862</v>
          </cell>
        </row>
        <row r="4025">
          <cell r="J4025">
            <v>0.021126621</v>
          </cell>
        </row>
        <row r="4026">
          <cell r="J4026">
            <v>0.109982701</v>
          </cell>
        </row>
        <row r="4027">
          <cell r="J4027">
            <v>0.090098823</v>
          </cell>
        </row>
        <row r="4028">
          <cell r="J4028">
            <v>0.085749224</v>
          </cell>
        </row>
        <row r="4029">
          <cell r="J4029">
            <v>0.008699197</v>
          </cell>
        </row>
        <row r="4030">
          <cell r="J4030">
            <v>0.061515748</v>
          </cell>
        </row>
        <row r="4031">
          <cell r="J4031">
            <v>0.086370596</v>
          </cell>
        </row>
        <row r="4032">
          <cell r="J4032">
            <v>0.050952438</v>
          </cell>
        </row>
        <row r="4033">
          <cell r="J4033">
            <v>0.28</v>
          </cell>
        </row>
        <row r="4034">
          <cell r="J4034">
            <v>0.055</v>
          </cell>
        </row>
        <row r="4035">
          <cell r="J4035">
            <v>0.75</v>
          </cell>
        </row>
        <row r="4036">
          <cell r="J4036">
            <v>0.033</v>
          </cell>
        </row>
        <row r="4037">
          <cell r="J4037">
            <v>0.016</v>
          </cell>
        </row>
        <row r="4038">
          <cell r="J4038">
            <v>0.044000000000000004</v>
          </cell>
        </row>
        <row r="4039">
          <cell r="J4039">
            <v>0.317520679</v>
          </cell>
        </row>
        <row r="4040">
          <cell r="J4040">
            <v>0.904095084</v>
          </cell>
        </row>
        <row r="4041">
          <cell r="J4041">
            <v>0.398</v>
          </cell>
        </row>
        <row r="4042">
          <cell r="J4042">
            <v>0.398</v>
          </cell>
        </row>
        <row r="4043">
          <cell r="J4043">
            <v>0.024</v>
          </cell>
        </row>
        <row r="4044">
          <cell r="J4044">
            <v>1.1360000000000001</v>
          </cell>
        </row>
        <row r="4045">
          <cell r="J4045">
            <v>0.361016663</v>
          </cell>
        </row>
        <row r="4046">
          <cell r="J4046">
            <v>0.553641732</v>
          </cell>
        </row>
        <row r="4047">
          <cell r="J4047">
            <v>1.691993756</v>
          </cell>
        </row>
        <row r="4048">
          <cell r="J4048">
            <v>0.909687425</v>
          </cell>
        </row>
        <row r="4049">
          <cell r="J4049">
            <v>1.1360000000000001</v>
          </cell>
        </row>
        <row r="4050">
          <cell r="J4050">
            <v>0.756</v>
          </cell>
        </row>
        <row r="4051">
          <cell r="J4051">
            <v>1.170041955</v>
          </cell>
        </row>
        <row r="4052">
          <cell r="J4052">
            <v>0.221208144</v>
          </cell>
        </row>
        <row r="4053">
          <cell r="J4053">
            <v>1.055709655</v>
          </cell>
        </row>
        <row r="4054">
          <cell r="J4054">
            <v>0.460436053</v>
          </cell>
        </row>
        <row r="4055">
          <cell r="J4055">
            <v>0.227</v>
          </cell>
        </row>
        <row r="4056">
          <cell r="J4056">
            <v>0.114</v>
          </cell>
        </row>
        <row r="4057">
          <cell r="J4057">
            <v>0.057</v>
          </cell>
        </row>
        <row r="4058">
          <cell r="J4058">
            <v>0.028</v>
          </cell>
        </row>
        <row r="4059">
          <cell r="J4059">
            <v>0.049709695</v>
          </cell>
        </row>
        <row r="4060">
          <cell r="J4060">
            <v>0.013670166</v>
          </cell>
        </row>
        <row r="4061">
          <cell r="J4061">
            <v>0.076428657</v>
          </cell>
        </row>
        <row r="4062">
          <cell r="J4062">
            <v>0.073321801</v>
          </cell>
        </row>
        <row r="4063">
          <cell r="J4063">
            <v>0.056544778</v>
          </cell>
        </row>
        <row r="4064">
          <cell r="J4064">
            <v>0.028</v>
          </cell>
        </row>
        <row r="4065">
          <cell r="J4065">
            <v>0.057</v>
          </cell>
        </row>
        <row r="4066">
          <cell r="J4066">
            <v>0.054059294</v>
          </cell>
        </row>
        <row r="4067">
          <cell r="J4067">
            <v>0.028</v>
          </cell>
        </row>
        <row r="4068">
          <cell r="J4068">
            <v>0.028</v>
          </cell>
        </row>
        <row r="4069">
          <cell r="J4069">
            <v>0.028</v>
          </cell>
        </row>
        <row r="4070">
          <cell r="J4070">
            <v>0.054680665</v>
          </cell>
        </row>
        <row r="4071">
          <cell r="J4071">
            <v>0.057</v>
          </cell>
        </row>
        <row r="4072">
          <cell r="J4072">
            <v>0.012427424</v>
          </cell>
        </row>
        <row r="4073">
          <cell r="J4073">
            <v>0.028</v>
          </cell>
        </row>
        <row r="4074">
          <cell r="J4074">
            <v>0.056544778</v>
          </cell>
        </row>
        <row r="4075">
          <cell r="J4075">
            <v>0.055302036</v>
          </cell>
        </row>
        <row r="4076">
          <cell r="J4076">
            <v>0.236121053</v>
          </cell>
        </row>
        <row r="4077">
          <cell r="J4077">
            <v>0.027340332</v>
          </cell>
        </row>
        <row r="4078">
          <cell r="J4078">
            <v>0.011184681</v>
          </cell>
        </row>
        <row r="4079">
          <cell r="J4079">
            <v>0.05219518</v>
          </cell>
        </row>
        <row r="4080">
          <cell r="J4080">
            <v>0.05219518</v>
          </cell>
        </row>
        <row r="4081">
          <cell r="J4081">
            <v>0.057</v>
          </cell>
        </row>
        <row r="4082">
          <cell r="J4082">
            <v>0.10936133</v>
          </cell>
        </row>
        <row r="4083">
          <cell r="J4083">
            <v>0.066486718</v>
          </cell>
        </row>
        <row r="4084">
          <cell r="J4084">
            <v>0.05219518</v>
          </cell>
        </row>
        <row r="4085">
          <cell r="J4085">
            <v>0.028</v>
          </cell>
        </row>
        <row r="4086">
          <cell r="J4086">
            <v>0.028</v>
          </cell>
        </row>
        <row r="4087">
          <cell r="J4087">
            <v>0.009320568</v>
          </cell>
        </row>
        <row r="4088">
          <cell r="J4088">
            <v>0.073943172</v>
          </cell>
        </row>
        <row r="4089">
          <cell r="J4089">
            <v>0.207537978</v>
          </cell>
        </row>
        <row r="4090">
          <cell r="J4090">
            <v>0.103147618</v>
          </cell>
        </row>
        <row r="4091">
          <cell r="J4091">
            <v>0.075185914</v>
          </cell>
        </row>
        <row r="4092">
          <cell r="J4092">
            <v>0.072079058</v>
          </cell>
        </row>
        <row r="4093">
          <cell r="J4093">
            <v>0.057</v>
          </cell>
        </row>
        <row r="4094">
          <cell r="J4094">
            <v>0.088234709</v>
          </cell>
        </row>
        <row r="4095">
          <cell r="J4095">
            <v>0.05716615</v>
          </cell>
        </row>
        <row r="4096">
          <cell r="J4096">
            <v>0.139808518</v>
          </cell>
        </row>
        <row r="4097">
          <cell r="J4097">
            <v>0.028</v>
          </cell>
        </row>
        <row r="4098">
          <cell r="J4098">
            <v>0.052816551</v>
          </cell>
        </row>
        <row r="4099">
          <cell r="J4099">
            <v>0.14602223</v>
          </cell>
        </row>
        <row r="4100">
          <cell r="J4100">
            <v>0.029825817</v>
          </cell>
        </row>
        <row r="4101">
          <cell r="J4101">
            <v>0.102526247</v>
          </cell>
        </row>
        <row r="4102">
          <cell r="J4102">
            <v>0.167770222</v>
          </cell>
        </row>
        <row r="4103">
          <cell r="J4103">
            <v>0.0189</v>
          </cell>
        </row>
        <row r="4104">
          <cell r="J4104">
            <v>0.064001233</v>
          </cell>
        </row>
        <row r="4105">
          <cell r="J4105">
            <v>0.14200000000000002</v>
          </cell>
        </row>
        <row r="4106">
          <cell r="J4106">
            <v>0.085</v>
          </cell>
        </row>
        <row r="4107">
          <cell r="J4107">
            <v>0.011184681</v>
          </cell>
        </row>
        <row r="4108">
          <cell r="J4108">
            <v>0.055923407</v>
          </cell>
        </row>
        <row r="4109">
          <cell r="J4109">
            <v>0.003106856</v>
          </cell>
        </row>
        <row r="4110">
          <cell r="J4110">
            <v>0.074564543</v>
          </cell>
        </row>
        <row r="4111">
          <cell r="J4111">
            <v>0.028</v>
          </cell>
        </row>
        <row r="4112">
          <cell r="J4112">
            <v>0.023</v>
          </cell>
        </row>
        <row r="4113">
          <cell r="J4113">
            <v>0.462921538</v>
          </cell>
        </row>
        <row r="4114">
          <cell r="J4114">
            <v>0.165906108</v>
          </cell>
        </row>
        <row r="4115">
          <cell r="J4115">
            <v>0.064622604</v>
          </cell>
        </row>
        <row r="4116">
          <cell r="J4116">
            <v>0.057</v>
          </cell>
        </row>
        <row r="4117">
          <cell r="J4117">
            <v>0.028</v>
          </cell>
        </row>
        <row r="4118">
          <cell r="J4118">
            <v>0.077671399</v>
          </cell>
        </row>
        <row r="4119">
          <cell r="J4119">
            <v>0.028</v>
          </cell>
        </row>
        <row r="4120">
          <cell r="J4120">
            <v>0.028</v>
          </cell>
        </row>
        <row r="4121">
          <cell r="J4121">
            <v>0.009941939</v>
          </cell>
        </row>
        <row r="4122">
          <cell r="J4122">
            <v>0.056544778</v>
          </cell>
        </row>
        <row r="4123">
          <cell r="J4123">
            <v>0.065865346</v>
          </cell>
        </row>
        <row r="4124">
          <cell r="J4124">
            <v>0.034796787</v>
          </cell>
        </row>
        <row r="4125">
          <cell r="J4125">
            <v>5.213304301</v>
          </cell>
        </row>
        <row r="4126">
          <cell r="J4126">
            <v>6.61511771</v>
          </cell>
        </row>
        <row r="4127">
          <cell r="J4127">
            <v>0.301986399</v>
          </cell>
        </row>
        <row r="4128">
          <cell r="J4128">
            <v>2.040582995</v>
          </cell>
        </row>
        <row r="4129">
          <cell r="J4129">
            <v>0.45857194</v>
          </cell>
        </row>
        <row r="4130">
          <cell r="J4130">
            <v>4.252664438</v>
          </cell>
        </row>
        <row r="4131">
          <cell r="J4131">
            <v>0.050952438</v>
          </cell>
        </row>
        <row r="4132">
          <cell r="J4132">
            <v>0.059651634</v>
          </cell>
        </row>
        <row r="4133">
          <cell r="J4133">
            <v>0.100040762</v>
          </cell>
        </row>
        <row r="4134">
          <cell r="J4134">
            <v>0.053437923</v>
          </cell>
        </row>
        <row r="4135">
          <cell r="J4135">
            <v>0.052816551</v>
          </cell>
        </row>
        <row r="4136">
          <cell r="J4136">
            <v>0.085</v>
          </cell>
        </row>
        <row r="4137">
          <cell r="J4137">
            <v>0.028</v>
          </cell>
        </row>
        <row r="4138">
          <cell r="J4138">
            <v>0.038525014</v>
          </cell>
        </row>
        <row r="4139">
          <cell r="J4139">
            <v>0.003728227</v>
          </cell>
        </row>
        <row r="4140">
          <cell r="J4140">
            <v>0.052816551</v>
          </cell>
        </row>
        <row r="4141">
          <cell r="J4141">
            <v>0.723276067</v>
          </cell>
        </row>
        <row r="4142">
          <cell r="J4142">
            <v>0.123031496</v>
          </cell>
        </row>
        <row r="4143">
          <cell r="J4143">
            <v>0.00497097</v>
          </cell>
        </row>
        <row r="4144">
          <cell r="J4144">
            <v>1.320413783</v>
          </cell>
        </row>
        <row r="4145">
          <cell r="J4145">
            <v>0.071457687</v>
          </cell>
        </row>
        <row r="4146">
          <cell r="J4146">
            <v>0.028</v>
          </cell>
        </row>
        <row r="4147">
          <cell r="J4147">
            <v>0.008699197</v>
          </cell>
        </row>
        <row r="4148">
          <cell r="J4148">
            <v>0.006835083</v>
          </cell>
        </row>
        <row r="4149">
          <cell r="J4149">
            <v>0.06275849</v>
          </cell>
        </row>
        <row r="4150">
          <cell r="J4150">
            <v>0.018641136</v>
          </cell>
        </row>
        <row r="4151">
          <cell r="J4151">
            <v>0.113089557</v>
          </cell>
        </row>
        <row r="4152">
          <cell r="J4152">
            <v>0.083885111</v>
          </cell>
        </row>
        <row r="4153">
          <cell r="J4153">
            <v>0.028</v>
          </cell>
        </row>
        <row r="4154">
          <cell r="J4154">
            <v>0.028</v>
          </cell>
        </row>
        <row r="4155">
          <cell r="J4155">
            <v>0.003106856</v>
          </cell>
        </row>
        <row r="4156">
          <cell r="J4156">
            <v>0.052816551</v>
          </cell>
        </row>
        <row r="4157">
          <cell r="J4157">
            <v>0.061515748</v>
          </cell>
        </row>
        <row r="4158">
          <cell r="J4158">
            <v>0.838851109</v>
          </cell>
        </row>
        <row r="4159">
          <cell r="J4159">
            <v>0.019262507</v>
          </cell>
        </row>
        <row r="4160">
          <cell r="J4160">
            <v>0.028</v>
          </cell>
        </row>
        <row r="4161">
          <cell r="J4161">
            <v>0.028</v>
          </cell>
        </row>
        <row r="4162">
          <cell r="J4162">
            <v>0.006835083</v>
          </cell>
        </row>
        <row r="4163">
          <cell r="J4163">
            <v>0.065243975</v>
          </cell>
        </row>
        <row r="4164">
          <cell r="J4164">
            <v>0.028</v>
          </cell>
        </row>
        <row r="4165">
          <cell r="J4165">
            <v>0.037903643</v>
          </cell>
        </row>
        <row r="4166">
          <cell r="J4166">
            <v>0.055302036</v>
          </cell>
        </row>
        <row r="4167">
          <cell r="J4167">
            <v>0.085</v>
          </cell>
        </row>
        <row r="4168">
          <cell r="J4168">
            <v>0.028</v>
          </cell>
        </row>
        <row r="4169">
          <cell r="J4169">
            <v>0.028</v>
          </cell>
        </row>
        <row r="4170">
          <cell r="J4170">
            <v>0.07829277</v>
          </cell>
        </row>
        <row r="4171">
          <cell r="J4171">
            <v>0.056544778</v>
          </cell>
        </row>
        <row r="4172">
          <cell r="J4172">
            <v>0.056544778</v>
          </cell>
        </row>
        <row r="4173">
          <cell r="J4173">
            <v>0.075807285</v>
          </cell>
        </row>
        <row r="4174">
          <cell r="J4174">
            <v>0.05219518</v>
          </cell>
        </row>
        <row r="4175">
          <cell r="J4175">
            <v>0.25</v>
          </cell>
        </row>
        <row r="4176">
          <cell r="J4176">
            <v>0.0189</v>
          </cell>
        </row>
        <row r="4177">
          <cell r="J4177">
            <v>0.023</v>
          </cell>
        </row>
        <row r="4178">
          <cell r="J4178">
            <v>0.028</v>
          </cell>
        </row>
        <row r="4179">
          <cell r="J4179">
            <v>0.371579973</v>
          </cell>
        </row>
        <row r="4180">
          <cell r="J4180">
            <v>0.042874612</v>
          </cell>
        </row>
        <row r="4181">
          <cell r="J4181">
            <v>0.213130319</v>
          </cell>
        </row>
        <row r="4182">
          <cell r="J4182">
            <v>0.069593574</v>
          </cell>
        </row>
        <row r="4183">
          <cell r="J4183">
            <v>0.054680665</v>
          </cell>
        </row>
        <row r="4184">
          <cell r="J4184">
            <v>0.002485485</v>
          </cell>
        </row>
        <row r="4185">
          <cell r="J4185">
            <v>0.075185914</v>
          </cell>
        </row>
        <row r="4186">
          <cell r="J4186">
            <v>0.011806053</v>
          </cell>
        </row>
        <row r="4187">
          <cell r="J4187">
            <v>0.160313768</v>
          </cell>
        </row>
        <row r="4188">
          <cell r="J4188">
            <v>0.028</v>
          </cell>
        </row>
        <row r="4189">
          <cell r="J4189">
            <v>0.134216177</v>
          </cell>
        </row>
        <row r="4190">
          <cell r="J4190">
            <v>0.052816551</v>
          </cell>
        </row>
        <row r="4191">
          <cell r="J4191">
            <v>0.052816551</v>
          </cell>
        </row>
        <row r="4192">
          <cell r="J4192">
            <v>0.005592341</v>
          </cell>
        </row>
        <row r="4193">
          <cell r="J4193">
            <v>0.05219518</v>
          </cell>
        </row>
        <row r="4194">
          <cell r="J4194">
            <v>0.052816551</v>
          </cell>
        </row>
        <row r="4195">
          <cell r="J4195">
            <v>0.028</v>
          </cell>
        </row>
        <row r="4196">
          <cell r="J4196">
            <v>2.061709615</v>
          </cell>
        </row>
        <row r="4197">
          <cell r="J4197">
            <v>0.560476815</v>
          </cell>
        </row>
        <row r="4198">
          <cell r="J4198">
            <v>0.05716615</v>
          </cell>
        </row>
        <row r="4199">
          <cell r="J4199">
            <v>5</v>
          </cell>
        </row>
        <row r="4200">
          <cell r="J4200">
            <v>0.066486718</v>
          </cell>
        </row>
        <row r="4201">
          <cell r="J4201">
            <v>0.060894377</v>
          </cell>
        </row>
        <row r="4202">
          <cell r="J4202">
            <v>0.125</v>
          </cell>
        </row>
        <row r="4203">
          <cell r="J4203">
            <v>0.085</v>
          </cell>
        </row>
        <row r="4204">
          <cell r="J4204">
            <v>0.028</v>
          </cell>
        </row>
        <row r="4205">
          <cell r="J4205">
            <v>0.065865346</v>
          </cell>
        </row>
        <row r="4206">
          <cell r="J4206">
            <v>0.028</v>
          </cell>
        </row>
        <row r="4207">
          <cell r="J4207">
            <v>0.004349598</v>
          </cell>
        </row>
        <row r="4208">
          <cell r="J4208">
            <v>0.057</v>
          </cell>
        </row>
        <row r="4209">
          <cell r="J4209">
            <v>0.006213712</v>
          </cell>
        </row>
        <row r="4210">
          <cell r="J4210">
            <v>0.028583075</v>
          </cell>
        </row>
        <row r="4211">
          <cell r="J4211">
            <v>0.102526247</v>
          </cell>
        </row>
        <row r="4212">
          <cell r="J4212">
            <v>0.051573809</v>
          </cell>
        </row>
        <row r="4213">
          <cell r="J4213">
            <v>0.05219518</v>
          </cell>
        </row>
        <row r="4214">
          <cell r="J4214">
            <v>0.053437923</v>
          </cell>
        </row>
        <row r="4215">
          <cell r="J4215">
            <v>0.227</v>
          </cell>
        </row>
        <row r="4216">
          <cell r="J4216">
            <v>0.025476219</v>
          </cell>
        </row>
        <row r="4217">
          <cell r="J4217">
            <v>0.028</v>
          </cell>
        </row>
        <row r="4218">
          <cell r="J4218">
            <v>0.059030263</v>
          </cell>
        </row>
        <row r="4219">
          <cell r="J4219">
            <v>0.008077825</v>
          </cell>
        </row>
        <row r="4220">
          <cell r="J4220">
            <v>0.019262507</v>
          </cell>
        </row>
        <row r="4221">
          <cell r="J4221">
            <v>0.062137119</v>
          </cell>
        </row>
        <row r="4222">
          <cell r="J4222">
            <v>0.019262507</v>
          </cell>
        </row>
        <row r="4223">
          <cell r="J4223">
            <v>0.087613338</v>
          </cell>
        </row>
        <row r="4224">
          <cell r="J4224">
            <v>0.705877674</v>
          </cell>
        </row>
        <row r="4225">
          <cell r="J4225">
            <v>0.05219518</v>
          </cell>
        </row>
        <row r="4226">
          <cell r="J4226">
            <v>0.13048795</v>
          </cell>
        </row>
        <row r="4227">
          <cell r="J4227">
            <v>0.028</v>
          </cell>
        </row>
        <row r="4228">
          <cell r="J4228">
            <v>0.053437923</v>
          </cell>
        </row>
        <row r="4229">
          <cell r="J4229">
            <v>0.001242742</v>
          </cell>
        </row>
        <row r="4230">
          <cell r="J4230">
            <v>0.028</v>
          </cell>
        </row>
        <row r="4231">
          <cell r="J4231">
            <v>0.108118587</v>
          </cell>
        </row>
        <row r="4232">
          <cell r="J4232">
            <v>0.112468186</v>
          </cell>
        </row>
        <row r="4233">
          <cell r="J4233">
            <v>0.103768989</v>
          </cell>
        </row>
        <row r="4234">
          <cell r="J4234">
            <v>0.037282272</v>
          </cell>
        </row>
        <row r="4235">
          <cell r="J4235">
            <v>0.128</v>
          </cell>
        </row>
        <row r="4236">
          <cell r="J4236">
            <v>0.108118587</v>
          </cell>
        </row>
        <row r="4237">
          <cell r="J4237">
            <v>0.055923407</v>
          </cell>
        </row>
        <row r="4238">
          <cell r="J4238">
            <v>0.028</v>
          </cell>
        </row>
        <row r="4239">
          <cell r="J4239">
            <v>0.00497097</v>
          </cell>
        </row>
        <row r="4240">
          <cell r="J4240">
            <v>0.028</v>
          </cell>
        </row>
        <row r="4241">
          <cell r="J4241">
            <v>0.002485485</v>
          </cell>
        </row>
        <row r="4242">
          <cell r="J4242">
            <v>0.056544778</v>
          </cell>
        </row>
        <row r="4243">
          <cell r="J4243">
            <v>0.028</v>
          </cell>
        </row>
        <row r="4244">
          <cell r="J4244">
            <v>0.028</v>
          </cell>
        </row>
        <row r="4245">
          <cell r="J4245">
            <v>0.041010499</v>
          </cell>
        </row>
        <row r="4246">
          <cell r="J4246">
            <v>1.42853237</v>
          </cell>
        </row>
        <row r="4247">
          <cell r="J4247">
            <v>0.005592341</v>
          </cell>
        </row>
        <row r="4248">
          <cell r="J4248">
            <v>0.019</v>
          </cell>
        </row>
        <row r="4249">
          <cell r="J4249">
            <v>0.001242742</v>
          </cell>
        </row>
        <row r="4250">
          <cell r="J4250">
            <v>0.028</v>
          </cell>
        </row>
        <row r="4251">
          <cell r="J4251">
            <v>0.101904875</v>
          </cell>
        </row>
        <row r="4252">
          <cell r="J4252">
            <v>0.1</v>
          </cell>
        </row>
        <row r="4253">
          <cell r="J4253">
            <v>0.053437923</v>
          </cell>
        </row>
        <row r="4254">
          <cell r="J4254">
            <v>0.009941939</v>
          </cell>
        </row>
        <row r="4255">
          <cell r="J4255">
            <v>0.046602839</v>
          </cell>
        </row>
        <row r="4256">
          <cell r="J4256">
            <v>0.123652867</v>
          </cell>
        </row>
        <row r="4257">
          <cell r="J4257">
            <v>0.055923407</v>
          </cell>
        </row>
        <row r="4258">
          <cell r="J4258">
            <v>0.11992464</v>
          </cell>
        </row>
        <row r="4259">
          <cell r="J4259">
            <v>0.04163187</v>
          </cell>
        </row>
        <row r="4260">
          <cell r="J4260">
            <v>0.827666428</v>
          </cell>
        </row>
        <row r="4261">
          <cell r="J4261">
            <v>0.013048795</v>
          </cell>
        </row>
        <row r="4262">
          <cell r="J4262">
            <v>0.017</v>
          </cell>
        </row>
        <row r="4263">
          <cell r="J4263">
            <v>0.103768989</v>
          </cell>
        </row>
        <row r="4264">
          <cell r="J4264">
            <v>0.024854848</v>
          </cell>
        </row>
        <row r="4265">
          <cell r="J4265">
            <v>0.032311302</v>
          </cell>
        </row>
        <row r="4266">
          <cell r="J4266">
            <v>0.292665831</v>
          </cell>
        </row>
        <row r="4267">
          <cell r="J4267">
            <v>0.034796787</v>
          </cell>
        </row>
        <row r="4268">
          <cell r="J4268">
            <v>0.02609759</v>
          </cell>
        </row>
        <row r="4269">
          <cell r="J4269">
            <v>0.08326374</v>
          </cell>
        </row>
        <row r="4270">
          <cell r="J4270">
            <v>0.077671399</v>
          </cell>
        </row>
        <row r="4271">
          <cell r="J4271">
            <v>0.025476219</v>
          </cell>
        </row>
        <row r="4272">
          <cell r="J4272">
            <v>0.064622604</v>
          </cell>
        </row>
        <row r="4273">
          <cell r="J4273">
            <v>0.205673865</v>
          </cell>
        </row>
        <row r="4274">
          <cell r="J4274">
            <v>0.038525014</v>
          </cell>
        </row>
        <row r="4275">
          <cell r="J4275">
            <v>0.178333532</v>
          </cell>
        </row>
        <row r="4276">
          <cell r="J4276">
            <v>0.046602839</v>
          </cell>
        </row>
        <row r="4277">
          <cell r="J4277">
            <v>0.021747992</v>
          </cell>
        </row>
        <row r="4278">
          <cell r="J4278">
            <v>0.011806053</v>
          </cell>
        </row>
        <row r="4279">
          <cell r="J4279">
            <v>0.10439036</v>
          </cell>
        </row>
        <row r="4280">
          <cell r="J4280">
            <v>0.164041995</v>
          </cell>
        </row>
        <row r="4281">
          <cell r="J4281">
            <v>1.120953631</v>
          </cell>
        </row>
        <row r="4282">
          <cell r="J4282">
            <v>0.626342162</v>
          </cell>
        </row>
        <row r="4283">
          <cell r="J4283">
            <v>0.251033962</v>
          </cell>
        </row>
        <row r="4284">
          <cell r="J4284">
            <v>0.017398393</v>
          </cell>
        </row>
        <row r="4285">
          <cell r="J4285">
            <v>0.256004931</v>
          </cell>
        </row>
        <row r="4286">
          <cell r="J4286">
            <v>0.144779488</v>
          </cell>
        </row>
        <row r="4287">
          <cell r="J4287">
            <v>0.043495983</v>
          </cell>
        </row>
        <row r="4288">
          <cell r="J4288">
            <v>0.25</v>
          </cell>
        </row>
        <row r="4289">
          <cell r="J4289">
            <v>0.25</v>
          </cell>
        </row>
        <row r="4290">
          <cell r="J4290">
            <v>0.079535513</v>
          </cell>
        </row>
        <row r="4291">
          <cell r="J4291">
            <v>0.296394059</v>
          </cell>
        </row>
        <row r="4292">
          <cell r="J4292">
            <v>0.2</v>
          </cell>
        </row>
        <row r="4293">
          <cell r="J4293">
            <v>0.25</v>
          </cell>
        </row>
        <row r="4294">
          <cell r="J4294">
            <v>0.38587151</v>
          </cell>
        </row>
        <row r="4295">
          <cell r="J4295">
            <v>0.011806053</v>
          </cell>
        </row>
        <row r="4296">
          <cell r="J4296">
            <v>0.25</v>
          </cell>
        </row>
        <row r="4297">
          <cell r="J4297">
            <v>0.08326374</v>
          </cell>
        </row>
        <row r="4298">
          <cell r="J4298">
            <v>0.024854848</v>
          </cell>
        </row>
        <row r="4299">
          <cell r="J4299">
            <v>0.072700429</v>
          </cell>
        </row>
        <row r="4300">
          <cell r="J4300">
            <v>0.25</v>
          </cell>
        </row>
        <row r="4301">
          <cell r="J4301">
            <v>0.05219518</v>
          </cell>
        </row>
        <row r="4302">
          <cell r="J4302">
            <v>0.121788754</v>
          </cell>
        </row>
        <row r="4303">
          <cell r="J4303">
            <v>0.098176648</v>
          </cell>
        </row>
        <row r="4304">
          <cell r="J4304">
            <v>0.25</v>
          </cell>
        </row>
        <row r="4305">
          <cell r="J4305">
            <v>0.25</v>
          </cell>
        </row>
        <row r="4306">
          <cell r="J4306">
            <v>0.029204446</v>
          </cell>
        </row>
        <row r="4307">
          <cell r="J4307">
            <v>0.007456454</v>
          </cell>
        </row>
        <row r="4308">
          <cell r="J4308">
            <v>0.023612105</v>
          </cell>
        </row>
        <row r="4309">
          <cell r="J4309">
            <v>0.019262507</v>
          </cell>
        </row>
        <row r="4310">
          <cell r="J4310">
            <v>0.105633103</v>
          </cell>
        </row>
        <row r="4311">
          <cell r="J4311">
            <v>0.06275849</v>
          </cell>
        </row>
        <row r="4312">
          <cell r="J4312">
            <v>0.045360097</v>
          </cell>
        </row>
        <row r="4313">
          <cell r="J4313">
            <v>0.029204446</v>
          </cell>
        </row>
        <row r="4314">
          <cell r="J4314">
            <v>0.020505249</v>
          </cell>
        </row>
        <row r="4315">
          <cell r="J4315">
            <v>0.013670166</v>
          </cell>
        </row>
        <row r="4316">
          <cell r="J4316">
            <v>0.091962936</v>
          </cell>
        </row>
        <row r="4317">
          <cell r="J4317">
            <v>0.019883878</v>
          </cell>
        </row>
        <row r="4318">
          <cell r="J4318">
            <v>0.118681898</v>
          </cell>
        </row>
        <row r="4319">
          <cell r="J4319">
            <v>0.118681898</v>
          </cell>
        </row>
        <row r="4320">
          <cell r="J4320">
            <v>0.131109322</v>
          </cell>
        </row>
        <row r="4321">
          <cell r="J4321">
            <v>0.041010499</v>
          </cell>
        </row>
        <row r="4322">
          <cell r="J4322">
            <v>0.131109322</v>
          </cell>
        </row>
        <row r="4323">
          <cell r="J4323">
            <v>0.019262507</v>
          </cell>
        </row>
        <row r="4324">
          <cell r="J4324">
            <v>0.021126621</v>
          </cell>
        </row>
        <row r="4325">
          <cell r="J4325">
            <v>0.081399626</v>
          </cell>
        </row>
        <row r="4326">
          <cell r="J4326">
            <v>0.008699197</v>
          </cell>
        </row>
        <row r="4327">
          <cell r="J4327">
            <v>0.540592937</v>
          </cell>
        </row>
        <row r="4328">
          <cell r="J4328">
            <v>0.068350831</v>
          </cell>
        </row>
        <row r="4329">
          <cell r="J4329">
            <v>0.5</v>
          </cell>
        </row>
        <row r="4330">
          <cell r="J4330">
            <v>1</v>
          </cell>
        </row>
        <row r="4331">
          <cell r="J4331">
            <v>0.055923407</v>
          </cell>
        </row>
        <row r="4332">
          <cell r="J4332">
            <v>0.256004931</v>
          </cell>
        </row>
        <row r="4333">
          <cell r="J4333">
            <v>0.05</v>
          </cell>
        </row>
        <row r="4334">
          <cell r="J4334">
            <v>0.282723892</v>
          </cell>
        </row>
        <row r="4335">
          <cell r="J4335">
            <v>0.08</v>
          </cell>
        </row>
        <row r="4336">
          <cell r="J4336">
            <v>0.159071025</v>
          </cell>
        </row>
        <row r="4337">
          <cell r="J4337">
            <v>0.014291537</v>
          </cell>
        </row>
        <row r="4338">
          <cell r="J4338">
            <v>0.04</v>
          </cell>
        </row>
        <row r="4339">
          <cell r="J4339">
            <v>0.01</v>
          </cell>
        </row>
        <row r="4340">
          <cell r="J4340">
            <v>0.116817784</v>
          </cell>
        </row>
        <row r="4341">
          <cell r="J4341">
            <v>0.144158117</v>
          </cell>
        </row>
        <row r="4342">
          <cell r="J4342">
            <v>0.360395291</v>
          </cell>
        </row>
        <row r="4343">
          <cell r="J4343">
            <v>0.154721427</v>
          </cell>
        </row>
        <row r="4344">
          <cell r="J4344">
            <v>0.118060527</v>
          </cell>
        </row>
        <row r="4345">
          <cell r="J4345">
            <v>0.132973435</v>
          </cell>
        </row>
        <row r="4346">
          <cell r="J4346" t="str">
            <v/>
          </cell>
        </row>
        <row r="4347">
          <cell r="J4347" t="str">
            <v/>
          </cell>
        </row>
        <row r="4348">
          <cell r="J4348" t="str">
            <v/>
          </cell>
        </row>
        <row r="4349">
          <cell r="J4349">
            <v>0.869919669</v>
          </cell>
        </row>
        <row r="4350">
          <cell r="J4350">
            <v>1.37571582</v>
          </cell>
        </row>
        <row r="4351">
          <cell r="J4351" t="str">
            <v/>
          </cell>
        </row>
        <row r="4352">
          <cell r="J4352">
            <v>0.193246441</v>
          </cell>
        </row>
        <row r="4353">
          <cell r="J4353" t="str">
            <v/>
          </cell>
        </row>
        <row r="4354">
          <cell r="J4354">
            <v>2.285403245</v>
          </cell>
        </row>
        <row r="4355">
          <cell r="J4355" t="str">
            <v/>
          </cell>
        </row>
        <row r="4356">
          <cell r="J4356">
            <v>1.174391553</v>
          </cell>
        </row>
        <row r="4357">
          <cell r="J4357">
            <v>0.464785652</v>
          </cell>
        </row>
        <row r="4358">
          <cell r="J4358">
            <v>0.334919073</v>
          </cell>
        </row>
        <row r="4359">
          <cell r="J4359" t="str">
            <v/>
          </cell>
        </row>
        <row r="4360">
          <cell r="J4360" t="str">
            <v/>
          </cell>
        </row>
        <row r="4361">
          <cell r="J4361" t="str">
            <v/>
          </cell>
        </row>
        <row r="4362">
          <cell r="J4362" t="str">
            <v/>
          </cell>
        </row>
        <row r="4363">
          <cell r="J4363" t="str">
            <v/>
          </cell>
        </row>
        <row r="4364">
          <cell r="J4364" t="str">
            <v/>
          </cell>
        </row>
        <row r="4365">
          <cell r="J4365" t="str">
            <v/>
          </cell>
        </row>
        <row r="4366">
          <cell r="J4366">
            <v>0.249169848</v>
          </cell>
        </row>
        <row r="4367">
          <cell r="J4367">
            <v>1.048253201</v>
          </cell>
        </row>
        <row r="4368">
          <cell r="J4368">
            <v>0.195731926</v>
          </cell>
        </row>
        <row r="4369">
          <cell r="J4369">
            <v>0.326841247</v>
          </cell>
        </row>
        <row r="4370">
          <cell r="J4370">
            <v>0.897260002</v>
          </cell>
        </row>
        <row r="4371">
          <cell r="J4371" t="str">
            <v/>
          </cell>
        </row>
        <row r="4372">
          <cell r="J4372" t="str">
            <v/>
          </cell>
        </row>
        <row r="4373">
          <cell r="J4373" t="str">
            <v/>
          </cell>
        </row>
        <row r="4374">
          <cell r="J4374" t="str">
            <v/>
          </cell>
        </row>
        <row r="4375">
          <cell r="J4375">
            <v>0.283966635</v>
          </cell>
        </row>
        <row r="4376">
          <cell r="J4376" t="str">
            <v/>
          </cell>
        </row>
        <row r="4377">
          <cell r="J4377" t="str">
            <v/>
          </cell>
        </row>
        <row r="4378">
          <cell r="J4378" t="str">
            <v/>
          </cell>
        </row>
        <row r="4379">
          <cell r="J4379" t="str">
            <v/>
          </cell>
        </row>
        <row r="4380">
          <cell r="J4380" t="str">
            <v/>
          </cell>
        </row>
        <row r="4381">
          <cell r="J4381" t="str">
            <v/>
          </cell>
        </row>
        <row r="4382">
          <cell r="J4382" t="str">
            <v/>
          </cell>
        </row>
        <row r="4383">
          <cell r="J4383" t="str">
            <v/>
          </cell>
        </row>
        <row r="4384">
          <cell r="J4384" t="str">
            <v/>
          </cell>
        </row>
        <row r="4385">
          <cell r="J4385" t="str">
            <v/>
          </cell>
        </row>
        <row r="4386">
          <cell r="J4386" t="str">
            <v/>
          </cell>
        </row>
        <row r="4387">
          <cell r="J4387" t="str">
            <v/>
          </cell>
        </row>
        <row r="4388">
          <cell r="J4388" t="str">
            <v/>
          </cell>
        </row>
        <row r="4389">
          <cell r="J4389" t="str">
            <v/>
          </cell>
        </row>
        <row r="4390">
          <cell r="J4390" t="str">
            <v/>
          </cell>
        </row>
        <row r="4391">
          <cell r="J4391" t="str">
            <v/>
          </cell>
        </row>
        <row r="4392">
          <cell r="J4392" t="str">
            <v/>
          </cell>
        </row>
        <row r="4393">
          <cell r="J4393" t="str">
            <v/>
          </cell>
        </row>
        <row r="4394">
          <cell r="J4394" t="str">
            <v/>
          </cell>
        </row>
        <row r="4395">
          <cell r="J4395">
            <v>0.605836912</v>
          </cell>
        </row>
        <row r="4396">
          <cell r="J4396">
            <v>0.928949932</v>
          </cell>
        </row>
        <row r="4397">
          <cell r="J4397">
            <v>0.214373061</v>
          </cell>
        </row>
        <row r="4398">
          <cell r="J4398">
            <v>0.610186511</v>
          </cell>
        </row>
        <row r="4399">
          <cell r="J4399" t="str">
            <v/>
          </cell>
        </row>
        <row r="4400">
          <cell r="J4400" t="str">
            <v/>
          </cell>
        </row>
        <row r="4401">
          <cell r="J4401" t="str">
            <v/>
          </cell>
        </row>
        <row r="4402">
          <cell r="J4402" t="str">
            <v/>
          </cell>
        </row>
        <row r="4403">
          <cell r="J4403" t="str">
            <v/>
          </cell>
        </row>
        <row r="4404">
          <cell r="J4404">
            <v>0.790384157</v>
          </cell>
        </row>
        <row r="4405">
          <cell r="J4405">
            <v>1.503718285</v>
          </cell>
        </row>
        <row r="4406">
          <cell r="J4406" t="str">
            <v/>
          </cell>
        </row>
        <row r="4407">
          <cell r="J4407" t="str">
            <v/>
          </cell>
        </row>
        <row r="4408">
          <cell r="J4408">
            <v>1.165692357</v>
          </cell>
        </row>
        <row r="4409">
          <cell r="J4409" t="str">
            <v/>
          </cell>
        </row>
        <row r="4410">
          <cell r="J4410" t="str">
            <v/>
          </cell>
        </row>
        <row r="4411">
          <cell r="J4411">
            <v>0.267810984</v>
          </cell>
        </row>
        <row r="4412">
          <cell r="J4412">
            <v>0.144779488</v>
          </cell>
        </row>
        <row r="4413">
          <cell r="J4413">
            <v>0.287073491</v>
          </cell>
        </row>
        <row r="4414">
          <cell r="J4414" t="str">
            <v/>
          </cell>
        </row>
        <row r="4415">
          <cell r="J4415" t="str">
            <v/>
          </cell>
        </row>
        <row r="4416">
          <cell r="J4416" t="str">
            <v/>
          </cell>
        </row>
        <row r="4417">
          <cell r="J4417" t="str">
            <v/>
          </cell>
        </row>
        <row r="4418">
          <cell r="J4418" t="str">
            <v/>
          </cell>
        </row>
        <row r="4419">
          <cell r="J4419" t="str">
            <v/>
          </cell>
        </row>
        <row r="4420">
          <cell r="J4420">
            <v>0.165284737</v>
          </cell>
        </row>
        <row r="4421">
          <cell r="J4421" t="str">
            <v/>
          </cell>
        </row>
        <row r="4422">
          <cell r="J4422" t="str">
            <v/>
          </cell>
        </row>
        <row r="4423">
          <cell r="J4423" t="str">
            <v/>
          </cell>
        </row>
        <row r="4424">
          <cell r="J4424" t="str">
            <v/>
          </cell>
        </row>
        <row r="4425">
          <cell r="J4425" t="str">
            <v/>
          </cell>
        </row>
        <row r="4426">
          <cell r="J4426" t="str">
            <v/>
          </cell>
        </row>
        <row r="4427">
          <cell r="J4427" t="str">
            <v/>
          </cell>
        </row>
        <row r="4428">
          <cell r="J4428" t="str">
            <v/>
          </cell>
        </row>
        <row r="4429">
          <cell r="J4429" t="str">
            <v/>
          </cell>
        </row>
        <row r="4430">
          <cell r="J4430" t="str">
            <v/>
          </cell>
        </row>
        <row r="4431">
          <cell r="J4431" t="str">
            <v/>
          </cell>
        </row>
        <row r="4432">
          <cell r="J4432">
            <v>0.674809115</v>
          </cell>
        </row>
        <row r="4433">
          <cell r="J4433">
            <v>0.438066691</v>
          </cell>
        </row>
        <row r="4434">
          <cell r="J4434">
            <v>0.466649765</v>
          </cell>
        </row>
        <row r="4435">
          <cell r="J4435">
            <v>2.489212996</v>
          </cell>
        </row>
        <row r="4436">
          <cell r="J4436">
            <v>0.489019128</v>
          </cell>
        </row>
        <row r="4437">
          <cell r="J4437">
            <v>0.298879543</v>
          </cell>
        </row>
        <row r="4438">
          <cell r="J4438">
            <v>0.400163048</v>
          </cell>
        </row>
        <row r="4439">
          <cell r="J4439" t="str">
            <v/>
          </cell>
        </row>
        <row r="4440">
          <cell r="J4440" t="str">
            <v/>
          </cell>
        </row>
        <row r="4441">
          <cell r="J4441">
            <v>0.072079058</v>
          </cell>
        </row>
        <row r="4442">
          <cell r="J4442">
            <v>0.122410125</v>
          </cell>
        </row>
        <row r="4443">
          <cell r="J4443">
            <v>0.105011731</v>
          </cell>
        </row>
        <row r="4444">
          <cell r="J4444">
            <v>0.027340332</v>
          </cell>
        </row>
        <row r="4445">
          <cell r="J4445">
            <v>0.239227909</v>
          </cell>
        </row>
        <row r="4446">
          <cell r="J4446">
            <v>0.108118587</v>
          </cell>
        </row>
        <row r="4447">
          <cell r="J4447">
            <v>1.982174102</v>
          </cell>
        </row>
        <row r="4448">
          <cell r="J4448">
            <v>0.485912272</v>
          </cell>
        </row>
        <row r="4449">
          <cell r="J4449">
            <v>0.468513879</v>
          </cell>
        </row>
        <row r="4450">
          <cell r="J4450">
            <v>1.731140141</v>
          </cell>
        </row>
        <row r="4451">
          <cell r="J4451">
            <v>0.154721427</v>
          </cell>
        </row>
        <row r="4452">
          <cell r="J4452">
            <v>0.186411358</v>
          </cell>
        </row>
        <row r="4453">
          <cell r="J4453">
            <v>0.17211982</v>
          </cell>
        </row>
        <row r="4454">
          <cell r="J4454">
            <v>0.147264973</v>
          </cell>
        </row>
        <row r="4455">
          <cell r="J4455">
            <v>0.205052493</v>
          </cell>
        </row>
        <row r="4456">
          <cell r="J4456">
            <v>0.467892508</v>
          </cell>
        </row>
        <row r="4457">
          <cell r="J4457">
            <v>0.211266205</v>
          </cell>
        </row>
        <row r="4458">
          <cell r="J4458">
            <v>0.072700429</v>
          </cell>
        </row>
        <row r="4459">
          <cell r="J4459">
            <v>0.467892508</v>
          </cell>
        </row>
        <row r="4460">
          <cell r="J4460">
            <v>0.363502147</v>
          </cell>
        </row>
        <row r="4461">
          <cell r="J4461">
            <v>0.106875845</v>
          </cell>
        </row>
        <row r="4462">
          <cell r="J4462">
            <v>0.105633103</v>
          </cell>
        </row>
        <row r="4463">
          <cell r="J4463">
            <v>0.188275471</v>
          </cell>
        </row>
        <row r="4464">
          <cell r="J4464">
            <v>1.232179074</v>
          </cell>
        </row>
        <row r="4465">
          <cell r="J4465">
            <v>0.52133043</v>
          </cell>
        </row>
        <row r="4466">
          <cell r="J4466">
            <v>0.092584308</v>
          </cell>
        </row>
        <row r="4467">
          <cell r="J4467">
            <v>0.078914141</v>
          </cell>
        </row>
        <row r="4468">
          <cell r="J4468">
            <v>0.103768989</v>
          </cell>
        </row>
        <row r="4469">
          <cell r="J4469">
            <v>0.07829277</v>
          </cell>
        </row>
        <row r="4470">
          <cell r="J4470">
            <v>0.25538356</v>
          </cell>
        </row>
        <row r="4471">
          <cell r="J4471">
            <v>0.448008629</v>
          </cell>
        </row>
        <row r="4472">
          <cell r="J4472">
            <v>0.004349598</v>
          </cell>
        </row>
        <row r="4473">
          <cell r="J4473">
            <v>0.148507715</v>
          </cell>
        </row>
        <row r="4474">
          <cell r="J4474">
            <v>0.11992464</v>
          </cell>
        </row>
        <row r="4475">
          <cell r="J4475">
            <v>0.08885608</v>
          </cell>
        </row>
        <row r="4476">
          <cell r="J4476">
            <v>0.112468186</v>
          </cell>
        </row>
        <row r="4477">
          <cell r="J4477" t="str">
            <v/>
          </cell>
        </row>
        <row r="4478">
          <cell r="J4478" t="str">
            <v/>
          </cell>
        </row>
        <row r="4479">
          <cell r="J4479" t="str">
            <v/>
          </cell>
        </row>
        <row r="4480">
          <cell r="J4480" t="str">
            <v/>
          </cell>
        </row>
        <row r="4481">
          <cell r="J4481">
            <v>0.205673865</v>
          </cell>
        </row>
        <row r="4482">
          <cell r="J4482" t="str">
            <v/>
          </cell>
        </row>
        <row r="4483">
          <cell r="J4483" t="str">
            <v/>
          </cell>
        </row>
        <row r="4484">
          <cell r="J4484" t="str">
            <v/>
          </cell>
        </row>
        <row r="4485">
          <cell r="J4485" t="str">
            <v/>
          </cell>
        </row>
        <row r="4486">
          <cell r="J4486">
            <v>0.182683131</v>
          </cell>
        </row>
        <row r="4487">
          <cell r="J4487" t="str">
            <v/>
          </cell>
        </row>
        <row r="4488">
          <cell r="J4488" t="str">
            <v/>
          </cell>
        </row>
        <row r="4489">
          <cell r="J4489" t="str">
            <v/>
          </cell>
        </row>
        <row r="4490">
          <cell r="J4490">
            <v>0.064622604</v>
          </cell>
        </row>
        <row r="4491">
          <cell r="J4491" t="str">
            <v/>
          </cell>
        </row>
        <row r="4492">
          <cell r="J4492" t="str">
            <v/>
          </cell>
        </row>
        <row r="4493">
          <cell r="J4493" t="str">
            <v/>
          </cell>
        </row>
        <row r="4494">
          <cell r="J4494" t="str">
            <v/>
          </cell>
        </row>
        <row r="4495">
          <cell r="J4495" t="str">
            <v/>
          </cell>
        </row>
        <row r="4496">
          <cell r="J4496">
            <v>0.08885608</v>
          </cell>
        </row>
        <row r="4497">
          <cell r="J4497" t="str">
            <v/>
          </cell>
        </row>
        <row r="4498">
          <cell r="J4498" t="str">
            <v/>
          </cell>
        </row>
        <row r="4499">
          <cell r="J4499" t="str">
            <v/>
          </cell>
        </row>
        <row r="4500">
          <cell r="J4500" t="str">
            <v/>
          </cell>
        </row>
        <row r="4501">
          <cell r="J4501" t="str">
            <v/>
          </cell>
        </row>
        <row r="4502">
          <cell r="J4502">
            <v>0.191382327</v>
          </cell>
        </row>
        <row r="4503">
          <cell r="J4503" t="str">
            <v/>
          </cell>
        </row>
        <row r="4504">
          <cell r="J4504">
            <v>0.184547244</v>
          </cell>
        </row>
        <row r="4505">
          <cell r="J4505" t="str">
            <v/>
          </cell>
        </row>
        <row r="4506">
          <cell r="J4506" t="str">
            <v/>
          </cell>
        </row>
        <row r="4507">
          <cell r="J4507">
            <v>0.877376123</v>
          </cell>
        </row>
        <row r="4508">
          <cell r="J4508" t="str">
            <v/>
          </cell>
        </row>
        <row r="4509">
          <cell r="J4509" t="str">
            <v/>
          </cell>
        </row>
        <row r="4510">
          <cell r="J4510">
            <v>0.397056192</v>
          </cell>
        </row>
        <row r="4511">
          <cell r="J4511" t="str">
            <v/>
          </cell>
        </row>
        <row r="4512">
          <cell r="J4512" t="str">
            <v/>
          </cell>
        </row>
        <row r="4513">
          <cell r="J4513" t="str">
            <v/>
          </cell>
        </row>
        <row r="4514">
          <cell r="J4514" t="str">
            <v/>
          </cell>
        </row>
        <row r="4515">
          <cell r="J4515" t="str">
            <v/>
          </cell>
        </row>
        <row r="4516">
          <cell r="J4516">
            <v>0.147886344</v>
          </cell>
        </row>
        <row r="4517">
          <cell r="J4517">
            <v>0.365987632</v>
          </cell>
        </row>
        <row r="4518">
          <cell r="J4518" t="str">
            <v/>
          </cell>
        </row>
        <row r="4519">
          <cell r="J4519">
            <v>0.045981468</v>
          </cell>
        </row>
        <row r="4520">
          <cell r="J4520">
            <v>0.644361926</v>
          </cell>
        </row>
        <row r="4521">
          <cell r="J4521">
            <v>0.282723892</v>
          </cell>
        </row>
        <row r="4522">
          <cell r="J4522">
            <v>0.05219518</v>
          </cell>
        </row>
        <row r="4523">
          <cell r="J4523" t="str">
            <v/>
          </cell>
        </row>
        <row r="4524">
          <cell r="J4524" t="str">
            <v/>
          </cell>
        </row>
        <row r="4525">
          <cell r="J4525">
            <v>0.157828283</v>
          </cell>
        </row>
        <row r="4526">
          <cell r="J4526">
            <v>0.406998131</v>
          </cell>
        </row>
        <row r="4527">
          <cell r="J4527">
            <v>0.405755389</v>
          </cell>
        </row>
        <row r="4528">
          <cell r="J4528">
            <v>0.051573809</v>
          </cell>
        </row>
        <row r="4529">
          <cell r="J4529">
            <v>0.173983934</v>
          </cell>
        </row>
        <row r="4530">
          <cell r="J4530" t="str">
            <v/>
          </cell>
        </row>
        <row r="4531">
          <cell r="J4531" t="str">
            <v/>
          </cell>
        </row>
        <row r="4532">
          <cell r="J4532" t="str">
            <v/>
          </cell>
        </row>
        <row r="4533">
          <cell r="J4533" t="str">
            <v/>
          </cell>
        </row>
        <row r="4534">
          <cell r="J4534" t="str">
            <v/>
          </cell>
        </row>
        <row r="4535">
          <cell r="J4535">
            <v>0.070836316</v>
          </cell>
        </row>
        <row r="4536">
          <cell r="J4536" t="str">
            <v/>
          </cell>
        </row>
        <row r="4537">
          <cell r="J4537" t="str">
            <v/>
          </cell>
        </row>
        <row r="4538">
          <cell r="J4538" t="str">
            <v/>
          </cell>
        </row>
        <row r="4539">
          <cell r="J4539" t="str">
            <v/>
          </cell>
        </row>
        <row r="4540">
          <cell r="J4540" t="str">
            <v/>
          </cell>
        </row>
        <row r="4541">
          <cell r="J4541" t="str">
            <v/>
          </cell>
        </row>
        <row r="4542">
          <cell r="J4542" t="str">
            <v/>
          </cell>
        </row>
        <row r="4543">
          <cell r="J4543" t="str">
            <v/>
          </cell>
        </row>
        <row r="4544">
          <cell r="J4544" t="str">
            <v/>
          </cell>
        </row>
        <row r="4545">
          <cell r="J4545" t="str">
            <v/>
          </cell>
        </row>
        <row r="4546">
          <cell r="J4546" t="str">
            <v/>
          </cell>
        </row>
        <row r="4547">
          <cell r="J4547" t="str">
            <v/>
          </cell>
        </row>
        <row r="4548">
          <cell r="J4548" t="str">
            <v/>
          </cell>
        </row>
        <row r="4549">
          <cell r="J4549">
            <v>0.271539211</v>
          </cell>
        </row>
        <row r="4550">
          <cell r="J4550" t="str">
            <v/>
          </cell>
        </row>
        <row r="4551">
          <cell r="J4551" t="str">
            <v/>
          </cell>
        </row>
        <row r="4552">
          <cell r="J4552" t="str">
            <v/>
          </cell>
        </row>
        <row r="4553">
          <cell r="J4553" t="str">
            <v/>
          </cell>
        </row>
        <row r="4554">
          <cell r="J4554" t="str">
            <v/>
          </cell>
        </row>
        <row r="4555">
          <cell r="J4555" t="str">
            <v/>
          </cell>
        </row>
        <row r="4556">
          <cell r="J4556">
            <v>0.132352064</v>
          </cell>
        </row>
        <row r="4557">
          <cell r="J4557" t="str">
            <v/>
          </cell>
        </row>
        <row r="4558">
          <cell r="J4558" t="str">
            <v/>
          </cell>
        </row>
        <row r="4559">
          <cell r="J4559" t="str">
            <v/>
          </cell>
        </row>
        <row r="4560">
          <cell r="J4560" t="str">
            <v/>
          </cell>
        </row>
        <row r="4561">
          <cell r="J4561" t="str">
            <v/>
          </cell>
        </row>
        <row r="4562">
          <cell r="J4562" t="str">
            <v/>
          </cell>
        </row>
        <row r="4563">
          <cell r="J4563" t="str">
            <v/>
          </cell>
        </row>
        <row r="4564">
          <cell r="J4564" t="str">
            <v/>
          </cell>
        </row>
        <row r="4565">
          <cell r="J4565" t="str">
            <v/>
          </cell>
        </row>
        <row r="4566">
          <cell r="J4566" t="str">
            <v/>
          </cell>
        </row>
        <row r="4567">
          <cell r="J4567" t="str">
            <v/>
          </cell>
        </row>
        <row r="4568">
          <cell r="J4568" t="str">
            <v/>
          </cell>
        </row>
        <row r="4569">
          <cell r="J4569" t="str">
            <v/>
          </cell>
        </row>
        <row r="4570">
          <cell r="J4570" t="str">
            <v/>
          </cell>
        </row>
        <row r="4571">
          <cell r="J4571" t="str">
            <v/>
          </cell>
        </row>
        <row r="4572">
          <cell r="J4572" t="str">
            <v/>
          </cell>
        </row>
        <row r="4573">
          <cell r="J4573" t="str">
            <v/>
          </cell>
        </row>
        <row r="4574">
          <cell r="J4574" t="str">
            <v/>
          </cell>
        </row>
        <row r="4575">
          <cell r="J4575" t="str">
            <v/>
          </cell>
        </row>
        <row r="4576">
          <cell r="J4576" t="str">
            <v/>
          </cell>
        </row>
        <row r="4577">
          <cell r="J4577" t="str">
            <v/>
          </cell>
        </row>
        <row r="4578">
          <cell r="J4578" t="str">
            <v/>
          </cell>
        </row>
        <row r="4579">
          <cell r="J4579" t="str">
            <v/>
          </cell>
        </row>
        <row r="4580">
          <cell r="J4580" t="str">
            <v/>
          </cell>
        </row>
        <row r="4581">
          <cell r="J4581" t="str">
            <v/>
          </cell>
        </row>
        <row r="4582">
          <cell r="J4582" t="str">
            <v/>
          </cell>
        </row>
        <row r="4583">
          <cell r="J4583">
            <v>0.938891871</v>
          </cell>
        </row>
        <row r="4584">
          <cell r="J4584">
            <v>0.208780721</v>
          </cell>
        </row>
        <row r="4585">
          <cell r="J4585" t="str">
            <v/>
          </cell>
        </row>
        <row r="4586">
          <cell r="J4586" t="str">
            <v/>
          </cell>
        </row>
        <row r="4587">
          <cell r="J4587">
            <v>0.0366609</v>
          </cell>
        </row>
        <row r="4588">
          <cell r="J4588">
            <v>0.25538356</v>
          </cell>
        </row>
        <row r="4589">
          <cell r="J4589">
            <v>0.23984928</v>
          </cell>
        </row>
        <row r="4590">
          <cell r="J4590">
            <v>0.029204446</v>
          </cell>
        </row>
        <row r="4591">
          <cell r="J4591" t="str">
            <v/>
          </cell>
        </row>
        <row r="4592">
          <cell r="J4592">
            <v>0.490883242</v>
          </cell>
        </row>
        <row r="4593">
          <cell r="J4593" t="str">
            <v/>
          </cell>
        </row>
        <row r="4594">
          <cell r="J4594" t="str">
            <v/>
          </cell>
        </row>
        <row r="4595">
          <cell r="J4595" t="str">
            <v/>
          </cell>
        </row>
        <row r="4596">
          <cell r="J4596" t="str">
            <v/>
          </cell>
        </row>
        <row r="4597">
          <cell r="J4597" t="str">
            <v/>
          </cell>
        </row>
        <row r="4598">
          <cell r="J4598" t="str">
            <v/>
          </cell>
        </row>
        <row r="4599">
          <cell r="J4599" t="str">
            <v/>
          </cell>
        </row>
        <row r="4600">
          <cell r="J4600" t="str">
            <v/>
          </cell>
        </row>
        <row r="4601">
          <cell r="J4601" t="str">
            <v/>
          </cell>
        </row>
        <row r="4602">
          <cell r="J4602" t="str">
            <v/>
          </cell>
        </row>
        <row r="4603">
          <cell r="J4603" t="str">
            <v/>
          </cell>
        </row>
        <row r="4604">
          <cell r="J4604" t="str">
            <v/>
          </cell>
        </row>
        <row r="4605">
          <cell r="J4605">
            <v>0.114332299</v>
          </cell>
        </row>
        <row r="4606">
          <cell r="J4606" t="str">
            <v/>
          </cell>
        </row>
        <row r="4607">
          <cell r="J4607" t="str">
            <v/>
          </cell>
        </row>
        <row r="4608">
          <cell r="J4608" t="str">
            <v/>
          </cell>
        </row>
        <row r="4609">
          <cell r="J4609" t="str">
            <v/>
          </cell>
        </row>
        <row r="4610">
          <cell r="J4610" t="str">
            <v/>
          </cell>
        </row>
        <row r="4611">
          <cell r="J4611" t="str">
            <v/>
          </cell>
        </row>
        <row r="4612">
          <cell r="J4612" t="str">
            <v/>
          </cell>
        </row>
        <row r="4613">
          <cell r="J4613">
            <v>0</v>
          </cell>
        </row>
        <row r="4614">
          <cell r="J4614" t="str">
            <v/>
          </cell>
        </row>
        <row r="4615">
          <cell r="J4615">
            <v>0.028583075</v>
          </cell>
        </row>
        <row r="4616">
          <cell r="J4616">
            <v>0.068972202</v>
          </cell>
        </row>
        <row r="4617">
          <cell r="J4617">
            <v>0.083885111</v>
          </cell>
        </row>
        <row r="4618">
          <cell r="J4618">
            <v>0.039146385</v>
          </cell>
        </row>
        <row r="4619">
          <cell r="J4619">
            <v>0.170255707</v>
          </cell>
        </row>
        <row r="4620">
          <cell r="J4620" t="str">
            <v/>
          </cell>
        </row>
        <row r="4621">
          <cell r="J4621" t="str">
            <v/>
          </cell>
        </row>
        <row r="4622">
          <cell r="J4622" t="str">
            <v/>
          </cell>
        </row>
        <row r="4623">
          <cell r="J4623" t="str">
            <v/>
          </cell>
        </row>
        <row r="4624">
          <cell r="J4624" t="str">
            <v/>
          </cell>
        </row>
        <row r="4625">
          <cell r="J4625" t="str">
            <v/>
          </cell>
        </row>
        <row r="4626">
          <cell r="J4626" t="str">
            <v/>
          </cell>
        </row>
        <row r="4627">
          <cell r="J4627" t="str">
            <v/>
          </cell>
        </row>
        <row r="4628">
          <cell r="J4628" t="str">
            <v/>
          </cell>
        </row>
        <row r="4629">
          <cell r="J4629" t="str">
            <v/>
          </cell>
        </row>
        <row r="4630">
          <cell r="J4630" t="str">
            <v/>
          </cell>
        </row>
        <row r="4631">
          <cell r="J4631" t="str">
            <v/>
          </cell>
        </row>
        <row r="4632">
          <cell r="J4632" t="str">
            <v/>
          </cell>
        </row>
        <row r="4633">
          <cell r="J4633">
            <v>0.192003698</v>
          </cell>
        </row>
        <row r="4634">
          <cell r="J4634">
            <v>0.344861012</v>
          </cell>
        </row>
        <row r="4635">
          <cell r="J4635">
            <v>0.10439036</v>
          </cell>
        </row>
        <row r="4636">
          <cell r="J4636" t="str">
            <v/>
          </cell>
        </row>
        <row r="4637">
          <cell r="J4637" t="str">
            <v/>
          </cell>
        </row>
        <row r="4638">
          <cell r="J4638">
            <v>0.167148851</v>
          </cell>
        </row>
        <row r="4639">
          <cell r="J4639">
            <v>0.125516981</v>
          </cell>
        </row>
        <row r="4640">
          <cell r="J4640">
            <v>0.055923407</v>
          </cell>
        </row>
        <row r="4641">
          <cell r="J4641">
            <v>0.308821483</v>
          </cell>
        </row>
        <row r="4642">
          <cell r="J4642" t="str">
            <v/>
          </cell>
        </row>
        <row r="4643">
          <cell r="J4643">
            <v>0.450494114</v>
          </cell>
        </row>
        <row r="4644">
          <cell r="J4644">
            <v>0.361638034</v>
          </cell>
        </row>
        <row r="4645">
          <cell r="J4645" t="str">
            <v/>
          </cell>
        </row>
        <row r="4646">
          <cell r="J4646" t="str">
            <v/>
          </cell>
        </row>
        <row r="4647">
          <cell r="J4647" t="str">
            <v/>
          </cell>
        </row>
        <row r="4648">
          <cell r="J4648">
            <v>0.505174779</v>
          </cell>
        </row>
        <row r="4649">
          <cell r="J4649">
            <v>0.073321801</v>
          </cell>
        </row>
        <row r="4650">
          <cell r="J4650">
            <v>2.712285254</v>
          </cell>
        </row>
        <row r="4651">
          <cell r="J4651">
            <v>0.559234073</v>
          </cell>
        </row>
        <row r="4652">
          <cell r="J4652">
            <v>2.052389048</v>
          </cell>
        </row>
        <row r="4653">
          <cell r="J4653">
            <v>0.057787521</v>
          </cell>
        </row>
        <row r="4654">
          <cell r="J4654">
            <v>0.829530542</v>
          </cell>
        </row>
        <row r="4655">
          <cell r="J4655">
            <v>0.075807285</v>
          </cell>
        </row>
        <row r="4656">
          <cell r="J4656" t="str">
            <v/>
          </cell>
        </row>
        <row r="4657">
          <cell r="J4657" t="str">
            <v/>
          </cell>
        </row>
        <row r="4658">
          <cell r="J4658">
            <v>0.187032729</v>
          </cell>
        </row>
        <row r="4659">
          <cell r="J4659">
            <v>0.282723892</v>
          </cell>
        </row>
        <row r="4660">
          <cell r="J4660">
            <v>0.042253241</v>
          </cell>
        </row>
        <row r="4661">
          <cell r="J4661">
            <v>0.600865943</v>
          </cell>
        </row>
        <row r="4662">
          <cell r="J4662" t="str">
            <v/>
          </cell>
        </row>
        <row r="4663">
          <cell r="J4663" t="str">
            <v/>
          </cell>
        </row>
        <row r="4664">
          <cell r="J4664" t="str">
            <v/>
          </cell>
        </row>
        <row r="4665">
          <cell r="J4665">
            <v>0.568554641</v>
          </cell>
        </row>
        <row r="4666">
          <cell r="J4666" t="str">
            <v/>
          </cell>
        </row>
        <row r="4667">
          <cell r="J4667" t="str">
            <v/>
          </cell>
        </row>
        <row r="4668">
          <cell r="J4668" t="str">
            <v/>
          </cell>
        </row>
        <row r="4669">
          <cell r="J4669" t="str">
            <v/>
          </cell>
        </row>
        <row r="4670">
          <cell r="J4670" t="str">
            <v/>
          </cell>
        </row>
        <row r="4671">
          <cell r="J4671" t="str">
            <v/>
          </cell>
        </row>
        <row r="4672">
          <cell r="J4672" t="str">
            <v/>
          </cell>
        </row>
        <row r="4673">
          <cell r="J4673" t="str">
            <v/>
          </cell>
        </row>
        <row r="4674">
          <cell r="J4674" t="str">
            <v/>
          </cell>
        </row>
        <row r="4675">
          <cell r="J4675" t="str">
            <v/>
          </cell>
        </row>
        <row r="4676">
          <cell r="J4676" t="str">
            <v/>
          </cell>
        </row>
        <row r="4677">
          <cell r="J4677">
            <v>0.272781953</v>
          </cell>
        </row>
        <row r="4678">
          <cell r="J4678" t="str">
            <v/>
          </cell>
        </row>
        <row r="4679">
          <cell r="J4679" t="str">
            <v/>
          </cell>
        </row>
        <row r="4680">
          <cell r="J4680" t="str">
            <v/>
          </cell>
        </row>
        <row r="4681">
          <cell r="J4681" t="str">
            <v/>
          </cell>
        </row>
        <row r="4682">
          <cell r="J4682" t="str">
            <v/>
          </cell>
        </row>
        <row r="4683">
          <cell r="J4683" t="str">
            <v/>
          </cell>
        </row>
        <row r="4684">
          <cell r="J4684" t="str">
            <v/>
          </cell>
        </row>
        <row r="4685">
          <cell r="J4685" t="str">
            <v/>
          </cell>
        </row>
        <row r="4686">
          <cell r="J4686" t="str">
            <v/>
          </cell>
        </row>
        <row r="4687">
          <cell r="J4687" t="str">
            <v/>
          </cell>
        </row>
        <row r="4688">
          <cell r="J4688" t="str">
            <v/>
          </cell>
        </row>
        <row r="4689">
          <cell r="J4689" t="str">
            <v/>
          </cell>
        </row>
        <row r="4690">
          <cell r="J4690" t="str">
            <v/>
          </cell>
        </row>
        <row r="4691">
          <cell r="J4691">
            <v>0.113089557</v>
          </cell>
        </row>
        <row r="4692">
          <cell r="J4692">
            <v>0.067108089</v>
          </cell>
        </row>
        <row r="4693">
          <cell r="J4693">
            <v>0.07829277</v>
          </cell>
        </row>
        <row r="4694">
          <cell r="J4694">
            <v>0.103147618</v>
          </cell>
        </row>
        <row r="4695">
          <cell r="J4695" t="str">
            <v/>
          </cell>
        </row>
        <row r="4696">
          <cell r="J4696">
            <v>0.126138352</v>
          </cell>
        </row>
        <row r="4697">
          <cell r="J4697">
            <v>0.045360097</v>
          </cell>
        </row>
        <row r="4698">
          <cell r="J4698">
            <v>0.025476219</v>
          </cell>
        </row>
        <row r="4699">
          <cell r="J4699">
            <v>0.028583075</v>
          </cell>
        </row>
        <row r="4700">
          <cell r="J4700">
            <v>0.46799242424242427</v>
          </cell>
        </row>
        <row r="4701">
          <cell r="J4701">
            <v>0.625099419</v>
          </cell>
        </row>
        <row r="4702">
          <cell r="J4702">
            <v>0.249791219</v>
          </cell>
        </row>
        <row r="4703">
          <cell r="J4703">
            <v>0.076428657</v>
          </cell>
        </row>
        <row r="4704">
          <cell r="J4704" t="str">
            <v/>
          </cell>
        </row>
        <row r="4705">
          <cell r="J4705" t="str">
            <v/>
          </cell>
        </row>
        <row r="4706">
          <cell r="J4706" t="str">
            <v/>
          </cell>
        </row>
        <row r="4707">
          <cell r="J4707" t="str">
            <v/>
          </cell>
        </row>
        <row r="4708">
          <cell r="J4708" t="str">
            <v/>
          </cell>
        </row>
        <row r="4709">
          <cell r="J4709">
            <v>0.039767756</v>
          </cell>
        </row>
        <row r="4710">
          <cell r="J4710" t="str">
            <v/>
          </cell>
        </row>
        <row r="4711">
          <cell r="J4711">
            <v>0.123652867</v>
          </cell>
        </row>
        <row r="4712">
          <cell r="J4712">
            <v>0.098176648</v>
          </cell>
        </row>
        <row r="4713">
          <cell r="J4713">
            <v>1.754752247</v>
          </cell>
        </row>
        <row r="4714">
          <cell r="J4714">
            <v>0.126138352</v>
          </cell>
        </row>
        <row r="4715">
          <cell r="J4715">
            <v>0.024854848</v>
          </cell>
        </row>
        <row r="4716">
          <cell r="J4716" t="str">
            <v/>
          </cell>
        </row>
        <row r="4717">
          <cell r="J4717" t="str">
            <v/>
          </cell>
        </row>
        <row r="4718">
          <cell r="J4718" t="str">
            <v/>
          </cell>
        </row>
        <row r="4719">
          <cell r="J4719" t="str">
            <v/>
          </cell>
        </row>
        <row r="4720">
          <cell r="J4720" t="str">
            <v/>
          </cell>
        </row>
        <row r="4721">
          <cell r="J4721">
            <v>0.123652867</v>
          </cell>
        </row>
        <row r="4722">
          <cell r="J4722" t="str">
            <v/>
          </cell>
        </row>
        <row r="4723">
          <cell r="J4723" t="str">
            <v/>
          </cell>
        </row>
        <row r="4724">
          <cell r="J4724" t="str">
            <v/>
          </cell>
        </row>
        <row r="4725">
          <cell r="J4725" t="str">
            <v/>
          </cell>
        </row>
        <row r="4726">
          <cell r="J4726" t="str">
            <v/>
          </cell>
        </row>
        <row r="4727">
          <cell r="J4727" t="str">
            <v/>
          </cell>
        </row>
        <row r="4728">
          <cell r="J4728" t="str">
            <v/>
          </cell>
        </row>
        <row r="4729">
          <cell r="J4729" t="str">
            <v/>
          </cell>
        </row>
        <row r="4730">
          <cell r="J4730" t="str">
            <v/>
          </cell>
        </row>
        <row r="4731">
          <cell r="J4731" t="str">
            <v/>
          </cell>
        </row>
        <row r="4732">
          <cell r="J4732" t="str">
            <v/>
          </cell>
        </row>
        <row r="4733">
          <cell r="J4733" t="str">
            <v/>
          </cell>
        </row>
        <row r="4734">
          <cell r="J4734" t="str">
            <v/>
          </cell>
        </row>
        <row r="4735">
          <cell r="J4735" t="str">
            <v/>
          </cell>
        </row>
        <row r="4736">
          <cell r="J4736" t="str">
            <v/>
          </cell>
        </row>
        <row r="4737">
          <cell r="J4737" t="str">
            <v/>
          </cell>
        </row>
        <row r="4738">
          <cell r="J4738" t="str">
            <v/>
          </cell>
        </row>
        <row r="4739">
          <cell r="J4739" t="str">
            <v/>
          </cell>
        </row>
        <row r="4740">
          <cell r="J4740" t="str">
            <v/>
          </cell>
        </row>
        <row r="4741">
          <cell r="J4741" t="str">
            <v/>
          </cell>
        </row>
        <row r="4742">
          <cell r="J4742" t="str">
            <v/>
          </cell>
        </row>
        <row r="4743">
          <cell r="J4743" t="str">
            <v/>
          </cell>
        </row>
        <row r="4744">
          <cell r="J4744" t="str">
            <v/>
          </cell>
        </row>
        <row r="4745">
          <cell r="J4745" t="str">
            <v/>
          </cell>
        </row>
        <row r="4746">
          <cell r="J4746" t="str">
            <v/>
          </cell>
        </row>
        <row r="4747">
          <cell r="J4747" t="str">
            <v/>
          </cell>
        </row>
        <row r="4748">
          <cell r="J4748" t="str">
            <v/>
          </cell>
        </row>
        <row r="4749">
          <cell r="J4749" t="str">
            <v/>
          </cell>
        </row>
        <row r="4750">
          <cell r="J4750" t="str">
            <v/>
          </cell>
        </row>
        <row r="4751">
          <cell r="J4751" t="str">
            <v/>
          </cell>
        </row>
        <row r="4752">
          <cell r="J4752" t="str">
            <v/>
          </cell>
        </row>
        <row r="4753">
          <cell r="J4753" t="str">
            <v/>
          </cell>
        </row>
        <row r="4754">
          <cell r="J4754" t="str">
            <v/>
          </cell>
        </row>
        <row r="4755">
          <cell r="J4755" t="str">
            <v/>
          </cell>
        </row>
        <row r="4756">
          <cell r="J4756" t="str">
            <v/>
          </cell>
        </row>
        <row r="4757">
          <cell r="J4757" t="str">
            <v/>
          </cell>
        </row>
        <row r="4758">
          <cell r="J4758" t="str">
            <v/>
          </cell>
        </row>
        <row r="4759">
          <cell r="J4759">
            <v>2.945920822</v>
          </cell>
        </row>
        <row r="4760">
          <cell r="J4760" t="str">
            <v/>
          </cell>
        </row>
        <row r="4761">
          <cell r="J4761" t="str">
            <v/>
          </cell>
        </row>
        <row r="4762">
          <cell r="J4762" t="str">
            <v/>
          </cell>
        </row>
        <row r="4763">
          <cell r="J4763" t="str">
            <v/>
          </cell>
        </row>
        <row r="4764">
          <cell r="J4764">
            <v>1.212916567</v>
          </cell>
        </row>
        <row r="4765">
          <cell r="J4765" t="str">
            <v/>
          </cell>
        </row>
        <row r="4766">
          <cell r="J4766">
            <v>10.778304701</v>
          </cell>
        </row>
        <row r="4767">
          <cell r="J4767">
            <v>2.776907858</v>
          </cell>
        </row>
        <row r="4768">
          <cell r="J4768" t="str">
            <v/>
          </cell>
        </row>
        <row r="4769">
          <cell r="J4769" t="str">
            <v/>
          </cell>
        </row>
        <row r="4770">
          <cell r="J4770" t="str">
            <v/>
          </cell>
        </row>
        <row r="4771">
          <cell r="J4771">
            <v>4.133982542</v>
          </cell>
        </row>
        <row r="4772">
          <cell r="J4772" t="str">
            <v/>
          </cell>
        </row>
        <row r="4773">
          <cell r="J4773" t="str">
            <v/>
          </cell>
        </row>
        <row r="4774">
          <cell r="J4774" t="str">
            <v/>
          </cell>
        </row>
        <row r="4775">
          <cell r="J4775" t="str">
            <v/>
          </cell>
        </row>
        <row r="4776">
          <cell r="J4776" t="str">
            <v/>
          </cell>
        </row>
        <row r="4777">
          <cell r="J4777" t="str">
            <v/>
          </cell>
        </row>
        <row r="4778">
          <cell r="J4778" t="str">
            <v/>
          </cell>
        </row>
        <row r="4779">
          <cell r="J4779" t="str">
            <v/>
          </cell>
        </row>
        <row r="4780">
          <cell r="J4780" t="str">
            <v/>
          </cell>
        </row>
        <row r="4781">
          <cell r="J4781" t="str">
            <v/>
          </cell>
        </row>
        <row r="4782">
          <cell r="J4782" t="str">
            <v/>
          </cell>
        </row>
        <row r="4783">
          <cell r="J4783" t="str">
            <v/>
          </cell>
        </row>
        <row r="4784">
          <cell r="J4784" t="str">
            <v/>
          </cell>
        </row>
        <row r="4785">
          <cell r="J4785" t="str">
            <v/>
          </cell>
        </row>
        <row r="4786">
          <cell r="J4786" t="str">
            <v/>
          </cell>
        </row>
        <row r="4787">
          <cell r="J4787" t="str">
            <v/>
          </cell>
        </row>
        <row r="4788">
          <cell r="J4788" t="str">
            <v/>
          </cell>
        </row>
        <row r="4789">
          <cell r="J4789" t="str">
            <v/>
          </cell>
        </row>
        <row r="4790">
          <cell r="J4790" t="str">
            <v/>
          </cell>
        </row>
        <row r="4791">
          <cell r="J4791" t="str">
            <v/>
          </cell>
        </row>
        <row r="4792">
          <cell r="J4792" t="str">
            <v/>
          </cell>
        </row>
        <row r="4793">
          <cell r="J4793" t="str">
            <v/>
          </cell>
        </row>
        <row r="4794">
          <cell r="J4794" t="str">
            <v/>
          </cell>
        </row>
        <row r="4795">
          <cell r="J4795" t="str">
            <v/>
          </cell>
        </row>
        <row r="4796">
          <cell r="J4796" t="str">
            <v/>
          </cell>
        </row>
        <row r="4797">
          <cell r="J4797" t="str">
            <v/>
          </cell>
        </row>
        <row r="4798">
          <cell r="J4798" t="str">
            <v/>
          </cell>
        </row>
        <row r="4799">
          <cell r="J4799" t="str">
            <v/>
          </cell>
        </row>
        <row r="4800">
          <cell r="J4800" t="str">
            <v/>
          </cell>
        </row>
        <row r="4801">
          <cell r="J4801" t="str">
            <v/>
          </cell>
        </row>
        <row r="4802">
          <cell r="J4802" t="str">
            <v/>
          </cell>
        </row>
        <row r="4803">
          <cell r="J4803" t="str">
            <v/>
          </cell>
        </row>
        <row r="4804">
          <cell r="J4804" t="str">
            <v/>
          </cell>
        </row>
        <row r="4805">
          <cell r="J4805" t="str">
            <v/>
          </cell>
        </row>
        <row r="4806">
          <cell r="J4806" t="str">
            <v/>
          </cell>
        </row>
        <row r="4807">
          <cell r="J4807" t="str">
            <v/>
          </cell>
        </row>
        <row r="4808">
          <cell r="J4808" t="str">
            <v/>
          </cell>
        </row>
        <row r="4809">
          <cell r="J4809" t="str">
            <v/>
          </cell>
        </row>
        <row r="4810">
          <cell r="J4810" t="str">
            <v/>
          </cell>
        </row>
        <row r="4811">
          <cell r="J4811" t="str">
            <v/>
          </cell>
        </row>
        <row r="4812">
          <cell r="J4812" t="str">
            <v/>
          </cell>
        </row>
        <row r="4813">
          <cell r="J4813" t="str">
            <v/>
          </cell>
        </row>
        <row r="4814">
          <cell r="J4814" t="str">
            <v/>
          </cell>
        </row>
        <row r="4815">
          <cell r="J4815" t="str">
            <v/>
          </cell>
        </row>
        <row r="4816">
          <cell r="J4816" t="str">
            <v/>
          </cell>
        </row>
        <row r="4817">
          <cell r="J4817" t="str">
            <v/>
          </cell>
        </row>
        <row r="4818">
          <cell r="J4818" t="str">
            <v/>
          </cell>
        </row>
        <row r="4819">
          <cell r="J4819" t="str">
            <v/>
          </cell>
        </row>
        <row r="4820">
          <cell r="J4820" t="str">
            <v/>
          </cell>
        </row>
        <row r="4821">
          <cell r="J4821" t="str">
            <v/>
          </cell>
        </row>
        <row r="4822">
          <cell r="J4822" t="str">
            <v/>
          </cell>
        </row>
        <row r="4823">
          <cell r="J4823" t="str">
            <v/>
          </cell>
        </row>
        <row r="4824">
          <cell r="J4824" t="str">
            <v/>
          </cell>
        </row>
        <row r="4825">
          <cell r="J4825" t="str">
            <v/>
          </cell>
        </row>
        <row r="4826">
          <cell r="J4826" t="str">
            <v/>
          </cell>
        </row>
        <row r="4827">
          <cell r="J4827" t="str">
            <v/>
          </cell>
        </row>
        <row r="4828">
          <cell r="J4828" t="str">
            <v/>
          </cell>
        </row>
        <row r="4829">
          <cell r="J4829" t="str">
            <v/>
          </cell>
        </row>
        <row r="4830">
          <cell r="J4830" t="str">
            <v/>
          </cell>
        </row>
        <row r="4831">
          <cell r="J4831" t="str">
            <v/>
          </cell>
        </row>
        <row r="4832">
          <cell r="J4832" t="str">
            <v/>
          </cell>
        </row>
        <row r="4833">
          <cell r="J4833" t="str">
            <v/>
          </cell>
        </row>
        <row r="4834">
          <cell r="J4834" t="str">
            <v/>
          </cell>
        </row>
        <row r="4835">
          <cell r="J4835" t="str">
            <v/>
          </cell>
        </row>
        <row r="4836">
          <cell r="J4836" t="str">
            <v/>
          </cell>
        </row>
        <row r="4837">
          <cell r="J4837" t="str">
            <v/>
          </cell>
        </row>
        <row r="4838">
          <cell r="J4838" t="str">
            <v/>
          </cell>
        </row>
        <row r="4839">
          <cell r="J4839" t="str">
            <v/>
          </cell>
        </row>
        <row r="4840">
          <cell r="J4840" t="str">
            <v/>
          </cell>
        </row>
        <row r="4841">
          <cell r="J4841" t="str">
            <v/>
          </cell>
        </row>
        <row r="4842">
          <cell r="J4842" t="str">
            <v/>
          </cell>
        </row>
        <row r="4843">
          <cell r="J4843" t="str">
            <v/>
          </cell>
        </row>
        <row r="4844">
          <cell r="J4844" t="str">
            <v/>
          </cell>
        </row>
        <row r="4845">
          <cell r="J4845" t="str">
            <v/>
          </cell>
        </row>
        <row r="4846">
          <cell r="J4846" t="str">
            <v/>
          </cell>
        </row>
        <row r="4847">
          <cell r="J4847" t="str">
            <v/>
          </cell>
        </row>
        <row r="4848">
          <cell r="J4848" t="str">
            <v/>
          </cell>
        </row>
        <row r="4849">
          <cell r="J4849" t="str">
            <v/>
          </cell>
        </row>
        <row r="4850">
          <cell r="J4850" t="str">
            <v/>
          </cell>
        </row>
        <row r="4851">
          <cell r="J4851" t="str">
            <v/>
          </cell>
        </row>
        <row r="4852">
          <cell r="J4852" t="str">
            <v/>
          </cell>
        </row>
        <row r="4853">
          <cell r="J4853" t="str">
            <v/>
          </cell>
        </row>
        <row r="4854">
          <cell r="J4854">
            <v>6.017979997</v>
          </cell>
        </row>
        <row r="4855">
          <cell r="J4855" t="str">
            <v/>
          </cell>
        </row>
        <row r="4856">
          <cell r="J4856" t="str">
            <v/>
          </cell>
        </row>
        <row r="4857">
          <cell r="J4857" t="str">
            <v/>
          </cell>
        </row>
        <row r="4858">
          <cell r="J4858" t="str">
            <v/>
          </cell>
        </row>
        <row r="4859">
          <cell r="J4859" t="str">
            <v/>
          </cell>
        </row>
        <row r="4860">
          <cell r="J4860" t="str">
            <v/>
          </cell>
        </row>
        <row r="4861">
          <cell r="J4861" t="str">
            <v/>
          </cell>
        </row>
        <row r="4862">
          <cell r="J4862" t="str">
            <v/>
          </cell>
        </row>
        <row r="4863">
          <cell r="J4863" t="str">
            <v/>
          </cell>
        </row>
        <row r="4864">
          <cell r="J4864" t="str">
            <v/>
          </cell>
        </row>
        <row r="4865">
          <cell r="J4865" t="str">
            <v/>
          </cell>
        </row>
        <row r="4866">
          <cell r="J4866" t="str">
            <v/>
          </cell>
        </row>
        <row r="4867">
          <cell r="J4867" t="str">
            <v/>
          </cell>
        </row>
        <row r="4868">
          <cell r="J4868" t="str">
            <v/>
          </cell>
        </row>
        <row r="4869">
          <cell r="J4869" t="str">
            <v/>
          </cell>
        </row>
        <row r="4870">
          <cell r="J4870" t="str">
            <v/>
          </cell>
        </row>
        <row r="4871">
          <cell r="J4871" t="str">
            <v/>
          </cell>
        </row>
        <row r="4872">
          <cell r="J4872" t="str">
            <v/>
          </cell>
        </row>
        <row r="4873">
          <cell r="J4873" t="str">
            <v/>
          </cell>
        </row>
        <row r="4874">
          <cell r="J4874" t="str">
            <v/>
          </cell>
        </row>
        <row r="4875">
          <cell r="J4875">
            <v>5.906754553</v>
          </cell>
        </row>
        <row r="4876">
          <cell r="J4876" t="str">
            <v/>
          </cell>
        </row>
        <row r="4877">
          <cell r="J4877" t="str">
            <v/>
          </cell>
        </row>
        <row r="4878">
          <cell r="J4878" t="str">
            <v/>
          </cell>
        </row>
        <row r="4879">
          <cell r="J4879" t="str">
            <v/>
          </cell>
        </row>
        <row r="4880">
          <cell r="J4880">
            <v>8.374219558</v>
          </cell>
        </row>
        <row r="4881">
          <cell r="J4881" t="str">
            <v/>
          </cell>
        </row>
        <row r="4882">
          <cell r="J4882" t="str">
            <v/>
          </cell>
        </row>
        <row r="4883">
          <cell r="J4883" t="str">
            <v/>
          </cell>
        </row>
        <row r="4884">
          <cell r="J4884" t="str">
            <v/>
          </cell>
        </row>
        <row r="4885">
          <cell r="J4885" t="str">
            <v/>
          </cell>
        </row>
        <row r="4886">
          <cell r="J4886" t="str">
            <v/>
          </cell>
        </row>
        <row r="4887">
          <cell r="J4887" t="str">
            <v/>
          </cell>
        </row>
        <row r="4888">
          <cell r="J4888" t="str">
            <v/>
          </cell>
        </row>
        <row r="4889">
          <cell r="J4889" t="str">
            <v/>
          </cell>
        </row>
        <row r="4890">
          <cell r="J4890" t="str">
            <v/>
          </cell>
        </row>
        <row r="4891">
          <cell r="J4891" t="str">
            <v/>
          </cell>
        </row>
        <row r="4892">
          <cell r="J4892" t="str">
            <v/>
          </cell>
        </row>
        <row r="4893">
          <cell r="J4893" t="str">
            <v/>
          </cell>
        </row>
        <row r="4894">
          <cell r="J4894" t="str">
            <v/>
          </cell>
        </row>
        <row r="4895">
          <cell r="J4895" t="str">
            <v/>
          </cell>
        </row>
        <row r="4896">
          <cell r="J4896" t="str">
            <v/>
          </cell>
        </row>
        <row r="4897">
          <cell r="J4897" t="str">
            <v/>
          </cell>
        </row>
        <row r="4898">
          <cell r="J4898" t="str">
            <v/>
          </cell>
        </row>
        <row r="4899">
          <cell r="J4899" t="str">
            <v/>
          </cell>
        </row>
        <row r="4900">
          <cell r="J4900" t="str">
            <v/>
          </cell>
        </row>
        <row r="4901">
          <cell r="J4901" t="str">
            <v/>
          </cell>
        </row>
        <row r="4902">
          <cell r="J4902" t="str">
            <v/>
          </cell>
        </row>
        <row r="4903">
          <cell r="J4903" t="str">
            <v/>
          </cell>
        </row>
        <row r="4904">
          <cell r="J4904" t="str">
            <v/>
          </cell>
        </row>
        <row r="4905">
          <cell r="J4905" t="str">
            <v/>
          </cell>
        </row>
        <row r="4906">
          <cell r="J4906" t="str">
            <v/>
          </cell>
        </row>
        <row r="4907">
          <cell r="J4907" t="str">
            <v/>
          </cell>
        </row>
        <row r="4908">
          <cell r="J4908" t="str">
            <v/>
          </cell>
        </row>
        <row r="4909">
          <cell r="J4909" t="str">
            <v/>
          </cell>
        </row>
        <row r="4910">
          <cell r="J4910" t="str">
            <v/>
          </cell>
        </row>
        <row r="4911">
          <cell r="J4911" t="str">
            <v/>
          </cell>
        </row>
        <row r="4912">
          <cell r="J4912" t="str">
            <v/>
          </cell>
        </row>
        <row r="4913">
          <cell r="J4913" t="str">
            <v/>
          </cell>
        </row>
        <row r="4914">
          <cell r="J4914" t="str">
            <v/>
          </cell>
        </row>
        <row r="4915">
          <cell r="J4915" t="str">
            <v/>
          </cell>
        </row>
        <row r="4916">
          <cell r="J4916">
            <v>2.829724409</v>
          </cell>
        </row>
        <row r="4917">
          <cell r="J4917" t="str">
            <v/>
          </cell>
        </row>
        <row r="4918">
          <cell r="J4918" t="str">
            <v/>
          </cell>
        </row>
        <row r="4919">
          <cell r="J4919" t="str">
            <v/>
          </cell>
        </row>
        <row r="4920">
          <cell r="J4920" t="str">
            <v/>
          </cell>
        </row>
        <row r="4921">
          <cell r="J4921" t="str">
            <v/>
          </cell>
        </row>
        <row r="4922">
          <cell r="J4922" t="str">
            <v/>
          </cell>
        </row>
        <row r="4923">
          <cell r="J4923" t="str">
            <v/>
          </cell>
        </row>
        <row r="4924">
          <cell r="J4924">
            <v>2.514689215</v>
          </cell>
        </row>
        <row r="4925">
          <cell r="J4925" t="str">
            <v/>
          </cell>
        </row>
        <row r="4926">
          <cell r="J4926" t="str">
            <v/>
          </cell>
        </row>
        <row r="4927">
          <cell r="J4927" t="str">
            <v/>
          </cell>
        </row>
        <row r="4928">
          <cell r="J4928" t="str">
            <v/>
          </cell>
        </row>
        <row r="4929">
          <cell r="J4929" t="str">
            <v/>
          </cell>
        </row>
        <row r="4930">
          <cell r="J4930" t="str">
            <v/>
          </cell>
        </row>
        <row r="4931">
          <cell r="J4931" t="str">
            <v/>
          </cell>
        </row>
        <row r="4932">
          <cell r="J4932" t="str">
            <v/>
          </cell>
        </row>
        <row r="4933">
          <cell r="J4933" t="str">
            <v/>
          </cell>
        </row>
        <row r="4934">
          <cell r="J4934" t="str">
            <v/>
          </cell>
        </row>
        <row r="4935">
          <cell r="J4935" t="str">
            <v/>
          </cell>
        </row>
        <row r="4936">
          <cell r="J4936" t="str">
            <v/>
          </cell>
        </row>
        <row r="4937">
          <cell r="J4937" t="str">
            <v/>
          </cell>
        </row>
        <row r="4938">
          <cell r="J4938" t="str">
            <v/>
          </cell>
        </row>
        <row r="4939">
          <cell r="J4939" t="str">
            <v/>
          </cell>
        </row>
        <row r="4940">
          <cell r="J4940" t="str">
            <v/>
          </cell>
        </row>
        <row r="4941">
          <cell r="J4941" t="str">
            <v/>
          </cell>
        </row>
        <row r="4942">
          <cell r="J4942" t="str">
            <v/>
          </cell>
        </row>
        <row r="4943">
          <cell r="J4943" t="str">
            <v/>
          </cell>
        </row>
        <row r="4944">
          <cell r="J4944" t="str">
            <v/>
          </cell>
        </row>
        <row r="4945">
          <cell r="J4945">
            <v>5.407793486</v>
          </cell>
        </row>
        <row r="4946">
          <cell r="J4946">
            <v>0.007456454</v>
          </cell>
        </row>
        <row r="4947">
          <cell r="J4947" t="str">
            <v/>
          </cell>
        </row>
        <row r="4948">
          <cell r="J4948" t="str">
            <v/>
          </cell>
        </row>
        <row r="4949">
          <cell r="J4949" t="str">
            <v/>
          </cell>
        </row>
        <row r="4950">
          <cell r="J4950" t="str">
            <v/>
          </cell>
        </row>
        <row r="4951">
          <cell r="J4951" t="str">
            <v/>
          </cell>
        </row>
        <row r="4952">
          <cell r="J4952" t="str">
            <v/>
          </cell>
        </row>
        <row r="4953">
          <cell r="J4953" t="str">
            <v/>
          </cell>
        </row>
        <row r="4954">
          <cell r="J4954" t="str">
            <v/>
          </cell>
        </row>
        <row r="4955">
          <cell r="J4955" t="str">
            <v/>
          </cell>
        </row>
        <row r="4956">
          <cell r="J4956" t="str">
            <v/>
          </cell>
        </row>
        <row r="4957">
          <cell r="J4957" t="str">
            <v/>
          </cell>
        </row>
        <row r="4958">
          <cell r="J4958" t="str">
            <v/>
          </cell>
        </row>
        <row r="4959">
          <cell r="J4959" t="str">
            <v/>
          </cell>
        </row>
        <row r="4960">
          <cell r="J4960" t="str">
            <v/>
          </cell>
        </row>
        <row r="4961">
          <cell r="J4961" t="str">
            <v/>
          </cell>
        </row>
        <row r="4962">
          <cell r="J4962" t="str">
            <v/>
          </cell>
        </row>
        <row r="4963">
          <cell r="J4963" t="str">
            <v/>
          </cell>
        </row>
        <row r="4964">
          <cell r="J4964" t="str">
            <v/>
          </cell>
        </row>
        <row r="4965">
          <cell r="J4965" t="str">
            <v/>
          </cell>
        </row>
        <row r="4966">
          <cell r="J4966" t="str">
            <v/>
          </cell>
        </row>
        <row r="4967">
          <cell r="J4967" t="str">
            <v/>
          </cell>
        </row>
        <row r="4968">
          <cell r="J4968" t="str">
            <v/>
          </cell>
        </row>
        <row r="4969">
          <cell r="J4969" t="str">
            <v/>
          </cell>
        </row>
        <row r="4970">
          <cell r="J4970" t="str">
            <v/>
          </cell>
        </row>
        <row r="4971">
          <cell r="J4971" t="str">
            <v/>
          </cell>
        </row>
        <row r="4972">
          <cell r="J4972" t="str">
            <v/>
          </cell>
        </row>
        <row r="4973">
          <cell r="J4973" t="str">
            <v/>
          </cell>
        </row>
        <row r="4974">
          <cell r="J4974">
            <v>3.75246063</v>
          </cell>
        </row>
        <row r="4975">
          <cell r="J4975">
            <v>3.363482264</v>
          </cell>
        </row>
        <row r="4976">
          <cell r="J4976">
            <v>3.009922055</v>
          </cell>
        </row>
        <row r="4977">
          <cell r="J4977">
            <v>3.873006641</v>
          </cell>
        </row>
        <row r="4978">
          <cell r="J4978">
            <v>0.042874612</v>
          </cell>
        </row>
        <row r="4979">
          <cell r="J4979" t="str">
            <v/>
          </cell>
        </row>
        <row r="4980">
          <cell r="J4980" t="str">
            <v/>
          </cell>
        </row>
        <row r="4981">
          <cell r="J4981" t="str">
            <v/>
          </cell>
        </row>
        <row r="4982">
          <cell r="J4982" t="str">
            <v/>
          </cell>
        </row>
        <row r="4983">
          <cell r="J4983">
            <v>3.8</v>
          </cell>
        </row>
        <row r="4984">
          <cell r="J4984">
            <v>3.775451364</v>
          </cell>
        </row>
        <row r="4985">
          <cell r="J4985" t="str">
            <v/>
          </cell>
        </row>
        <row r="4986">
          <cell r="J4986" t="str">
            <v/>
          </cell>
        </row>
        <row r="4987">
          <cell r="J4987" t="str">
            <v/>
          </cell>
        </row>
        <row r="4988">
          <cell r="J4988" t="str">
            <v/>
          </cell>
        </row>
        <row r="4989">
          <cell r="J4989" t="str">
            <v/>
          </cell>
        </row>
        <row r="4990">
          <cell r="J4990" t="str">
            <v/>
          </cell>
        </row>
        <row r="4991">
          <cell r="J4991" t="str">
            <v/>
          </cell>
        </row>
        <row r="4992">
          <cell r="J4992" t="str">
            <v/>
          </cell>
        </row>
        <row r="4993">
          <cell r="J4993" t="str">
            <v/>
          </cell>
        </row>
        <row r="4994">
          <cell r="J4994" t="str">
            <v/>
          </cell>
        </row>
        <row r="4995">
          <cell r="J4995" t="str">
            <v/>
          </cell>
        </row>
        <row r="4996">
          <cell r="J4996" t="str">
            <v/>
          </cell>
        </row>
        <row r="4997">
          <cell r="J4997" t="str">
            <v/>
          </cell>
        </row>
        <row r="4998">
          <cell r="J4998" t="str">
            <v/>
          </cell>
        </row>
        <row r="4999">
          <cell r="J4999" t="str">
            <v/>
          </cell>
        </row>
        <row r="5000">
          <cell r="J5000">
            <v>0.539350195</v>
          </cell>
        </row>
        <row r="5001">
          <cell r="J5001" t="str">
            <v/>
          </cell>
        </row>
        <row r="5002">
          <cell r="J5002" t="str">
            <v/>
          </cell>
        </row>
        <row r="5003">
          <cell r="J5003" t="str">
            <v/>
          </cell>
        </row>
        <row r="5004">
          <cell r="J5004" t="str">
            <v/>
          </cell>
        </row>
        <row r="5005">
          <cell r="J5005" t="str">
            <v/>
          </cell>
        </row>
        <row r="5006">
          <cell r="J5006">
            <v>0.065865346</v>
          </cell>
        </row>
        <row r="5007">
          <cell r="J5007">
            <v>3.191362443</v>
          </cell>
        </row>
        <row r="5008">
          <cell r="J5008">
            <v>0.206295236</v>
          </cell>
        </row>
        <row r="5009">
          <cell r="J5009">
            <v>1.797005488</v>
          </cell>
        </row>
        <row r="5010">
          <cell r="J5010">
            <v>0.336783186</v>
          </cell>
        </row>
        <row r="5011">
          <cell r="J5011">
            <v>1.993980156</v>
          </cell>
        </row>
        <row r="5012">
          <cell r="J5012">
            <v>1.243985127</v>
          </cell>
        </row>
        <row r="5013">
          <cell r="J5013">
            <v>0.175226676</v>
          </cell>
        </row>
        <row r="5014">
          <cell r="J5014" t="str">
            <v/>
          </cell>
        </row>
        <row r="5015">
          <cell r="J5015" t="str">
            <v/>
          </cell>
        </row>
        <row r="5016">
          <cell r="J5016">
            <v>2.204003619</v>
          </cell>
        </row>
        <row r="5017">
          <cell r="J5017">
            <v>5.545737891</v>
          </cell>
        </row>
        <row r="5018">
          <cell r="J5018">
            <v>1.2402569</v>
          </cell>
        </row>
        <row r="5019">
          <cell r="J5019">
            <v>0.77671399</v>
          </cell>
        </row>
        <row r="5020">
          <cell r="J5020">
            <v>4.906968305</v>
          </cell>
        </row>
        <row r="5021">
          <cell r="J5021">
            <v>2.547621888</v>
          </cell>
        </row>
        <row r="5022">
          <cell r="J5022">
            <v>0.973688658</v>
          </cell>
        </row>
        <row r="5023">
          <cell r="J5023" t="str">
            <v/>
          </cell>
        </row>
        <row r="5024">
          <cell r="J5024" t="str">
            <v/>
          </cell>
        </row>
        <row r="5025">
          <cell r="J5025" t="str">
            <v/>
          </cell>
        </row>
        <row r="5026">
          <cell r="J5026" t="str">
            <v/>
          </cell>
        </row>
        <row r="5027">
          <cell r="J5027" t="str">
            <v/>
          </cell>
        </row>
        <row r="5028">
          <cell r="J5028" t="str">
            <v/>
          </cell>
        </row>
        <row r="5029">
          <cell r="J5029" t="str">
            <v/>
          </cell>
        </row>
        <row r="5030">
          <cell r="J5030">
            <v>1.81378251</v>
          </cell>
        </row>
        <row r="5031">
          <cell r="J5031">
            <v>0.320627535</v>
          </cell>
        </row>
        <row r="5032">
          <cell r="J5032" t="str">
            <v/>
          </cell>
        </row>
        <row r="5033">
          <cell r="J5033" t="str">
            <v/>
          </cell>
        </row>
        <row r="5034">
          <cell r="J5034" t="str">
            <v/>
          </cell>
        </row>
        <row r="5035">
          <cell r="J5035" t="str">
            <v/>
          </cell>
        </row>
        <row r="5036">
          <cell r="J5036" t="str">
            <v/>
          </cell>
        </row>
        <row r="5037">
          <cell r="J5037" t="str">
            <v/>
          </cell>
        </row>
        <row r="5038">
          <cell r="J5038" t="str">
            <v/>
          </cell>
        </row>
        <row r="5039">
          <cell r="J5039" t="str">
            <v/>
          </cell>
        </row>
        <row r="5040">
          <cell r="J5040" t="str">
            <v/>
          </cell>
        </row>
        <row r="5041">
          <cell r="J5041" t="str">
            <v/>
          </cell>
        </row>
        <row r="5042">
          <cell r="J5042" t="str">
            <v/>
          </cell>
        </row>
        <row r="5043">
          <cell r="J5043" t="str">
            <v/>
          </cell>
        </row>
        <row r="5044">
          <cell r="J5044" t="str">
            <v/>
          </cell>
        </row>
        <row r="5045">
          <cell r="J5045">
            <v>0.822695459</v>
          </cell>
        </row>
        <row r="5046">
          <cell r="J5046">
            <v>0.88607532</v>
          </cell>
        </row>
        <row r="5047">
          <cell r="J5047" t="str">
            <v/>
          </cell>
        </row>
        <row r="5048">
          <cell r="J5048" t="str">
            <v/>
          </cell>
        </row>
        <row r="5049">
          <cell r="J5049" t="str">
            <v/>
          </cell>
        </row>
        <row r="5050">
          <cell r="J5050">
            <v>0.740674461</v>
          </cell>
        </row>
        <row r="5051">
          <cell r="J5051">
            <v>0.782306331</v>
          </cell>
        </row>
        <row r="5052">
          <cell r="J5052" t="str">
            <v/>
          </cell>
        </row>
        <row r="5053">
          <cell r="J5053" t="str">
            <v/>
          </cell>
        </row>
        <row r="5054">
          <cell r="J5054" t="str">
            <v/>
          </cell>
        </row>
        <row r="5055">
          <cell r="J5055" t="str">
            <v/>
          </cell>
        </row>
        <row r="5056">
          <cell r="J5056" t="str">
            <v/>
          </cell>
        </row>
        <row r="5057">
          <cell r="J5057" t="str">
            <v/>
          </cell>
        </row>
        <row r="5058">
          <cell r="J5058" t="str">
            <v/>
          </cell>
        </row>
        <row r="5059">
          <cell r="J5059">
            <v>0.768014794</v>
          </cell>
        </row>
        <row r="5060">
          <cell r="J5060" t="str">
            <v/>
          </cell>
        </row>
        <row r="5061">
          <cell r="J5061" t="str">
            <v/>
          </cell>
        </row>
        <row r="5062">
          <cell r="J5062" t="str">
            <v/>
          </cell>
        </row>
        <row r="5063">
          <cell r="J5063" t="str">
            <v/>
          </cell>
        </row>
        <row r="5064">
          <cell r="J5064" t="str">
            <v/>
          </cell>
        </row>
        <row r="5065">
          <cell r="J5065" t="str">
            <v/>
          </cell>
        </row>
        <row r="5066">
          <cell r="J5066" t="str">
            <v/>
          </cell>
        </row>
        <row r="5067">
          <cell r="J5067" t="str">
            <v/>
          </cell>
        </row>
        <row r="5068">
          <cell r="J5068" t="str">
            <v/>
          </cell>
        </row>
        <row r="5069">
          <cell r="J5069" t="str">
            <v/>
          </cell>
        </row>
        <row r="5070">
          <cell r="J5070" t="str">
            <v/>
          </cell>
        </row>
        <row r="5071">
          <cell r="J5071" t="str">
            <v/>
          </cell>
        </row>
        <row r="5072">
          <cell r="J5072" t="str">
            <v/>
          </cell>
        </row>
        <row r="5073">
          <cell r="J5073" t="str">
            <v/>
          </cell>
        </row>
        <row r="5074">
          <cell r="J5074" t="str">
            <v/>
          </cell>
        </row>
        <row r="5075">
          <cell r="J5075" t="str">
            <v/>
          </cell>
        </row>
        <row r="5076">
          <cell r="J5076" t="str">
            <v/>
          </cell>
        </row>
        <row r="5077">
          <cell r="J5077" t="str">
            <v/>
          </cell>
        </row>
        <row r="5078">
          <cell r="J5078" t="str">
            <v/>
          </cell>
        </row>
        <row r="5079">
          <cell r="J5079" t="str">
            <v/>
          </cell>
        </row>
        <row r="5080">
          <cell r="J5080">
            <v>0.50020381</v>
          </cell>
        </row>
        <row r="5081">
          <cell r="J5081">
            <v>0.222450887</v>
          </cell>
        </row>
        <row r="5082">
          <cell r="J5082" t="str">
            <v/>
          </cell>
        </row>
        <row r="5083">
          <cell r="J5083" t="str">
            <v/>
          </cell>
        </row>
        <row r="5084">
          <cell r="J5084">
            <v>0.214373061</v>
          </cell>
        </row>
        <row r="5085">
          <cell r="J5085">
            <v>0.257869045</v>
          </cell>
        </row>
        <row r="5086">
          <cell r="J5086">
            <v>0.617021594</v>
          </cell>
        </row>
        <row r="5087">
          <cell r="J5087">
            <v>0.629449018</v>
          </cell>
        </row>
        <row r="5088">
          <cell r="J5088">
            <v>2.623429174</v>
          </cell>
        </row>
        <row r="5089">
          <cell r="J5089">
            <v>1.714363119</v>
          </cell>
        </row>
        <row r="5090">
          <cell r="J5090" t="str">
            <v/>
          </cell>
        </row>
        <row r="5091">
          <cell r="J5091" t="str">
            <v/>
          </cell>
        </row>
        <row r="5092">
          <cell r="J5092">
            <v>0.795355126</v>
          </cell>
        </row>
        <row r="5093">
          <cell r="J5093">
            <v>0.757451483</v>
          </cell>
        </row>
        <row r="5094">
          <cell r="J5094" t="str">
            <v/>
          </cell>
        </row>
        <row r="5095">
          <cell r="J5095" t="str">
            <v/>
          </cell>
        </row>
        <row r="5096">
          <cell r="J5096" t="str">
            <v/>
          </cell>
        </row>
        <row r="5097">
          <cell r="J5097" t="str">
            <v/>
          </cell>
        </row>
        <row r="5098">
          <cell r="J5098">
            <v>9.546125626</v>
          </cell>
        </row>
        <row r="5099">
          <cell r="J5099">
            <v>2.697372346</v>
          </cell>
        </row>
        <row r="5100">
          <cell r="J5100">
            <v>16.70370039</v>
          </cell>
        </row>
        <row r="5101">
          <cell r="J5101">
            <v>2.802384077</v>
          </cell>
        </row>
        <row r="5102">
          <cell r="J5102">
            <v>18.629951086</v>
          </cell>
        </row>
        <row r="5103">
          <cell r="J5103" t="str">
            <v/>
          </cell>
        </row>
        <row r="5104">
          <cell r="J5104" t="str">
            <v/>
          </cell>
        </row>
        <row r="5105">
          <cell r="J5105">
            <v>2.190954824</v>
          </cell>
        </row>
        <row r="5106">
          <cell r="J5106">
            <v>1.520495307</v>
          </cell>
        </row>
        <row r="5107">
          <cell r="J5107">
            <v>0.391463851</v>
          </cell>
        </row>
        <row r="5108">
          <cell r="J5108" t="str">
            <v/>
          </cell>
        </row>
        <row r="5109">
          <cell r="J5109" t="str">
            <v/>
          </cell>
        </row>
        <row r="5110">
          <cell r="J5110" t="str">
            <v/>
          </cell>
        </row>
        <row r="5111">
          <cell r="J5111">
            <v>0.411347729</v>
          </cell>
        </row>
        <row r="5112">
          <cell r="J5112">
            <v>1.507446512</v>
          </cell>
        </row>
        <row r="5113">
          <cell r="J5113" t="str">
            <v/>
          </cell>
        </row>
        <row r="5114">
          <cell r="J5114" t="str">
            <v/>
          </cell>
        </row>
        <row r="5115">
          <cell r="J5115">
            <v>1.02650521</v>
          </cell>
        </row>
        <row r="5116">
          <cell r="J5116" t="str">
            <v/>
          </cell>
        </row>
        <row r="5117">
          <cell r="J5117" t="str">
            <v/>
          </cell>
        </row>
        <row r="5118">
          <cell r="J5118" t="str">
            <v/>
          </cell>
        </row>
        <row r="5119">
          <cell r="J5119" t="str">
            <v/>
          </cell>
        </row>
        <row r="5120">
          <cell r="J5120">
            <v>0.225557743</v>
          </cell>
        </row>
        <row r="5121">
          <cell r="J5121" t="str">
            <v/>
          </cell>
        </row>
        <row r="5122">
          <cell r="J5122" t="str">
            <v/>
          </cell>
        </row>
        <row r="5123">
          <cell r="J5123">
            <v>0.246684363</v>
          </cell>
        </row>
        <row r="5124">
          <cell r="J5124" t="str">
            <v/>
          </cell>
        </row>
        <row r="5125">
          <cell r="J5125">
            <v>0.535621968</v>
          </cell>
        </row>
        <row r="5126">
          <cell r="J5126">
            <v>4.204818858</v>
          </cell>
        </row>
        <row r="5127">
          <cell r="J5127">
            <v>1.130274199</v>
          </cell>
        </row>
        <row r="5128">
          <cell r="J5128" t="str">
            <v/>
          </cell>
        </row>
        <row r="5129">
          <cell r="J5129" t="str">
            <v/>
          </cell>
        </row>
        <row r="5130">
          <cell r="J5130">
            <v>1.783956693</v>
          </cell>
        </row>
        <row r="5131">
          <cell r="J5131" t="str">
            <v/>
          </cell>
        </row>
        <row r="5132">
          <cell r="J5132" t="str">
            <v/>
          </cell>
        </row>
        <row r="5133">
          <cell r="J5133">
            <v>0.136701662</v>
          </cell>
        </row>
        <row r="5134">
          <cell r="J5134">
            <v>0.163420624</v>
          </cell>
        </row>
        <row r="5135">
          <cell r="J5135">
            <v>0.155342798</v>
          </cell>
        </row>
        <row r="5136">
          <cell r="J5136">
            <v>2.953377277</v>
          </cell>
        </row>
        <row r="5137">
          <cell r="J5137">
            <v>1.972853535</v>
          </cell>
        </row>
        <row r="5138">
          <cell r="J5138" t="str">
            <v/>
          </cell>
        </row>
        <row r="5139">
          <cell r="J5139" t="str">
            <v/>
          </cell>
        </row>
        <row r="5140">
          <cell r="J5140" t="str">
            <v/>
          </cell>
        </row>
        <row r="5141">
          <cell r="J5141" t="str">
            <v/>
          </cell>
        </row>
        <row r="5142">
          <cell r="J5142" t="str">
            <v/>
          </cell>
        </row>
        <row r="5143">
          <cell r="J5143" t="str">
            <v/>
          </cell>
        </row>
        <row r="5144">
          <cell r="J5144" t="str">
            <v/>
          </cell>
        </row>
        <row r="5145">
          <cell r="J5145" t="str">
            <v/>
          </cell>
        </row>
        <row r="5146">
          <cell r="J5146">
            <v>0.182683131</v>
          </cell>
        </row>
        <row r="5147">
          <cell r="J5147">
            <v>0.33367633</v>
          </cell>
        </row>
        <row r="5148">
          <cell r="J5148" t="str">
            <v/>
          </cell>
        </row>
        <row r="5149">
          <cell r="J5149" t="str">
            <v/>
          </cell>
        </row>
        <row r="5150">
          <cell r="J5150" t="str">
            <v/>
          </cell>
        </row>
        <row r="5151">
          <cell r="J5151" t="str">
            <v/>
          </cell>
        </row>
        <row r="5152">
          <cell r="J5152" t="str">
            <v/>
          </cell>
        </row>
        <row r="5153">
          <cell r="J5153" t="str">
            <v/>
          </cell>
        </row>
        <row r="5154">
          <cell r="J5154" t="str">
            <v/>
          </cell>
        </row>
        <row r="5155">
          <cell r="J5155" t="str">
            <v/>
          </cell>
        </row>
        <row r="5156">
          <cell r="J5156" t="str">
            <v/>
          </cell>
        </row>
        <row r="5157">
          <cell r="J5157" t="str">
            <v/>
          </cell>
        </row>
        <row r="5158">
          <cell r="J5158">
            <v>0.909066054</v>
          </cell>
        </row>
        <row r="5159">
          <cell r="J5159" t="str">
            <v/>
          </cell>
        </row>
        <row r="5160">
          <cell r="J5160" t="str">
            <v/>
          </cell>
        </row>
        <row r="5161">
          <cell r="J5161" t="str">
            <v/>
          </cell>
        </row>
        <row r="5162">
          <cell r="J5162" t="str">
            <v/>
          </cell>
        </row>
        <row r="5163">
          <cell r="J5163" t="str">
            <v/>
          </cell>
        </row>
        <row r="5164">
          <cell r="J5164" t="str">
            <v/>
          </cell>
        </row>
        <row r="5165">
          <cell r="J5165">
            <v>3.759917084</v>
          </cell>
        </row>
        <row r="5166">
          <cell r="J5166" t="str">
            <v/>
          </cell>
        </row>
        <row r="5167">
          <cell r="J5167" t="str">
            <v/>
          </cell>
        </row>
        <row r="5168">
          <cell r="J5168" t="str">
            <v/>
          </cell>
        </row>
        <row r="5169">
          <cell r="J5169">
            <v>0.853764018</v>
          </cell>
        </row>
        <row r="5170">
          <cell r="J5170" t="str">
            <v/>
          </cell>
        </row>
        <row r="5171">
          <cell r="J5171">
            <v>1.033961664</v>
          </cell>
        </row>
        <row r="5172">
          <cell r="J5172">
            <v>0.251655333</v>
          </cell>
        </row>
        <row r="5173">
          <cell r="J5173" t="str">
            <v/>
          </cell>
        </row>
        <row r="5174">
          <cell r="J5174" t="str">
            <v/>
          </cell>
        </row>
        <row r="5175">
          <cell r="J5175">
            <v>0.664867176</v>
          </cell>
        </row>
        <row r="5176">
          <cell r="J5176" t="str">
            <v/>
          </cell>
        </row>
        <row r="5177">
          <cell r="J5177" t="str">
            <v/>
          </cell>
        </row>
        <row r="5178">
          <cell r="J5178" t="str">
            <v/>
          </cell>
        </row>
        <row r="5179">
          <cell r="J5179" t="str">
            <v/>
          </cell>
        </row>
        <row r="5180">
          <cell r="J5180" t="str">
            <v/>
          </cell>
        </row>
        <row r="5181">
          <cell r="J5181" t="str">
            <v/>
          </cell>
        </row>
        <row r="5182">
          <cell r="J5182">
            <v>0.175226676</v>
          </cell>
        </row>
        <row r="5183">
          <cell r="J5183">
            <v>0.206295236</v>
          </cell>
        </row>
        <row r="5184">
          <cell r="J5184">
            <v>0.077671399</v>
          </cell>
        </row>
        <row r="5185">
          <cell r="J5185" t="str">
            <v/>
          </cell>
        </row>
        <row r="5186">
          <cell r="J5186">
            <v>0.196974668</v>
          </cell>
        </row>
        <row r="5187">
          <cell r="J5187">
            <v>0.08326374</v>
          </cell>
        </row>
        <row r="5188">
          <cell r="J5188">
            <v>0.125516981</v>
          </cell>
        </row>
        <row r="5189">
          <cell r="J5189">
            <v>0.854385389</v>
          </cell>
        </row>
        <row r="5190">
          <cell r="J5190" t="str">
            <v/>
          </cell>
        </row>
        <row r="5191">
          <cell r="J5191" t="str">
            <v/>
          </cell>
        </row>
        <row r="5192">
          <cell r="J5192" t="str">
            <v/>
          </cell>
        </row>
        <row r="5193">
          <cell r="J5193" t="str">
            <v/>
          </cell>
        </row>
        <row r="5194">
          <cell r="J5194">
            <v>0.210023463</v>
          </cell>
        </row>
        <row r="5195">
          <cell r="J5195" t="str">
            <v/>
          </cell>
        </row>
        <row r="5196">
          <cell r="J5196" t="str">
            <v/>
          </cell>
        </row>
        <row r="5197">
          <cell r="J5197">
            <v>0.444280402</v>
          </cell>
        </row>
        <row r="5198">
          <cell r="J5198" t="str">
            <v/>
          </cell>
        </row>
        <row r="5199">
          <cell r="J5199">
            <v>0.128002466</v>
          </cell>
        </row>
        <row r="5200">
          <cell r="J5200">
            <v>0.279617037</v>
          </cell>
        </row>
        <row r="5201">
          <cell r="J5201">
            <v>0.024233476</v>
          </cell>
        </row>
        <row r="5202">
          <cell r="J5202" t="str">
            <v/>
          </cell>
        </row>
        <row r="5203">
          <cell r="J5203" t="str">
            <v/>
          </cell>
        </row>
        <row r="5204">
          <cell r="J5204" t="str">
            <v/>
          </cell>
        </row>
        <row r="5205">
          <cell r="J5205">
            <v>0.903473714</v>
          </cell>
        </row>
        <row r="5206">
          <cell r="J5206" t="str">
            <v/>
          </cell>
        </row>
        <row r="5207">
          <cell r="J5207" t="str">
            <v/>
          </cell>
        </row>
        <row r="5208">
          <cell r="J5208" t="str">
            <v/>
          </cell>
        </row>
        <row r="5209">
          <cell r="J5209" t="str">
            <v/>
          </cell>
        </row>
        <row r="5210">
          <cell r="J5210" t="str">
            <v/>
          </cell>
        </row>
        <row r="5211">
          <cell r="J5211" t="str">
            <v/>
          </cell>
        </row>
        <row r="5212">
          <cell r="J5212" t="str">
            <v/>
          </cell>
        </row>
        <row r="5213">
          <cell r="J5213" t="str">
            <v/>
          </cell>
        </row>
        <row r="5214">
          <cell r="J5214" t="str">
            <v/>
          </cell>
        </row>
        <row r="5215">
          <cell r="J5215">
            <v>0.820209974</v>
          </cell>
        </row>
        <row r="5216">
          <cell r="J5216" t="str">
            <v/>
          </cell>
        </row>
        <row r="5217">
          <cell r="J5217" t="str">
            <v/>
          </cell>
        </row>
        <row r="5218">
          <cell r="J5218" t="str">
            <v/>
          </cell>
        </row>
        <row r="5219">
          <cell r="J5219" t="str">
            <v/>
          </cell>
        </row>
        <row r="5220">
          <cell r="J5220" t="str">
            <v/>
          </cell>
        </row>
        <row r="5221">
          <cell r="J5221" t="str">
            <v/>
          </cell>
        </row>
        <row r="5222">
          <cell r="J5222" t="str">
            <v/>
          </cell>
        </row>
        <row r="5223">
          <cell r="J5223" t="str">
            <v/>
          </cell>
        </row>
        <row r="5224">
          <cell r="J5224" t="str">
            <v/>
          </cell>
        </row>
        <row r="5225">
          <cell r="J5225" t="str">
            <v/>
          </cell>
        </row>
        <row r="5226">
          <cell r="J5226">
            <v>5.459367295</v>
          </cell>
        </row>
        <row r="5227">
          <cell r="J5227">
            <v>1</v>
          </cell>
        </row>
        <row r="5228">
          <cell r="J5228">
            <v>1</v>
          </cell>
        </row>
        <row r="5229">
          <cell r="J5229">
            <v>0.614536109</v>
          </cell>
        </row>
        <row r="5230">
          <cell r="J5230">
            <v>0.530029627</v>
          </cell>
        </row>
        <row r="5231">
          <cell r="J5231">
            <v>0.651197009</v>
          </cell>
        </row>
        <row r="5232">
          <cell r="J5232">
            <v>0.106875845</v>
          </cell>
        </row>
        <row r="5233">
          <cell r="J5233">
            <v>0.450494114</v>
          </cell>
        </row>
        <row r="5234">
          <cell r="J5234">
            <v>0.137323033</v>
          </cell>
        </row>
        <row r="5235">
          <cell r="J5235">
            <v>0.3787878787878788</v>
          </cell>
        </row>
        <row r="5236">
          <cell r="J5236">
            <v>0.131109322</v>
          </cell>
        </row>
        <row r="5237">
          <cell r="J5237">
            <v>0.273403325</v>
          </cell>
        </row>
        <row r="5238">
          <cell r="J5238">
            <v>0.113089557</v>
          </cell>
        </row>
        <row r="5239">
          <cell r="J5239">
            <v>0.968096318</v>
          </cell>
        </row>
        <row r="5240">
          <cell r="J5240">
            <v>2.277946791</v>
          </cell>
        </row>
        <row r="5241">
          <cell r="J5241">
            <v>0.745645431</v>
          </cell>
        </row>
        <row r="5242">
          <cell r="J5242">
            <v>0.723897439</v>
          </cell>
        </row>
        <row r="5243">
          <cell r="J5243">
            <v>0.935785016</v>
          </cell>
        </row>
        <row r="5244">
          <cell r="J5244">
            <v>0.992951165</v>
          </cell>
        </row>
        <row r="5245">
          <cell r="J5245">
            <v>0.483426788</v>
          </cell>
        </row>
        <row r="5246">
          <cell r="J5246">
            <v>1.020912869</v>
          </cell>
        </row>
        <row r="5247">
          <cell r="J5247">
            <v>0.454222342</v>
          </cell>
        </row>
        <row r="5248">
          <cell r="J5248">
            <v>0.914658395</v>
          </cell>
        </row>
        <row r="5249">
          <cell r="J5249">
            <v>0.375929571</v>
          </cell>
        </row>
        <row r="5250">
          <cell r="J5250">
            <v>0.4734848484848485</v>
          </cell>
        </row>
        <row r="5251">
          <cell r="J5251">
            <v>0.945726955</v>
          </cell>
        </row>
        <row r="5252">
          <cell r="J5252">
            <v>1.134623797</v>
          </cell>
        </row>
        <row r="5253">
          <cell r="J5253">
            <v>1.178741152</v>
          </cell>
        </row>
        <row r="5254">
          <cell r="J5254">
            <v>1.060059254</v>
          </cell>
        </row>
        <row r="5255">
          <cell r="J5255">
            <v>2.021320488</v>
          </cell>
        </row>
        <row r="5256">
          <cell r="J5256">
            <v>0.388356995</v>
          </cell>
        </row>
        <row r="5257">
          <cell r="J5257">
            <v>0.981145113</v>
          </cell>
        </row>
        <row r="5258">
          <cell r="J5258">
            <v>0.444901774</v>
          </cell>
        </row>
        <row r="5259">
          <cell r="J5259">
            <v>1.066894337</v>
          </cell>
        </row>
        <row r="5260">
          <cell r="J5260">
            <v>1.112875805</v>
          </cell>
        </row>
        <row r="5261">
          <cell r="J5261">
            <v>1.380065418</v>
          </cell>
        </row>
        <row r="5262">
          <cell r="J5262">
            <v>1.161964129</v>
          </cell>
        </row>
        <row r="5263">
          <cell r="J5263">
            <v>0.064001233</v>
          </cell>
        </row>
        <row r="5264">
          <cell r="J5264">
            <v>0.16652748</v>
          </cell>
        </row>
        <row r="5265">
          <cell r="J5265">
            <v>0.02609759</v>
          </cell>
        </row>
        <row r="5266">
          <cell r="J5266">
            <v>0.021747992</v>
          </cell>
        </row>
        <row r="5267">
          <cell r="J5267">
            <v>0.206295236</v>
          </cell>
        </row>
        <row r="5268">
          <cell r="J5268">
            <v>3.697158594</v>
          </cell>
        </row>
        <row r="5269">
          <cell r="J5269">
            <v>0.807161179</v>
          </cell>
        </row>
        <row r="5270">
          <cell r="J5270">
            <v>0.836365625</v>
          </cell>
        </row>
        <row r="5271">
          <cell r="J5271">
            <v>1.042039489</v>
          </cell>
        </row>
        <row r="5272">
          <cell r="J5272">
            <v>1.203595999</v>
          </cell>
        </row>
        <row r="5273">
          <cell r="J5273">
            <v>0.100662133</v>
          </cell>
        </row>
        <row r="5274">
          <cell r="J5274">
            <v>0.080778255</v>
          </cell>
        </row>
        <row r="5275">
          <cell r="J5275">
            <v>2.84588006</v>
          </cell>
        </row>
        <row r="5276">
          <cell r="J5276">
            <v>3.557971447</v>
          </cell>
        </row>
        <row r="5277">
          <cell r="J5277">
            <v>1.247713354</v>
          </cell>
        </row>
        <row r="5278">
          <cell r="J5278">
            <v>1</v>
          </cell>
        </row>
        <row r="5279">
          <cell r="J5279">
            <v>1</v>
          </cell>
        </row>
        <row r="5280">
          <cell r="J5280">
            <v>0.314413823</v>
          </cell>
        </row>
        <row r="5281">
          <cell r="J5281" t="str">
            <v/>
          </cell>
        </row>
        <row r="5282">
          <cell r="J5282" t="str">
            <v/>
          </cell>
        </row>
        <row r="5283">
          <cell r="J5283" t="str">
            <v/>
          </cell>
        </row>
        <row r="5284">
          <cell r="J5284" t="str">
            <v/>
          </cell>
        </row>
        <row r="5285">
          <cell r="J5285" t="str">
            <v/>
          </cell>
        </row>
        <row r="5286">
          <cell r="J5286" t="str">
            <v/>
          </cell>
        </row>
        <row r="5287">
          <cell r="J5287" t="str">
            <v/>
          </cell>
        </row>
        <row r="5288">
          <cell r="J5288" t="str">
            <v/>
          </cell>
        </row>
        <row r="5289">
          <cell r="J5289">
            <v>0.014291537</v>
          </cell>
        </row>
        <row r="5290">
          <cell r="J5290">
            <v>0.152857313</v>
          </cell>
        </row>
        <row r="5291">
          <cell r="J5291">
            <v>0.192003698</v>
          </cell>
        </row>
        <row r="5292">
          <cell r="J5292" t="str">
            <v/>
          </cell>
        </row>
        <row r="5293">
          <cell r="J5293" t="str">
            <v/>
          </cell>
        </row>
        <row r="5294">
          <cell r="J5294" t="str">
            <v/>
          </cell>
        </row>
        <row r="5295">
          <cell r="J5295" t="str">
            <v/>
          </cell>
        </row>
        <row r="5296">
          <cell r="J5296" t="str">
            <v/>
          </cell>
        </row>
        <row r="5297">
          <cell r="J5297" t="str">
            <v/>
          </cell>
        </row>
        <row r="5298">
          <cell r="J5298" t="str">
            <v/>
          </cell>
        </row>
        <row r="5299">
          <cell r="J5299" t="str">
            <v/>
          </cell>
        </row>
        <row r="5300">
          <cell r="J5300" t="str">
            <v/>
          </cell>
        </row>
        <row r="5301">
          <cell r="J5301" t="str">
            <v/>
          </cell>
        </row>
        <row r="5302">
          <cell r="J5302" t="str">
            <v/>
          </cell>
        </row>
        <row r="5303">
          <cell r="J5303">
            <v>0</v>
          </cell>
        </row>
        <row r="5304">
          <cell r="J5304" t="str">
            <v/>
          </cell>
        </row>
        <row r="5305">
          <cell r="J5305">
            <v>0.544942536</v>
          </cell>
        </row>
        <row r="5306">
          <cell r="J5306" t="str">
            <v/>
          </cell>
        </row>
        <row r="5307">
          <cell r="J5307" t="str">
            <v/>
          </cell>
        </row>
        <row r="5308">
          <cell r="J5308" t="str">
            <v/>
          </cell>
        </row>
        <row r="5309">
          <cell r="J5309" t="str">
            <v/>
          </cell>
        </row>
        <row r="5310">
          <cell r="J5310" t="str">
            <v/>
          </cell>
        </row>
        <row r="5311">
          <cell r="J5311" t="str">
            <v/>
          </cell>
        </row>
        <row r="5312">
          <cell r="J5312" t="str">
            <v/>
          </cell>
        </row>
        <row r="5313">
          <cell r="J5313" t="str">
            <v/>
          </cell>
        </row>
        <row r="5314">
          <cell r="J5314">
            <v>0</v>
          </cell>
        </row>
        <row r="5315">
          <cell r="J5315" t="str">
            <v/>
          </cell>
        </row>
        <row r="5316">
          <cell r="J5316" t="str">
            <v/>
          </cell>
        </row>
        <row r="5317">
          <cell r="J5317" t="str">
            <v/>
          </cell>
        </row>
        <row r="5318">
          <cell r="J5318" t="str">
            <v/>
          </cell>
        </row>
        <row r="5319">
          <cell r="J5319" t="str">
            <v/>
          </cell>
        </row>
        <row r="5320">
          <cell r="J5320" t="str">
            <v/>
          </cell>
        </row>
        <row r="5321">
          <cell r="J5321" t="str">
            <v/>
          </cell>
        </row>
        <row r="5322">
          <cell r="J5322" t="str">
            <v/>
          </cell>
        </row>
        <row r="5323">
          <cell r="J5323" t="str">
            <v/>
          </cell>
        </row>
        <row r="5324">
          <cell r="J5324" t="str">
            <v/>
          </cell>
        </row>
        <row r="5325">
          <cell r="J5325">
            <v>1.194896803</v>
          </cell>
        </row>
        <row r="5326">
          <cell r="J5326">
            <v>0.765529309</v>
          </cell>
        </row>
        <row r="5327">
          <cell r="J5327" t="str">
            <v/>
          </cell>
        </row>
        <row r="5328">
          <cell r="J5328" t="str">
            <v/>
          </cell>
        </row>
        <row r="5329">
          <cell r="J5329" t="str">
            <v/>
          </cell>
        </row>
        <row r="5330">
          <cell r="J5330" t="str">
            <v/>
          </cell>
        </row>
        <row r="5331">
          <cell r="J5331" t="str">
            <v/>
          </cell>
        </row>
        <row r="5332">
          <cell r="J5332" t="str">
            <v/>
          </cell>
        </row>
        <row r="5333">
          <cell r="J5333" t="str">
            <v/>
          </cell>
        </row>
        <row r="5334">
          <cell r="J5334" t="str">
            <v/>
          </cell>
        </row>
        <row r="5335">
          <cell r="J5335" t="str">
            <v/>
          </cell>
        </row>
        <row r="5336">
          <cell r="J5336" t="str">
            <v/>
          </cell>
        </row>
        <row r="5337">
          <cell r="J5337" t="str">
            <v/>
          </cell>
        </row>
        <row r="5338">
          <cell r="J5338">
            <v>0</v>
          </cell>
        </row>
        <row r="5339">
          <cell r="J5339" t="str">
            <v/>
          </cell>
        </row>
        <row r="5340">
          <cell r="J5340" t="str">
            <v/>
          </cell>
        </row>
        <row r="5341">
          <cell r="J5341" t="str">
            <v/>
          </cell>
        </row>
        <row r="5342">
          <cell r="J5342" t="str">
            <v/>
          </cell>
        </row>
        <row r="5343">
          <cell r="J5343" t="str">
            <v/>
          </cell>
        </row>
        <row r="5344">
          <cell r="J5344" t="str">
            <v/>
          </cell>
        </row>
        <row r="5345">
          <cell r="J5345" t="str">
            <v/>
          </cell>
        </row>
        <row r="5346">
          <cell r="J5346" t="str">
            <v/>
          </cell>
        </row>
        <row r="5347">
          <cell r="J5347" t="str">
            <v/>
          </cell>
        </row>
        <row r="5348">
          <cell r="J5348">
            <v>0</v>
          </cell>
        </row>
        <row r="5349">
          <cell r="J5349" t="str">
            <v/>
          </cell>
        </row>
        <row r="5350">
          <cell r="J5350" t="str">
            <v/>
          </cell>
        </row>
        <row r="5351">
          <cell r="J5351" t="str">
            <v/>
          </cell>
        </row>
        <row r="5352">
          <cell r="J5352" t="str">
            <v/>
          </cell>
        </row>
        <row r="5353">
          <cell r="J5353" t="str">
            <v/>
          </cell>
        </row>
        <row r="5354">
          <cell r="J5354" t="str">
            <v/>
          </cell>
        </row>
        <row r="5355">
          <cell r="J5355" t="str">
            <v/>
          </cell>
        </row>
        <row r="5356">
          <cell r="J5356" t="str">
            <v/>
          </cell>
        </row>
        <row r="5357">
          <cell r="J5357" t="str">
            <v/>
          </cell>
        </row>
        <row r="5358">
          <cell r="J5358" t="str">
            <v/>
          </cell>
        </row>
        <row r="5359">
          <cell r="J5359" t="str">
            <v/>
          </cell>
        </row>
        <row r="5360">
          <cell r="J5360" t="str">
            <v/>
          </cell>
        </row>
        <row r="5361">
          <cell r="J5361" t="str">
            <v/>
          </cell>
        </row>
        <row r="5362">
          <cell r="J5362" t="str">
            <v/>
          </cell>
        </row>
        <row r="5363">
          <cell r="J5363" t="str">
            <v/>
          </cell>
        </row>
        <row r="5364">
          <cell r="J5364" t="str">
            <v/>
          </cell>
        </row>
        <row r="5365">
          <cell r="J5365">
            <v>0.233014197</v>
          </cell>
        </row>
        <row r="5366">
          <cell r="J5366">
            <v>0.25041259</v>
          </cell>
        </row>
        <row r="5367">
          <cell r="J5367">
            <v>2.53830132</v>
          </cell>
        </row>
        <row r="5368">
          <cell r="J5368">
            <v>0.329948103</v>
          </cell>
        </row>
        <row r="5369">
          <cell r="J5369">
            <v>0.036039529</v>
          </cell>
        </row>
        <row r="5370">
          <cell r="J5370">
            <v>0</v>
          </cell>
        </row>
        <row r="5371">
          <cell r="J5371" t="str">
            <v/>
          </cell>
        </row>
        <row r="5372">
          <cell r="J5372" t="str">
            <v/>
          </cell>
        </row>
        <row r="5373">
          <cell r="J5373" t="str">
            <v/>
          </cell>
        </row>
        <row r="5374">
          <cell r="J5374" t="str">
            <v/>
          </cell>
        </row>
        <row r="5375">
          <cell r="J5375" t="str">
            <v/>
          </cell>
        </row>
        <row r="5376">
          <cell r="J5376" t="str">
            <v/>
          </cell>
        </row>
        <row r="5377">
          <cell r="J5377" t="str">
            <v/>
          </cell>
        </row>
        <row r="5378">
          <cell r="J5378">
            <v>0</v>
          </cell>
        </row>
        <row r="5379">
          <cell r="J5379" t="str">
            <v/>
          </cell>
        </row>
        <row r="5380">
          <cell r="J5380" t="str">
            <v/>
          </cell>
        </row>
        <row r="5381">
          <cell r="J5381" t="str">
            <v/>
          </cell>
        </row>
        <row r="5382">
          <cell r="J5382" t="str">
            <v/>
          </cell>
        </row>
        <row r="5383">
          <cell r="J5383" t="str">
            <v/>
          </cell>
        </row>
        <row r="5384">
          <cell r="J5384" t="str">
            <v/>
          </cell>
        </row>
        <row r="5385">
          <cell r="J5385">
            <v>0</v>
          </cell>
        </row>
        <row r="5386">
          <cell r="J5386" t="str">
            <v/>
          </cell>
        </row>
        <row r="5387">
          <cell r="J5387" t="str">
            <v/>
          </cell>
        </row>
        <row r="5388">
          <cell r="J5388" t="str">
            <v/>
          </cell>
        </row>
        <row r="5389">
          <cell r="J5389" t="str">
            <v/>
          </cell>
        </row>
        <row r="5390">
          <cell r="J5390">
            <v>0</v>
          </cell>
        </row>
        <row r="5391">
          <cell r="J5391" t="str">
            <v/>
          </cell>
        </row>
        <row r="5392">
          <cell r="J5392" t="str">
            <v/>
          </cell>
        </row>
        <row r="5393">
          <cell r="J5393" t="str">
            <v/>
          </cell>
        </row>
        <row r="5394">
          <cell r="J5394">
            <v>0.405134017</v>
          </cell>
        </row>
        <row r="5395">
          <cell r="J5395" t="str">
            <v/>
          </cell>
        </row>
        <row r="5396">
          <cell r="J5396" t="str">
            <v/>
          </cell>
        </row>
        <row r="5397">
          <cell r="J5397" t="str">
            <v/>
          </cell>
        </row>
        <row r="5398">
          <cell r="J5398" t="str">
            <v/>
          </cell>
        </row>
        <row r="5399">
          <cell r="J5399" t="str">
            <v/>
          </cell>
        </row>
        <row r="5400">
          <cell r="J5400" t="str">
            <v/>
          </cell>
        </row>
        <row r="5401">
          <cell r="J5401" t="str">
            <v/>
          </cell>
        </row>
        <row r="5402">
          <cell r="J5402" t="str">
            <v/>
          </cell>
        </row>
        <row r="5403">
          <cell r="J5403" t="str">
            <v/>
          </cell>
        </row>
        <row r="5404">
          <cell r="J5404" t="str">
            <v/>
          </cell>
        </row>
        <row r="5405">
          <cell r="J5405" t="str">
            <v/>
          </cell>
        </row>
        <row r="5406">
          <cell r="J5406" t="str">
            <v/>
          </cell>
        </row>
        <row r="5407">
          <cell r="J5407" t="str">
            <v/>
          </cell>
        </row>
        <row r="5408">
          <cell r="J5408" t="str">
            <v/>
          </cell>
        </row>
        <row r="5409">
          <cell r="J5409" t="str">
            <v/>
          </cell>
        </row>
        <row r="5410">
          <cell r="J5410" t="str">
            <v/>
          </cell>
        </row>
        <row r="5411">
          <cell r="J5411" t="str">
            <v/>
          </cell>
        </row>
        <row r="5412">
          <cell r="J5412" t="str">
            <v/>
          </cell>
        </row>
        <row r="5413">
          <cell r="J5413" t="str">
            <v/>
          </cell>
        </row>
        <row r="5414">
          <cell r="J5414">
            <v>0.564205043</v>
          </cell>
        </row>
        <row r="5415">
          <cell r="J5415">
            <v>0.061515748</v>
          </cell>
        </row>
        <row r="5416">
          <cell r="J5416">
            <v>0.095069792</v>
          </cell>
        </row>
        <row r="5417">
          <cell r="J5417">
            <v>0.085127853</v>
          </cell>
        </row>
        <row r="5418">
          <cell r="J5418">
            <v>0.086370596</v>
          </cell>
        </row>
        <row r="5419">
          <cell r="J5419" t="str">
            <v/>
          </cell>
        </row>
        <row r="5420">
          <cell r="J5420">
            <v>0.270296469</v>
          </cell>
        </row>
        <row r="5421">
          <cell r="J5421" t="str">
            <v/>
          </cell>
        </row>
        <row r="5422">
          <cell r="J5422" t="str">
            <v/>
          </cell>
        </row>
        <row r="5423">
          <cell r="J5423" t="str">
            <v/>
          </cell>
        </row>
        <row r="5424">
          <cell r="J5424" t="str">
            <v/>
          </cell>
        </row>
        <row r="5425">
          <cell r="J5425" t="str">
            <v/>
          </cell>
        </row>
        <row r="5426">
          <cell r="J5426" t="str">
            <v/>
          </cell>
        </row>
        <row r="5427">
          <cell r="J5427" t="str">
            <v/>
          </cell>
        </row>
        <row r="5428">
          <cell r="J5428" t="str">
            <v/>
          </cell>
        </row>
        <row r="5429">
          <cell r="J5429" t="str">
            <v/>
          </cell>
        </row>
        <row r="5430">
          <cell r="J5430" t="str">
            <v/>
          </cell>
        </row>
        <row r="5431">
          <cell r="J5431" t="str">
            <v/>
          </cell>
        </row>
        <row r="5432">
          <cell r="J5432" t="str">
            <v/>
          </cell>
        </row>
        <row r="5433">
          <cell r="J5433" t="str">
            <v/>
          </cell>
        </row>
        <row r="5434">
          <cell r="J5434" t="str">
            <v/>
          </cell>
        </row>
        <row r="5435">
          <cell r="J5435" t="str">
            <v/>
          </cell>
        </row>
        <row r="5436">
          <cell r="J5436" t="str">
            <v/>
          </cell>
        </row>
        <row r="5437">
          <cell r="J5437" t="str">
            <v/>
          </cell>
        </row>
        <row r="5438">
          <cell r="J5438" t="str">
            <v/>
          </cell>
        </row>
        <row r="5439">
          <cell r="J5439" t="str">
            <v/>
          </cell>
        </row>
        <row r="5440">
          <cell r="J5440" t="str">
            <v/>
          </cell>
        </row>
        <row r="5441">
          <cell r="J5441" t="str">
            <v/>
          </cell>
        </row>
        <row r="5442">
          <cell r="J5442" t="str">
            <v/>
          </cell>
        </row>
        <row r="5443">
          <cell r="J5443" t="str">
            <v/>
          </cell>
        </row>
        <row r="5444">
          <cell r="J5444">
            <v>0.687236539</v>
          </cell>
        </row>
        <row r="5445">
          <cell r="J5445" t="str">
            <v/>
          </cell>
        </row>
        <row r="5446">
          <cell r="J5446" t="str">
            <v/>
          </cell>
        </row>
        <row r="5447">
          <cell r="J5447" t="str">
            <v/>
          </cell>
        </row>
        <row r="5448">
          <cell r="J5448" t="str">
            <v/>
          </cell>
        </row>
        <row r="5449">
          <cell r="J5449">
            <v>0</v>
          </cell>
        </row>
        <row r="5450">
          <cell r="J5450" t="str">
            <v/>
          </cell>
        </row>
        <row r="5451">
          <cell r="J5451" t="str">
            <v/>
          </cell>
        </row>
        <row r="5452">
          <cell r="J5452" t="str">
            <v/>
          </cell>
        </row>
        <row r="5453">
          <cell r="J5453" t="str">
            <v/>
          </cell>
        </row>
        <row r="5454">
          <cell r="J5454" t="str">
            <v/>
          </cell>
        </row>
        <row r="5455">
          <cell r="J5455" t="str">
            <v/>
          </cell>
        </row>
        <row r="5456">
          <cell r="J5456">
            <v>0.38587151</v>
          </cell>
        </row>
        <row r="5457">
          <cell r="J5457">
            <v>1.306122246</v>
          </cell>
        </row>
        <row r="5458">
          <cell r="J5458">
            <v>0.031689931</v>
          </cell>
        </row>
        <row r="5459">
          <cell r="J5459">
            <v>0.211887577</v>
          </cell>
        </row>
        <row r="5460">
          <cell r="J5460">
            <v>0.129866579</v>
          </cell>
        </row>
        <row r="5461">
          <cell r="J5461">
            <v>0.264704128</v>
          </cell>
        </row>
        <row r="5462">
          <cell r="J5462" t="str">
            <v/>
          </cell>
        </row>
        <row r="5463">
          <cell r="J5463" t="str">
            <v/>
          </cell>
        </row>
        <row r="5464">
          <cell r="J5464" t="str">
            <v/>
          </cell>
        </row>
        <row r="5465">
          <cell r="J5465" t="str">
            <v/>
          </cell>
        </row>
        <row r="5466">
          <cell r="J5466" t="str">
            <v/>
          </cell>
        </row>
        <row r="5467">
          <cell r="J5467" t="str">
            <v/>
          </cell>
        </row>
        <row r="5468">
          <cell r="J5468" t="str">
            <v/>
          </cell>
        </row>
        <row r="5469">
          <cell r="J5469" t="str">
            <v/>
          </cell>
        </row>
        <row r="5470">
          <cell r="J5470" t="str">
            <v/>
          </cell>
        </row>
        <row r="5471">
          <cell r="J5471" t="str">
            <v/>
          </cell>
        </row>
        <row r="5472">
          <cell r="J5472" t="str">
            <v/>
          </cell>
        </row>
        <row r="5473">
          <cell r="J5473" t="str">
            <v/>
          </cell>
        </row>
        <row r="5474">
          <cell r="J5474">
            <v>0</v>
          </cell>
        </row>
        <row r="5475">
          <cell r="J5475" t="str">
            <v/>
          </cell>
        </row>
        <row r="5476">
          <cell r="J5476" t="str">
            <v/>
          </cell>
        </row>
        <row r="5477">
          <cell r="J5477" t="str">
            <v/>
          </cell>
        </row>
        <row r="5478">
          <cell r="J5478" t="str">
            <v/>
          </cell>
        </row>
        <row r="5479">
          <cell r="J5479" t="str">
            <v/>
          </cell>
        </row>
        <row r="5480">
          <cell r="J5480" t="str">
            <v/>
          </cell>
        </row>
        <row r="5481">
          <cell r="J5481" t="str">
            <v/>
          </cell>
        </row>
        <row r="5482">
          <cell r="J5482" t="str">
            <v/>
          </cell>
        </row>
        <row r="5483">
          <cell r="J5483" t="str">
            <v/>
          </cell>
        </row>
        <row r="5484">
          <cell r="J5484" t="str">
            <v/>
          </cell>
        </row>
        <row r="5485">
          <cell r="J5485" t="str">
            <v/>
          </cell>
        </row>
        <row r="5486">
          <cell r="J5486" t="str">
            <v/>
          </cell>
        </row>
        <row r="5487">
          <cell r="J5487" t="str">
            <v/>
          </cell>
        </row>
        <row r="5488">
          <cell r="J5488" t="str">
            <v/>
          </cell>
        </row>
        <row r="5489">
          <cell r="J5489" t="str">
            <v/>
          </cell>
        </row>
        <row r="5490">
          <cell r="J5490" t="str">
            <v/>
          </cell>
        </row>
        <row r="5491">
          <cell r="J5491" t="str">
            <v/>
          </cell>
        </row>
        <row r="5492">
          <cell r="J5492" t="str">
            <v/>
          </cell>
        </row>
        <row r="5493">
          <cell r="J5493" t="str">
            <v/>
          </cell>
        </row>
        <row r="5494">
          <cell r="J5494" t="str">
            <v/>
          </cell>
        </row>
        <row r="5495">
          <cell r="J5495" t="str">
            <v/>
          </cell>
        </row>
        <row r="5496">
          <cell r="J5496" t="str">
            <v/>
          </cell>
        </row>
        <row r="5497">
          <cell r="J5497" t="str">
            <v/>
          </cell>
        </row>
        <row r="5498">
          <cell r="J5498">
            <v>0.107497216</v>
          </cell>
        </row>
        <row r="5499">
          <cell r="J5499">
            <v>0.639390957</v>
          </cell>
        </row>
        <row r="5500">
          <cell r="J5500">
            <v>0.899745486</v>
          </cell>
        </row>
        <row r="5501">
          <cell r="J5501">
            <v>0.292665832</v>
          </cell>
        </row>
        <row r="5502">
          <cell r="J5502">
            <v>0.10936133</v>
          </cell>
        </row>
        <row r="5503">
          <cell r="J5503">
            <v>0.054680665</v>
          </cell>
        </row>
        <row r="5504">
          <cell r="J5504">
            <v>0</v>
          </cell>
        </row>
        <row r="5505">
          <cell r="J5505" t="str">
            <v/>
          </cell>
        </row>
        <row r="5506">
          <cell r="J5506" t="str">
            <v/>
          </cell>
        </row>
        <row r="5507">
          <cell r="J5507" t="str">
            <v/>
          </cell>
        </row>
        <row r="5508">
          <cell r="J5508" t="str">
            <v/>
          </cell>
        </row>
        <row r="5509">
          <cell r="J5509" t="str">
            <v/>
          </cell>
        </row>
        <row r="5510">
          <cell r="J5510" t="str">
            <v/>
          </cell>
        </row>
        <row r="5511">
          <cell r="J5511" t="str">
            <v/>
          </cell>
        </row>
        <row r="5512">
          <cell r="J5512">
            <v>0.340511413</v>
          </cell>
        </row>
        <row r="5513">
          <cell r="J5513">
            <v>0.48466953</v>
          </cell>
        </row>
        <row r="5514">
          <cell r="J5514" t="str">
            <v/>
          </cell>
        </row>
        <row r="5515">
          <cell r="J5515" t="str">
            <v/>
          </cell>
        </row>
        <row r="5516">
          <cell r="J5516">
            <v>0.60956514</v>
          </cell>
        </row>
        <row r="5517">
          <cell r="J5517" t="str">
            <v/>
          </cell>
        </row>
        <row r="5518">
          <cell r="J5518" t="str">
            <v/>
          </cell>
        </row>
        <row r="5519">
          <cell r="J5519">
            <v>0.04163187</v>
          </cell>
        </row>
        <row r="5520">
          <cell r="J5520">
            <v>0.091962936</v>
          </cell>
        </row>
        <row r="5521">
          <cell r="J5521">
            <v>0.07829277</v>
          </cell>
        </row>
        <row r="5522">
          <cell r="J5522">
            <v>0.17709079</v>
          </cell>
        </row>
        <row r="5523">
          <cell r="J5523">
            <v>0.162799252</v>
          </cell>
        </row>
        <row r="5524">
          <cell r="J5524">
            <v>0.002485485</v>
          </cell>
        </row>
        <row r="5525">
          <cell r="J5525">
            <v>0.169012964</v>
          </cell>
        </row>
        <row r="5526">
          <cell r="J5526">
            <v>0.1876541</v>
          </cell>
        </row>
        <row r="5527">
          <cell r="J5527">
            <v>0.221829516</v>
          </cell>
        </row>
        <row r="5528">
          <cell r="J5528">
            <v>0.259111787</v>
          </cell>
        </row>
        <row r="5529">
          <cell r="J5529">
            <v>0.871783783</v>
          </cell>
        </row>
        <row r="5530">
          <cell r="J5530">
            <v>0.210023463</v>
          </cell>
        </row>
        <row r="5531">
          <cell r="J5531">
            <v>0.134837549</v>
          </cell>
        </row>
        <row r="5532">
          <cell r="J5532">
            <v>0.046602839</v>
          </cell>
        </row>
        <row r="5533">
          <cell r="J5533">
            <v>0.003728227</v>
          </cell>
        </row>
        <row r="5534">
          <cell r="J5534">
            <v>0.081399626</v>
          </cell>
        </row>
        <row r="5535">
          <cell r="J5535" t="str">
            <v/>
          </cell>
        </row>
        <row r="5536">
          <cell r="J5536" t="str">
            <v/>
          </cell>
        </row>
        <row r="5537">
          <cell r="J5537" t="str">
            <v/>
          </cell>
        </row>
        <row r="5538">
          <cell r="J5538" t="str">
            <v/>
          </cell>
        </row>
        <row r="5539">
          <cell r="J5539" t="str">
            <v/>
          </cell>
        </row>
        <row r="5540">
          <cell r="J5540" t="str">
            <v/>
          </cell>
        </row>
        <row r="5541">
          <cell r="J5541" t="str">
            <v/>
          </cell>
        </row>
        <row r="5542">
          <cell r="J5542" t="str">
            <v/>
          </cell>
        </row>
        <row r="5543">
          <cell r="J5543">
            <v>0.892289032</v>
          </cell>
        </row>
        <row r="5544">
          <cell r="J5544" t="str">
            <v/>
          </cell>
        </row>
        <row r="5545">
          <cell r="J5545" t="str">
            <v/>
          </cell>
        </row>
        <row r="5546">
          <cell r="J5546" t="str">
            <v/>
          </cell>
        </row>
        <row r="5547">
          <cell r="J5547">
            <v>0.099419391</v>
          </cell>
        </row>
        <row r="5548">
          <cell r="J5548">
            <v>0.054059294</v>
          </cell>
        </row>
        <row r="5549">
          <cell r="J5549">
            <v>0.183304502</v>
          </cell>
        </row>
        <row r="5550">
          <cell r="J5550">
            <v>0.095069792</v>
          </cell>
        </row>
        <row r="5551">
          <cell r="J5551">
            <v>0.129866579</v>
          </cell>
        </row>
        <row r="5552">
          <cell r="J5552">
            <v>0.024233476</v>
          </cell>
        </row>
        <row r="5553">
          <cell r="J5553">
            <v>0.169634335</v>
          </cell>
        </row>
        <row r="5554">
          <cell r="J5554">
            <v>0.225557743</v>
          </cell>
        </row>
        <row r="5555">
          <cell r="J5555">
            <v>0.045360097</v>
          </cell>
        </row>
        <row r="5556">
          <cell r="J5556">
            <v>0.056544778</v>
          </cell>
        </row>
        <row r="5557">
          <cell r="J5557" t="str">
            <v/>
          </cell>
        </row>
        <row r="5558">
          <cell r="J5558" t="str">
            <v/>
          </cell>
        </row>
        <row r="5559">
          <cell r="J5559" t="str">
            <v/>
          </cell>
        </row>
        <row r="5560">
          <cell r="J5560" t="str">
            <v/>
          </cell>
        </row>
        <row r="5561">
          <cell r="J5561" t="str">
            <v/>
          </cell>
        </row>
        <row r="5562">
          <cell r="J5562" t="str">
            <v/>
          </cell>
        </row>
        <row r="5563">
          <cell r="J5563" t="str">
            <v/>
          </cell>
        </row>
        <row r="5564">
          <cell r="J5564" t="str">
            <v/>
          </cell>
        </row>
        <row r="5565">
          <cell r="J5565" t="str">
            <v/>
          </cell>
        </row>
        <row r="5566">
          <cell r="J5566" t="str">
            <v/>
          </cell>
        </row>
        <row r="5567">
          <cell r="J5567" t="str">
            <v/>
          </cell>
        </row>
        <row r="5568">
          <cell r="J5568">
            <v>0</v>
          </cell>
        </row>
        <row r="5569">
          <cell r="J5569">
            <v>0.175848047</v>
          </cell>
        </row>
        <row r="5570">
          <cell r="J5570">
            <v>0.160935139</v>
          </cell>
        </row>
        <row r="5571">
          <cell r="J5571">
            <v>0.087613338</v>
          </cell>
        </row>
        <row r="5572">
          <cell r="J5572">
            <v>0.229907341</v>
          </cell>
        </row>
        <row r="5573">
          <cell r="J5573">
            <v>0.415697328</v>
          </cell>
        </row>
        <row r="5574">
          <cell r="J5574">
            <v>0.106875845</v>
          </cell>
        </row>
        <row r="5575">
          <cell r="J5575">
            <v>0.071457687</v>
          </cell>
        </row>
        <row r="5576">
          <cell r="J5576">
            <v>0.214994433</v>
          </cell>
        </row>
        <row r="5577">
          <cell r="J5577">
            <v>0.16155651</v>
          </cell>
        </row>
        <row r="5578">
          <cell r="J5578">
            <v>0.025476219</v>
          </cell>
        </row>
        <row r="5579">
          <cell r="J5579">
            <v>0.804675694</v>
          </cell>
        </row>
        <row r="5580">
          <cell r="J5580">
            <v>0.053437923</v>
          </cell>
        </row>
        <row r="5581">
          <cell r="J5581">
            <v>0.324977134</v>
          </cell>
        </row>
        <row r="5582">
          <cell r="J5582">
            <v>0.236742424</v>
          </cell>
        </row>
        <row r="5583">
          <cell r="J5583">
            <v>0.032311302</v>
          </cell>
        </row>
        <row r="5584">
          <cell r="J5584">
            <v>0.024233476</v>
          </cell>
        </row>
        <row r="5585">
          <cell r="J5585">
            <v>0.082020997</v>
          </cell>
        </row>
        <row r="5586">
          <cell r="J5586">
            <v>0.444280402</v>
          </cell>
        </row>
        <row r="5587">
          <cell r="J5587">
            <v>0.152235942</v>
          </cell>
        </row>
        <row r="5588">
          <cell r="J5588">
            <v>0.039146385</v>
          </cell>
        </row>
        <row r="5589">
          <cell r="J5589">
            <v>0.128002466</v>
          </cell>
        </row>
        <row r="5590">
          <cell r="J5590">
            <v>0.06275849</v>
          </cell>
        </row>
        <row r="5591">
          <cell r="J5591">
            <v>0.061515748</v>
          </cell>
        </row>
        <row r="5592">
          <cell r="J5592">
            <v>0.065865346</v>
          </cell>
        </row>
        <row r="5593">
          <cell r="J5593">
            <v>0.083885111</v>
          </cell>
        </row>
        <row r="5594">
          <cell r="J5594">
            <v>0.067108089</v>
          </cell>
        </row>
        <row r="5595">
          <cell r="J5595">
            <v>0.180819017</v>
          </cell>
        </row>
        <row r="5596">
          <cell r="J5596">
            <v>0.208159349</v>
          </cell>
        </row>
        <row r="5597">
          <cell r="J5597">
            <v>0.048466953</v>
          </cell>
        </row>
        <row r="5598">
          <cell r="J5598">
            <v>0.05716615</v>
          </cell>
        </row>
        <row r="5599">
          <cell r="J5599">
            <v>0.073943172</v>
          </cell>
        </row>
        <row r="5600">
          <cell r="J5600">
            <v>0.20318838</v>
          </cell>
        </row>
        <row r="5601">
          <cell r="J5601">
            <v>0.100040762</v>
          </cell>
        </row>
        <row r="5602">
          <cell r="J5602">
            <v>0.040389127</v>
          </cell>
        </row>
        <row r="5603">
          <cell r="J5603">
            <v>0.051573809</v>
          </cell>
        </row>
        <row r="5604">
          <cell r="J5604">
            <v>0</v>
          </cell>
        </row>
        <row r="5605">
          <cell r="J5605">
            <v>0.160935139</v>
          </cell>
        </row>
        <row r="5606">
          <cell r="J5606">
            <v>0.027340332</v>
          </cell>
        </row>
        <row r="5607">
          <cell r="J5607">
            <v>0.007456454</v>
          </cell>
        </row>
        <row r="5608">
          <cell r="J5608">
            <v>0.021747992</v>
          </cell>
        </row>
        <row r="5609">
          <cell r="J5609">
            <v>0.25538356</v>
          </cell>
        </row>
        <row r="5610">
          <cell r="J5610">
            <v>0.111846815</v>
          </cell>
        </row>
        <row r="5611">
          <cell r="J5611">
            <v>0</v>
          </cell>
        </row>
        <row r="5612">
          <cell r="J5612" t="str">
            <v/>
          </cell>
        </row>
        <row r="5613">
          <cell r="J5613" t="str">
            <v/>
          </cell>
        </row>
        <row r="5614">
          <cell r="J5614" t="str">
            <v/>
          </cell>
        </row>
        <row r="5615">
          <cell r="J5615" t="str">
            <v/>
          </cell>
        </row>
        <row r="5616">
          <cell r="J5616" t="str">
            <v/>
          </cell>
        </row>
        <row r="5617">
          <cell r="J5617" t="str">
            <v/>
          </cell>
        </row>
        <row r="5618">
          <cell r="J5618" t="str">
            <v/>
          </cell>
        </row>
        <row r="5619">
          <cell r="J5619" t="str">
            <v/>
          </cell>
        </row>
        <row r="5620">
          <cell r="J5620" t="str">
            <v/>
          </cell>
        </row>
        <row r="5621">
          <cell r="J5621" t="str">
            <v/>
          </cell>
        </row>
        <row r="5622">
          <cell r="J5622" t="str">
            <v/>
          </cell>
        </row>
        <row r="5623">
          <cell r="J5623" t="str">
            <v/>
          </cell>
        </row>
        <row r="5624">
          <cell r="J5624" t="str">
            <v/>
          </cell>
        </row>
        <row r="5625">
          <cell r="J5625" t="str">
            <v/>
          </cell>
        </row>
        <row r="5626">
          <cell r="J5626" t="str">
            <v/>
          </cell>
        </row>
        <row r="5627">
          <cell r="J5627" t="str">
            <v/>
          </cell>
        </row>
        <row r="5628">
          <cell r="J5628">
            <v>0</v>
          </cell>
        </row>
        <row r="5629">
          <cell r="J5629" t="str">
            <v/>
          </cell>
        </row>
        <row r="5630">
          <cell r="J5630" t="str">
            <v/>
          </cell>
        </row>
        <row r="5631">
          <cell r="J5631" t="str">
            <v/>
          </cell>
        </row>
        <row r="5632">
          <cell r="J5632" t="str">
            <v/>
          </cell>
        </row>
        <row r="5633">
          <cell r="J5633">
            <v>0</v>
          </cell>
        </row>
        <row r="5634">
          <cell r="J5634" t="str">
            <v/>
          </cell>
        </row>
        <row r="5635">
          <cell r="J5635" t="str">
            <v/>
          </cell>
        </row>
        <row r="5636">
          <cell r="J5636">
            <v>0</v>
          </cell>
        </row>
        <row r="5637">
          <cell r="J5637" t="str">
            <v/>
          </cell>
        </row>
        <row r="5638">
          <cell r="J5638">
            <v>0.032932673</v>
          </cell>
        </row>
        <row r="5639">
          <cell r="J5639">
            <v>0.050331067</v>
          </cell>
        </row>
        <row r="5640">
          <cell r="J5640">
            <v>0.08326374</v>
          </cell>
        </row>
        <row r="5641">
          <cell r="J5641">
            <v>0</v>
          </cell>
        </row>
        <row r="5642">
          <cell r="J5642" t="str">
            <v/>
          </cell>
        </row>
        <row r="5643">
          <cell r="J5643" t="str">
            <v/>
          </cell>
        </row>
        <row r="5644">
          <cell r="J5644" t="str">
            <v/>
          </cell>
        </row>
        <row r="5645">
          <cell r="J5645" t="str">
            <v/>
          </cell>
        </row>
        <row r="5646">
          <cell r="J5646" t="str">
            <v/>
          </cell>
        </row>
        <row r="5647">
          <cell r="J5647">
            <v>0.089477452</v>
          </cell>
        </row>
        <row r="5648">
          <cell r="J5648">
            <v>0.070214945</v>
          </cell>
        </row>
        <row r="5649">
          <cell r="J5649">
            <v>0.13545892</v>
          </cell>
        </row>
        <row r="5650">
          <cell r="J5650">
            <v>0.147886344</v>
          </cell>
        </row>
        <row r="5651">
          <cell r="J5651">
            <v>0.050331067</v>
          </cell>
        </row>
        <row r="5652">
          <cell r="J5652">
            <v>0.028583075</v>
          </cell>
        </row>
        <row r="5653">
          <cell r="J5653">
            <v>0.019262507</v>
          </cell>
        </row>
        <row r="5654">
          <cell r="J5654">
            <v>0.013670166</v>
          </cell>
        </row>
        <row r="5655">
          <cell r="J5655">
            <v>0.003728227</v>
          </cell>
        </row>
        <row r="5656">
          <cell r="J5656">
            <v>0.033554044</v>
          </cell>
        </row>
        <row r="5657">
          <cell r="J5657">
            <v>0.07829277</v>
          </cell>
        </row>
        <row r="5658">
          <cell r="J5658" t="str">
            <v/>
          </cell>
        </row>
        <row r="5659">
          <cell r="J5659" t="str">
            <v/>
          </cell>
        </row>
        <row r="5660">
          <cell r="J5660">
            <v>0.345482383</v>
          </cell>
        </row>
        <row r="5661">
          <cell r="J5661">
            <v>0</v>
          </cell>
        </row>
        <row r="5662">
          <cell r="J5662" t="str">
            <v/>
          </cell>
        </row>
        <row r="5663">
          <cell r="J5663" t="str">
            <v/>
          </cell>
        </row>
        <row r="5664">
          <cell r="J5664" t="str">
            <v/>
          </cell>
        </row>
        <row r="5665">
          <cell r="J5665" t="str">
            <v/>
          </cell>
        </row>
        <row r="5666">
          <cell r="J5666" t="str">
            <v/>
          </cell>
        </row>
        <row r="5667">
          <cell r="J5667" t="str">
            <v/>
          </cell>
        </row>
        <row r="5668">
          <cell r="J5668" t="str">
            <v/>
          </cell>
        </row>
        <row r="5669">
          <cell r="J5669" t="str">
            <v/>
          </cell>
        </row>
        <row r="5670">
          <cell r="J5670">
            <v>0.273403325</v>
          </cell>
        </row>
        <row r="5671">
          <cell r="J5671">
            <v>0.271539211</v>
          </cell>
        </row>
        <row r="5672">
          <cell r="J5672">
            <v>0.065865346</v>
          </cell>
        </row>
        <row r="5673">
          <cell r="J5673">
            <v>0.107497216</v>
          </cell>
        </row>
        <row r="5674">
          <cell r="J5674">
            <v>0.064622604</v>
          </cell>
        </row>
        <row r="5675">
          <cell r="J5675">
            <v>0.018019765</v>
          </cell>
        </row>
        <row r="5676">
          <cell r="J5676" t="str">
            <v/>
          </cell>
        </row>
        <row r="5677">
          <cell r="J5677" t="str">
            <v/>
          </cell>
        </row>
        <row r="5678">
          <cell r="J5678" t="str">
            <v/>
          </cell>
        </row>
        <row r="5679">
          <cell r="J5679" t="str">
            <v/>
          </cell>
        </row>
        <row r="5680">
          <cell r="J5680" t="str">
            <v/>
          </cell>
        </row>
        <row r="5681">
          <cell r="J5681" t="str">
            <v/>
          </cell>
        </row>
        <row r="5682">
          <cell r="J5682" t="str">
            <v/>
          </cell>
        </row>
        <row r="5683">
          <cell r="J5683" t="str">
            <v/>
          </cell>
        </row>
        <row r="5684">
          <cell r="J5684" t="str">
            <v/>
          </cell>
        </row>
        <row r="5685">
          <cell r="J5685">
            <v>0</v>
          </cell>
        </row>
        <row r="5686">
          <cell r="J5686" t="str">
            <v/>
          </cell>
        </row>
        <row r="5687">
          <cell r="J5687" t="str">
            <v/>
          </cell>
        </row>
        <row r="5688">
          <cell r="J5688" t="str">
            <v/>
          </cell>
        </row>
        <row r="5689">
          <cell r="J5689" t="str">
            <v/>
          </cell>
        </row>
        <row r="5690">
          <cell r="J5690" t="str">
            <v/>
          </cell>
        </row>
        <row r="5691">
          <cell r="J5691" t="str">
            <v/>
          </cell>
        </row>
        <row r="5692">
          <cell r="J5692" t="str">
            <v/>
          </cell>
        </row>
        <row r="5693">
          <cell r="J5693" t="str">
            <v/>
          </cell>
        </row>
        <row r="5694">
          <cell r="J5694" t="str">
            <v/>
          </cell>
        </row>
        <row r="5695">
          <cell r="J5695" t="str">
            <v/>
          </cell>
        </row>
        <row r="5696">
          <cell r="J5696">
            <v>0.275888809</v>
          </cell>
        </row>
        <row r="5697">
          <cell r="J5697">
            <v>0.300122286</v>
          </cell>
        </row>
        <row r="5698">
          <cell r="J5698" t="str">
            <v/>
          </cell>
        </row>
        <row r="5699">
          <cell r="J5699" t="str">
            <v/>
          </cell>
        </row>
        <row r="5700">
          <cell r="J5700" t="str">
            <v/>
          </cell>
        </row>
        <row r="5701">
          <cell r="J5701" t="str">
            <v/>
          </cell>
        </row>
        <row r="5702">
          <cell r="J5702" t="str">
            <v/>
          </cell>
        </row>
        <row r="5703">
          <cell r="J5703" t="str">
            <v/>
          </cell>
        </row>
        <row r="5704">
          <cell r="J5704" t="str">
            <v/>
          </cell>
        </row>
        <row r="5705">
          <cell r="J5705" t="str">
            <v/>
          </cell>
        </row>
        <row r="5706">
          <cell r="J5706" t="str">
            <v/>
          </cell>
        </row>
        <row r="5707">
          <cell r="J5707" t="str">
            <v/>
          </cell>
        </row>
        <row r="5708">
          <cell r="J5708" t="str">
            <v/>
          </cell>
        </row>
        <row r="5709">
          <cell r="J5709" t="str">
            <v/>
          </cell>
        </row>
        <row r="5710">
          <cell r="J5710" t="str">
            <v/>
          </cell>
        </row>
        <row r="5711">
          <cell r="J5711" t="str">
            <v/>
          </cell>
        </row>
        <row r="5712">
          <cell r="J5712" t="str">
            <v/>
          </cell>
        </row>
        <row r="5713">
          <cell r="J5713" t="str">
            <v/>
          </cell>
        </row>
        <row r="5714">
          <cell r="J5714" t="str">
            <v/>
          </cell>
        </row>
        <row r="5715">
          <cell r="J5715" t="str">
            <v/>
          </cell>
        </row>
        <row r="5716">
          <cell r="J5716" t="str">
            <v/>
          </cell>
        </row>
        <row r="5717">
          <cell r="J5717" t="str">
            <v/>
          </cell>
        </row>
        <row r="5718">
          <cell r="J5718" t="str">
            <v/>
          </cell>
        </row>
        <row r="5719">
          <cell r="J5719" t="str">
            <v/>
          </cell>
        </row>
        <row r="5720">
          <cell r="J5720" t="str">
            <v/>
          </cell>
        </row>
        <row r="5721">
          <cell r="J5721" t="str">
            <v/>
          </cell>
        </row>
        <row r="5722">
          <cell r="J5722" t="str">
            <v/>
          </cell>
        </row>
        <row r="5723">
          <cell r="J5723" t="str">
            <v/>
          </cell>
        </row>
        <row r="5724">
          <cell r="J5724" t="str">
            <v/>
          </cell>
        </row>
        <row r="5725">
          <cell r="J5725" t="str">
            <v/>
          </cell>
        </row>
        <row r="5726">
          <cell r="J5726" t="str">
            <v/>
          </cell>
        </row>
        <row r="5727">
          <cell r="J5727">
            <v>0</v>
          </cell>
        </row>
        <row r="5728">
          <cell r="J5728" t="str">
            <v/>
          </cell>
        </row>
        <row r="5729">
          <cell r="J5729" t="str">
            <v/>
          </cell>
        </row>
        <row r="5730">
          <cell r="J5730" t="str">
            <v/>
          </cell>
        </row>
        <row r="5731">
          <cell r="J5731" t="str">
            <v/>
          </cell>
        </row>
        <row r="5732">
          <cell r="J5732" t="str">
            <v/>
          </cell>
        </row>
        <row r="5733">
          <cell r="J5733" t="str">
            <v/>
          </cell>
        </row>
        <row r="5734">
          <cell r="J5734">
            <v>0.771743021</v>
          </cell>
        </row>
        <row r="5735">
          <cell r="J5735">
            <v>0.956911636</v>
          </cell>
        </row>
        <row r="5736">
          <cell r="J5736">
            <v>0.060273006</v>
          </cell>
        </row>
        <row r="5737">
          <cell r="J5737">
            <v>0.119303269</v>
          </cell>
        </row>
        <row r="5738">
          <cell r="J5738">
            <v>0.071457687</v>
          </cell>
        </row>
        <row r="5739">
          <cell r="J5739">
            <v>0.050331067</v>
          </cell>
        </row>
        <row r="5740">
          <cell r="J5740">
            <v>0.065243975</v>
          </cell>
        </row>
        <row r="5741">
          <cell r="J5741">
            <v>0.019883878</v>
          </cell>
        </row>
        <row r="5742">
          <cell r="J5742">
            <v>0.014912909</v>
          </cell>
        </row>
        <row r="5743">
          <cell r="J5743">
            <v>0.046602839</v>
          </cell>
        </row>
        <row r="5744">
          <cell r="J5744">
            <v>0.055923407</v>
          </cell>
        </row>
        <row r="5745">
          <cell r="J5745">
            <v>0.059030263</v>
          </cell>
        </row>
        <row r="5746">
          <cell r="J5746">
            <v>0.046602839</v>
          </cell>
        </row>
        <row r="5747">
          <cell r="J5747">
            <v>0.327462618</v>
          </cell>
        </row>
        <row r="5748">
          <cell r="J5748">
            <v>0.017398393</v>
          </cell>
        </row>
        <row r="5749">
          <cell r="J5749">
            <v>0.013048795</v>
          </cell>
        </row>
        <row r="5750">
          <cell r="J5750">
            <v>0.177712161</v>
          </cell>
        </row>
        <row r="5751">
          <cell r="J5751">
            <v>0.065243975</v>
          </cell>
        </row>
        <row r="5752">
          <cell r="J5752">
            <v>0.042874612</v>
          </cell>
        </row>
        <row r="5753">
          <cell r="J5753">
            <v>0.197596039</v>
          </cell>
        </row>
        <row r="5754">
          <cell r="J5754">
            <v>0.050331067</v>
          </cell>
        </row>
        <row r="5755">
          <cell r="J5755">
            <v>0.273403325</v>
          </cell>
        </row>
        <row r="5756">
          <cell r="J5756">
            <v>0.014291537</v>
          </cell>
        </row>
        <row r="5757">
          <cell r="J5757">
            <v>0.106254474</v>
          </cell>
        </row>
        <row r="5758">
          <cell r="J5758">
            <v>0.028583075</v>
          </cell>
        </row>
        <row r="5759">
          <cell r="J5759">
            <v>0.016155651</v>
          </cell>
        </row>
        <row r="5760">
          <cell r="J5760">
            <v>0.044117355</v>
          </cell>
        </row>
        <row r="5761">
          <cell r="J5761">
            <v>0.064001233</v>
          </cell>
        </row>
        <row r="5762">
          <cell r="J5762">
            <v>0.04163187</v>
          </cell>
        </row>
        <row r="5763">
          <cell r="J5763">
            <v>0.108739959</v>
          </cell>
        </row>
        <row r="5764">
          <cell r="J5764">
            <v>0.025476219</v>
          </cell>
        </row>
        <row r="5765">
          <cell r="J5765">
            <v>0.014291537</v>
          </cell>
        </row>
        <row r="5766">
          <cell r="J5766">
            <v>0.020505249</v>
          </cell>
        </row>
        <row r="5767">
          <cell r="J5767" t="str">
            <v/>
          </cell>
        </row>
        <row r="5768">
          <cell r="J5768" t="str">
            <v/>
          </cell>
        </row>
        <row r="5769">
          <cell r="J5769" t="str">
            <v/>
          </cell>
        </row>
        <row r="5770">
          <cell r="J5770" t="str">
            <v/>
          </cell>
        </row>
        <row r="5771">
          <cell r="J5771" t="str">
            <v/>
          </cell>
        </row>
        <row r="5772">
          <cell r="J5772" t="str">
            <v/>
          </cell>
        </row>
        <row r="5773">
          <cell r="J5773" t="str">
            <v/>
          </cell>
        </row>
        <row r="5774">
          <cell r="J5774">
            <v>0.132352064</v>
          </cell>
        </row>
        <row r="5775">
          <cell r="J5775">
            <v>0.300743657</v>
          </cell>
        </row>
        <row r="5776">
          <cell r="J5776" t="str">
            <v/>
          </cell>
        </row>
        <row r="5777">
          <cell r="J5777">
            <v>0</v>
          </cell>
        </row>
        <row r="5778">
          <cell r="J5778" t="str">
            <v/>
          </cell>
        </row>
        <row r="5779">
          <cell r="J5779" t="str">
            <v/>
          </cell>
        </row>
        <row r="5780">
          <cell r="J5780" t="str">
            <v/>
          </cell>
        </row>
        <row r="5781">
          <cell r="J5781" t="str">
            <v/>
          </cell>
        </row>
        <row r="5782">
          <cell r="J5782">
            <v>0</v>
          </cell>
        </row>
        <row r="5783">
          <cell r="J5783" t="str">
            <v/>
          </cell>
        </row>
        <row r="5784">
          <cell r="J5784" t="str">
            <v/>
          </cell>
        </row>
        <row r="5785">
          <cell r="J5785" t="str">
            <v/>
          </cell>
        </row>
        <row r="5786">
          <cell r="J5786" t="str">
            <v/>
          </cell>
        </row>
        <row r="5787">
          <cell r="J5787" t="str">
            <v/>
          </cell>
        </row>
        <row r="5788">
          <cell r="J5788" t="str">
            <v/>
          </cell>
        </row>
        <row r="5789">
          <cell r="J5789" t="str">
            <v/>
          </cell>
        </row>
        <row r="5790">
          <cell r="J5790" t="str">
            <v/>
          </cell>
        </row>
        <row r="5791">
          <cell r="J5791" t="str">
            <v/>
          </cell>
        </row>
        <row r="5792">
          <cell r="J5792" t="str">
            <v/>
          </cell>
        </row>
        <row r="5793">
          <cell r="J5793" t="str">
            <v/>
          </cell>
        </row>
        <row r="5794">
          <cell r="J5794" t="str">
            <v/>
          </cell>
        </row>
        <row r="5795">
          <cell r="J5795" t="str">
            <v/>
          </cell>
        </row>
        <row r="5796">
          <cell r="J5796" t="str">
            <v/>
          </cell>
        </row>
        <row r="5797">
          <cell r="J5797" t="str">
            <v/>
          </cell>
        </row>
        <row r="5798">
          <cell r="J5798" t="str">
            <v/>
          </cell>
        </row>
        <row r="5799">
          <cell r="J5799" t="str">
            <v/>
          </cell>
        </row>
        <row r="5800">
          <cell r="J5800" t="str">
            <v/>
          </cell>
        </row>
        <row r="5801">
          <cell r="J5801" t="str">
            <v/>
          </cell>
        </row>
        <row r="5802">
          <cell r="J5802" t="str">
            <v/>
          </cell>
        </row>
        <row r="5803">
          <cell r="J5803" t="str">
            <v/>
          </cell>
        </row>
        <row r="5804">
          <cell r="J5804" t="str">
            <v/>
          </cell>
        </row>
        <row r="5805">
          <cell r="J5805" t="str">
            <v/>
          </cell>
        </row>
        <row r="5806">
          <cell r="J5806" t="str">
            <v/>
          </cell>
        </row>
        <row r="5807">
          <cell r="J5807" t="str">
            <v/>
          </cell>
        </row>
        <row r="5808">
          <cell r="J5808" t="str">
            <v/>
          </cell>
        </row>
        <row r="5809">
          <cell r="J5809" t="str">
            <v/>
          </cell>
        </row>
        <row r="5810">
          <cell r="J5810" t="str">
            <v/>
          </cell>
        </row>
        <row r="5811">
          <cell r="J5811" t="str">
            <v/>
          </cell>
        </row>
        <row r="5812">
          <cell r="J5812" t="str">
            <v/>
          </cell>
        </row>
        <row r="5813">
          <cell r="J5813" t="str">
            <v/>
          </cell>
        </row>
        <row r="5814">
          <cell r="J5814" t="str">
            <v/>
          </cell>
        </row>
        <row r="5815">
          <cell r="J5815" t="str">
            <v/>
          </cell>
        </row>
        <row r="5816">
          <cell r="J5816">
            <v>0.188896842</v>
          </cell>
        </row>
        <row r="5817">
          <cell r="J5817" t="str">
            <v/>
          </cell>
        </row>
        <row r="5818">
          <cell r="J5818" t="str">
            <v/>
          </cell>
        </row>
        <row r="5819">
          <cell r="J5819" t="str">
            <v/>
          </cell>
        </row>
        <row r="5820">
          <cell r="J5820" t="str">
            <v/>
          </cell>
        </row>
        <row r="5821">
          <cell r="J5821" t="str">
            <v/>
          </cell>
        </row>
        <row r="5822">
          <cell r="J5822" t="str">
            <v/>
          </cell>
        </row>
        <row r="5823">
          <cell r="J5823" t="str">
            <v/>
          </cell>
        </row>
        <row r="5824">
          <cell r="J5824" t="str">
            <v/>
          </cell>
        </row>
        <row r="5825">
          <cell r="J5825" t="str">
            <v/>
          </cell>
        </row>
        <row r="5826">
          <cell r="J5826" t="str">
            <v/>
          </cell>
        </row>
        <row r="5827">
          <cell r="J5827" t="str">
            <v/>
          </cell>
        </row>
        <row r="5828">
          <cell r="J5828" t="str">
            <v/>
          </cell>
        </row>
        <row r="5829">
          <cell r="J5829" t="str">
            <v/>
          </cell>
        </row>
        <row r="5830">
          <cell r="J5830" t="str">
            <v/>
          </cell>
        </row>
        <row r="5831">
          <cell r="J5831" t="str">
            <v/>
          </cell>
        </row>
        <row r="5832">
          <cell r="J5832" t="str">
            <v/>
          </cell>
        </row>
        <row r="5833">
          <cell r="J5833" t="str">
            <v/>
          </cell>
        </row>
        <row r="5834">
          <cell r="J5834" t="str">
            <v/>
          </cell>
        </row>
        <row r="5835">
          <cell r="J5835" t="str">
            <v/>
          </cell>
        </row>
        <row r="5836">
          <cell r="J5836" t="str">
            <v/>
          </cell>
        </row>
        <row r="5837">
          <cell r="J5837" t="str">
            <v/>
          </cell>
        </row>
        <row r="5838">
          <cell r="J5838">
            <v>0</v>
          </cell>
        </row>
        <row r="5839">
          <cell r="J5839">
            <v>0.20318838</v>
          </cell>
        </row>
        <row r="5840">
          <cell r="J5840">
            <v>0.10936133</v>
          </cell>
        </row>
        <row r="5841">
          <cell r="J5841">
            <v>1.271946831</v>
          </cell>
        </row>
        <row r="5842">
          <cell r="J5842">
            <v>0.252276704</v>
          </cell>
        </row>
        <row r="5843">
          <cell r="J5843">
            <v>0.355424322</v>
          </cell>
        </row>
        <row r="5844">
          <cell r="J5844">
            <v>0.387114253</v>
          </cell>
        </row>
        <row r="5845">
          <cell r="J5845">
            <v>0.059030263</v>
          </cell>
        </row>
        <row r="5846">
          <cell r="J5846">
            <v>0.049709695</v>
          </cell>
        </row>
        <row r="5847">
          <cell r="J5847">
            <v>0.50020381</v>
          </cell>
        </row>
        <row r="5848">
          <cell r="J5848" t="str">
            <v/>
          </cell>
        </row>
        <row r="5849">
          <cell r="J5849" t="str">
            <v/>
          </cell>
        </row>
        <row r="5850">
          <cell r="J5850" t="str">
            <v/>
          </cell>
        </row>
        <row r="5851">
          <cell r="J5851" t="str">
            <v/>
          </cell>
        </row>
        <row r="5852">
          <cell r="J5852" t="str">
            <v/>
          </cell>
        </row>
        <row r="5853">
          <cell r="J5853" t="str">
            <v/>
          </cell>
        </row>
        <row r="5854">
          <cell r="J5854" t="str">
            <v/>
          </cell>
        </row>
        <row r="5855">
          <cell r="J5855" t="str">
            <v/>
          </cell>
        </row>
        <row r="5856">
          <cell r="J5856" t="str">
            <v/>
          </cell>
        </row>
        <row r="5857">
          <cell r="J5857">
            <v>0.699663962</v>
          </cell>
        </row>
        <row r="5858">
          <cell r="J5858" t="str">
            <v/>
          </cell>
        </row>
        <row r="5859">
          <cell r="J5859">
            <v>0</v>
          </cell>
        </row>
        <row r="5860">
          <cell r="J5860" t="str">
            <v/>
          </cell>
        </row>
        <row r="5861">
          <cell r="J5861">
            <v>0</v>
          </cell>
        </row>
        <row r="5862">
          <cell r="J5862" t="str">
            <v/>
          </cell>
        </row>
        <row r="5863">
          <cell r="J5863" t="str">
            <v/>
          </cell>
        </row>
        <row r="5864">
          <cell r="J5864">
            <v>0</v>
          </cell>
        </row>
        <row r="5865">
          <cell r="J5865" t="str">
            <v/>
          </cell>
        </row>
        <row r="5866">
          <cell r="J5866" t="str">
            <v/>
          </cell>
        </row>
        <row r="5867">
          <cell r="J5867" t="str">
            <v/>
          </cell>
        </row>
        <row r="5868">
          <cell r="J5868">
            <v>0.086370596</v>
          </cell>
        </row>
        <row r="5869">
          <cell r="J5869">
            <v>0.100662133</v>
          </cell>
        </row>
        <row r="5870">
          <cell r="J5870">
            <v>0.276510181</v>
          </cell>
        </row>
        <row r="5871">
          <cell r="J5871">
            <v>0.024233476</v>
          </cell>
        </row>
        <row r="5872">
          <cell r="J5872">
            <v>0.052816551</v>
          </cell>
        </row>
        <row r="5873">
          <cell r="J5873">
            <v>0.091962936</v>
          </cell>
        </row>
        <row r="5874">
          <cell r="J5874" t="str">
            <v/>
          </cell>
        </row>
        <row r="5875">
          <cell r="J5875" t="str">
            <v/>
          </cell>
        </row>
        <row r="5876">
          <cell r="J5876" t="str">
            <v/>
          </cell>
        </row>
        <row r="5877">
          <cell r="J5877" t="str">
            <v/>
          </cell>
        </row>
        <row r="5878">
          <cell r="J5878" t="str">
            <v/>
          </cell>
        </row>
        <row r="5879">
          <cell r="J5879" t="str">
            <v/>
          </cell>
        </row>
        <row r="5880">
          <cell r="J5880" t="str">
            <v/>
          </cell>
        </row>
        <row r="5881">
          <cell r="J5881" t="str">
            <v/>
          </cell>
        </row>
        <row r="5882">
          <cell r="J5882" t="str">
            <v/>
          </cell>
        </row>
        <row r="5883">
          <cell r="J5883" t="str">
            <v/>
          </cell>
        </row>
        <row r="5884">
          <cell r="J5884" t="str">
            <v/>
          </cell>
        </row>
        <row r="5885">
          <cell r="J5885" t="str">
            <v/>
          </cell>
        </row>
        <row r="5886">
          <cell r="J5886" t="str">
            <v/>
          </cell>
        </row>
        <row r="5887">
          <cell r="J5887" t="str">
            <v/>
          </cell>
        </row>
        <row r="5888">
          <cell r="J5888" t="str">
            <v/>
          </cell>
        </row>
        <row r="5889">
          <cell r="J5889" t="str">
            <v/>
          </cell>
        </row>
        <row r="5890">
          <cell r="J5890" t="str">
            <v/>
          </cell>
        </row>
        <row r="5891">
          <cell r="J5891" t="str">
            <v/>
          </cell>
        </row>
        <row r="5892">
          <cell r="J5892" t="str">
            <v/>
          </cell>
        </row>
        <row r="5893">
          <cell r="J5893" t="str">
            <v/>
          </cell>
        </row>
        <row r="5894">
          <cell r="J5894" t="str">
            <v/>
          </cell>
        </row>
        <row r="5895">
          <cell r="J5895" t="str">
            <v/>
          </cell>
        </row>
        <row r="5896">
          <cell r="J5896" t="str">
            <v/>
          </cell>
        </row>
        <row r="5897">
          <cell r="J5897" t="str">
            <v/>
          </cell>
        </row>
        <row r="5898">
          <cell r="J5898" t="str">
            <v/>
          </cell>
        </row>
        <row r="5899">
          <cell r="J5899" t="str">
            <v/>
          </cell>
        </row>
        <row r="5900">
          <cell r="J5900" t="str">
            <v/>
          </cell>
        </row>
        <row r="5901">
          <cell r="J5901" t="str">
            <v/>
          </cell>
        </row>
        <row r="5902">
          <cell r="J5902" t="str">
            <v/>
          </cell>
        </row>
        <row r="5903">
          <cell r="J5903" t="str">
            <v/>
          </cell>
        </row>
        <row r="5904">
          <cell r="J5904" t="str">
            <v/>
          </cell>
        </row>
        <row r="5905">
          <cell r="J5905" t="str">
            <v/>
          </cell>
        </row>
        <row r="5906">
          <cell r="J5906" t="str">
            <v/>
          </cell>
        </row>
        <row r="5907">
          <cell r="J5907" t="str">
            <v/>
          </cell>
        </row>
        <row r="5908">
          <cell r="J5908" t="str">
            <v/>
          </cell>
        </row>
        <row r="5909">
          <cell r="J5909" t="str">
            <v/>
          </cell>
        </row>
        <row r="5910">
          <cell r="J5910" t="str">
            <v/>
          </cell>
        </row>
        <row r="5911">
          <cell r="J5911" t="str">
            <v/>
          </cell>
        </row>
        <row r="5912">
          <cell r="J5912" t="str">
            <v/>
          </cell>
        </row>
        <row r="5913">
          <cell r="J5913" t="str">
            <v/>
          </cell>
        </row>
        <row r="5914">
          <cell r="J5914" t="str">
            <v/>
          </cell>
        </row>
        <row r="5915">
          <cell r="J5915" t="str">
            <v/>
          </cell>
        </row>
        <row r="5916">
          <cell r="J5916" t="str">
            <v/>
          </cell>
        </row>
        <row r="5917">
          <cell r="J5917" t="str">
            <v/>
          </cell>
        </row>
        <row r="5918">
          <cell r="J5918" t="str">
            <v/>
          </cell>
        </row>
        <row r="5919">
          <cell r="J5919" t="str">
            <v/>
          </cell>
        </row>
        <row r="5920">
          <cell r="J5920" t="str">
            <v/>
          </cell>
        </row>
        <row r="5921">
          <cell r="J5921" t="str">
            <v/>
          </cell>
        </row>
        <row r="5922">
          <cell r="J5922" t="str">
            <v/>
          </cell>
        </row>
        <row r="5923">
          <cell r="J5923" t="str">
            <v/>
          </cell>
        </row>
        <row r="5924">
          <cell r="J5924" t="str">
            <v/>
          </cell>
        </row>
        <row r="5925">
          <cell r="J5925" t="str">
            <v/>
          </cell>
        </row>
        <row r="5926">
          <cell r="J5926" t="str">
            <v/>
          </cell>
        </row>
        <row r="5927">
          <cell r="J5927" t="str">
            <v/>
          </cell>
        </row>
        <row r="5928">
          <cell r="J5928" t="str">
            <v/>
          </cell>
        </row>
        <row r="5929">
          <cell r="J5929" t="str">
            <v/>
          </cell>
        </row>
        <row r="5930">
          <cell r="J5930" t="str">
            <v/>
          </cell>
        </row>
        <row r="5931">
          <cell r="J5931" t="str">
            <v/>
          </cell>
        </row>
        <row r="5932">
          <cell r="J5932" t="str">
            <v/>
          </cell>
        </row>
        <row r="5933">
          <cell r="J5933" t="str">
            <v/>
          </cell>
        </row>
        <row r="5934">
          <cell r="J5934" t="str">
            <v/>
          </cell>
        </row>
        <row r="5935">
          <cell r="J5935" t="str">
            <v/>
          </cell>
        </row>
        <row r="5936">
          <cell r="J5936" t="str">
            <v/>
          </cell>
        </row>
        <row r="5937">
          <cell r="J5937" t="str">
            <v/>
          </cell>
        </row>
        <row r="5938">
          <cell r="J5938" t="str">
            <v/>
          </cell>
        </row>
        <row r="5939">
          <cell r="J5939" t="str">
            <v/>
          </cell>
        </row>
        <row r="5940">
          <cell r="J5940" t="str">
            <v/>
          </cell>
        </row>
        <row r="5941">
          <cell r="J5941" t="str">
            <v/>
          </cell>
        </row>
        <row r="5942">
          <cell r="J5942" t="str">
            <v/>
          </cell>
        </row>
        <row r="5943">
          <cell r="J5943" t="str">
            <v/>
          </cell>
        </row>
        <row r="5944">
          <cell r="J5944" t="str">
            <v/>
          </cell>
        </row>
        <row r="5945">
          <cell r="J5945" t="str">
            <v/>
          </cell>
        </row>
        <row r="5946">
          <cell r="J5946" t="str">
            <v/>
          </cell>
        </row>
        <row r="5947">
          <cell r="J5947" t="str">
            <v/>
          </cell>
        </row>
        <row r="5948">
          <cell r="J5948" t="str">
            <v/>
          </cell>
        </row>
        <row r="5949">
          <cell r="J5949" t="str">
            <v/>
          </cell>
        </row>
        <row r="5950">
          <cell r="J5950" t="str">
            <v/>
          </cell>
        </row>
        <row r="5951">
          <cell r="J5951" t="str">
            <v/>
          </cell>
        </row>
        <row r="5952">
          <cell r="J5952" t="str">
            <v/>
          </cell>
        </row>
        <row r="5953">
          <cell r="J5953" t="str">
            <v/>
          </cell>
        </row>
        <row r="5954">
          <cell r="J5954" t="str">
            <v/>
          </cell>
        </row>
        <row r="5955">
          <cell r="J5955" t="str">
            <v/>
          </cell>
        </row>
        <row r="5956">
          <cell r="J5956" t="str">
            <v/>
          </cell>
        </row>
        <row r="5957">
          <cell r="J5957" t="str">
            <v/>
          </cell>
        </row>
        <row r="5958">
          <cell r="J5958" t="str">
            <v/>
          </cell>
        </row>
        <row r="5959">
          <cell r="J5959" t="str">
            <v/>
          </cell>
        </row>
        <row r="5960">
          <cell r="J5960" t="str">
            <v/>
          </cell>
        </row>
        <row r="5961">
          <cell r="J5961" t="str">
            <v/>
          </cell>
        </row>
        <row r="5962">
          <cell r="J5962" t="str">
            <v/>
          </cell>
        </row>
        <row r="5963">
          <cell r="J5963" t="str">
            <v/>
          </cell>
        </row>
        <row r="5964">
          <cell r="J5964" t="str">
            <v/>
          </cell>
        </row>
        <row r="5965">
          <cell r="J5965" t="str">
            <v/>
          </cell>
        </row>
        <row r="5966">
          <cell r="J5966" t="str">
            <v/>
          </cell>
        </row>
        <row r="5967">
          <cell r="J5967" t="str">
            <v/>
          </cell>
        </row>
        <row r="5968">
          <cell r="J5968" t="str">
            <v/>
          </cell>
        </row>
        <row r="5969">
          <cell r="J5969" t="str">
            <v/>
          </cell>
        </row>
        <row r="5970">
          <cell r="J5970" t="str">
            <v/>
          </cell>
        </row>
        <row r="5971">
          <cell r="J5971" t="str">
            <v/>
          </cell>
        </row>
        <row r="5972">
          <cell r="J5972" t="str">
            <v/>
          </cell>
        </row>
        <row r="5973">
          <cell r="J5973" t="str">
            <v/>
          </cell>
        </row>
        <row r="5974">
          <cell r="J5974" t="str">
            <v/>
          </cell>
        </row>
        <row r="5975">
          <cell r="J5975" t="str">
            <v/>
          </cell>
        </row>
        <row r="5976">
          <cell r="J5976" t="str">
            <v/>
          </cell>
        </row>
        <row r="5977">
          <cell r="J5977" t="str">
            <v/>
          </cell>
        </row>
        <row r="5978">
          <cell r="J5978" t="str">
            <v/>
          </cell>
        </row>
        <row r="5979">
          <cell r="J5979" t="str">
            <v/>
          </cell>
        </row>
        <row r="5980">
          <cell r="J5980" t="str">
            <v/>
          </cell>
        </row>
        <row r="5981">
          <cell r="J5981" t="str">
            <v/>
          </cell>
        </row>
        <row r="5982">
          <cell r="J5982" t="str">
            <v/>
          </cell>
        </row>
        <row r="5983">
          <cell r="J5983" t="str">
            <v/>
          </cell>
        </row>
        <row r="5984">
          <cell r="J5984" t="str">
            <v/>
          </cell>
        </row>
        <row r="5985">
          <cell r="J5985" t="str">
            <v/>
          </cell>
        </row>
        <row r="5986">
          <cell r="J5986" t="str">
            <v/>
          </cell>
        </row>
        <row r="5987">
          <cell r="J5987" t="str">
            <v/>
          </cell>
        </row>
        <row r="5988">
          <cell r="J5988" t="str">
            <v/>
          </cell>
        </row>
        <row r="5989">
          <cell r="J5989" t="str">
            <v/>
          </cell>
        </row>
        <row r="5990">
          <cell r="J5990" t="str">
            <v/>
          </cell>
        </row>
        <row r="5991">
          <cell r="J5991" t="str">
            <v/>
          </cell>
        </row>
        <row r="5992">
          <cell r="J5992" t="str">
            <v/>
          </cell>
        </row>
        <row r="5993">
          <cell r="J5993" t="str">
            <v/>
          </cell>
        </row>
        <row r="5994">
          <cell r="J5994" t="str">
            <v/>
          </cell>
        </row>
        <row r="5995">
          <cell r="J5995" t="str">
            <v/>
          </cell>
        </row>
        <row r="5996">
          <cell r="J5996" t="str">
            <v/>
          </cell>
        </row>
        <row r="5997">
          <cell r="J5997" t="str">
            <v/>
          </cell>
        </row>
        <row r="5998">
          <cell r="J5998" t="str">
            <v/>
          </cell>
        </row>
        <row r="5999">
          <cell r="J5999" t="str">
            <v/>
          </cell>
        </row>
        <row r="6000">
          <cell r="J6000" t="str">
            <v/>
          </cell>
        </row>
        <row r="6001">
          <cell r="J6001" t="str">
            <v/>
          </cell>
        </row>
        <row r="6002">
          <cell r="J6002" t="str">
            <v/>
          </cell>
        </row>
        <row r="6003">
          <cell r="J6003" t="str">
            <v/>
          </cell>
        </row>
        <row r="6004">
          <cell r="J6004" t="str">
            <v/>
          </cell>
        </row>
        <row r="6005">
          <cell r="J6005" t="str">
            <v/>
          </cell>
        </row>
        <row r="6006">
          <cell r="J6006" t="str">
            <v/>
          </cell>
        </row>
        <row r="6007">
          <cell r="J6007" t="str">
            <v/>
          </cell>
        </row>
        <row r="6008">
          <cell r="J6008" t="str">
            <v/>
          </cell>
        </row>
        <row r="6009">
          <cell r="J6009" t="str">
            <v/>
          </cell>
        </row>
        <row r="6010">
          <cell r="J6010" t="str">
            <v/>
          </cell>
        </row>
        <row r="6011">
          <cell r="J6011" t="str">
            <v/>
          </cell>
        </row>
        <row r="6012">
          <cell r="J6012" t="str">
            <v/>
          </cell>
        </row>
        <row r="6013">
          <cell r="J6013" t="str">
            <v/>
          </cell>
        </row>
        <row r="6014">
          <cell r="J6014" t="str">
            <v/>
          </cell>
        </row>
        <row r="6015">
          <cell r="J6015" t="str">
            <v/>
          </cell>
        </row>
        <row r="6016">
          <cell r="J6016" t="str">
            <v/>
          </cell>
        </row>
        <row r="6017">
          <cell r="J6017" t="str">
            <v/>
          </cell>
        </row>
        <row r="6018">
          <cell r="J6018" t="str">
            <v/>
          </cell>
        </row>
        <row r="6019">
          <cell r="J6019" t="str">
            <v/>
          </cell>
        </row>
        <row r="6020">
          <cell r="J6020" t="str">
            <v/>
          </cell>
        </row>
        <row r="6021">
          <cell r="J6021" t="str">
            <v/>
          </cell>
        </row>
        <row r="6022">
          <cell r="J6022" t="str">
            <v/>
          </cell>
        </row>
        <row r="6023">
          <cell r="J6023" t="str">
            <v/>
          </cell>
        </row>
        <row r="6024">
          <cell r="J6024" t="str">
            <v/>
          </cell>
        </row>
        <row r="6025">
          <cell r="J6025" t="str">
            <v/>
          </cell>
        </row>
        <row r="6026">
          <cell r="J6026" t="str">
            <v/>
          </cell>
        </row>
        <row r="6027">
          <cell r="J6027" t="str">
            <v/>
          </cell>
        </row>
        <row r="6028">
          <cell r="J6028" t="str">
            <v/>
          </cell>
        </row>
        <row r="6029">
          <cell r="J6029" t="str">
            <v/>
          </cell>
        </row>
        <row r="6030">
          <cell r="J6030" t="str">
            <v/>
          </cell>
        </row>
        <row r="6031">
          <cell r="J6031" t="str">
            <v/>
          </cell>
        </row>
        <row r="6032">
          <cell r="J6032" t="str">
            <v/>
          </cell>
        </row>
        <row r="6033">
          <cell r="J6033" t="str">
            <v/>
          </cell>
        </row>
        <row r="6034">
          <cell r="J6034" t="str">
            <v/>
          </cell>
        </row>
        <row r="6035">
          <cell r="J6035" t="str">
            <v/>
          </cell>
        </row>
        <row r="6036">
          <cell r="J6036" t="str">
            <v/>
          </cell>
        </row>
        <row r="6037">
          <cell r="J6037" t="str">
            <v/>
          </cell>
        </row>
        <row r="6038">
          <cell r="J6038" t="str">
            <v/>
          </cell>
        </row>
        <row r="6039">
          <cell r="J6039" t="str">
            <v/>
          </cell>
        </row>
        <row r="6040">
          <cell r="J6040" t="str">
            <v/>
          </cell>
        </row>
        <row r="6041">
          <cell r="J6041" t="str">
            <v/>
          </cell>
        </row>
        <row r="6042">
          <cell r="J6042" t="str">
            <v/>
          </cell>
        </row>
        <row r="6043">
          <cell r="J6043" t="str">
            <v/>
          </cell>
        </row>
        <row r="6044">
          <cell r="J6044" t="str">
            <v/>
          </cell>
        </row>
        <row r="6045">
          <cell r="J6045" t="str">
            <v/>
          </cell>
        </row>
        <row r="6046">
          <cell r="J6046" t="str">
            <v/>
          </cell>
        </row>
        <row r="6047">
          <cell r="J6047" t="str">
            <v/>
          </cell>
        </row>
        <row r="6048">
          <cell r="J6048" t="str">
            <v/>
          </cell>
        </row>
        <row r="6049">
          <cell r="J6049">
            <v>0.32808399</v>
          </cell>
        </row>
        <row r="6050">
          <cell r="J6050" t="str">
            <v/>
          </cell>
        </row>
        <row r="6051">
          <cell r="J6051" t="str">
            <v/>
          </cell>
        </row>
        <row r="6052">
          <cell r="J6052" t="str">
            <v/>
          </cell>
        </row>
        <row r="6053">
          <cell r="J6053" t="str">
            <v/>
          </cell>
        </row>
        <row r="6054">
          <cell r="J6054" t="str">
            <v/>
          </cell>
        </row>
        <row r="6055">
          <cell r="J6055" t="str">
            <v/>
          </cell>
        </row>
        <row r="6056">
          <cell r="J6056" t="str">
            <v/>
          </cell>
        </row>
        <row r="6057">
          <cell r="J6057" t="str">
            <v/>
          </cell>
        </row>
        <row r="6058">
          <cell r="J6058" t="str">
            <v/>
          </cell>
        </row>
        <row r="6059">
          <cell r="J6059" t="str">
            <v/>
          </cell>
        </row>
        <row r="6060">
          <cell r="J6060" t="str">
            <v/>
          </cell>
        </row>
        <row r="6061">
          <cell r="J6061" t="str">
            <v/>
          </cell>
        </row>
        <row r="6062">
          <cell r="J6062" t="str">
            <v/>
          </cell>
        </row>
        <row r="6063">
          <cell r="J6063" t="str">
            <v/>
          </cell>
        </row>
        <row r="6064">
          <cell r="J6064" t="str">
            <v/>
          </cell>
        </row>
        <row r="6065">
          <cell r="J6065" t="str">
            <v/>
          </cell>
        </row>
        <row r="6066">
          <cell r="J6066" t="str">
            <v/>
          </cell>
        </row>
        <row r="6067">
          <cell r="J6067" t="str">
            <v/>
          </cell>
        </row>
        <row r="6068">
          <cell r="J6068" t="str">
            <v/>
          </cell>
        </row>
        <row r="6069">
          <cell r="J6069" t="str">
            <v/>
          </cell>
        </row>
        <row r="6070">
          <cell r="J6070" t="str">
            <v/>
          </cell>
        </row>
        <row r="6071">
          <cell r="J6071" t="str">
            <v/>
          </cell>
        </row>
        <row r="6072">
          <cell r="J6072" t="str">
            <v/>
          </cell>
        </row>
        <row r="6073">
          <cell r="J6073" t="str">
            <v/>
          </cell>
        </row>
        <row r="6074">
          <cell r="J6074" t="str">
            <v/>
          </cell>
        </row>
        <row r="6075">
          <cell r="J6075" t="str">
            <v/>
          </cell>
        </row>
        <row r="6076">
          <cell r="J6076" t="str">
            <v/>
          </cell>
        </row>
        <row r="6077">
          <cell r="J6077" t="str">
            <v/>
          </cell>
        </row>
        <row r="6078">
          <cell r="J6078" t="str">
            <v/>
          </cell>
        </row>
        <row r="6079">
          <cell r="J6079" t="str">
            <v/>
          </cell>
        </row>
        <row r="6080">
          <cell r="J6080" t="str">
            <v/>
          </cell>
        </row>
        <row r="6081">
          <cell r="J6081" t="str">
            <v/>
          </cell>
        </row>
        <row r="6082">
          <cell r="J6082" t="str">
            <v/>
          </cell>
        </row>
        <row r="6083">
          <cell r="J6083" t="str">
            <v/>
          </cell>
        </row>
        <row r="6084">
          <cell r="J6084" t="str">
            <v/>
          </cell>
        </row>
        <row r="6085">
          <cell r="J6085" t="str">
            <v/>
          </cell>
        </row>
        <row r="6086">
          <cell r="J6086" t="str">
            <v/>
          </cell>
        </row>
        <row r="6087">
          <cell r="J6087" t="str">
            <v/>
          </cell>
        </row>
        <row r="6088">
          <cell r="J6088" t="str">
            <v/>
          </cell>
        </row>
        <row r="6089">
          <cell r="J6089" t="str">
            <v/>
          </cell>
        </row>
        <row r="6090">
          <cell r="J6090" t="str">
            <v/>
          </cell>
        </row>
        <row r="6091">
          <cell r="J6091" t="str">
            <v/>
          </cell>
        </row>
        <row r="6092">
          <cell r="J6092" t="str">
            <v/>
          </cell>
        </row>
        <row r="6093">
          <cell r="J6093" t="str">
            <v/>
          </cell>
        </row>
        <row r="6094">
          <cell r="J6094" t="str">
            <v/>
          </cell>
        </row>
        <row r="6095">
          <cell r="J6095" t="str">
            <v/>
          </cell>
        </row>
        <row r="6096">
          <cell r="J6096" t="str">
            <v/>
          </cell>
        </row>
        <row r="6097">
          <cell r="J6097" t="str">
            <v/>
          </cell>
        </row>
        <row r="6098">
          <cell r="J6098" t="str">
            <v/>
          </cell>
        </row>
        <row r="6099">
          <cell r="J6099" t="str">
            <v/>
          </cell>
        </row>
        <row r="6100">
          <cell r="J6100" t="str">
            <v/>
          </cell>
        </row>
        <row r="6101">
          <cell r="J6101">
            <v>0</v>
          </cell>
        </row>
        <row r="6102">
          <cell r="J6102" t="str">
            <v/>
          </cell>
        </row>
        <row r="6103">
          <cell r="J6103" t="str">
            <v/>
          </cell>
        </row>
        <row r="6104">
          <cell r="J6104" t="str">
            <v/>
          </cell>
        </row>
        <row r="6105">
          <cell r="J6105">
            <v>0</v>
          </cell>
        </row>
        <row r="6106">
          <cell r="J6106">
            <v>0</v>
          </cell>
        </row>
        <row r="6107">
          <cell r="J6107">
            <v>0.006213712</v>
          </cell>
        </row>
        <row r="6108">
          <cell r="J6108">
            <v>0.006835083</v>
          </cell>
        </row>
        <row r="6109">
          <cell r="J6109">
            <v>0.047845582</v>
          </cell>
        </row>
        <row r="6110">
          <cell r="J6110">
            <v>0.031689931</v>
          </cell>
        </row>
        <row r="6111">
          <cell r="J6111">
            <v>0.024233476</v>
          </cell>
        </row>
        <row r="6112">
          <cell r="J6112">
            <v>0.232392826</v>
          </cell>
        </row>
        <row r="6113">
          <cell r="J6113">
            <v>0.030447188</v>
          </cell>
        </row>
        <row r="6114">
          <cell r="J6114">
            <v>0.183925873</v>
          </cell>
        </row>
        <row r="6115">
          <cell r="J6115">
            <v>0.080156884</v>
          </cell>
        </row>
        <row r="6116">
          <cell r="J6116" t="str">
            <v/>
          </cell>
        </row>
        <row r="6117">
          <cell r="J6117">
            <v>0</v>
          </cell>
        </row>
        <row r="6118">
          <cell r="J6118" t="str">
            <v/>
          </cell>
        </row>
        <row r="6119">
          <cell r="J6119" t="str">
            <v/>
          </cell>
        </row>
        <row r="6120">
          <cell r="J6120" t="str">
            <v/>
          </cell>
        </row>
        <row r="6121">
          <cell r="J6121" t="str">
            <v/>
          </cell>
        </row>
        <row r="6122">
          <cell r="J6122" t="str">
            <v/>
          </cell>
        </row>
        <row r="6123">
          <cell r="J6123" t="str">
            <v/>
          </cell>
        </row>
        <row r="6124">
          <cell r="J6124" t="str">
            <v/>
          </cell>
        </row>
        <row r="6125">
          <cell r="J6125" t="str">
            <v/>
          </cell>
        </row>
        <row r="6126">
          <cell r="J6126" t="str">
            <v/>
          </cell>
        </row>
        <row r="6127">
          <cell r="J6127" t="str">
            <v/>
          </cell>
        </row>
        <row r="6128">
          <cell r="J6128" t="str">
            <v/>
          </cell>
        </row>
        <row r="6129">
          <cell r="J6129">
            <v>0.408862244</v>
          </cell>
        </row>
        <row r="6130">
          <cell r="J6130" t="str">
            <v/>
          </cell>
        </row>
        <row r="6131">
          <cell r="J6131" t="str">
            <v/>
          </cell>
        </row>
        <row r="6132">
          <cell r="J6132" t="str">
            <v/>
          </cell>
        </row>
        <row r="6133">
          <cell r="J6133" t="str">
            <v/>
          </cell>
        </row>
        <row r="6134">
          <cell r="J6134" t="str">
            <v/>
          </cell>
        </row>
        <row r="6135">
          <cell r="J6135" t="str">
            <v/>
          </cell>
        </row>
        <row r="6136">
          <cell r="J6136" t="str">
            <v/>
          </cell>
        </row>
        <row r="6137">
          <cell r="J6137" t="str">
            <v/>
          </cell>
        </row>
        <row r="6138">
          <cell r="J6138" t="str">
            <v/>
          </cell>
        </row>
        <row r="6139">
          <cell r="J6139" t="str">
            <v/>
          </cell>
        </row>
        <row r="6140">
          <cell r="J6140">
            <v>0.050952438</v>
          </cell>
        </row>
        <row r="6141">
          <cell r="J6141">
            <v>0.037903643</v>
          </cell>
        </row>
        <row r="6142">
          <cell r="J6142">
            <v>0.050952438</v>
          </cell>
        </row>
        <row r="6143">
          <cell r="J6143">
            <v>0.045981468</v>
          </cell>
        </row>
        <row r="6144">
          <cell r="J6144">
            <v>0.023612105</v>
          </cell>
        </row>
        <row r="6145">
          <cell r="J6145">
            <v>0.024854848</v>
          </cell>
        </row>
        <row r="6146">
          <cell r="J6146">
            <v>0.000621371</v>
          </cell>
        </row>
        <row r="6147">
          <cell r="J6147">
            <v>0.085749225</v>
          </cell>
        </row>
        <row r="6148">
          <cell r="J6148" t="str">
            <v/>
          </cell>
        </row>
        <row r="6149">
          <cell r="J6149" t="str">
            <v/>
          </cell>
        </row>
        <row r="6150">
          <cell r="J6150" t="str">
            <v/>
          </cell>
        </row>
        <row r="6151">
          <cell r="J6151" t="str">
            <v/>
          </cell>
        </row>
        <row r="6152">
          <cell r="J6152" t="str">
            <v/>
          </cell>
        </row>
        <row r="6153">
          <cell r="J6153" t="str">
            <v/>
          </cell>
        </row>
        <row r="6154">
          <cell r="J6154" t="str">
            <v/>
          </cell>
        </row>
        <row r="6155">
          <cell r="J6155" t="str">
            <v/>
          </cell>
        </row>
        <row r="6156">
          <cell r="J6156" t="str">
            <v/>
          </cell>
        </row>
        <row r="6157">
          <cell r="J6157" t="str">
            <v/>
          </cell>
        </row>
        <row r="6158">
          <cell r="J6158" t="str">
            <v/>
          </cell>
        </row>
        <row r="6159">
          <cell r="J6159" t="str">
            <v/>
          </cell>
        </row>
        <row r="6160">
          <cell r="J6160" t="str">
            <v/>
          </cell>
        </row>
        <row r="6161">
          <cell r="J6161" t="str">
            <v/>
          </cell>
        </row>
        <row r="6162">
          <cell r="J6162" t="str">
            <v/>
          </cell>
        </row>
        <row r="6163">
          <cell r="J6163" t="str">
            <v/>
          </cell>
        </row>
        <row r="6164">
          <cell r="J6164" t="str">
            <v/>
          </cell>
        </row>
        <row r="6165">
          <cell r="J6165" t="str">
            <v/>
          </cell>
        </row>
        <row r="6166">
          <cell r="J6166" t="str">
            <v/>
          </cell>
        </row>
        <row r="6167">
          <cell r="J6167" t="str">
            <v/>
          </cell>
        </row>
        <row r="6168">
          <cell r="J6168">
            <v>0</v>
          </cell>
        </row>
        <row r="6169">
          <cell r="J6169">
            <v>0.295772688</v>
          </cell>
        </row>
        <row r="6170">
          <cell r="J6170">
            <v>0.014912909</v>
          </cell>
        </row>
        <row r="6171">
          <cell r="J6171">
            <v>0.306957369</v>
          </cell>
        </row>
        <row r="6172">
          <cell r="J6172" t="str">
            <v/>
          </cell>
        </row>
        <row r="6173">
          <cell r="J6173" t="str">
            <v/>
          </cell>
        </row>
        <row r="6174">
          <cell r="J6174" t="str">
            <v/>
          </cell>
        </row>
        <row r="6175">
          <cell r="J6175" t="str">
            <v/>
          </cell>
        </row>
        <row r="6176">
          <cell r="J6176">
            <v>0</v>
          </cell>
        </row>
        <row r="6177">
          <cell r="J6177">
            <v>0.221208144</v>
          </cell>
        </row>
        <row r="6178">
          <cell r="J6178">
            <v>0.173362563</v>
          </cell>
        </row>
        <row r="6179">
          <cell r="J6179">
            <v>0.695314364</v>
          </cell>
        </row>
        <row r="6180">
          <cell r="J6180">
            <v>0.08326374</v>
          </cell>
        </row>
        <row r="6181">
          <cell r="J6181" t="str">
            <v/>
          </cell>
        </row>
        <row r="6182">
          <cell r="J6182" t="str">
            <v/>
          </cell>
        </row>
        <row r="6183">
          <cell r="J6183" t="str">
            <v/>
          </cell>
        </row>
        <row r="6184">
          <cell r="J6184" t="str">
            <v/>
          </cell>
        </row>
        <row r="6185">
          <cell r="J6185" t="str">
            <v/>
          </cell>
        </row>
        <row r="6186">
          <cell r="J6186" t="str">
            <v/>
          </cell>
        </row>
        <row r="6187">
          <cell r="J6187" t="str">
            <v/>
          </cell>
        </row>
        <row r="6188">
          <cell r="J6188">
            <v>0</v>
          </cell>
        </row>
        <row r="6189">
          <cell r="J6189" t="str">
            <v/>
          </cell>
        </row>
        <row r="6190">
          <cell r="J6190" t="str">
            <v/>
          </cell>
        </row>
        <row r="6191">
          <cell r="J6191" t="str">
            <v/>
          </cell>
        </row>
        <row r="6192">
          <cell r="J6192">
            <v>0</v>
          </cell>
        </row>
        <row r="6193">
          <cell r="J6193" t="str">
            <v/>
          </cell>
        </row>
        <row r="6194">
          <cell r="J6194" t="str">
            <v/>
          </cell>
        </row>
        <row r="6195">
          <cell r="J6195" t="str">
            <v/>
          </cell>
        </row>
        <row r="6196">
          <cell r="J6196" t="str">
            <v/>
          </cell>
        </row>
        <row r="6197">
          <cell r="J6197" t="str">
            <v/>
          </cell>
        </row>
        <row r="6198">
          <cell r="J6198" t="str">
            <v/>
          </cell>
        </row>
        <row r="6199">
          <cell r="J6199" t="str">
            <v/>
          </cell>
        </row>
        <row r="6200">
          <cell r="J6200" t="str">
            <v/>
          </cell>
        </row>
        <row r="6201">
          <cell r="J6201" t="str">
            <v/>
          </cell>
        </row>
        <row r="6202">
          <cell r="J6202" t="str">
            <v/>
          </cell>
        </row>
        <row r="6203">
          <cell r="J6203" t="str">
            <v/>
          </cell>
        </row>
        <row r="6204">
          <cell r="J6204" t="str">
            <v/>
          </cell>
        </row>
        <row r="6205">
          <cell r="J6205" t="str">
            <v/>
          </cell>
        </row>
        <row r="6206">
          <cell r="J6206" t="str">
            <v/>
          </cell>
        </row>
        <row r="6207">
          <cell r="J6207" t="str">
            <v/>
          </cell>
        </row>
        <row r="6208">
          <cell r="J6208" t="str">
            <v/>
          </cell>
        </row>
        <row r="6209">
          <cell r="J6209" t="str">
            <v/>
          </cell>
        </row>
        <row r="6210">
          <cell r="J6210">
            <v>0.799704724</v>
          </cell>
        </row>
        <row r="6211">
          <cell r="J6211">
            <v>1.3974638113417641</v>
          </cell>
        </row>
        <row r="6212">
          <cell r="J6212">
            <v>0.22431500039767754</v>
          </cell>
        </row>
        <row r="6213">
          <cell r="J6213">
            <v>0.01429153742145868</v>
          </cell>
        </row>
        <row r="6214">
          <cell r="J6214">
            <v>0.259111787</v>
          </cell>
        </row>
        <row r="6215">
          <cell r="J6215">
            <v>0.06710808876163207</v>
          </cell>
        </row>
        <row r="6216">
          <cell r="J6216">
            <v>0.353560208</v>
          </cell>
        </row>
        <row r="6217">
          <cell r="J6217">
            <v>1.914444643</v>
          </cell>
        </row>
        <row r="6218">
          <cell r="J6218">
            <v>0.057787521</v>
          </cell>
        </row>
        <row r="6219">
          <cell r="J6219">
            <v>0.018019765</v>
          </cell>
        </row>
        <row r="6220">
          <cell r="J6220">
            <v>0.361638034</v>
          </cell>
        </row>
        <row r="6221">
          <cell r="J6221" t="str">
            <v/>
          </cell>
        </row>
        <row r="6222">
          <cell r="J6222" t="str">
            <v/>
          </cell>
        </row>
        <row r="6223">
          <cell r="J6223">
            <v>0.02609759</v>
          </cell>
        </row>
        <row r="6224">
          <cell r="J6224">
            <v>0.060894376839258725</v>
          </cell>
        </row>
        <row r="6225">
          <cell r="J6225">
            <v>0.632555874</v>
          </cell>
        </row>
        <row r="6226">
          <cell r="J6226">
            <v>0.042874612</v>
          </cell>
        </row>
        <row r="6227">
          <cell r="J6227">
            <v>0.869298298</v>
          </cell>
        </row>
        <row r="6228">
          <cell r="J6228">
            <v>0.21872266</v>
          </cell>
        </row>
        <row r="6229">
          <cell r="J6229" t="str">
            <v/>
          </cell>
        </row>
        <row r="6230">
          <cell r="J6230">
            <v>0.169634335</v>
          </cell>
        </row>
        <row r="6231">
          <cell r="J6231">
            <v>0.933920902</v>
          </cell>
        </row>
        <row r="6232">
          <cell r="J6232">
            <v>0.245441621</v>
          </cell>
        </row>
        <row r="6233">
          <cell r="J6233">
            <v>0.35418158</v>
          </cell>
        </row>
        <row r="6234">
          <cell r="J6234">
            <v>0.064001233</v>
          </cell>
        </row>
        <row r="6235">
          <cell r="J6235">
            <v>0.035418158</v>
          </cell>
        </row>
        <row r="6236">
          <cell r="J6236">
            <v>0.048466953</v>
          </cell>
        </row>
        <row r="6237">
          <cell r="J6237">
            <v>0.037903643</v>
          </cell>
        </row>
        <row r="6238">
          <cell r="J6238">
            <v>0.065243975</v>
          </cell>
        </row>
        <row r="6239">
          <cell r="J6239">
            <v>0.034175416</v>
          </cell>
        </row>
        <row r="6240">
          <cell r="J6240" t="str">
            <v/>
          </cell>
        </row>
        <row r="6241">
          <cell r="J6241">
            <v>0.368473117</v>
          </cell>
        </row>
        <row r="6242">
          <cell r="J6242">
            <v>0.267189613</v>
          </cell>
        </row>
        <row r="6243">
          <cell r="J6243" t="str">
            <v/>
          </cell>
        </row>
        <row r="6244">
          <cell r="J6244">
            <v>0.2597331583552056</v>
          </cell>
        </row>
        <row r="6245">
          <cell r="J6245" t="str">
            <v/>
          </cell>
        </row>
        <row r="6246">
          <cell r="J6246" t="str">
            <v/>
          </cell>
        </row>
        <row r="6247">
          <cell r="J6247" t="str">
            <v/>
          </cell>
        </row>
        <row r="6248">
          <cell r="J6248" t="str">
            <v/>
          </cell>
        </row>
        <row r="6249">
          <cell r="J6249">
            <v>0.008077825</v>
          </cell>
        </row>
        <row r="6250">
          <cell r="J6250" t="str">
            <v/>
          </cell>
        </row>
        <row r="6251">
          <cell r="J6251">
            <v>0.08885608</v>
          </cell>
        </row>
        <row r="6252">
          <cell r="J6252" t="str">
            <v/>
          </cell>
        </row>
        <row r="6253">
          <cell r="J6253" t="str">
            <v/>
          </cell>
        </row>
        <row r="6254">
          <cell r="J6254" t="str">
            <v/>
          </cell>
        </row>
        <row r="6255">
          <cell r="J6255" t="str">
            <v/>
          </cell>
        </row>
        <row r="6256">
          <cell r="J6256" t="str">
            <v/>
          </cell>
        </row>
        <row r="6257">
          <cell r="J6257" t="str">
            <v/>
          </cell>
        </row>
        <row r="6258">
          <cell r="J6258" t="str">
            <v/>
          </cell>
        </row>
        <row r="6259">
          <cell r="J6259" t="str">
            <v/>
          </cell>
        </row>
        <row r="6260">
          <cell r="J6260" t="str">
            <v/>
          </cell>
        </row>
        <row r="6261">
          <cell r="J6261">
            <v>0.065865346</v>
          </cell>
        </row>
        <row r="6262">
          <cell r="J6262">
            <v>0.016155651</v>
          </cell>
        </row>
        <row r="6263">
          <cell r="J6263">
            <v>0.052816551</v>
          </cell>
        </row>
        <row r="6264">
          <cell r="J6264">
            <v>0.821452716</v>
          </cell>
        </row>
        <row r="6265">
          <cell r="J6265">
            <v>0.090720194</v>
          </cell>
        </row>
        <row r="6266">
          <cell r="J6266">
            <v>0.297636801</v>
          </cell>
        </row>
        <row r="6267">
          <cell r="J6267">
            <v>0.031689931</v>
          </cell>
        </row>
        <row r="6268">
          <cell r="J6268" t="str">
            <v/>
          </cell>
        </row>
        <row r="6269">
          <cell r="J6269">
            <v>0.038525013918714705</v>
          </cell>
        </row>
        <row r="6270">
          <cell r="J6270" t="str">
            <v/>
          </cell>
        </row>
        <row r="6271">
          <cell r="J6271">
            <v>0.014912909</v>
          </cell>
        </row>
        <row r="6272">
          <cell r="J6272" t="str">
            <v/>
          </cell>
        </row>
        <row r="6273">
          <cell r="J6273" t="str">
            <v/>
          </cell>
        </row>
        <row r="6274">
          <cell r="J6274">
            <v>0.12054601129404278</v>
          </cell>
        </row>
        <row r="6275">
          <cell r="J6275" t="str">
            <v/>
          </cell>
        </row>
        <row r="6276">
          <cell r="J6276" t="str">
            <v/>
          </cell>
        </row>
        <row r="6277">
          <cell r="J6277">
            <v>0.055923407</v>
          </cell>
        </row>
        <row r="6278">
          <cell r="J6278" t="str">
            <v/>
          </cell>
        </row>
        <row r="6279">
          <cell r="J6279">
            <v>0.047224211</v>
          </cell>
        </row>
        <row r="6280">
          <cell r="J6280">
            <v>0.558612702</v>
          </cell>
        </row>
        <row r="6281">
          <cell r="J6281">
            <v>0.178954903</v>
          </cell>
        </row>
        <row r="6282">
          <cell r="J6282">
            <v>0.07829277</v>
          </cell>
        </row>
        <row r="6283">
          <cell r="J6283" t="str">
            <v/>
          </cell>
        </row>
        <row r="6284">
          <cell r="J6284">
            <v>0.09382705002783742</v>
          </cell>
        </row>
        <row r="6285">
          <cell r="J6285">
            <v>0.31254971</v>
          </cell>
        </row>
        <row r="6286">
          <cell r="J6286" t="str">
            <v/>
          </cell>
        </row>
        <row r="6287">
          <cell r="J6287" t="str">
            <v/>
          </cell>
        </row>
        <row r="6288">
          <cell r="J6288">
            <v>0.3690944881889764</v>
          </cell>
        </row>
        <row r="6289">
          <cell r="J6289" t="str">
            <v/>
          </cell>
        </row>
        <row r="6290">
          <cell r="J6290" t="str">
            <v/>
          </cell>
        </row>
        <row r="6291">
          <cell r="J6291" t="str">
            <v/>
          </cell>
        </row>
        <row r="6292">
          <cell r="J6292">
            <v>0.041631869879901376</v>
          </cell>
        </row>
        <row r="6293">
          <cell r="J6293">
            <v>0.071457687</v>
          </cell>
        </row>
        <row r="6294">
          <cell r="J6294">
            <v>0.11495367056390678</v>
          </cell>
        </row>
        <row r="6295">
          <cell r="J6295">
            <v>0.017398393</v>
          </cell>
        </row>
        <row r="6296">
          <cell r="J6296">
            <v>0.094448421</v>
          </cell>
        </row>
        <row r="6297">
          <cell r="J6297" t="str">
            <v/>
          </cell>
        </row>
        <row r="6298">
          <cell r="J6298">
            <v>0.060894376839258725</v>
          </cell>
        </row>
        <row r="6299">
          <cell r="J6299" t="str">
            <v/>
          </cell>
        </row>
        <row r="6300">
          <cell r="J6300">
            <v>0.033554044</v>
          </cell>
        </row>
        <row r="6301">
          <cell r="J6301">
            <v>1.238392786</v>
          </cell>
        </row>
        <row r="6302">
          <cell r="J6302" t="str">
            <v/>
          </cell>
        </row>
        <row r="6303">
          <cell r="J6303" t="str">
            <v/>
          </cell>
        </row>
        <row r="6304">
          <cell r="J6304" t="str">
            <v/>
          </cell>
        </row>
        <row r="6305">
          <cell r="J6305">
            <v>0.041010499</v>
          </cell>
        </row>
        <row r="6306">
          <cell r="J6306">
            <v>0.017398393</v>
          </cell>
        </row>
        <row r="6307">
          <cell r="J6307">
            <v>0.021747992</v>
          </cell>
        </row>
        <row r="6308">
          <cell r="J6308">
            <v>0.09382705002783742</v>
          </cell>
        </row>
        <row r="6309">
          <cell r="J6309" t="str">
            <v/>
          </cell>
        </row>
        <row r="6310">
          <cell r="J6310">
            <v>0.194489183</v>
          </cell>
        </row>
        <row r="6311">
          <cell r="J6311">
            <v>0.287694862</v>
          </cell>
        </row>
        <row r="6312">
          <cell r="J6312">
            <v>0.175226676</v>
          </cell>
        </row>
        <row r="6313">
          <cell r="J6313">
            <v>0.100040762</v>
          </cell>
        </row>
        <row r="6314">
          <cell r="J6314" t="str">
            <v/>
          </cell>
        </row>
        <row r="6315">
          <cell r="J6315">
            <v>0.12489561</v>
          </cell>
        </row>
        <row r="6316">
          <cell r="J6316">
            <v>0.974931401</v>
          </cell>
        </row>
        <row r="6317">
          <cell r="J6317">
            <v>0.925221705</v>
          </cell>
        </row>
        <row r="6318">
          <cell r="J6318">
            <v>0.196353297</v>
          </cell>
        </row>
        <row r="6319">
          <cell r="J6319">
            <v>0.328705361</v>
          </cell>
        </row>
        <row r="6320">
          <cell r="J6320">
            <v>1.613079615</v>
          </cell>
        </row>
        <row r="6321">
          <cell r="J6321">
            <v>0.219344031</v>
          </cell>
        </row>
        <row r="6322">
          <cell r="J6322">
            <v>0.587817148</v>
          </cell>
        </row>
        <row r="6323">
          <cell r="J6323">
            <v>0.034796787</v>
          </cell>
        </row>
        <row r="6324">
          <cell r="J6324">
            <v>0.530029627</v>
          </cell>
        </row>
        <row r="6325">
          <cell r="J6325">
            <v>0.029825817</v>
          </cell>
        </row>
        <row r="6326">
          <cell r="J6326">
            <v>0.030447188</v>
          </cell>
        </row>
        <row r="6327">
          <cell r="J6327">
            <v>0.188896842</v>
          </cell>
        </row>
        <row r="6328">
          <cell r="J6328">
            <v>0.049709695</v>
          </cell>
        </row>
        <row r="6329">
          <cell r="J6329" t="str">
            <v/>
          </cell>
        </row>
        <row r="6330">
          <cell r="J6330">
            <v>0.126138352</v>
          </cell>
        </row>
        <row r="6331">
          <cell r="J6331" t="str">
            <v/>
          </cell>
        </row>
        <row r="6332">
          <cell r="J6332" t="str">
            <v/>
          </cell>
        </row>
        <row r="6333">
          <cell r="J6333" t="str">
            <v/>
          </cell>
        </row>
        <row r="6334">
          <cell r="J6334">
            <v>0.36474489</v>
          </cell>
        </row>
        <row r="6335">
          <cell r="J6335">
            <v>0.543078422</v>
          </cell>
        </row>
        <row r="6336">
          <cell r="J6336">
            <v>0.206295236</v>
          </cell>
        </row>
        <row r="6337">
          <cell r="J6337" t="str">
            <v/>
          </cell>
        </row>
        <row r="6338">
          <cell r="J6338">
            <v>0.557991331</v>
          </cell>
        </row>
        <row r="6339">
          <cell r="J6339">
            <v>0.544321164</v>
          </cell>
        </row>
        <row r="6340">
          <cell r="J6340" t="str">
            <v/>
          </cell>
        </row>
        <row r="6341">
          <cell r="J6341" t="str">
            <v/>
          </cell>
        </row>
        <row r="6342">
          <cell r="J6342">
            <v>0.480941303</v>
          </cell>
        </row>
        <row r="6343">
          <cell r="J6343">
            <v>0.54183568</v>
          </cell>
        </row>
        <row r="6344">
          <cell r="J6344">
            <v>0.040389127</v>
          </cell>
        </row>
        <row r="6345">
          <cell r="J6345" t="str">
            <v/>
          </cell>
        </row>
        <row r="6346">
          <cell r="J6346" t="str">
            <v/>
          </cell>
        </row>
        <row r="6347">
          <cell r="J6347" t="str">
            <v/>
          </cell>
        </row>
        <row r="6348">
          <cell r="J6348">
            <v>1.774636125</v>
          </cell>
        </row>
        <row r="6349">
          <cell r="J6349">
            <v>0.266568241</v>
          </cell>
        </row>
        <row r="6350">
          <cell r="J6350">
            <v>0.898502744</v>
          </cell>
        </row>
        <row r="6351">
          <cell r="J6351">
            <v>0.616400223</v>
          </cell>
        </row>
        <row r="6352">
          <cell r="J6352">
            <v>0.472242106</v>
          </cell>
        </row>
        <row r="6353">
          <cell r="J6353">
            <v>2.082836236</v>
          </cell>
        </row>
        <row r="6354">
          <cell r="J6354">
            <v>2.318335918</v>
          </cell>
        </row>
        <row r="6355">
          <cell r="J6355">
            <v>0.280238408</v>
          </cell>
        </row>
        <row r="6356">
          <cell r="J6356" t="str">
            <v/>
          </cell>
        </row>
        <row r="6357">
          <cell r="J6357" t="str">
            <v/>
          </cell>
        </row>
        <row r="6358">
          <cell r="J6358" t="str">
            <v/>
          </cell>
        </row>
        <row r="6359">
          <cell r="J6359" t="str">
            <v/>
          </cell>
        </row>
        <row r="6360">
          <cell r="J6360" t="str">
            <v/>
          </cell>
        </row>
        <row r="6361">
          <cell r="J6361">
            <v>0.080156884</v>
          </cell>
        </row>
        <row r="6362">
          <cell r="J6362" t="str">
            <v/>
          </cell>
        </row>
        <row r="6363">
          <cell r="J6363" t="str">
            <v/>
          </cell>
        </row>
        <row r="6364">
          <cell r="J6364" t="str">
            <v/>
          </cell>
        </row>
        <row r="6365">
          <cell r="J6365" t="str">
            <v/>
          </cell>
        </row>
        <row r="6366">
          <cell r="J6366" t="str">
            <v/>
          </cell>
        </row>
        <row r="6367">
          <cell r="J6367" t="str">
            <v/>
          </cell>
        </row>
        <row r="6368">
          <cell r="J6368">
            <v>0.14602223</v>
          </cell>
        </row>
        <row r="6369">
          <cell r="J6369">
            <v>0.084506482</v>
          </cell>
        </row>
        <row r="6370">
          <cell r="J6370">
            <v>0.095069792</v>
          </cell>
        </row>
        <row r="6371">
          <cell r="J6371" t="str">
            <v/>
          </cell>
        </row>
        <row r="6372">
          <cell r="J6372">
            <v>0.521951801</v>
          </cell>
        </row>
        <row r="6373">
          <cell r="J6373">
            <v>1.204838742</v>
          </cell>
        </row>
        <row r="6374">
          <cell r="J6374">
            <v>0.071457687</v>
          </cell>
        </row>
        <row r="6375">
          <cell r="J6375">
            <v>0.136080291</v>
          </cell>
        </row>
        <row r="6376">
          <cell r="J6376" t="str">
            <v/>
          </cell>
        </row>
        <row r="6377">
          <cell r="J6377">
            <v>0.088234709</v>
          </cell>
        </row>
        <row r="6378">
          <cell r="J6378">
            <v>0.111225443</v>
          </cell>
        </row>
        <row r="6379">
          <cell r="J6379">
            <v>0.812132148</v>
          </cell>
        </row>
        <row r="6380">
          <cell r="J6380">
            <v>0.18703272886343753</v>
          </cell>
        </row>
        <row r="6381">
          <cell r="J6381" t="str">
            <v/>
          </cell>
        </row>
        <row r="6382">
          <cell r="J6382">
            <v>0.018019765</v>
          </cell>
        </row>
        <row r="6383">
          <cell r="J6383">
            <v>0.014912909</v>
          </cell>
        </row>
        <row r="6384">
          <cell r="J6384">
            <v>0.485290901</v>
          </cell>
        </row>
        <row r="6385">
          <cell r="J6385">
            <v>0.597759087</v>
          </cell>
        </row>
        <row r="6386">
          <cell r="J6386" t="str">
            <v/>
          </cell>
        </row>
        <row r="6387">
          <cell r="J6387" t="str">
            <v/>
          </cell>
        </row>
        <row r="6388">
          <cell r="J6388" t="str">
            <v/>
          </cell>
        </row>
        <row r="6389">
          <cell r="J6389" t="str">
            <v/>
          </cell>
        </row>
        <row r="6390">
          <cell r="J6390" t="str">
            <v/>
          </cell>
        </row>
        <row r="6391">
          <cell r="J6391">
            <v>0.360395291</v>
          </cell>
        </row>
        <row r="6392">
          <cell r="J6392" t="str">
            <v/>
          </cell>
        </row>
        <row r="6393">
          <cell r="J6393" t="str">
            <v/>
          </cell>
        </row>
        <row r="6394">
          <cell r="J6394" t="str">
            <v/>
          </cell>
        </row>
        <row r="6395">
          <cell r="J6395" t="str">
            <v/>
          </cell>
        </row>
        <row r="6396">
          <cell r="J6396">
            <v>0.664867176</v>
          </cell>
        </row>
        <row r="6397">
          <cell r="J6397" t="str">
            <v/>
          </cell>
        </row>
        <row r="6398">
          <cell r="J6398" t="str">
            <v/>
          </cell>
        </row>
        <row r="6399">
          <cell r="J6399" t="str">
            <v/>
          </cell>
        </row>
        <row r="6400">
          <cell r="J6400">
            <v>0.436202577</v>
          </cell>
        </row>
        <row r="6401">
          <cell r="J6401" t="str">
            <v/>
          </cell>
        </row>
        <row r="6402">
          <cell r="J6402">
            <v>0.101283504</v>
          </cell>
        </row>
        <row r="6403">
          <cell r="J6403">
            <v>0.170255707</v>
          </cell>
        </row>
        <row r="6404">
          <cell r="J6404">
            <v>0.913415653</v>
          </cell>
        </row>
        <row r="6405">
          <cell r="J6405" t="str">
            <v/>
          </cell>
        </row>
        <row r="6406">
          <cell r="J6406">
            <v>0.76615068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0"/>
  <sheetViews>
    <sheetView workbookViewId="0" topLeftCell="A1">
      <selection activeCell="C1" sqref="C1"/>
    </sheetView>
  </sheetViews>
  <sheetFormatPr defaultColWidth="9.140625" defaultRowHeight="12.75"/>
  <cols>
    <col min="3" max="3" width="14.28125" style="0" customWidth="1"/>
    <col min="4" max="4" width="17.140625" style="0" customWidth="1"/>
  </cols>
  <sheetData>
    <row r="1" ht="12.75">
      <c r="C1" t="s">
        <v>122</v>
      </c>
    </row>
    <row r="2" ht="13.5" thickBot="1"/>
    <row r="3" spans="1:4" ht="63.75">
      <c r="A3" s="113" t="s">
        <v>42</v>
      </c>
      <c r="C3" s="107" t="s">
        <v>97</v>
      </c>
      <c r="D3" s="107" t="s">
        <v>98</v>
      </c>
    </row>
    <row r="4" spans="3:4" ht="12.75">
      <c r="C4" s="108">
        <v>1022000</v>
      </c>
      <c r="D4" s="109">
        <f>C4/$C$39</f>
        <v>0.013188225628471566</v>
      </c>
    </row>
    <row r="5" spans="3:4" ht="12.75">
      <c r="C5" s="108">
        <v>108000</v>
      </c>
      <c r="D5" s="109">
        <f aca="true" t="shared" si="0" ref="D5:D38">C5/$C$39</f>
        <v>0.0013936676789382868</v>
      </c>
    </row>
    <row r="6" spans="3:7" ht="12.75">
      <c r="C6" s="110">
        <v>159141.6666666667</v>
      </c>
      <c r="D6" s="109">
        <f t="shared" si="0"/>
        <v>0.0020536166407935544</v>
      </c>
      <c r="F6" s="112"/>
      <c r="G6" t="s">
        <v>100</v>
      </c>
    </row>
    <row r="7" spans="3:7" ht="12.75">
      <c r="C7" s="108">
        <v>8399000</v>
      </c>
      <c r="D7" s="109">
        <f t="shared" si="0"/>
        <v>0.10838347069817288</v>
      </c>
      <c r="G7" t="s">
        <v>99</v>
      </c>
    </row>
    <row r="8" spans="3:7" ht="12.75">
      <c r="C8" s="108">
        <v>1058000</v>
      </c>
      <c r="D8" s="109">
        <f t="shared" si="0"/>
        <v>0.013652781521450994</v>
      </c>
      <c r="G8" t="s">
        <v>101</v>
      </c>
    </row>
    <row r="9" spans="3:4" ht="12.75">
      <c r="C9" s="108">
        <v>985000</v>
      </c>
      <c r="D9" s="109">
        <f t="shared" si="0"/>
        <v>0.012710765405131597</v>
      </c>
    </row>
    <row r="10" spans="3:4" ht="12.75">
      <c r="C10" s="108">
        <v>14033000</v>
      </c>
      <c r="D10" s="109">
        <f t="shared" si="0"/>
        <v>0.18108646794945352</v>
      </c>
    </row>
    <row r="11" spans="3:4" ht="12.75">
      <c r="C11" s="108">
        <v>861000</v>
      </c>
      <c r="D11" s="109">
        <f t="shared" si="0"/>
        <v>0.011110628440424675</v>
      </c>
    </row>
    <row r="12" spans="3:4" ht="12.75">
      <c r="C12" s="110">
        <v>430013.8888888889</v>
      </c>
      <c r="D12" s="109">
        <f t="shared" si="0"/>
        <v>0.005549041281842631</v>
      </c>
    </row>
    <row r="13" spans="3:4" ht="12.75">
      <c r="C13" s="108">
        <v>3369000</v>
      </c>
      <c r="D13" s="109">
        <f t="shared" si="0"/>
        <v>0.04347468898465823</v>
      </c>
    </row>
    <row r="14" spans="3:4" ht="12.75">
      <c r="C14" s="110">
        <v>3541821.7647058824</v>
      </c>
      <c r="D14" s="109">
        <f t="shared" si="0"/>
        <v>0.04570483812991439</v>
      </c>
    </row>
    <row r="15" spans="3:4" ht="12.75">
      <c r="C15" s="110">
        <v>436157.64705882355</v>
      </c>
      <c r="D15" s="109">
        <f t="shared" si="0"/>
        <v>0.0056283223669227325</v>
      </c>
    </row>
    <row r="16" spans="3:4" ht="12.75">
      <c r="C16" s="108">
        <v>398000</v>
      </c>
      <c r="D16" s="109">
        <f t="shared" si="0"/>
        <v>0.005135923483494798</v>
      </c>
    </row>
    <row r="17" spans="3:4" ht="12.75">
      <c r="C17" s="108">
        <v>1640000</v>
      </c>
      <c r="D17" s="109">
        <f t="shared" si="0"/>
        <v>0.021163101791285097</v>
      </c>
    </row>
    <row r="18" spans="3:4" ht="12.75">
      <c r="C18" s="108">
        <v>2169000</v>
      </c>
      <c r="D18" s="109">
        <f t="shared" si="0"/>
        <v>0.027989492552010595</v>
      </c>
    </row>
    <row r="19" spans="3:4" ht="12.75">
      <c r="C19" s="108">
        <v>2739000</v>
      </c>
      <c r="D19" s="109">
        <f t="shared" si="0"/>
        <v>0.03534496085751822</v>
      </c>
    </row>
    <row r="20" spans="3:4" ht="12.75">
      <c r="C20" s="110">
        <v>2848248.823529412</v>
      </c>
      <c r="D20" s="109">
        <f t="shared" si="0"/>
        <v>0.03675474376784205</v>
      </c>
    </row>
    <row r="21" spans="3:4" ht="12.75">
      <c r="C21" s="110">
        <v>139380</v>
      </c>
      <c r="D21" s="109">
        <f t="shared" si="0"/>
        <v>0.0017986055656520224</v>
      </c>
    </row>
    <row r="22" spans="3:4" ht="12.75">
      <c r="C22" s="108">
        <v>563000</v>
      </c>
      <c r="D22" s="109">
        <f t="shared" si="0"/>
        <v>0.0072651379929838476</v>
      </c>
    </row>
    <row r="23" spans="3:4" ht="12.75">
      <c r="C23" s="108">
        <v>949000</v>
      </c>
      <c r="D23" s="109">
        <f t="shared" si="0"/>
        <v>0.012246209512152169</v>
      </c>
    </row>
    <row r="24" spans="3:4" ht="12.75">
      <c r="C24" s="108">
        <v>3804000</v>
      </c>
      <c r="D24" s="109">
        <f t="shared" si="0"/>
        <v>0.04908807269149299</v>
      </c>
    </row>
    <row r="25" spans="3:4" ht="12.75">
      <c r="C25" s="108">
        <v>2390000</v>
      </c>
      <c r="D25" s="109">
        <f t="shared" si="0"/>
        <v>0.030841349561689865</v>
      </c>
    </row>
    <row r="26" spans="3:4" ht="12.75">
      <c r="C26" s="108">
        <v>3218000</v>
      </c>
      <c r="D26" s="109">
        <f t="shared" si="0"/>
        <v>0.04152613510021673</v>
      </c>
    </row>
    <row r="27" spans="3:4" ht="12.75">
      <c r="C27" s="110">
        <v>192280.55555555556</v>
      </c>
      <c r="D27" s="109">
        <f t="shared" si="0"/>
        <v>0.002481251810796995</v>
      </c>
    </row>
    <row r="28" spans="3:4" ht="12.75">
      <c r="C28" s="110">
        <v>1627840</v>
      </c>
      <c r="D28" s="109">
        <f t="shared" si="0"/>
        <v>0.021006185134100935</v>
      </c>
    </row>
    <row r="29" spans="3:4" ht="12.75">
      <c r="C29" s="108">
        <v>643000</v>
      </c>
      <c r="D29" s="109">
        <f t="shared" si="0"/>
        <v>0.008297484421827022</v>
      </c>
    </row>
    <row r="30" spans="3:4" ht="12.75">
      <c r="C30" s="108"/>
      <c r="D30" s="109">
        <f t="shared" si="0"/>
        <v>0</v>
      </c>
    </row>
    <row r="31" spans="3:4" ht="12.75">
      <c r="C31" s="110">
        <v>7460786.111111111</v>
      </c>
      <c r="D31" s="109">
        <f t="shared" si="0"/>
        <v>0.09627644872710397</v>
      </c>
    </row>
    <row r="32" spans="3:4" ht="12.75">
      <c r="C32" s="108">
        <v>1564000</v>
      </c>
      <c r="D32" s="109">
        <f t="shared" si="0"/>
        <v>0.02018237268388408</v>
      </c>
    </row>
    <row r="33" spans="3:4" ht="12.75">
      <c r="C33" s="108">
        <v>3797000</v>
      </c>
      <c r="D33" s="109">
        <f t="shared" si="0"/>
        <v>0.048997742378969214</v>
      </c>
    </row>
    <row r="34" spans="3:4" ht="12.75">
      <c r="C34" s="108">
        <v>3076000</v>
      </c>
      <c r="D34" s="109">
        <f t="shared" si="0"/>
        <v>0.03969372018902009</v>
      </c>
    </row>
    <row r="35" spans="3:4" ht="12.75">
      <c r="C35" s="110">
        <v>301700</v>
      </c>
      <c r="D35" s="109">
        <f t="shared" si="0"/>
        <v>0.0038932364697748254</v>
      </c>
    </row>
    <row r="36" spans="3:4" ht="12.75">
      <c r="C36" s="108">
        <v>1701000</v>
      </c>
      <c r="D36" s="109">
        <f t="shared" si="0"/>
        <v>0.021950265943278018</v>
      </c>
    </row>
    <row r="37" spans="3:4" ht="12.75">
      <c r="C37" s="108">
        <v>698000</v>
      </c>
      <c r="D37" s="109">
        <f t="shared" si="0"/>
        <v>0.009007222591656705</v>
      </c>
    </row>
    <row r="38" spans="3:4" ht="12.75">
      <c r="C38" s="110">
        <v>1171995.8823529412</v>
      </c>
      <c r="D38" s="109">
        <f t="shared" si="0"/>
        <v>0.015123822047074565</v>
      </c>
    </row>
    <row r="39" spans="3:4" ht="12.75">
      <c r="C39" s="104">
        <f>SUM(C4:C38)</f>
        <v>77493366.33986929</v>
      </c>
      <c r="D39" s="104">
        <f>SUM(D4:D38)</f>
        <v>0.9999999999999997</v>
      </c>
    </row>
    <row r="40" spans="3:4" ht="13.5" thickBot="1">
      <c r="C40" s="111"/>
      <c r="D40" s="111"/>
    </row>
  </sheetData>
  <hyperlinks>
    <hyperlink ref="A3" location="'All Options'!A1" display="BACK"/>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37"/>
  <sheetViews>
    <sheetView workbookViewId="0" topLeftCell="A1">
      <selection activeCell="G31" sqref="G31"/>
    </sheetView>
  </sheetViews>
  <sheetFormatPr defaultColWidth="9.140625" defaultRowHeight="12.75"/>
  <cols>
    <col min="1" max="1" width="6.140625" style="0" customWidth="1"/>
    <col min="2" max="2" width="5.8515625" style="0" customWidth="1"/>
    <col min="3" max="3" width="5.7109375" style="0" bestFit="1" customWidth="1"/>
    <col min="4" max="4" width="35.140625" style="0" bestFit="1" customWidth="1"/>
    <col min="5" max="5" width="40.57421875" style="0" bestFit="1" customWidth="1"/>
    <col min="6" max="6" width="1.421875" style="0" customWidth="1"/>
    <col min="7" max="7" width="34.00390625" style="0" customWidth="1"/>
    <col min="8" max="8" width="12.421875" style="0" bestFit="1" customWidth="1"/>
    <col min="9" max="9" width="2.00390625" style="0" customWidth="1"/>
    <col min="10" max="11" width="10.28125" style="0" bestFit="1" customWidth="1"/>
  </cols>
  <sheetData>
    <row r="1" spans="1:5" ht="13.5" thickBot="1">
      <c r="A1" s="185" t="s">
        <v>42</v>
      </c>
      <c r="B1" s="190"/>
      <c r="C1" s="17" t="s">
        <v>0</v>
      </c>
      <c r="D1" s="17" t="s">
        <v>59</v>
      </c>
      <c r="E1" s="17" t="s">
        <v>60</v>
      </c>
    </row>
    <row r="2" spans="1:8" ht="13.5" thickBot="1">
      <c r="A2" s="187"/>
      <c r="B2" s="188"/>
      <c r="C2" s="25" t="s">
        <v>6</v>
      </c>
      <c r="D2" s="49">
        <f>IF(CoastCntyPop!D2&lt;CoastCntyPopBins!$J$23,1,IF(CoastCntyPop!D2&gt;CoastCntyPopBins!$K$23,3,2))</f>
        <v>1</v>
      </c>
      <c r="E2" s="27">
        <f>D2/$D$37</f>
        <v>0.017241379310344827</v>
      </c>
      <c r="G2" s="194" t="s">
        <v>61</v>
      </c>
      <c r="H2" s="194"/>
    </row>
    <row r="3" spans="3:8" ht="12.75">
      <c r="C3" s="3" t="s">
        <v>7</v>
      </c>
      <c r="D3">
        <f>IF(CoastCntyPop!D3&lt;CoastCntyPopBins!$J$23,1,IF(CoastCntyPop!D3&gt;CoastCntyPopBins!$K$23,3,2))</f>
        <v>1</v>
      </c>
      <c r="E3" s="9">
        <f aca="true" t="shared" si="0" ref="E3:E37">D3/$D$37</f>
        <v>0.017241379310344827</v>
      </c>
      <c r="G3" s="29"/>
      <c r="H3" s="29"/>
    </row>
    <row r="4" spans="3:11" ht="12.75">
      <c r="C4" s="25" t="s">
        <v>8</v>
      </c>
      <c r="D4" s="49">
        <f>IF(CoastCntyPop!D4&lt;CoastCntyPopBins!$J$23,1,IF(CoastCntyPop!D4&gt;CoastCntyPopBins!$K$23,3,2))</f>
        <v>1</v>
      </c>
      <c r="E4" s="27">
        <f t="shared" si="0"/>
        <v>0.017241379310344827</v>
      </c>
      <c r="G4" s="29" t="s">
        <v>45</v>
      </c>
      <c r="H4" s="29">
        <v>3497475.8285714285</v>
      </c>
      <c r="J4" s="33"/>
      <c r="K4" s="33"/>
    </row>
    <row r="5" spans="3:11" ht="12.75">
      <c r="C5" s="3" t="s">
        <v>9</v>
      </c>
      <c r="D5">
        <f>IF(CoastCntyPop!D5&lt;CoastCntyPopBins!$J$23,1,IF(CoastCntyPop!D5&gt;CoastCntyPopBins!$K$23,3,2))</f>
        <v>3</v>
      </c>
      <c r="E5" s="9">
        <f t="shared" si="0"/>
        <v>0.05172413793103448</v>
      </c>
      <c r="G5" s="29" t="s">
        <v>46</v>
      </c>
      <c r="H5" s="29">
        <v>887361.083447507</v>
      </c>
      <c r="J5" s="33"/>
      <c r="K5" s="33"/>
    </row>
    <row r="6" spans="3:11" ht="12.75">
      <c r="C6" s="25" t="s">
        <v>10</v>
      </c>
      <c r="D6" s="49">
        <f>IF(CoastCntyPop!D6&lt;CoastCntyPopBins!$J$23,1,IF(CoastCntyPop!D6&gt;CoastCntyPopBins!$K$23,3,2))</f>
        <v>1</v>
      </c>
      <c r="E6" s="27">
        <f t="shared" si="0"/>
        <v>0.017241379310344827</v>
      </c>
      <c r="G6" s="29" t="s">
        <v>47</v>
      </c>
      <c r="H6" s="29">
        <v>1326072</v>
      </c>
      <c r="K6" s="33"/>
    </row>
    <row r="7" spans="3:8" ht="12.75">
      <c r="C7" s="3" t="s">
        <v>11</v>
      </c>
      <c r="D7">
        <f>IF(CoastCntyPop!D7&lt;CoastCntyPopBins!$J$23,1,IF(CoastCntyPop!D7&gt;CoastCntyPopBins!$K$23,3,2))</f>
        <v>1</v>
      </c>
      <c r="E7" s="9">
        <f t="shared" si="0"/>
        <v>0.017241379310344827</v>
      </c>
      <c r="G7" s="29" t="s">
        <v>48</v>
      </c>
      <c r="H7" s="29" t="e">
        <v>#N/A</v>
      </c>
    </row>
    <row r="8" spans="3:8" ht="12.75">
      <c r="C8" s="25" t="s">
        <v>12</v>
      </c>
      <c r="D8" s="49">
        <f>IF(CoastCntyPop!D8&lt;CoastCntyPopBins!$J$23,1,IF(CoastCntyPop!D8&gt;CoastCntyPopBins!$K$23,3,2))</f>
        <v>3</v>
      </c>
      <c r="E8" s="27">
        <f t="shared" si="0"/>
        <v>0.05172413793103448</v>
      </c>
      <c r="G8" s="29" t="s">
        <v>49</v>
      </c>
      <c r="H8" s="29">
        <v>5249698.966093168</v>
      </c>
    </row>
    <row r="9" spans="3:8" ht="12.75">
      <c r="C9" s="3" t="s">
        <v>13</v>
      </c>
      <c r="D9">
        <f>IF(CoastCntyPop!D9&lt;CoastCntyPopBins!$J$23,1,IF(CoastCntyPop!D9&gt;CoastCntyPopBins!$K$23,3,2))</f>
        <v>1</v>
      </c>
      <c r="E9" s="9">
        <f t="shared" si="0"/>
        <v>0.017241379310344827</v>
      </c>
      <c r="G9" s="29" t="s">
        <v>50</v>
      </c>
      <c r="H9" s="29">
        <v>27559339234599.676</v>
      </c>
    </row>
    <row r="10" spans="3:8" ht="12.75">
      <c r="C10" s="25" t="s">
        <v>14</v>
      </c>
      <c r="D10" s="49">
        <f>IF(CoastCntyPop!D10&lt;CoastCntyPopBins!$J$23,1,IF(CoastCntyPop!D10&gt;CoastCntyPopBins!$K$23,3,2))</f>
        <v>1</v>
      </c>
      <c r="E10" s="27">
        <f t="shared" si="0"/>
        <v>0.017241379310344827</v>
      </c>
      <c r="G10" s="29" t="s">
        <v>51</v>
      </c>
      <c r="H10" s="29">
        <v>7.666768667120889</v>
      </c>
    </row>
    <row r="11" spans="3:8" ht="12.75">
      <c r="C11" s="3" t="s">
        <v>15</v>
      </c>
      <c r="D11">
        <f>IF(CoastCntyPop!D11&lt;CoastCntyPopBins!$J$23,1,IF(CoastCntyPop!D11&gt;CoastCntyPopBins!$K$23,3,2))</f>
        <v>1</v>
      </c>
      <c r="E11" s="9">
        <f t="shared" si="0"/>
        <v>0.017241379310344827</v>
      </c>
      <c r="G11" s="29" t="s">
        <v>52</v>
      </c>
      <c r="H11" s="29">
        <v>2.6989573779665452</v>
      </c>
    </row>
    <row r="12" spans="3:8" ht="12.75">
      <c r="C12" s="25" t="s">
        <v>16</v>
      </c>
      <c r="D12" s="49">
        <f>IF(CoastCntyPop!D12&lt;CoastCntyPopBins!$J$23,1,IF(CoastCntyPop!D12&gt;CoastCntyPopBins!$K$23,3,2))</f>
        <v>3</v>
      </c>
      <c r="E12" s="27">
        <f t="shared" si="0"/>
        <v>0.05172413793103448</v>
      </c>
      <c r="G12" s="29" t="s">
        <v>53</v>
      </c>
      <c r="H12" s="29">
        <v>24202808</v>
      </c>
    </row>
    <row r="13" spans="3:8" ht="12.75">
      <c r="C13" s="3" t="s">
        <v>17</v>
      </c>
      <c r="D13">
        <f>IF(CoastCntyPop!D13&lt;CoastCntyPopBins!$J$23,1,IF(CoastCntyPop!D13&gt;CoastCntyPopBins!$K$23,3,2))</f>
        <v>1</v>
      </c>
      <c r="E13" s="9">
        <f t="shared" si="0"/>
        <v>0.017241379310344827</v>
      </c>
      <c r="G13" s="29" t="s">
        <v>54</v>
      </c>
      <c r="H13" s="29">
        <v>57291</v>
      </c>
    </row>
    <row r="14" spans="3:8" ht="12.75">
      <c r="C14" s="25" t="s">
        <v>18</v>
      </c>
      <c r="D14" s="49">
        <f>IF(CoastCntyPop!D14&lt;CoastCntyPopBins!$J$23,1,IF(CoastCntyPop!D14&gt;CoastCntyPopBins!$K$23,3,2))</f>
        <v>1</v>
      </c>
      <c r="E14" s="27">
        <f t="shared" si="0"/>
        <v>0.017241379310344827</v>
      </c>
      <c r="G14" s="29" t="s">
        <v>55</v>
      </c>
      <c r="H14" s="29">
        <v>24260099</v>
      </c>
    </row>
    <row r="15" spans="3:8" ht="12.75">
      <c r="C15" s="3" t="s">
        <v>19</v>
      </c>
      <c r="D15">
        <f>IF(CoastCntyPop!D15&lt;CoastCntyPopBins!$J$23,1,IF(CoastCntyPop!D15&gt;CoastCntyPopBins!$K$23,3,2))</f>
        <v>1</v>
      </c>
      <c r="E15" s="9">
        <f t="shared" si="0"/>
        <v>0.017241379310344827</v>
      </c>
      <c r="G15" s="29" t="s">
        <v>56</v>
      </c>
      <c r="H15" s="29">
        <v>122411654</v>
      </c>
    </row>
    <row r="16" spans="3:8" ht="12.75">
      <c r="C16" s="25" t="s">
        <v>20</v>
      </c>
      <c r="D16" s="49">
        <f>IF(CoastCntyPop!D16&lt;CoastCntyPopBins!$J$23,1,IF(CoastCntyPop!D16&gt;CoastCntyPopBins!$K$23,3,2))</f>
        <v>2</v>
      </c>
      <c r="E16" s="27">
        <f t="shared" si="0"/>
        <v>0.034482758620689655</v>
      </c>
      <c r="G16" s="29" t="s">
        <v>57</v>
      </c>
      <c r="H16" s="29">
        <v>35</v>
      </c>
    </row>
    <row r="17" spans="3:8" ht="13.5" thickBot="1">
      <c r="C17" s="3" t="s">
        <v>21</v>
      </c>
      <c r="D17">
        <f>IF(CoastCntyPop!D17&lt;CoastCntyPopBins!$J$23,1,IF(CoastCntyPop!D17&gt;CoastCntyPopBins!$K$23,3,2))</f>
        <v>3</v>
      </c>
      <c r="E17" s="9">
        <f t="shared" si="0"/>
        <v>0.05172413793103448</v>
      </c>
      <c r="G17" s="30" t="s">
        <v>58</v>
      </c>
      <c r="H17" s="30">
        <v>1803333.5044823326</v>
      </c>
    </row>
    <row r="18" spans="3:5" ht="12.75">
      <c r="C18" s="25" t="s">
        <v>22</v>
      </c>
      <c r="D18" s="49">
        <f>IF(CoastCntyPop!D18&lt;CoastCntyPopBins!$J$23,1,IF(CoastCntyPop!D18&gt;CoastCntyPopBins!$K$23,3,2))</f>
        <v>3</v>
      </c>
      <c r="E18" s="27">
        <f t="shared" si="0"/>
        <v>0.05172413793103448</v>
      </c>
    </row>
    <row r="19" spans="3:8" ht="12.75">
      <c r="C19" s="3" t="s">
        <v>23</v>
      </c>
      <c r="D19">
        <f>IF(CoastCntyPop!D19&lt;CoastCntyPopBins!$J$23,1,IF(CoastCntyPop!D19&gt;CoastCntyPopBins!$K$23,3,2))</f>
        <v>1</v>
      </c>
      <c r="E19" s="9">
        <f t="shared" si="0"/>
        <v>0.017241379310344827</v>
      </c>
      <c r="G19" s="195" t="s">
        <v>62</v>
      </c>
      <c r="H19" s="195"/>
    </row>
    <row r="20" spans="3:10" ht="12.75">
      <c r="C20" s="25" t="s">
        <v>24</v>
      </c>
      <c r="D20" s="49">
        <f>IF(CoastCntyPop!D20&lt;CoastCntyPopBins!$J$23,1,IF(CoastCntyPop!D20&gt;CoastCntyPopBins!$K$23,3,2))</f>
        <v>1</v>
      </c>
      <c r="E20" s="27">
        <f t="shared" si="0"/>
        <v>0.017241379310344827</v>
      </c>
      <c r="H20" s="196" t="s">
        <v>63</v>
      </c>
      <c r="J20" s="33"/>
    </row>
    <row r="21" spans="3:8" ht="12.75">
      <c r="C21" s="3" t="s">
        <v>25</v>
      </c>
      <c r="D21">
        <f>IF(CoastCntyPop!D21&lt;CoastCntyPopBins!$J$23,1,IF(CoastCntyPop!D21&gt;CoastCntyPopBins!$K$23,3,2))</f>
        <v>1</v>
      </c>
      <c r="E21" s="9">
        <f t="shared" si="0"/>
        <v>0.017241379310344827</v>
      </c>
      <c r="H21" s="197"/>
    </row>
    <row r="22" spans="3:8" ht="12.75">
      <c r="C22" s="25" t="s">
        <v>26</v>
      </c>
      <c r="D22" s="49">
        <f>IF(CoastCntyPop!D22&lt;CoastCntyPopBins!$J$23,1,IF(CoastCntyPop!D22&gt;CoastCntyPopBins!$K$23,3,2))</f>
        <v>3</v>
      </c>
      <c r="E22" s="27">
        <f t="shared" si="0"/>
        <v>0.05172413793103448</v>
      </c>
      <c r="H22" s="32"/>
    </row>
    <row r="23" spans="3:11" ht="12.75">
      <c r="C23" s="3" t="s">
        <v>27</v>
      </c>
      <c r="D23">
        <f>IF(CoastCntyPop!D23&lt;CoastCntyPopBins!$J$23,1,IF(CoastCntyPop!D23&gt;CoastCntyPopBins!$K$23,3,2))</f>
        <v>3</v>
      </c>
      <c r="E23" s="9">
        <f t="shared" si="0"/>
        <v>0.05172413793103448</v>
      </c>
      <c r="H23" s="196" t="s">
        <v>64</v>
      </c>
      <c r="J23" s="33">
        <f>H4-(1*H5)</f>
        <v>2610114.7451239214</v>
      </c>
      <c r="K23" s="33">
        <f>H4+(1*H5)</f>
        <v>4384836.912018935</v>
      </c>
    </row>
    <row r="24" spans="3:8" ht="12.75">
      <c r="C24" s="25" t="s">
        <v>28</v>
      </c>
      <c r="D24" s="49">
        <f>IF(CoastCntyPop!D24&lt;CoastCntyPopBins!$J$23,1,IF(CoastCntyPop!D24&gt;CoastCntyPopBins!$K$23,3,2))</f>
        <v>1</v>
      </c>
      <c r="E24" s="27">
        <f t="shared" si="0"/>
        <v>0.017241379310344827</v>
      </c>
      <c r="H24" s="197"/>
    </row>
    <row r="25" spans="3:5" ht="12.75">
      <c r="C25" s="3" t="s">
        <v>29</v>
      </c>
      <c r="D25">
        <f>IF(CoastCntyPop!D25&lt;CoastCntyPopBins!$J$23,1,IF(CoastCntyPop!D25&gt;CoastCntyPopBins!$K$23,3,2))</f>
        <v>1</v>
      </c>
      <c r="E25" s="9">
        <f t="shared" si="0"/>
        <v>0.017241379310344827</v>
      </c>
    </row>
    <row r="26" spans="3:10" ht="12.75">
      <c r="C26" s="25" t="s">
        <v>30</v>
      </c>
      <c r="D26" s="49">
        <f>IF(CoastCntyPop!D26&lt;CoastCntyPopBins!$J$23,1,IF(CoastCntyPop!D26&gt;CoastCntyPopBins!$K$23,3,2))</f>
        <v>2</v>
      </c>
      <c r="E26" s="27">
        <f t="shared" si="0"/>
        <v>0.034482758620689655</v>
      </c>
      <c r="H26" s="196" t="s">
        <v>65</v>
      </c>
      <c r="J26" s="33"/>
    </row>
    <row r="27" spans="3:8" ht="12.75">
      <c r="C27" s="3" t="s">
        <v>31</v>
      </c>
      <c r="D27">
        <f>IF(CoastCntyPop!D27&lt;CoastCntyPopBins!$J$23,1,IF(CoastCntyPop!D27&gt;CoastCntyPopBins!$K$23,3,2))</f>
        <v>1</v>
      </c>
      <c r="E27" s="9">
        <f t="shared" si="0"/>
        <v>0.017241379310344827</v>
      </c>
      <c r="H27" s="197"/>
    </row>
    <row r="28" spans="3:5" ht="12.75">
      <c r="C28" s="25" t="s">
        <v>32</v>
      </c>
      <c r="D28" s="49">
        <f>IF(CoastCntyPop!D28&lt;CoastCntyPopBins!$J$23,1,IF(CoastCntyPop!D28&gt;CoastCntyPopBins!$K$23,3,2))</f>
        <v>2</v>
      </c>
      <c r="E28" s="27">
        <f t="shared" si="0"/>
        <v>0.034482758620689655</v>
      </c>
    </row>
    <row r="29" spans="3:5" ht="12.75">
      <c r="C29" s="3" t="s">
        <v>33</v>
      </c>
      <c r="D29">
        <f>IF(CoastCntyPop!D29&lt;CoastCntyPopBins!$J$23,1,IF(CoastCntyPop!D29&gt;CoastCntyPopBins!$K$23,3,2))</f>
        <v>2</v>
      </c>
      <c r="E29" s="9">
        <f t="shared" si="0"/>
        <v>0.034482758620689655</v>
      </c>
    </row>
    <row r="30" spans="3:5" ht="12.75">
      <c r="C30" s="25" t="s">
        <v>34</v>
      </c>
      <c r="D30" s="49">
        <f>IF(CoastCntyPop!D30&lt;CoastCntyPopBins!$J$23,1,IF(CoastCntyPop!D30&gt;CoastCntyPopBins!$K$23,3,2))</f>
        <v>1</v>
      </c>
      <c r="E30" s="27">
        <f t="shared" si="0"/>
        <v>0.017241379310344827</v>
      </c>
    </row>
    <row r="31" spans="3:7" ht="12.75">
      <c r="C31" s="3" t="s">
        <v>35</v>
      </c>
      <c r="D31">
        <f>IF(CoastCntyPop!D31&lt;CoastCntyPopBins!$J$23,1,IF(CoastCntyPop!D31&gt;CoastCntyPopBins!$K$23,3,2))</f>
        <v>1</v>
      </c>
      <c r="E31" s="9">
        <f t="shared" si="0"/>
        <v>0.017241379310344827</v>
      </c>
      <c r="G31" t="s">
        <v>129</v>
      </c>
    </row>
    <row r="32" spans="3:5" ht="12.75">
      <c r="C32" s="25" t="s">
        <v>36</v>
      </c>
      <c r="D32" s="49">
        <f>IF(CoastCntyPop!D32&lt;CoastCntyPopBins!$J$23,1,IF(CoastCntyPop!D32&gt;CoastCntyPopBins!$K$23,3,2))</f>
        <v>3</v>
      </c>
      <c r="E32" s="27">
        <f t="shared" si="0"/>
        <v>0.05172413793103448</v>
      </c>
    </row>
    <row r="33" spans="3:5" ht="12.75">
      <c r="C33" s="3" t="s">
        <v>37</v>
      </c>
      <c r="D33">
        <f>IF(CoastCntyPop!D33&lt;CoastCntyPopBins!$J$23,1,IF(CoastCntyPop!D33&gt;CoastCntyPopBins!$K$23,3,2))</f>
        <v>1</v>
      </c>
      <c r="E33" s="9">
        <f t="shared" si="0"/>
        <v>0.017241379310344827</v>
      </c>
    </row>
    <row r="34" spans="3:5" ht="12.75">
      <c r="C34" s="25" t="s">
        <v>38</v>
      </c>
      <c r="D34" s="49">
        <f>IF(CoastCntyPop!D34&lt;CoastCntyPopBins!$J$23,1,IF(CoastCntyPop!D34&gt;CoastCntyPopBins!$K$23,3,2))</f>
        <v>3</v>
      </c>
      <c r="E34" s="27">
        <f t="shared" si="0"/>
        <v>0.05172413793103448</v>
      </c>
    </row>
    <row r="35" spans="3:5" ht="12.75">
      <c r="C35" s="3" t="s">
        <v>39</v>
      </c>
      <c r="D35">
        <f>IF(CoastCntyPop!D35&lt;CoastCntyPopBins!$J$23,1,IF(CoastCntyPop!D35&gt;CoastCntyPopBins!$K$23,3,2))</f>
        <v>2</v>
      </c>
      <c r="E35" s="9">
        <f t="shared" si="0"/>
        <v>0.034482758620689655</v>
      </c>
    </row>
    <row r="36" spans="3:5" ht="12.75">
      <c r="C36" s="25" t="s">
        <v>40</v>
      </c>
      <c r="D36" s="49">
        <f>IF(CoastCntyPop!D36&lt;CoastCntyPopBins!$J$23,1,IF(CoastCntyPop!D36&gt;CoastCntyPopBins!$K$23,3,2))</f>
        <v>1</v>
      </c>
      <c r="E36" s="27">
        <f t="shared" si="0"/>
        <v>0.017241379310344827</v>
      </c>
    </row>
    <row r="37" spans="1:5" ht="12.75">
      <c r="A37" s="191" t="s">
        <v>43</v>
      </c>
      <c r="B37" s="191"/>
      <c r="C37" s="191"/>
      <c r="D37" s="13">
        <f>SUM(D2:D36)</f>
        <v>58</v>
      </c>
      <c r="E37" s="13">
        <f t="shared" si="0"/>
        <v>1</v>
      </c>
    </row>
  </sheetData>
  <mergeCells count="7">
    <mergeCell ref="H23:H24"/>
    <mergeCell ref="H26:H27"/>
    <mergeCell ref="A37:C37"/>
    <mergeCell ref="A1:B2"/>
    <mergeCell ref="G2:H2"/>
    <mergeCell ref="G19:H19"/>
    <mergeCell ref="H20:H21"/>
  </mergeCells>
  <hyperlinks>
    <hyperlink ref="A1:B2" location="'2 options March 13'!A1" display="BACK"/>
  </hyperlinks>
  <printOptions/>
  <pageMargins left="0.75" right="0.75" top="1" bottom="1" header="0.5" footer="0.5"/>
  <pageSetup horizontalDpi="600" verticalDpi="600" orientation="portrait" r:id="rId5"/>
  <legacyDrawing r:id="rId4"/>
  <oleObjects>
    <oleObject progId="Equation.3" shapeId="1783691" r:id="rId1"/>
    <oleObject progId="Equation.3" shapeId="1840268" r:id="rId2"/>
    <oleObject progId="Equation.3" shapeId="1855237" r:id="rId3"/>
  </oleObjects>
</worksheet>
</file>

<file path=xl/worksheets/sheet11.xml><?xml version="1.0" encoding="utf-8"?>
<worksheet xmlns="http://schemas.openxmlformats.org/spreadsheetml/2006/main" xmlns:r="http://schemas.openxmlformats.org/officeDocument/2006/relationships">
  <dimension ref="A1:G37"/>
  <sheetViews>
    <sheetView workbookViewId="0" topLeftCell="A1">
      <selection activeCell="G33" sqref="G33"/>
    </sheetView>
  </sheetViews>
  <sheetFormatPr defaultColWidth="9.140625" defaultRowHeight="12.75"/>
  <cols>
    <col min="1" max="1" width="5.421875" style="0" customWidth="1"/>
    <col min="2" max="2" width="5.8515625" style="0" customWidth="1"/>
    <col min="3" max="3" width="5.7109375" style="0" bestFit="1" customWidth="1"/>
    <col min="4" max="4" width="20.28125" style="0" bestFit="1" customWidth="1"/>
    <col min="5" max="5" width="24.28125" style="0" bestFit="1" customWidth="1"/>
  </cols>
  <sheetData>
    <row r="1" spans="1:5" ht="12.75">
      <c r="A1" s="185" t="s">
        <v>42</v>
      </c>
      <c r="B1" s="186"/>
      <c r="C1" s="17" t="s">
        <v>0</v>
      </c>
      <c r="D1" s="17" t="s">
        <v>72</v>
      </c>
      <c r="E1" s="17" t="s">
        <v>71</v>
      </c>
    </row>
    <row r="2" spans="1:5" ht="13.5" thickBot="1">
      <c r="A2" s="187"/>
      <c r="B2" s="188"/>
      <c r="C2" s="51" t="s">
        <v>6</v>
      </c>
      <c r="D2" s="50"/>
      <c r="E2" s="52">
        <f>D2/$D$37</f>
        <v>0</v>
      </c>
    </row>
    <row r="3" spans="3:5" ht="12.75">
      <c r="C3" s="3" t="s">
        <v>7</v>
      </c>
      <c r="E3" s="9">
        <f aca="true" t="shared" si="0" ref="E3:E37">D3/$D$37</f>
        <v>0</v>
      </c>
    </row>
    <row r="4" spans="3:5" ht="12.75">
      <c r="C4" s="51" t="s">
        <v>8</v>
      </c>
      <c r="D4" s="50"/>
      <c r="E4" s="52">
        <f t="shared" si="0"/>
        <v>0</v>
      </c>
    </row>
    <row r="5" spans="3:5" ht="12.75">
      <c r="C5" s="3" t="s">
        <v>9</v>
      </c>
      <c r="E5" s="9">
        <f t="shared" si="0"/>
        <v>0</v>
      </c>
    </row>
    <row r="6" spans="3:5" ht="12.75">
      <c r="C6" s="51" t="s">
        <v>10</v>
      </c>
      <c r="D6" s="50"/>
      <c r="E6" s="52">
        <f t="shared" si="0"/>
        <v>0</v>
      </c>
    </row>
    <row r="7" spans="3:5" ht="12.75">
      <c r="C7" s="3" t="s">
        <v>11</v>
      </c>
      <c r="E7" s="9">
        <f t="shared" si="0"/>
        <v>0</v>
      </c>
    </row>
    <row r="8" spans="3:5" ht="12.75">
      <c r="C8" s="51" t="s">
        <v>12</v>
      </c>
      <c r="D8" s="50"/>
      <c r="E8" s="52">
        <f t="shared" si="0"/>
        <v>0</v>
      </c>
    </row>
    <row r="9" spans="3:5" ht="12.75">
      <c r="C9" s="3" t="s">
        <v>13</v>
      </c>
      <c r="E9" s="9">
        <f t="shared" si="0"/>
        <v>0</v>
      </c>
    </row>
    <row r="10" spans="3:5" ht="12.75">
      <c r="C10" s="51" t="s">
        <v>14</v>
      </c>
      <c r="D10" s="50"/>
      <c r="E10" s="52">
        <f t="shared" si="0"/>
        <v>0</v>
      </c>
    </row>
    <row r="11" spans="3:5" ht="12.75">
      <c r="C11" s="3" t="s">
        <v>15</v>
      </c>
      <c r="E11" s="9">
        <f t="shared" si="0"/>
        <v>0</v>
      </c>
    </row>
    <row r="12" spans="3:5" ht="12.75">
      <c r="C12" s="51" t="s">
        <v>16</v>
      </c>
      <c r="D12" s="50"/>
      <c r="E12" s="52">
        <f t="shared" si="0"/>
        <v>0</v>
      </c>
    </row>
    <row r="13" spans="3:5" ht="12.75">
      <c r="C13" s="3" t="s">
        <v>17</v>
      </c>
      <c r="E13" s="9">
        <f t="shared" si="0"/>
        <v>0</v>
      </c>
    </row>
    <row r="14" spans="3:5" ht="12.75">
      <c r="C14" s="51" t="s">
        <v>18</v>
      </c>
      <c r="D14" s="50"/>
      <c r="E14" s="52">
        <f t="shared" si="0"/>
        <v>0</v>
      </c>
    </row>
    <row r="15" spans="3:5" ht="12.75">
      <c r="C15" s="3" t="s">
        <v>19</v>
      </c>
      <c r="E15" s="9">
        <f t="shared" si="0"/>
        <v>0</v>
      </c>
    </row>
    <row r="16" spans="3:5" ht="12.75">
      <c r="C16" s="51" t="s">
        <v>20</v>
      </c>
      <c r="D16" s="50"/>
      <c r="E16" s="52">
        <f t="shared" si="0"/>
        <v>0</v>
      </c>
    </row>
    <row r="17" spans="3:5" ht="12.75">
      <c r="C17" s="3" t="s">
        <v>21</v>
      </c>
      <c r="E17" s="9">
        <f t="shared" si="0"/>
        <v>0</v>
      </c>
    </row>
    <row r="18" spans="3:5" ht="12.75">
      <c r="C18" s="51" t="s">
        <v>22</v>
      </c>
      <c r="D18" s="50"/>
      <c r="E18" s="52">
        <f t="shared" si="0"/>
        <v>0</v>
      </c>
    </row>
    <row r="19" spans="3:5" ht="12.75">
      <c r="C19" s="3" t="s">
        <v>23</v>
      </c>
      <c r="E19" s="9">
        <f t="shared" si="0"/>
        <v>0</v>
      </c>
    </row>
    <row r="20" spans="3:5" ht="12.75">
      <c r="C20" s="51" t="s">
        <v>24</v>
      </c>
      <c r="D20" s="50"/>
      <c r="E20" s="52">
        <f t="shared" si="0"/>
        <v>0</v>
      </c>
    </row>
    <row r="21" spans="3:5" ht="12.75">
      <c r="C21" s="3" t="s">
        <v>25</v>
      </c>
      <c r="E21" s="9">
        <f t="shared" si="0"/>
        <v>0</v>
      </c>
    </row>
    <row r="22" spans="3:5" ht="12.75">
      <c r="C22" s="51" t="s">
        <v>26</v>
      </c>
      <c r="D22" s="50"/>
      <c r="E22" s="52">
        <f t="shared" si="0"/>
        <v>0</v>
      </c>
    </row>
    <row r="23" spans="3:5" ht="12.75">
      <c r="C23" s="3" t="s">
        <v>27</v>
      </c>
      <c r="E23" s="9">
        <f t="shared" si="0"/>
        <v>0</v>
      </c>
    </row>
    <row r="24" spans="3:5" ht="12.75">
      <c r="C24" s="51" t="s">
        <v>28</v>
      </c>
      <c r="D24" s="50"/>
      <c r="E24" s="52">
        <f t="shared" si="0"/>
        <v>0</v>
      </c>
    </row>
    <row r="25" spans="3:5" ht="12.75">
      <c r="C25" s="3" t="s">
        <v>29</v>
      </c>
      <c r="E25" s="9">
        <f t="shared" si="0"/>
        <v>0</v>
      </c>
    </row>
    <row r="26" spans="3:5" ht="12.75">
      <c r="C26" s="51" t="s">
        <v>30</v>
      </c>
      <c r="D26" s="50"/>
      <c r="E26" s="52">
        <f t="shared" si="0"/>
        <v>0</v>
      </c>
    </row>
    <row r="27" spans="3:5" ht="12.75">
      <c r="C27" s="3" t="s">
        <v>31</v>
      </c>
      <c r="D27">
        <v>176</v>
      </c>
      <c r="E27" s="9">
        <f t="shared" si="0"/>
        <v>1</v>
      </c>
    </row>
    <row r="28" spans="3:5" ht="12.75">
      <c r="C28" s="51" t="s">
        <v>32</v>
      </c>
      <c r="D28" s="50"/>
      <c r="E28" s="52">
        <f t="shared" si="0"/>
        <v>0</v>
      </c>
    </row>
    <row r="29" spans="3:5" ht="12.75">
      <c r="C29" s="3" t="s">
        <v>33</v>
      </c>
      <c r="E29" s="9">
        <f t="shared" si="0"/>
        <v>0</v>
      </c>
    </row>
    <row r="30" spans="3:5" ht="12.75">
      <c r="C30" s="51" t="s">
        <v>34</v>
      </c>
      <c r="D30" s="50"/>
      <c r="E30" s="52">
        <f t="shared" si="0"/>
        <v>0</v>
      </c>
    </row>
    <row r="31" spans="3:5" ht="12.75">
      <c r="C31" s="3" t="s">
        <v>35</v>
      </c>
      <c r="E31" s="9">
        <f t="shared" si="0"/>
        <v>0</v>
      </c>
    </row>
    <row r="32" spans="3:5" ht="12.75">
      <c r="C32" s="51" t="s">
        <v>36</v>
      </c>
      <c r="D32" s="50"/>
      <c r="E32" s="52">
        <f t="shared" si="0"/>
        <v>0</v>
      </c>
    </row>
    <row r="33" spans="3:7" ht="12.75">
      <c r="C33" s="3" t="s">
        <v>37</v>
      </c>
      <c r="E33" s="9">
        <f t="shared" si="0"/>
        <v>0</v>
      </c>
      <c r="G33" t="s">
        <v>130</v>
      </c>
    </row>
    <row r="34" spans="3:5" ht="12.75">
      <c r="C34" s="51" t="s">
        <v>38</v>
      </c>
      <c r="D34" s="50"/>
      <c r="E34" s="52">
        <f t="shared" si="0"/>
        <v>0</v>
      </c>
    </row>
    <row r="35" spans="3:5" ht="12.75">
      <c r="C35" s="3" t="s">
        <v>39</v>
      </c>
      <c r="E35" s="9">
        <f t="shared" si="0"/>
        <v>0</v>
      </c>
    </row>
    <row r="36" spans="3:5" ht="12.75">
      <c r="C36" s="51" t="s">
        <v>40</v>
      </c>
      <c r="D36" s="50"/>
      <c r="E36" s="52">
        <f t="shared" si="0"/>
        <v>0</v>
      </c>
    </row>
    <row r="37" spans="1:5" ht="12.75">
      <c r="A37" s="191" t="s">
        <v>43</v>
      </c>
      <c r="B37" s="191"/>
      <c r="C37" s="191"/>
      <c r="D37" s="13">
        <f>SUM(D2:D36)</f>
        <v>176</v>
      </c>
      <c r="E37" s="13">
        <f t="shared" si="0"/>
        <v>1</v>
      </c>
    </row>
  </sheetData>
  <mergeCells count="2">
    <mergeCell ref="A1:B2"/>
    <mergeCell ref="A37:C37"/>
  </mergeCells>
  <hyperlinks>
    <hyperlink ref="A1:B2" location="'2 options March 13'!A1" display="BACK"/>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G38"/>
  <sheetViews>
    <sheetView workbookViewId="0" topLeftCell="C1">
      <selection activeCell="G21" sqref="G21"/>
    </sheetView>
  </sheetViews>
  <sheetFormatPr defaultColWidth="9.140625" defaultRowHeight="12.75"/>
  <cols>
    <col min="1" max="1" width="5.421875" style="0" customWidth="1"/>
    <col min="2" max="2" width="5.8515625" style="0" customWidth="1"/>
    <col min="3" max="3" width="5.7109375" style="0" bestFit="1" customWidth="1"/>
    <col min="4" max="4" width="14.140625" style="0" bestFit="1" customWidth="1"/>
    <col min="5" max="5" width="15.28125" style="0" bestFit="1" customWidth="1"/>
    <col min="6" max="6" width="15.28125" style="0" customWidth="1"/>
    <col min="7" max="7" width="16.140625" style="0" customWidth="1"/>
  </cols>
  <sheetData>
    <row r="1" spans="1:6" ht="25.5">
      <c r="A1" s="185" t="s">
        <v>42</v>
      </c>
      <c r="B1" s="186"/>
      <c r="C1" s="17" t="s">
        <v>0</v>
      </c>
      <c r="D1" s="17" t="s">
        <v>80</v>
      </c>
      <c r="E1" s="17" t="s">
        <v>81</v>
      </c>
      <c r="F1" s="118" t="s">
        <v>105</v>
      </c>
    </row>
    <row r="2" spans="1:6" ht="13.5" thickBot="1">
      <c r="A2" s="187"/>
      <c r="B2" s="188"/>
      <c r="C2" s="68" t="s">
        <v>6</v>
      </c>
      <c r="D2" s="69">
        <v>6</v>
      </c>
      <c r="E2" s="67">
        <f aca="true" t="shared" si="0" ref="E2:E36">IF(D2=1,150000,IF(D2=2,150000,IF(D2=3,200000,IF(D2=4,200000,IF(D2=5,250000,IF(D2=6,250000,300000))))))</f>
        <v>250000</v>
      </c>
      <c r="F2" s="108">
        <f>IF(D2=2,0,IF(D2=3,50000,IF(D2=4,50000,IF(D2=5,100000,IF(D2=6,100000,150000)))))</f>
        <v>100000</v>
      </c>
    </row>
    <row r="3" spans="3:6" ht="12.75">
      <c r="C3" s="3" t="s">
        <v>7</v>
      </c>
      <c r="D3" s="4">
        <v>2</v>
      </c>
      <c r="E3" s="67">
        <f t="shared" si="0"/>
        <v>150000</v>
      </c>
      <c r="F3" s="108">
        <f aca="true" t="shared" si="1" ref="F3:F36">IF(D3=2,0,IF(D3=3,50000,IF(D3=4,50000,IF(D3=5,100000,IF(D3=6,100000,150000)))))</f>
        <v>0</v>
      </c>
    </row>
    <row r="4" spans="3:6" ht="12.75">
      <c r="C4" s="68" t="s">
        <v>8</v>
      </c>
      <c r="D4" s="69">
        <v>12</v>
      </c>
      <c r="E4" s="70">
        <f t="shared" si="0"/>
        <v>300000</v>
      </c>
      <c r="F4" s="108">
        <f t="shared" si="1"/>
        <v>150000</v>
      </c>
    </row>
    <row r="5" spans="3:6" ht="12.75">
      <c r="C5" s="3" t="s">
        <v>9</v>
      </c>
      <c r="D5" s="4">
        <v>12</v>
      </c>
      <c r="E5" s="67">
        <f t="shared" si="0"/>
        <v>300000</v>
      </c>
      <c r="F5" s="108">
        <f t="shared" si="1"/>
        <v>150000</v>
      </c>
    </row>
    <row r="6" spans="3:6" ht="12.75">
      <c r="C6" s="68" t="s">
        <v>10</v>
      </c>
      <c r="D6" s="69">
        <v>4</v>
      </c>
      <c r="E6" s="70">
        <f t="shared" si="0"/>
        <v>200000</v>
      </c>
      <c r="F6" s="108">
        <f t="shared" si="1"/>
        <v>50000</v>
      </c>
    </row>
    <row r="7" spans="3:6" ht="12.75">
      <c r="C7" s="3" t="s">
        <v>11</v>
      </c>
      <c r="D7" s="4">
        <v>4</v>
      </c>
      <c r="E7" s="67">
        <f t="shared" si="0"/>
        <v>200000</v>
      </c>
      <c r="F7" s="108">
        <f t="shared" si="1"/>
        <v>50000</v>
      </c>
    </row>
    <row r="8" spans="3:6" ht="12.75">
      <c r="C8" s="68" t="s">
        <v>12</v>
      </c>
      <c r="D8" s="69">
        <v>12</v>
      </c>
      <c r="E8" s="70">
        <f t="shared" si="0"/>
        <v>300000</v>
      </c>
      <c r="F8" s="108">
        <f t="shared" si="1"/>
        <v>150000</v>
      </c>
    </row>
    <row r="9" spans="3:6" ht="12.75">
      <c r="C9" s="3" t="s">
        <v>13</v>
      </c>
      <c r="D9" s="4">
        <v>6</v>
      </c>
      <c r="E9" s="67">
        <f t="shared" si="0"/>
        <v>250000</v>
      </c>
      <c r="F9" s="108">
        <f t="shared" si="1"/>
        <v>100000</v>
      </c>
    </row>
    <row r="10" spans="3:6" ht="12.75">
      <c r="C10" s="68" t="s">
        <v>14</v>
      </c>
      <c r="D10" s="69">
        <v>12</v>
      </c>
      <c r="E10" s="70">
        <f t="shared" si="0"/>
        <v>300000</v>
      </c>
      <c r="F10" s="108">
        <f t="shared" si="1"/>
        <v>150000</v>
      </c>
    </row>
    <row r="11" spans="3:6" ht="12.75">
      <c r="C11" s="3" t="s">
        <v>15</v>
      </c>
      <c r="D11" s="4">
        <v>12</v>
      </c>
      <c r="E11" s="67">
        <f t="shared" si="0"/>
        <v>300000</v>
      </c>
      <c r="F11" s="108">
        <f t="shared" si="1"/>
        <v>150000</v>
      </c>
    </row>
    <row r="12" spans="3:6" ht="12.75">
      <c r="C12" s="68" t="s">
        <v>16</v>
      </c>
      <c r="D12" s="69">
        <v>4</v>
      </c>
      <c r="E12" s="70">
        <f t="shared" si="0"/>
        <v>200000</v>
      </c>
      <c r="F12" s="108">
        <f t="shared" si="1"/>
        <v>50000</v>
      </c>
    </row>
    <row r="13" spans="3:6" ht="12.75">
      <c r="C13" s="3" t="s">
        <v>17</v>
      </c>
      <c r="D13" s="4">
        <v>4</v>
      </c>
      <c r="E13" s="67">
        <f t="shared" si="0"/>
        <v>200000</v>
      </c>
      <c r="F13" s="108">
        <f t="shared" si="1"/>
        <v>50000</v>
      </c>
    </row>
    <row r="14" spans="3:6" ht="12.75">
      <c r="C14" s="68" t="s">
        <v>18</v>
      </c>
      <c r="D14" s="69">
        <v>6</v>
      </c>
      <c r="E14" s="70">
        <f t="shared" si="0"/>
        <v>250000</v>
      </c>
      <c r="F14" s="108">
        <f t="shared" si="1"/>
        <v>100000</v>
      </c>
    </row>
    <row r="15" spans="3:6" ht="12.75">
      <c r="C15" s="3" t="s">
        <v>19</v>
      </c>
      <c r="D15" s="4">
        <v>4</v>
      </c>
      <c r="E15" s="67">
        <f t="shared" si="0"/>
        <v>200000</v>
      </c>
      <c r="F15" s="108">
        <f t="shared" si="1"/>
        <v>50000</v>
      </c>
    </row>
    <row r="16" spans="3:6" ht="12.75">
      <c r="C16" s="68" t="s">
        <v>20</v>
      </c>
      <c r="D16" s="69">
        <v>4</v>
      </c>
      <c r="E16" s="70">
        <f t="shared" si="0"/>
        <v>200000</v>
      </c>
      <c r="F16" s="108">
        <f t="shared" si="1"/>
        <v>50000</v>
      </c>
    </row>
    <row r="17" spans="3:6" ht="12.75">
      <c r="C17" s="3" t="s">
        <v>21</v>
      </c>
      <c r="D17" s="4">
        <v>4</v>
      </c>
      <c r="E17" s="67">
        <f t="shared" si="0"/>
        <v>200000</v>
      </c>
      <c r="F17" s="108">
        <f t="shared" si="1"/>
        <v>50000</v>
      </c>
    </row>
    <row r="18" spans="3:6" ht="12.75">
      <c r="C18" s="68" t="s">
        <v>22</v>
      </c>
      <c r="D18" s="69">
        <v>4</v>
      </c>
      <c r="E18" s="70">
        <f t="shared" si="0"/>
        <v>200000</v>
      </c>
      <c r="F18" s="108">
        <f t="shared" si="1"/>
        <v>50000</v>
      </c>
    </row>
    <row r="19" spans="3:6" ht="12.75">
      <c r="C19" s="3" t="s">
        <v>23</v>
      </c>
      <c r="D19" s="4">
        <v>4</v>
      </c>
      <c r="E19" s="67">
        <f t="shared" si="0"/>
        <v>200000</v>
      </c>
      <c r="F19" s="108">
        <f t="shared" si="1"/>
        <v>50000</v>
      </c>
    </row>
    <row r="20" spans="3:6" ht="12.75">
      <c r="C20" s="68" t="s">
        <v>24</v>
      </c>
      <c r="D20" s="69">
        <v>6</v>
      </c>
      <c r="E20" s="70">
        <f t="shared" si="0"/>
        <v>250000</v>
      </c>
      <c r="F20" s="108">
        <f t="shared" si="1"/>
        <v>100000</v>
      </c>
    </row>
    <row r="21" spans="3:7" ht="12.75">
      <c r="C21" s="3" t="s">
        <v>25</v>
      </c>
      <c r="D21" s="4">
        <v>4</v>
      </c>
      <c r="E21" s="67">
        <f t="shared" si="0"/>
        <v>200000</v>
      </c>
      <c r="F21" s="108">
        <f t="shared" si="1"/>
        <v>50000</v>
      </c>
      <c r="G21" t="s">
        <v>125</v>
      </c>
    </row>
    <row r="22" spans="3:6" ht="12.75">
      <c r="C22" s="68" t="s">
        <v>26</v>
      </c>
      <c r="D22" s="69">
        <v>4</v>
      </c>
      <c r="E22" s="70">
        <f t="shared" si="0"/>
        <v>200000</v>
      </c>
      <c r="F22" s="108">
        <f t="shared" si="1"/>
        <v>50000</v>
      </c>
    </row>
    <row r="23" spans="3:6" ht="12.75">
      <c r="C23" s="3" t="s">
        <v>27</v>
      </c>
      <c r="D23" s="4">
        <v>4</v>
      </c>
      <c r="E23" s="67">
        <f t="shared" si="0"/>
        <v>200000</v>
      </c>
      <c r="F23" s="108">
        <f t="shared" si="1"/>
        <v>50000</v>
      </c>
    </row>
    <row r="24" spans="3:6" ht="12.75">
      <c r="C24" s="68" t="s">
        <v>28</v>
      </c>
      <c r="D24" s="69">
        <v>6</v>
      </c>
      <c r="E24" s="70">
        <f t="shared" si="0"/>
        <v>250000</v>
      </c>
      <c r="F24" s="108">
        <f t="shared" si="1"/>
        <v>100000</v>
      </c>
    </row>
    <row r="25" spans="3:6" ht="12.75">
      <c r="C25" s="3" t="s">
        <v>29</v>
      </c>
      <c r="D25" s="4">
        <v>12</v>
      </c>
      <c r="E25" s="67">
        <f t="shared" si="0"/>
        <v>300000</v>
      </c>
      <c r="F25" s="108">
        <f t="shared" si="1"/>
        <v>150000</v>
      </c>
    </row>
    <row r="26" spans="3:6" ht="12.75">
      <c r="C26" s="68" t="s">
        <v>30</v>
      </c>
      <c r="D26" s="69">
        <v>4</v>
      </c>
      <c r="E26" s="70">
        <f t="shared" si="0"/>
        <v>200000</v>
      </c>
      <c r="F26" s="108">
        <f t="shared" si="1"/>
        <v>50000</v>
      </c>
    </row>
    <row r="27" spans="3:6" ht="12.75">
      <c r="C27" s="3" t="s">
        <v>31</v>
      </c>
      <c r="D27" s="4">
        <v>4</v>
      </c>
      <c r="E27" s="67">
        <f t="shared" si="0"/>
        <v>200000</v>
      </c>
      <c r="F27" s="108">
        <f t="shared" si="1"/>
        <v>50000</v>
      </c>
    </row>
    <row r="28" spans="3:6" ht="12.75">
      <c r="C28" s="68" t="s">
        <v>32</v>
      </c>
      <c r="D28" s="69">
        <v>4</v>
      </c>
      <c r="E28" s="70">
        <f t="shared" si="0"/>
        <v>200000</v>
      </c>
      <c r="F28" s="108">
        <f t="shared" si="1"/>
        <v>50000</v>
      </c>
    </row>
    <row r="29" spans="3:6" ht="12.75">
      <c r="C29" s="3" t="s">
        <v>33</v>
      </c>
      <c r="D29" s="4">
        <v>12</v>
      </c>
      <c r="E29" s="67">
        <f t="shared" si="0"/>
        <v>300000</v>
      </c>
      <c r="F29" s="108">
        <f t="shared" si="1"/>
        <v>150000</v>
      </c>
    </row>
    <row r="30" spans="3:6" ht="12.75">
      <c r="C30" s="68" t="s">
        <v>34</v>
      </c>
      <c r="D30" s="69">
        <v>4</v>
      </c>
      <c r="E30" s="70">
        <f t="shared" si="0"/>
        <v>200000</v>
      </c>
      <c r="F30" s="108">
        <f t="shared" si="1"/>
        <v>50000</v>
      </c>
    </row>
    <row r="31" spans="3:6" ht="12.75">
      <c r="C31" s="3" t="s">
        <v>35</v>
      </c>
      <c r="D31" s="4">
        <v>6</v>
      </c>
      <c r="E31" s="67">
        <f t="shared" si="0"/>
        <v>250000</v>
      </c>
      <c r="F31" s="108">
        <f t="shared" si="1"/>
        <v>100000</v>
      </c>
    </row>
    <row r="32" spans="3:6" ht="12.75">
      <c r="C32" s="68" t="s">
        <v>36</v>
      </c>
      <c r="D32" s="69">
        <v>12</v>
      </c>
      <c r="E32" s="70">
        <f t="shared" si="0"/>
        <v>300000</v>
      </c>
      <c r="F32" s="108">
        <f t="shared" si="1"/>
        <v>150000</v>
      </c>
    </row>
    <row r="33" spans="3:6" ht="12.75">
      <c r="C33" s="3" t="s">
        <v>37</v>
      </c>
      <c r="D33" s="4">
        <v>12</v>
      </c>
      <c r="E33" s="67">
        <f t="shared" si="0"/>
        <v>300000</v>
      </c>
      <c r="F33" s="108">
        <f t="shared" si="1"/>
        <v>150000</v>
      </c>
    </row>
    <row r="34" spans="3:6" ht="12.75">
      <c r="C34" s="68" t="s">
        <v>38</v>
      </c>
      <c r="D34" s="69">
        <v>4</v>
      </c>
      <c r="E34" s="70">
        <f t="shared" si="0"/>
        <v>200000</v>
      </c>
      <c r="F34" s="108">
        <f t="shared" si="1"/>
        <v>50000</v>
      </c>
    </row>
    <row r="35" spans="3:6" ht="12.75">
      <c r="C35" s="3" t="s">
        <v>39</v>
      </c>
      <c r="D35" s="4">
        <v>4</v>
      </c>
      <c r="E35" s="67">
        <f t="shared" si="0"/>
        <v>200000</v>
      </c>
      <c r="F35" s="108">
        <f t="shared" si="1"/>
        <v>50000</v>
      </c>
    </row>
    <row r="36" spans="3:6" ht="12.75">
      <c r="C36" s="68" t="s">
        <v>40</v>
      </c>
      <c r="D36" s="69">
        <v>4</v>
      </c>
      <c r="E36" s="70">
        <f t="shared" si="0"/>
        <v>200000</v>
      </c>
      <c r="F36" s="108">
        <f t="shared" si="1"/>
        <v>50000</v>
      </c>
    </row>
    <row r="37" ht="12.75">
      <c r="F37" s="108">
        <f>SUM(F2:F36)</f>
        <v>2900000</v>
      </c>
    </row>
    <row r="38" spans="5:6" ht="12.75">
      <c r="E38" s="32" t="s">
        <v>106</v>
      </c>
      <c r="F38" s="108">
        <f>5250000+F37</f>
        <v>8150000</v>
      </c>
    </row>
  </sheetData>
  <mergeCells count="1">
    <mergeCell ref="A1:B2"/>
  </mergeCells>
  <hyperlinks>
    <hyperlink ref="A1:B2" location="'All Options'!A1" display="BACK"/>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D19" sqref="D19"/>
    </sheetView>
  </sheetViews>
  <sheetFormatPr defaultColWidth="9.140625" defaultRowHeight="12.75"/>
  <cols>
    <col min="3" max="6" width="10.7109375" style="0" customWidth="1"/>
  </cols>
  <sheetData>
    <row r="1" ht="12.75">
      <c r="A1" t="s">
        <v>121</v>
      </c>
    </row>
    <row r="2" spans="1:8" ht="51">
      <c r="A2" s="113" t="s">
        <v>42</v>
      </c>
      <c r="B2" s="11" t="s">
        <v>0</v>
      </c>
      <c r="C2" s="102" t="s">
        <v>113</v>
      </c>
      <c r="D2" s="102" t="s">
        <v>115</v>
      </c>
      <c r="E2" s="102" t="s">
        <v>116</v>
      </c>
      <c r="F2" s="102" t="s">
        <v>117</v>
      </c>
      <c r="G2" s="17" t="s">
        <v>0</v>
      </c>
      <c r="H2" s="17" t="s">
        <v>114</v>
      </c>
    </row>
    <row r="3" spans="2:8" ht="12.75">
      <c r="B3" t="s">
        <v>6</v>
      </c>
      <c r="C3" s="95">
        <f>SUM('[1]Data'!J2:J37)</f>
        <v>45.50662421459612</v>
      </c>
      <c r="D3" s="95">
        <f>C3/$C$38</f>
        <v>0.012634690410647102</v>
      </c>
      <c r="E3" s="136">
        <f>IF(C3&lt;=32,1,IF(C3&lt;=64,2,IF(C3&lt;=250,3,IF(C3&lt;=500,4,5))))</f>
        <v>2</v>
      </c>
      <c r="F3" s="95">
        <f>E3/$E$38</f>
        <v>0.028985507246376812</v>
      </c>
      <c r="G3" s="2" t="s">
        <v>6</v>
      </c>
      <c r="H3" s="100">
        <v>37.44631352900001</v>
      </c>
    </row>
    <row r="4" spans="2:8" ht="12.75">
      <c r="B4" t="s">
        <v>7</v>
      </c>
      <c r="C4" s="117">
        <v>20</v>
      </c>
      <c r="D4" s="95">
        <f aca="true" t="shared" si="0" ref="D4:D37">C4/$C$38</f>
        <v>0.005552901639579128</v>
      </c>
      <c r="E4" s="136">
        <f aca="true" t="shared" si="1" ref="E4:E37">IF(C4&lt;=32,1,IF(C4&lt;=64,2,IF(C4&lt;=250,3,IF(C4&lt;=500,4,5))))</f>
        <v>1</v>
      </c>
      <c r="F4" s="95">
        <f aca="true" t="shared" si="2" ref="F4:F37">E4/$E$38</f>
        <v>0.014492753623188406</v>
      </c>
      <c r="G4" s="3" t="s">
        <v>7</v>
      </c>
      <c r="H4" s="98">
        <v>1249.6781292419996</v>
      </c>
    </row>
    <row r="5" spans="2:8" ht="12.75">
      <c r="B5" t="s">
        <v>8</v>
      </c>
      <c r="C5" s="133">
        <v>59.35674939999995</v>
      </c>
      <c r="D5" s="95">
        <f t="shared" si="0"/>
        <v>0.016480109553167355</v>
      </c>
      <c r="E5" s="136">
        <f t="shared" si="1"/>
        <v>2</v>
      </c>
      <c r="F5" s="95">
        <f t="shared" si="2"/>
        <v>0.028985507246376812</v>
      </c>
      <c r="G5" s="2" t="s">
        <v>8</v>
      </c>
      <c r="H5" s="101">
        <v>59.35674939999995</v>
      </c>
    </row>
    <row r="6" spans="2:8" ht="12.75">
      <c r="B6" t="s">
        <v>9</v>
      </c>
      <c r="C6" s="95">
        <f>SUM('[1]Data'!J38:J653)</f>
        <v>839.5642950799997</v>
      </c>
      <c r="D6" s="95">
        <f t="shared" si="0"/>
        <v>0.23310089753409127</v>
      </c>
      <c r="E6" s="136">
        <f t="shared" si="1"/>
        <v>5</v>
      </c>
      <c r="F6" s="95">
        <f t="shared" si="2"/>
        <v>0.07246376811594203</v>
      </c>
      <c r="G6" s="3" t="s">
        <v>9</v>
      </c>
      <c r="H6" s="93">
        <v>504.7628100009996</v>
      </c>
    </row>
    <row r="7" spans="2:8" ht="12.75">
      <c r="B7" t="s">
        <v>10</v>
      </c>
      <c r="C7" s="95">
        <f>SUM('[1]Data'!J654:J724)</f>
        <v>19.765817621999993</v>
      </c>
      <c r="D7" s="95">
        <f t="shared" si="0"/>
        <v>0.005487882054041289</v>
      </c>
      <c r="E7" s="136">
        <f t="shared" si="1"/>
        <v>1</v>
      </c>
      <c r="F7" s="95">
        <f t="shared" si="2"/>
        <v>0.014492753623188406</v>
      </c>
      <c r="G7" s="2" t="s">
        <v>10</v>
      </c>
      <c r="H7" s="100">
        <v>19.862130156999996</v>
      </c>
    </row>
    <row r="8" spans="2:8" ht="12.75">
      <c r="B8" t="s">
        <v>11</v>
      </c>
      <c r="C8" s="95">
        <f>SUM('[1]Data'!J725:J741)</f>
        <v>11.990599895999999</v>
      </c>
      <c r="D8" s="95">
        <f t="shared" si="0"/>
        <v>0.0033291310911017858</v>
      </c>
      <c r="E8" s="136">
        <f t="shared" si="1"/>
        <v>1</v>
      </c>
      <c r="F8" s="95">
        <f t="shared" si="2"/>
        <v>0.014492753623188406</v>
      </c>
      <c r="G8" s="3" t="s">
        <v>11</v>
      </c>
      <c r="H8" s="98">
        <v>28.184775908</v>
      </c>
    </row>
    <row r="9" spans="2:8" ht="12.75">
      <c r="B9" t="s">
        <v>12</v>
      </c>
      <c r="C9" s="95">
        <f>SUM('[1]Data'!J742:J1458)</f>
        <v>778.3301767663181</v>
      </c>
      <c r="D9" s="95">
        <f t="shared" si="0"/>
        <v>0.21609954573498003</v>
      </c>
      <c r="E9" s="136">
        <f t="shared" si="1"/>
        <v>5</v>
      </c>
      <c r="F9" s="95">
        <f t="shared" si="2"/>
        <v>0.07246376811594203</v>
      </c>
      <c r="G9" s="2" t="s">
        <v>12</v>
      </c>
      <c r="H9" s="100">
        <v>1187.92998887</v>
      </c>
    </row>
    <row r="10" spans="2:8" ht="12.75">
      <c r="B10" t="s">
        <v>13</v>
      </c>
      <c r="C10" s="95">
        <f>SUM('[1]Data'!J1459:J1513)</f>
        <v>32.358347251</v>
      </c>
      <c r="D10" s="95">
        <f t="shared" si="0"/>
        <v>0.008984135975207433</v>
      </c>
      <c r="E10" s="136">
        <f t="shared" si="1"/>
        <v>2</v>
      </c>
      <c r="F10" s="95">
        <f t="shared" si="2"/>
        <v>0.028985507246376812</v>
      </c>
      <c r="G10" s="3" t="s">
        <v>13</v>
      </c>
      <c r="H10" s="98">
        <v>120.844269466</v>
      </c>
    </row>
    <row r="11" spans="2:8" ht="12.75">
      <c r="B11" t="s">
        <v>14</v>
      </c>
      <c r="C11" s="133">
        <v>42.95379157300001</v>
      </c>
      <c r="D11" s="95">
        <f t="shared" si="0"/>
        <v>0.011925908982592595</v>
      </c>
      <c r="E11" s="136">
        <f t="shared" si="1"/>
        <v>2</v>
      </c>
      <c r="F11" s="95">
        <f t="shared" si="2"/>
        <v>0.028985507246376812</v>
      </c>
      <c r="G11" s="2" t="s">
        <v>14</v>
      </c>
      <c r="H11" s="101">
        <v>42.95379157300001</v>
      </c>
    </row>
    <row r="12" spans="2:8" ht="12.75">
      <c r="B12" t="s">
        <v>15</v>
      </c>
      <c r="C12" s="134">
        <v>300.0657410569999</v>
      </c>
      <c r="D12" s="95">
        <f t="shared" si="0"/>
        <v>0.08331177727484704</v>
      </c>
      <c r="E12" s="136">
        <f t="shared" si="1"/>
        <v>4</v>
      </c>
      <c r="F12" s="95">
        <f t="shared" si="2"/>
        <v>0.057971014492753624</v>
      </c>
      <c r="G12" s="3" t="s">
        <v>15</v>
      </c>
      <c r="H12" s="98">
        <v>300.0657410569999</v>
      </c>
    </row>
    <row r="13" spans="2:8" ht="12.75">
      <c r="B13" t="s">
        <v>16</v>
      </c>
      <c r="C13" s="95">
        <f>SUM('[1]Data'!J1514:J1588)</f>
        <v>18.848683679</v>
      </c>
      <c r="D13" s="95">
        <f t="shared" si="0"/>
        <v>0.0052332443252513725</v>
      </c>
      <c r="E13" s="136">
        <f t="shared" si="1"/>
        <v>1</v>
      </c>
      <c r="F13" s="95">
        <f t="shared" si="2"/>
        <v>0.014492753623188406</v>
      </c>
      <c r="G13" s="2" t="s">
        <v>16</v>
      </c>
      <c r="H13" s="100">
        <v>17.348683678999997</v>
      </c>
    </row>
    <row r="14" spans="2:8" ht="12.75">
      <c r="B14" t="s">
        <v>17</v>
      </c>
      <c r="C14" s="95">
        <f>SUM('[1]Data'!J1589:J1613)</f>
        <v>16.125203808000002</v>
      </c>
      <c r="D14" s="95">
        <f t="shared" si="0"/>
        <v>0.004477083533199541</v>
      </c>
      <c r="E14" s="136">
        <f t="shared" si="1"/>
        <v>1</v>
      </c>
      <c r="F14" s="95">
        <f t="shared" si="2"/>
        <v>0.014492753623188406</v>
      </c>
      <c r="G14" s="3" t="s">
        <v>17</v>
      </c>
      <c r="H14" s="98">
        <v>22.897528433</v>
      </c>
    </row>
    <row r="15" spans="2:8" ht="12.75">
      <c r="B15" t="s">
        <v>18</v>
      </c>
      <c r="C15" s="95">
        <f>SUM('[1]Data'!J1614:J1649)</f>
        <v>30.423845939000007</v>
      </c>
      <c r="D15" s="95">
        <f t="shared" si="0"/>
        <v>0.008447031199848796</v>
      </c>
      <c r="E15" s="136">
        <f t="shared" si="1"/>
        <v>1</v>
      </c>
      <c r="F15" s="95">
        <f t="shared" si="2"/>
        <v>0.014492753623188406</v>
      </c>
      <c r="G15" s="2" t="s">
        <v>18</v>
      </c>
      <c r="H15" s="101">
        <v>25.375556747999997</v>
      </c>
    </row>
    <row r="16" spans="2:8" ht="12.75">
      <c r="B16" t="s">
        <v>19</v>
      </c>
      <c r="C16" s="135">
        <v>30.988402715</v>
      </c>
      <c r="D16" s="95">
        <f t="shared" si="0"/>
        <v>0.00860377761220309</v>
      </c>
      <c r="E16" s="136">
        <f t="shared" si="1"/>
        <v>1</v>
      </c>
      <c r="F16" s="95">
        <f t="shared" si="2"/>
        <v>0.014492753623188406</v>
      </c>
      <c r="G16" s="3" t="s">
        <v>19</v>
      </c>
      <c r="H16" s="94">
        <v>30.988402715</v>
      </c>
    </row>
    <row r="17" spans="2:8" ht="12.75">
      <c r="B17" t="s">
        <v>20</v>
      </c>
      <c r="C17" s="95">
        <f>SUM('[1]Data'!J2443:J2657)</f>
        <v>33.331340572</v>
      </c>
      <c r="D17" s="95">
        <f t="shared" si="0"/>
        <v>0.009254282785581457</v>
      </c>
      <c r="E17" s="136">
        <f t="shared" si="1"/>
        <v>2</v>
      </c>
      <c r="F17" s="95">
        <f t="shared" si="2"/>
        <v>0.028985507246376812</v>
      </c>
      <c r="G17" s="2" t="s">
        <v>20</v>
      </c>
      <c r="H17" s="101">
        <v>25.399168855000006</v>
      </c>
    </row>
    <row r="18" spans="2:8" ht="12.75">
      <c r="B18" t="s">
        <v>21</v>
      </c>
      <c r="C18" s="95">
        <f>SUM('[1]Data'!J1650:J2442)</f>
        <v>278.5956952300001</v>
      </c>
      <c r="D18" s="95">
        <f t="shared" si="0"/>
        <v>0.07735072464111772</v>
      </c>
      <c r="E18" s="136">
        <f t="shared" si="1"/>
        <v>4</v>
      </c>
      <c r="F18" s="95">
        <f t="shared" si="2"/>
        <v>0.057971014492753624</v>
      </c>
      <c r="G18" s="3" t="s">
        <v>21</v>
      </c>
      <c r="H18" s="95">
        <v>218.3237393730002</v>
      </c>
    </row>
    <row r="19" spans="2:8" ht="12.75">
      <c r="B19" t="s">
        <v>22</v>
      </c>
      <c r="C19" s="95">
        <f>SUM('[1]Data'!J2658:J3133)</f>
        <v>71.07616519434507</v>
      </c>
      <c r="D19" s="95">
        <f t="shared" si="0"/>
        <v>0.019733947712133784</v>
      </c>
      <c r="E19" s="136">
        <f t="shared" si="1"/>
        <v>3</v>
      </c>
      <c r="F19" s="95">
        <f t="shared" si="2"/>
        <v>0.043478260869565216</v>
      </c>
      <c r="G19" s="2" t="s">
        <v>22</v>
      </c>
      <c r="H19" s="101">
        <v>106.87211683700009</v>
      </c>
    </row>
    <row r="20" spans="2:8" ht="12.75">
      <c r="B20" t="s">
        <v>23</v>
      </c>
      <c r="C20" s="95">
        <f>SUM('[1]Data'!J3134:J3255)</f>
        <v>21.560337627000003</v>
      </c>
      <c r="D20" s="95">
        <f t="shared" si="0"/>
        <v>0.005986121707942394</v>
      </c>
      <c r="E20" s="136">
        <f t="shared" si="1"/>
        <v>1</v>
      </c>
      <c r="F20" s="95">
        <f t="shared" si="2"/>
        <v>0.014492753623188406</v>
      </c>
      <c r="G20" s="3" t="s">
        <v>23</v>
      </c>
      <c r="H20" s="95">
        <v>54.55452656299999</v>
      </c>
    </row>
    <row r="21" spans="2:8" ht="12.75">
      <c r="B21" t="s">
        <v>24</v>
      </c>
      <c r="C21" s="95">
        <f>SUM('[1]Data'!J3256:J3289)</f>
        <v>44.424312019000006</v>
      </c>
      <c r="D21" s="95">
        <f t="shared" si="0"/>
        <v>0.012334191752373994</v>
      </c>
      <c r="E21" s="136">
        <f t="shared" si="1"/>
        <v>2</v>
      </c>
      <c r="F21" s="95">
        <f t="shared" si="2"/>
        <v>0.028985507246376812</v>
      </c>
      <c r="G21" s="2" t="s">
        <v>24</v>
      </c>
      <c r="H21" s="101">
        <v>44.424312019</v>
      </c>
    </row>
    <row r="22" spans="2:8" ht="12.75">
      <c r="B22" t="s">
        <v>25</v>
      </c>
      <c r="C22" s="95">
        <f>SUM('[1]Data'!J3568:J3583)</f>
        <v>7.114427989242424</v>
      </c>
      <c r="D22" s="95">
        <f t="shared" si="0"/>
        <v>0.0019752859423065945</v>
      </c>
      <c r="E22" s="136">
        <f t="shared" si="1"/>
        <v>1</v>
      </c>
      <c r="F22" s="95">
        <f t="shared" si="2"/>
        <v>0.014492753623188406</v>
      </c>
      <c r="G22" s="3" t="s">
        <v>25</v>
      </c>
      <c r="H22" s="95">
        <v>7.52107691</v>
      </c>
    </row>
    <row r="23" spans="2:8" ht="12.75">
      <c r="B23" t="s">
        <v>26</v>
      </c>
      <c r="C23" s="95">
        <f>SUM('[1]Data'!J3584:J3908)</f>
        <v>9.232954545454561</v>
      </c>
      <c r="D23" s="95">
        <f t="shared" si="0"/>
        <v>0.0025634844216807094</v>
      </c>
      <c r="E23" s="136">
        <f t="shared" si="1"/>
        <v>1</v>
      </c>
      <c r="F23" s="95">
        <f t="shared" si="2"/>
        <v>0.014492753623188406</v>
      </c>
      <c r="G23" s="2" t="s">
        <v>26</v>
      </c>
      <c r="H23" s="101">
        <v>20.190214137</v>
      </c>
    </row>
    <row r="24" spans="2:8" ht="12.75">
      <c r="B24" t="s">
        <v>27</v>
      </c>
      <c r="C24" s="95">
        <f>SUM('[1]Data'!J3909:J4280)</f>
        <v>94.12719016100017</v>
      </c>
      <c r="D24" s="95">
        <f t="shared" si="0"/>
        <v>0.02613395142869971</v>
      </c>
      <c r="E24" s="136">
        <f t="shared" si="1"/>
        <v>3</v>
      </c>
      <c r="F24" s="95">
        <f t="shared" si="2"/>
        <v>0.043478260869565216</v>
      </c>
      <c r="G24" s="3" t="s">
        <v>27</v>
      </c>
      <c r="H24" s="95">
        <v>101</v>
      </c>
    </row>
    <row r="25" spans="2:8" ht="12.75">
      <c r="B25" t="s">
        <v>28</v>
      </c>
      <c r="C25" s="95">
        <f>SUM('[1]Data'!J3290:J3567)</f>
        <v>358.17588781618184</v>
      </c>
      <c r="D25" s="95">
        <f t="shared" si="0"/>
        <v>0.0994457737356093</v>
      </c>
      <c r="E25" s="136">
        <f t="shared" si="1"/>
        <v>4</v>
      </c>
      <c r="F25" s="95">
        <f t="shared" si="2"/>
        <v>0.057971014492753624</v>
      </c>
      <c r="G25" s="2" t="s">
        <v>28</v>
      </c>
      <c r="H25" s="101">
        <v>343.6077059980002</v>
      </c>
    </row>
    <row r="26" spans="2:8" ht="12.75">
      <c r="B26" t="s">
        <v>29</v>
      </c>
      <c r="C26" s="133">
        <v>21.827296400000026</v>
      </c>
      <c r="D26" s="95">
        <f t="shared" si="0"/>
        <v>0.006060241498356987</v>
      </c>
      <c r="E26" s="136">
        <f t="shared" si="1"/>
        <v>1</v>
      </c>
      <c r="F26" s="95">
        <f t="shared" si="2"/>
        <v>0.014492753623188406</v>
      </c>
      <c r="G26" s="3" t="s">
        <v>29</v>
      </c>
      <c r="H26" s="95">
        <v>21.827296400000026</v>
      </c>
    </row>
    <row r="27" spans="2:8" ht="12.75">
      <c r="B27" t="s">
        <v>30</v>
      </c>
      <c r="C27" s="95">
        <f>SUM('[1]Data'!J4281:J4345)</f>
        <v>10.860275191999998</v>
      </c>
      <c r="D27" s="95">
        <f t="shared" si="0"/>
        <v>0.003015301995996866</v>
      </c>
      <c r="E27" s="136">
        <f t="shared" si="1"/>
        <v>1</v>
      </c>
      <c r="F27" s="95">
        <f t="shared" si="2"/>
        <v>0.014492753623188406</v>
      </c>
      <c r="G27" s="2" t="s">
        <v>30</v>
      </c>
      <c r="H27" s="101">
        <v>7.27625666</v>
      </c>
    </row>
    <row r="28" spans="2:8" ht="12.75">
      <c r="B28" t="s">
        <v>31</v>
      </c>
      <c r="C28" s="95">
        <f>SUM('[1]Data'!J4346:J4436)</f>
        <v>20.941451922</v>
      </c>
      <c r="D28" s="95">
        <f t="shared" si="0"/>
        <v>0.005814291135642064</v>
      </c>
      <c r="E28" s="136">
        <f t="shared" si="1"/>
        <v>1</v>
      </c>
      <c r="F28" s="95">
        <f t="shared" si="2"/>
        <v>0.014492753623188406</v>
      </c>
      <c r="G28" s="3" t="s">
        <v>31</v>
      </c>
      <c r="H28" s="95">
        <v>101</v>
      </c>
    </row>
    <row r="29" spans="2:8" ht="12.75">
      <c r="B29" t="s">
        <v>32</v>
      </c>
      <c r="C29" s="133">
        <v>6.189478446000001</v>
      </c>
      <c r="D29" s="95">
        <f t="shared" si="0"/>
        <v>0.0017184782505466538</v>
      </c>
      <c r="E29" s="136">
        <f t="shared" si="1"/>
        <v>1</v>
      </c>
      <c r="F29" s="95">
        <f t="shared" si="2"/>
        <v>0.014492753623188406</v>
      </c>
      <c r="G29" s="2" t="s">
        <v>32</v>
      </c>
      <c r="H29" s="101">
        <v>6.189478446000001</v>
      </c>
    </row>
    <row r="30" spans="2:8" ht="12.75">
      <c r="B30" t="s">
        <v>33</v>
      </c>
      <c r="C30" s="95">
        <f>SUM('[1]Data'!J4437:J4472)</f>
        <v>11.705390513000001</v>
      </c>
      <c r="D30" s="95">
        <f t="shared" si="0"/>
        <v>0.003249944108577584</v>
      </c>
      <c r="E30" s="136">
        <f t="shared" si="1"/>
        <v>1</v>
      </c>
      <c r="F30" s="95">
        <f t="shared" si="2"/>
        <v>0.014492753623188406</v>
      </c>
      <c r="G30" s="3" t="s">
        <v>33</v>
      </c>
      <c r="H30" s="95">
        <v>13.329654807999999</v>
      </c>
    </row>
    <row r="31" spans="2:8" ht="12.75">
      <c r="B31" t="s">
        <v>34</v>
      </c>
      <c r="C31" s="95">
        <f>SUM('[1]Data'!J4473:J4715)</f>
        <v>23.681177421242435</v>
      </c>
      <c r="D31" s="95">
        <f t="shared" si="0"/>
        <v>0.0065749624464790666</v>
      </c>
      <c r="E31" s="136">
        <f t="shared" si="1"/>
        <v>1</v>
      </c>
      <c r="F31" s="95">
        <f t="shared" si="2"/>
        <v>0.014492753623188406</v>
      </c>
      <c r="G31" s="2" t="s">
        <v>34</v>
      </c>
      <c r="H31" s="101">
        <v>92.66073629699997</v>
      </c>
    </row>
    <row r="32" spans="2:8" ht="12.75">
      <c r="B32" t="s">
        <v>35</v>
      </c>
      <c r="C32" s="95">
        <f>SUM('[1]Data'!J4716:J5026)</f>
        <v>102.39234569900003</v>
      </c>
      <c r="D32" s="95">
        <f t="shared" si="0"/>
        <v>0.028428731215616506</v>
      </c>
      <c r="E32" s="136">
        <f t="shared" si="1"/>
        <v>3</v>
      </c>
      <c r="F32" s="95">
        <f t="shared" si="2"/>
        <v>0.043478260869565216</v>
      </c>
      <c r="G32" s="3" t="s">
        <v>35</v>
      </c>
      <c r="H32" s="95">
        <v>100.73234808499998</v>
      </c>
    </row>
    <row r="33" spans="2:8" ht="12.75">
      <c r="B33" t="s">
        <v>36</v>
      </c>
      <c r="C33" s="95">
        <f>SUM('[1]Data'!J5027:J5217)</f>
        <v>97.92126481599999</v>
      </c>
      <c r="D33" s="95">
        <f t="shared" si="0"/>
        <v>0.027187357597321417</v>
      </c>
      <c r="E33" s="136">
        <f t="shared" si="1"/>
        <v>3</v>
      </c>
      <c r="F33" s="95">
        <f t="shared" si="2"/>
        <v>0.043478260869565216</v>
      </c>
      <c r="G33" s="2" t="s">
        <v>36</v>
      </c>
      <c r="H33" s="101">
        <v>360.66496659699993</v>
      </c>
    </row>
    <row r="34" spans="2:8" ht="12.75">
      <c r="B34" t="s">
        <v>37</v>
      </c>
      <c r="C34" s="133">
        <v>7.678283820000001</v>
      </c>
      <c r="D34" s="95">
        <f t="shared" si="0"/>
        <v>0.0021318377406615947</v>
      </c>
      <c r="E34" s="136">
        <f t="shared" si="1"/>
        <v>1</v>
      </c>
      <c r="F34" s="95">
        <f t="shared" si="2"/>
        <v>0.014492753623188406</v>
      </c>
      <c r="G34" s="3" t="s">
        <v>37</v>
      </c>
      <c r="H34" s="95">
        <v>7.678283820000001</v>
      </c>
    </row>
    <row r="35" spans="2:8" ht="12.75">
      <c r="B35" t="s">
        <v>38</v>
      </c>
      <c r="C35" s="95">
        <f>SUM('[1]Data'!J5218:J5272)</f>
        <v>42.16083572227272</v>
      </c>
      <c r="D35" s="95">
        <f t="shared" si="0"/>
        <v>0.011705748690411723</v>
      </c>
      <c r="E35" s="136">
        <f t="shared" si="1"/>
        <v>2</v>
      </c>
      <c r="F35" s="95">
        <f t="shared" si="2"/>
        <v>0.028985507246376812</v>
      </c>
      <c r="G35" s="2" t="s">
        <v>38</v>
      </c>
      <c r="H35" s="101">
        <v>48.65771395299999</v>
      </c>
    </row>
    <row r="36" spans="2:8" ht="12.75">
      <c r="B36" t="s">
        <v>39</v>
      </c>
      <c r="C36" s="95">
        <f>SUM('[1]Data'!J5273:J6199)</f>
        <v>50.281784376999994</v>
      </c>
      <c r="D36" s="95">
        <f t="shared" si="0"/>
        <v>0.013960490145400371</v>
      </c>
      <c r="E36" s="136">
        <f t="shared" si="1"/>
        <v>2</v>
      </c>
      <c r="F36" s="95">
        <f t="shared" si="2"/>
        <v>0.028985507246376812</v>
      </c>
      <c r="G36" s="3" t="s">
        <v>39</v>
      </c>
      <c r="H36" s="95">
        <v>101</v>
      </c>
    </row>
    <row r="37" spans="2:8" ht="12.75">
      <c r="B37" t="s">
        <v>40</v>
      </c>
      <c r="C37" s="95">
        <f>SUM('[1]Data'!J6200:J6406)</f>
        <v>42.164384988720926</v>
      </c>
      <c r="D37" s="95">
        <f t="shared" si="0"/>
        <v>0.0117067341267857</v>
      </c>
      <c r="E37" s="136">
        <f t="shared" si="1"/>
        <v>2</v>
      </c>
      <c r="F37" s="95">
        <f t="shared" si="2"/>
        <v>0.028985507246376812</v>
      </c>
      <c r="G37" s="2" t="s">
        <v>40</v>
      </c>
      <c r="H37" s="101">
        <v>51.83975582099998</v>
      </c>
    </row>
    <row r="38" spans="3:6" ht="12.75">
      <c r="C38" s="95">
        <f>SUM(C3:C37)</f>
        <v>3601.720559472374</v>
      </c>
      <c r="D38" s="95">
        <f>SUM(D3:D37)</f>
        <v>0.9999999999999999</v>
      </c>
      <c r="E38" s="95">
        <f>SUM(E3:E37)</f>
        <v>69</v>
      </c>
      <c r="F38" s="95"/>
    </row>
  </sheetData>
  <hyperlinks>
    <hyperlink ref="A2" location="'All Options'!A1" display="BACK"/>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D55"/>
  <sheetViews>
    <sheetView tabSelected="1" workbookViewId="0" topLeftCell="A1">
      <selection activeCell="K14" sqref="K14"/>
    </sheetView>
  </sheetViews>
  <sheetFormatPr defaultColWidth="9.140625" defaultRowHeight="12.75"/>
  <cols>
    <col min="1" max="1" width="6.421875" style="0" bestFit="1" customWidth="1"/>
    <col min="2" max="2" width="10.140625" style="0" customWidth="1"/>
    <col min="3" max="3" width="11.8515625" style="0" customWidth="1"/>
    <col min="4" max="5" width="11.28125" style="0" bestFit="1" customWidth="1"/>
    <col min="6" max="6" width="8.00390625" style="0" customWidth="1"/>
    <col min="7" max="7" width="9.57421875" style="0" customWidth="1"/>
    <col min="8" max="8" width="11.28125" style="0" customWidth="1"/>
    <col min="9" max="9" width="11.7109375" style="0" customWidth="1"/>
    <col min="10" max="10" width="11.28125" style="0" bestFit="1" customWidth="1"/>
    <col min="11" max="11" width="11.28125" style="0" customWidth="1"/>
    <col min="12" max="12" width="18.7109375" style="0" bestFit="1" customWidth="1"/>
    <col min="13" max="13" width="13.28125" style="0" customWidth="1"/>
    <col min="14" max="14" width="10.140625" style="0" bestFit="1" customWidth="1"/>
    <col min="15" max="16" width="10.140625" style="0" customWidth="1"/>
    <col min="17" max="17" width="11.7109375" style="0" customWidth="1"/>
    <col min="18" max="18" width="12.7109375" style="0" customWidth="1"/>
    <col min="19" max="19" width="12.28125" style="0" customWidth="1"/>
    <col min="20" max="20" width="11.28125" style="0" customWidth="1"/>
    <col min="21" max="22" width="11.7109375" style="0" customWidth="1"/>
    <col min="24" max="24" width="12.140625" style="0" customWidth="1"/>
    <col min="25" max="25" width="12.57421875" style="0" customWidth="1"/>
    <col min="26" max="26" width="12.28125" style="0" customWidth="1"/>
    <col min="27" max="27" width="12.7109375" style="0" customWidth="1"/>
    <col min="28" max="28" width="12.421875" style="0" customWidth="1"/>
  </cols>
  <sheetData>
    <row r="1" spans="1:30" ht="27" customHeight="1">
      <c r="A1" s="161" t="s">
        <v>0</v>
      </c>
      <c r="B1" s="168" t="s">
        <v>5</v>
      </c>
      <c r="C1" s="163" t="s">
        <v>75</v>
      </c>
      <c r="D1" s="164"/>
      <c r="E1" s="164"/>
      <c r="F1" s="164"/>
      <c r="G1" s="165"/>
      <c r="H1" s="161" t="s">
        <v>0</v>
      </c>
      <c r="I1" s="168" t="s">
        <v>5</v>
      </c>
      <c r="J1" s="163" t="s">
        <v>111</v>
      </c>
      <c r="K1" s="164"/>
      <c r="L1" s="164"/>
      <c r="M1" s="164"/>
      <c r="N1" s="164"/>
      <c r="O1" s="164"/>
      <c r="P1" s="124"/>
      <c r="Q1" s="175" t="s">
        <v>119</v>
      </c>
      <c r="R1" s="176"/>
      <c r="S1" s="176"/>
      <c r="T1" s="176"/>
      <c r="U1" s="176"/>
      <c r="V1" s="176"/>
      <c r="W1" s="158"/>
      <c r="X1" s="179" t="s">
        <v>120</v>
      </c>
      <c r="Y1" s="180"/>
      <c r="Z1" s="180"/>
      <c r="AA1" s="180"/>
      <c r="AB1" s="180"/>
      <c r="AC1" s="180"/>
      <c r="AD1" s="158"/>
    </row>
    <row r="2" spans="1:30" ht="12.75" customHeight="1">
      <c r="A2" s="162"/>
      <c r="B2" s="169"/>
      <c r="C2" s="166" t="s">
        <v>82</v>
      </c>
      <c r="D2" s="167"/>
      <c r="E2" s="167"/>
      <c r="F2" s="167"/>
      <c r="G2" s="82" t="s">
        <v>73</v>
      </c>
      <c r="H2" s="162"/>
      <c r="I2" s="169"/>
      <c r="J2" s="166" t="s">
        <v>82</v>
      </c>
      <c r="K2" s="167"/>
      <c r="L2" s="167"/>
      <c r="M2" s="167"/>
      <c r="N2" s="167"/>
      <c r="O2" s="125" t="s">
        <v>73</v>
      </c>
      <c r="P2" s="125"/>
      <c r="Q2" s="177" t="s">
        <v>82</v>
      </c>
      <c r="R2" s="178"/>
      <c r="S2" s="178"/>
      <c r="T2" s="178"/>
      <c r="U2" s="178"/>
      <c r="V2" s="150" t="s">
        <v>73</v>
      </c>
      <c r="W2" s="159"/>
      <c r="X2" s="181" t="s">
        <v>82</v>
      </c>
      <c r="Y2" s="182"/>
      <c r="Z2" s="182"/>
      <c r="AA2" s="182"/>
      <c r="AB2" s="182"/>
      <c r="AC2" s="138" t="s">
        <v>73</v>
      </c>
      <c r="AD2" s="159"/>
    </row>
    <row r="3" spans="1:30" ht="12.75" customHeight="1">
      <c r="A3" s="162"/>
      <c r="B3" s="169"/>
      <c r="C3" s="166" t="s">
        <v>103</v>
      </c>
      <c r="D3" s="167"/>
      <c r="E3" s="167"/>
      <c r="F3" s="167"/>
      <c r="G3" s="82" t="s">
        <v>73</v>
      </c>
      <c r="H3" s="162"/>
      <c r="I3" s="169"/>
      <c r="J3" s="166" t="s">
        <v>103</v>
      </c>
      <c r="K3" s="167"/>
      <c r="L3" s="167"/>
      <c r="M3" s="167"/>
      <c r="N3" s="167"/>
      <c r="O3" s="125" t="s">
        <v>73</v>
      </c>
      <c r="P3" s="125"/>
      <c r="Q3" s="177" t="s">
        <v>112</v>
      </c>
      <c r="R3" s="178"/>
      <c r="S3" s="178"/>
      <c r="T3" s="178"/>
      <c r="U3" s="178"/>
      <c r="V3" s="150" t="s">
        <v>73</v>
      </c>
      <c r="W3" s="159"/>
      <c r="X3" s="181" t="s">
        <v>112</v>
      </c>
      <c r="Y3" s="182"/>
      <c r="Z3" s="182"/>
      <c r="AA3" s="182"/>
      <c r="AB3" s="182"/>
      <c r="AC3" s="138" t="s">
        <v>73</v>
      </c>
      <c r="AD3" s="159"/>
    </row>
    <row r="4" spans="1:30" ht="12.75" customHeight="1">
      <c r="A4" s="162"/>
      <c r="B4" s="169"/>
      <c r="C4" s="166" t="s">
        <v>83</v>
      </c>
      <c r="D4" s="167"/>
      <c r="E4" s="167"/>
      <c r="F4" s="167"/>
      <c r="G4" s="82" t="s">
        <v>73</v>
      </c>
      <c r="H4" s="162"/>
      <c r="I4" s="169"/>
      <c r="J4" s="166" t="s">
        <v>83</v>
      </c>
      <c r="K4" s="167"/>
      <c r="L4" s="167"/>
      <c r="M4" s="167"/>
      <c r="N4" s="167"/>
      <c r="O4" s="125" t="s">
        <v>73</v>
      </c>
      <c r="P4" s="125"/>
      <c r="Q4" s="177" t="s">
        <v>118</v>
      </c>
      <c r="R4" s="178"/>
      <c r="S4" s="178"/>
      <c r="T4" s="178"/>
      <c r="U4" s="178"/>
      <c r="V4" s="150" t="s">
        <v>73</v>
      </c>
      <c r="W4" s="159"/>
      <c r="X4" s="181" t="s">
        <v>118</v>
      </c>
      <c r="Y4" s="182"/>
      <c r="Z4" s="182"/>
      <c r="AA4" s="182"/>
      <c r="AB4" s="182"/>
      <c r="AC4" s="138" t="s">
        <v>73</v>
      </c>
      <c r="AD4" s="159"/>
    </row>
    <row r="5" spans="1:30" ht="12.75" customHeight="1">
      <c r="A5" s="162"/>
      <c r="B5" s="169"/>
      <c r="C5" s="83"/>
      <c r="D5" s="65"/>
      <c r="E5" s="65"/>
      <c r="F5" s="65"/>
      <c r="G5" s="84"/>
      <c r="H5" s="162"/>
      <c r="I5" s="169"/>
      <c r="J5" s="83"/>
      <c r="K5" s="65"/>
      <c r="L5" s="65"/>
      <c r="M5" s="65"/>
      <c r="N5" s="65"/>
      <c r="O5" s="126"/>
      <c r="P5" s="126"/>
      <c r="Q5" s="151"/>
      <c r="R5" s="152"/>
      <c r="S5" s="152"/>
      <c r="T5" s="152"/>
      <c r="U5" s="152"/>
      <c r="V5" s="153"/>
      <c r="W5" s="160"/>
      <c r="X5" s="139"/>
      <c r="Y5" s="140"/>
      <c r="Z5" s="140"/>
      <c r="AA5" s="140"/>
      <c r="AB5" s="140"/>
      <c r="AC5" s="141"/>
      <c r="AD5" s="160"/>
    </row>
    <row r="6" spans="1:30" ht="12.75" customHeight="1">
      <c r="A6" s="162"/>
      <c r="B6" s="169"/>
      <c r="C6" s="85" t="s">
        <v>68</v>
      </c>
      <c r="D6" s="63"/>
      <c r="E6" s="44">
        <f>COUNTIF(F9:F43,"&gt;0")</f>
        <v>0</v>
      </c>
      <c r="F6" s="61"/>
      <c r="G6" s="86"/>
      <c r="H6" s="162"/>
      <c r="I6" s="169"/>
      <c r="J6" s="85" t="s">
        <v>68</v>
      </c>
      <c r="K6" s="120"/>
      <c r="L6" s="63"/>
      <c r="M6" s="44">
        <f>COUNTIF(N9:N43,"&gt;0")</f>
        <v>0</v>
      </c>
      <c r="N6" s="61"/>
      <c r="O6" s="61"/>
      <c r="P6" s="61"/>
      <c r="Q6" s="85" t="s">
        <v>68</v>
      </c>
      <c r="R6" s="120"/>
      <c r="S6" s="63"/>
      <c r="T6" s="44">
        <f>COUNTIF(U9:U43,"&gt;0")</f>
        <v>10</v>
      </c>
      <c r="U6" s="61"/>
      <c r="V6" s="61"/>
      <c r="W6" s="114"/>
      <c r="X6" s="85" t="s">
        <v>68</v>
      </c>
      <c r="Y6" s="120"/>
      <c r="Z6" s="63"/>
      <c r="AA6" s="44">
        <f>COUNTIF(AB9:AB43,"&gt;0")</f>
        <v>15</v>
      </c>
      <c r="AB6" s="61"/>
      <c r="AC6" s="61"/>
      <c r="AD6" s="114"/>
    </row>
    <row r="7" spans="1:30" ht="12.75" customHeight="1">
      <c r="A7" s="162"/>
      <c r="B7" s="169"/>
      <c r="C7" s="87" t="s">
        <v>69</v>
      </c>
      <c r="D7" s="64"/>
      <c r="E7" s="45">
        <f>COUNTIF(F9:F43,"&lt;0")</f>
        <v>0</v>
      </c>
      <c r="F7" s="62"/>
      <c r="G7" s="88"/>
      <c r="H7" s="162"/>
      <c r="I7" s="169"/>
      <c r="J7" s="87" t="s">
        <v>69</v>
      </c>
      <c r="K7" s="121"/>
      <c r="L7" s="64"/>
      <c r="M7" s="45">
        <f>COUNTIF(N9:N43,"&lt;0")</f>
        <v>0</v>
      </c>
      <c r="N7" s="62"/>
      <c r="O7" s="62"/>
      <c r="P7" s="62"/>
      <c r="Q7" s="87" t="s">
        <v>69</v>
      </c>
      <c r="R7" s="121"/>
      <c r="S7" s="64"/>
      <c r="T7" s="45">
        <f>COUNTIF(U9:U43,"&lt;0")</f>
        <v>25</v>
      </c>
      <c r="U7" s="62"/>
      <c r="V7" s="62"/>
      <c r="W7" s="114"/>
      <c r="X7" s="87" t="s">
        <v>69</v>
      </c>
      <c r="Y7" s="121"/>
      <c r="Z7" s="64"/>
      <c r="AA7" s="45">
        <f>COUNTIF(AB9:AB43,"&lt;0")</f>
        <v>20</v>
      </c>
      <c r="AB7" s="62"/>
      <c r="AC7" s="62"/>
      <c r="AD7" s="114"/>
    </row>
    <row r="8" spans="1:30" ht="76.5">
      <c r="A8" s="162"/>
      <c r="B8" s="169"/>
      <c r="C8" s="35" t="s">
        <v>76</v>
      </c>
      <c r="D8" s="16" t="s">
        <v>79</v>
      </c>
      <c r="E8" s="16" t="s">
        <v>66</v>
      </c>
      <c r="F8" s="16" t="s">
        <v>77</v>
      </c>
      <c r="G8" s="36" t="s">
        <v>78</v>
      </c>
      <c r="H8" s="162"/>
      <c r="I8" s="169"/>
      <c r="J8" s="35" t="s">
        <v>76</v>
      </c>
      <c r="K8" s="60" t="s">
        <v>108</v>
      </c>
      <c r="L8" s="16" t="s">
        <v>79</v>
      </c>
      <c r="M8" s="16" t="s">
        <v>66</v>
      </c>
      <c r="N8" s="16" t="s">
        <v>77</v>
      </c>
      <c r="O8" s="127" t="s">
        <v>78</v>
      </c>
      <c r="P8" s="91" t="s">
        <v>0</v>
      </c>
      <c r="Q8" s="35" t="s">
        <v>76</v>
      </c>
      <c r="R8" s="60" t="s">
        <v>108</v>
      </c>
      <c r="S8" s="16" t="s">
        <v>79</v>
      </c>
      <c r="T8" s="16" t="s">
        <v>66</v>
      </c>
      <c r="U8" s="16" t="s">
        <v>77</v>
      </c>
      <c r="V8" s="127" t="s">
        <v>104</v>
      </c>
      <c r="W8" s="91" t="s">
        <v>0</v>
      </c>
      <c r="X8" s="35" t="s">
        <v>76</v>
      </c>
      <c r="Y8" s="60" t="s">
        <v>108</v>
      </c>
      <c r="Z8" s="16" t="s">
        <v>79</v>
      </c>
      <c r="AA8" s="16" t="s">
        <v>66</v>
      </c>
      <c r="AB8" s="16" t="s">
        <v>77</v>
      </c>
      <c r="AC8" s="127" t="s">
        <v>104</v>
      </c>
      <c r="AD8" s="91" t="s">
        <v>0</v>
      </c>
    </row>
    <row r="9" spans="1:30" ht="12.75">
      <c r="A9" s="39" t="s">
        <v>6</v>
      </c>
      <c r="B9" s="40">
        <v>262174.82269514026</v>
      </c>
      <c r="C9" s="89">
        <f>CurrentBase!E2</f>
        <v>250000</v>
      </c>
      <c r="D9" s="72">
        <f>(($C$55*($F$47))*ShorlineMiles!E2)+(('All Options'!$C$55*('All Options'!$F$48))*CoastCntyPop!E2)</f>
        <v>12174.822695140232</v>
      </c>
      <c r="E9" s="72">
        <f>C9+D9</f>
        <v>262174.82269514026</v>
      </c>
      <c r="F9" s="71">
        <v>0</v>
      </c>
      <c r="G9" s="41">
        <f>(E9/$E$44)*100</f>
        <v>2.6608359064166636</v>
      </c>
      <c r="H9" s="39" t="s">
        <v>6</v>
      </c>
      <c r="I9" s="40">
        <v>262174.82269514026</v>
      </c>
      <c r="J9" s="89">
        <v>150000</v>
      </c>
      <c r="K9" s="72">
        <f>CurrentBase!F2</f>
        <v>100000</v>
      </c>
      <c r="L9" s="43">
        <f>(('All Options'!$I$55*($N$47))*ShorlineMiles!E2)+(('All Options'!$I$55*('All Options'!$N$48))*CoastCntyPop!E2)</f>
        <v>12174.822695140232</v>
      </c>
      <c r="M9" s="72">
        <f>J9+K9+L9</f>
        <v>262174.82269514026</v>
      </c>
      <c r="N9" s="71">
        <v>0</v>
      </c>
      <c r="O9" s="59">
        <f>(M9/$M$44)*100</f>
        <v>2.6608359064166636</v>
      </c>
      <c r="P9" s="68" t="s">
        <v>6</v>
      </c>
      <c r="Q9" s="154">
        <v>50000</v>
      </c>
      <c r="R9" s="155">
        <f>CurrentBase!F2</f>
        <v>100000</v>
      </c>
      <c r="S9" s="43">
        <f>(('All Options'!$Q$55*($U$47))*'monitored beach miles'!F3)+(('All Options'!$Q$55*('All Options'!$U$48))*'NOAA swimming activity'!D4)</f>
        <v>109717.07476056181</v>
      </c>
      <c r="T9" s="155">
        <f>Q9+R9+S9</f>
        <v>259717.0747605618</v>
      </c>
      <c r="U9" s="156">
        <f aca="true" t="shared" si="0" ref="U9:U43">T9-B9</f>
        <v>-2457.7479345784523</v>
      </c>
      <c r="V9" s="157">
        <f aca="true" t="shared" si="1" ref="V9:V43">(U9/B9)*100</f>
        <v>-0.937446208340283</v>
      </c>
      <c r="W9" s="68" t="s">
        <v>6</v>
      </c>
      <c r="X9" s="142">
        <v>100000</v>
      </c>
      <c r="Y9" s="143">
        <f>CurrentBase!F2</f>
        <v>100000</v>
      </c>
      <c r="Z9" s="43">
        <f>(('All Options'!$X$55*($AB$47))*'monitored beach miles'!F3)+(('All Options'!$X$55*('All Options'!$AB$48))*'NOAA swimming activity'!D4)</f>
        <v>72815.05849506948</v>
      </c>
      <c r="AA9" s="143">
        <f>X9+Y9+Z9</f>
        <v>272815.0584950695</v>
      </c>
      <c r="AB9" s="144">
        <f aca="true" t="shared" si="2" ref="AB9:AB43">AA9-B9</f>
        <v>10640.235799929244</v>
      </c>
      <c r="AC9" s="145">
        <f aca="true" t="shared" si="3" ref="AC9:AC43">(AB9/B9)*100</f>
        <v>4.058450651572224</v>
      </c>
      <c r="AD9" s="68" t="s">
        <v>6</v>
      </c>
    </row>
    <row r="10" spans="1:30" ht="12.75">
      <c r="A10" s="38" t="s">
        <v>7</v>
      </c>
      <c r="B10" s="37">
        <v>150000</v>
      </c>
      <c r="C10" s="42">
        <f>CurrentBase!E3</f>
        <v>150000</v>
      </c>
      <c r="D10" s="43">
        <f>(($C$55*($F$47))*ShorlineMiles!E3)+(('All Options'!$C$55*('All Options'!$F$48))*CoastCntyPop!E3)</f>
        <v>0</v>
      </c>
      <c r="E10" s="43">
        <f>C10</f>
        <v>150000</v>
      </c>
      <c r="F10" s="81">
        <v>0</v>
      </c>
      <c r="G10" s="41">
        <f aca="true" t="shared" si="4" ref="G10:G43">(E10/$E$44)*100</f>
        <v>1.5223635201104222</v>
      </c>
      <c r="H10" s="38" t="s">
        <v>7</v>
      </c>
      <c r="I10" s="37">
        <v>150000</v>
      </c>
      <c r="J10" s="42">
        <v>150000</v>
      </c>
      <c r="K10" s="43">
        <f>CurrentBase!F3</f>
        <v>0</v>
      </c>
      <c r="L10" s="43">
        <f>(('All Options'!$I$55*($N$47))*ShorlineMiles!E3)+(('All Options'!$I$55*('All Options'!$N$48))*CoastCntyPop!E3)</f>
        <v>0</v>
      </c>
      <c r="M10" s="43">
        <f aca="true" t="shared" si="5" ref="M10:M43">J10+K10+L10</f>
        <v>150000</v>
      </c>
      <c r="N10" s="81">
        <v>0</v>
      </c>
      <c r="O10" s="93">
        <f aca="true" t="shared" si="6" ref="O10:O43">(M10/$M$44)*100</f>
        <v>1.5223635201104222</v>
      </c>
      <c r="P10" s="3" t="s">
        <v>7</v>
      </c>
      <c r="Q10" s="137">
        <v>50000</v>
      </c>
      <c r="R10" s="155">
        <f>CurrentBase!F3</f>
        <v>0</v>
      </c>
      <c r="S10" s="43">
        <f>(('All Options'!$Q$55*($U$47))*'monitored beach miles'!F4)+(('All Options'!$Q$55*('All Options'!$U$48))*'NOAA swimming activity'!D5)</f>
        <v>41329.3193385477</v>
      </c>
      <c r="T10" s="43">
        <f aca="true" t="shared" si="7" ref="T10:T43">Q10+R10+S10</f>
        <v>91329.3193385477</v>
      </c>
      <c r="U10" s="156">
        <f t="shared" si="0"/>
        <v>-58670.680661452294</v>
      </c>
      <c r="V10" s="157">
        <f t="shared" si="1"/>
        <v>-39.11378710763486</v>
      </c>
      <c r="W10" s="3" t="s">
        <v>7</v>
      </c>
      <c r="X10" s="42">
        <v>100000</v>
      </c>
      <c r="Y10" s="143">
        <f>CurrentBase!F3</f>
        <v>0</v>
      </c>
      <c r="Z10" s="43">
        <f>(('All Options'!$X$55*($AB$47))*'monitored beach miles'!F4)+(('All Options'!$X$55*('All Options'!$AB$48))*'NOAA swimming activity'!D5)</f>
        <v>27428.700699186844</v>
      </c>
      <c r="AA10" s="43">
        <f aca="true" t="shared" si="8" ref="AA10:AA43">X10+Y10+Z10</f>
        <v>127428.70069918684</v>
      </c>
      <c r="AB10" s="144">
        <f t="shared" si="2"/>
        <v>-22571.29930081316</v>
      </c>
      <c r="AC10" s="145">
        <f t="shared" si="3"/>
        <v>-15.047532867208774</v>
      </c>
      <c r="AD10" s="3" t="s">
        <v>7</v>
      </c>
    </row>
    <row r="11" spans="1:30" ht="12.75">
      <c r="A11" s="39" t="s">
        <v>8</v>
      </c>
      <c r="B11" s="40">
        <v>302143.94859751064</v>
      </c>
      <c r="C11" s="89">
        <f>CurrentBase!E4</f>
        <v>300000</v>
      </c>
      <c r="D11" s="72">
        <f>(($C$55*($F$47))*ShorlineMiles!E4)+(('All Options'!$C$55*('All Options'!$F$48))*CoastCntyPop!E4)</f>
        <v>2143.948597510633</v>
      </c>
      <c r="E11" s="72">
        <f aca="true" t="shared" si="9" ref="E11:E43">C11+D11</f>
        <v>302143.94859751064</v>
      </c>
      <c r="F11" s="71">
        <v>0</v>
      </c>
      <c r="G11" s="41">
        <f t="shared" si="4"/>
        <v>3.0664861677797917</v>
      </c>
      <c r="H11" s="39" t="s">
        <v>8</v>
      </c>
      <c r="I11" s="40">
        <v>302143.94859751064</v>
      </c>
      <c r="J11" s="42">
        <v>150000</v>
      </c>
      <c r="K11" s="72">
        <f>CurrentBase!F4</f>
        <v>150000</v>
      </c>
      <c r="L11" s="43">
        <f>(('All Options'!$I$55*($N$47))*ShorlineMiles!E4)+(('All Options'!$I$55*('All Options'!$N$48))*CoastCntyPop!E4)</f>
        <v>2143.948597510633</v>
      </c>
      <c r="M11" s="72">
        <f t="shared" si="5"/>
        <v>302143.94859751064</v>
      </c>
      <c r="N11" s="71">
        <v>0</v>
      </c>
      <c r="O11" s="59">
        <f t="shared" si="6"/>
        <v>3.0664861677797917</v>
      </c>
      <c r="P11" s="68" t="s">
        <v>8</v>
      </c>
      <c r="Q11" s="154">
        <v>50000</v>
      </c>
      <c r="R11" s="155">
        <f>CurrentBase!F4</f>
        <v>150000</v>
      </c>
      <c r="S11" s="43">
        <f>(('All Options'!$Q$55*($U$47))*'monitored beach miles'!F5)+(('All Options'!$Q$55*('All Options'!$U$48))*'NOAA swimming activity'!D6)</f>
        <v>80749.83274866806</v>
      </c>
      <c r="T11" s="155">
        <f t="shared" si="7"/>
        <v>280749.83274866804</v>
      </c>
      <c r="U11" s="156">
        <f t="shared" si="0"/>
        <v>-21394.1158488426</v>
      </c>
      <c r="V11" s="157">
        <f t="shared" si="1"/>
        <v>-7.080769265163058</v>
      </c>
      <c r="W11" s="68" t="s">
        <v>8</v>
      </c>
      <c r="X11" s="142">
        <v>100000</v>
      </c>
      <c r="Y11" s="143">
        <f>CurrentBase!F4</f>
        <v>150000</v>
      </c>
      <c r="Z11" s="43">
        <f>(('All Options'!$X$55*($AB$47))*'monitored beach miles'!F5)+(('All Options'!$X$55*('All Options'!$AB$48))*'NOAA swimming activity'!D6)</f>
        <v>53590.599347393996</v>
      </c>
      <c r="AA11" s="143">
        <f t="shared" si="8"/>
        <v>303590.599347394</v>
      </c>
      <c r="AB11" s="144">
        <f t="shared" si="2"/>
        <v>1446.6507498833816</v>
      </c>
      <c r="AC11" s="145">
        <f t="shared" si="3"/>
        <v>0.47879520890569993</v>
      </c>
      <c r="AD11" s="68" t="s">
        <v>8</v>
      </c>
    </row>
    <row r="12" spans="1:30" ht="12.75">
      <c r="A12" s="38" t="s">
        <v>9</v>
      </c>
      <c r="B12" s="37">
        <v>516933.8314784132</v>
      </c>
      <c r="C12" s="42">
        <f>CurrentBase!E5</f>
        <v>300000</v>
      </c>
      <c r="D12" s="43">
        <f>(($C$55*($F$47))*ShorlineMiles!E5)+(('All Options'!$C$55*('All Options'!$F$48))*CoastCntyPop!E5)</f>
        <v>216933.83147841317</v>
      </c>
      <c r="E12" s="43">
        <f t="shared" si="9"/>
        <v>516933.8314784132</v>
      </c>
      <c r="F12" s="81">
        <v>0</v>
      </c>
      <c r="G12" s="41">
        <f t="shared" si="4"/>
        <v>5.246408049024299</v>
      </c>
      <c r="H12" s="38" t="s">
        <v>9</v>
      </c>
      <c r="I12" s="37">
        <v>516933.8314784132</v>
      </c>
      <c r="J12" s="42">
        <v>150000</v>
      </c>
      <c r="K12" s="43">
        <f>CurrentBase!F5</f>
        <v>150000</v>
      </c>
      <c r="L12" s="43">
        <f>(('All Options'!$I$55*($N$47))*ShorlineMiles!E5)+(('All Options'!$I$55*('All Options'!$N$48))*CoastCntyPop!E5)</f>
        <v>216933.83147841317</v>
      </c>
      <c r="M12" s="43">
        <f t="shared" si="5"/>
        <v>516933.8314784132</v>
      </c>
      <c r="N12" s="81">
        <v>0</v>
      </c>
      <c r="O12" s="93">
        <f t="shared" si="6"/>
        <v>5.246408049024299</v>
      </c>
      <c r="P12" s="3" t="s">
        <v>9</v>
      </c>
      <c r="Q12" s="137">
        <v>50000</v>
      </c>
      <c r="R12" s="155">
        <f>CurrentBase!F5</f>
        <v>150000</v>
      </c>
      <c r="S12" s="43">
        <f>(('All Options'!$Q$55*($U$47))*'monitored beach miles'!F6)+(('All Options'!$Q$55*('All Options'!$U$48))*'NOAA swimming activity'!D7)</f>
        <v>470483.13413686067</v>
      </c>
      <c r="T12" s="43">
        <f t="shared" si="7"/>
        <v>670483.1341368607</v>
      </c>
      <c r="U12" s="156">
        <f t="shared" si="0"/>
        <v>153549.30265844753</v>
      </c>
      <c r="V12" s="157">
        <f t="shared" si="1"/>
        <v>29.703860205725313</v>
      </c>
      <c r="W12" s="3" t="s">
        <v>9</v>
      </c>
      <c r="X12" s="42">
        <v>100000</v>
      </c>
      <c r="Y12" s="143">
        <f>CurrentBase!F5</f>
        <v>150000</v>
      </c>
      <c r="Z12" s="43">
        <f>(('All Options'!$X$55*($AB$47))*'monitored beach miles'!F6)+(('All Options'!$X$55*('All Options'!$AB$48))*'NOAA swimming activity'!D7)</f>
        <v>312241.8001745101</v>
      </c>
      <c r="AA12" s="43">
        <f t="shared" si="8"/>
        <v>562241.8001745101</v>
      </c>
      <c r="AB12" s="144">
        <f t="shared" si="2"/>
        <v>45307.96869609691</v>
      </c>
      <c r="AC12" s="145">
        <f t="shared" si="3"/>
        <v>8.764752070205516</v>
      </c>
      <c r="AD12" s="3" t="s">
        <v>9</v>
      </c>
    </row>
    <row r="13" spans="1:30" ht="12.75">
      <c r="A13" s="39" t="s">
        <v>10</v>
      </c>
      <c r="B13" s="40">
        <v>223370.098545168</v>
      </c>
      <c r="C13" s="89">
        <f>CurrentBase!E6</f>
        <v>200000</v>
      </c>
      <c r="D13" s="72">
        <f>(($C$55*($F$47))*ShorlineMiles!E6)+(('All Options'!$C$55*('All Options'!$F$48))*CoastCntyPop!E6)</f>
        <v>23370.09854516801</v>
      </c>
      <c r="E13" s="72">
        <f t="shared" si="9"/>
        <v>223370.098545168</v>
      </c>
      <c r="F13" s="71">
        <v>0</v>
      </c>
      <c r="G13" s="41">
        <f t="shared" si="4"/>
        <v>2.267003263390892</v>
      </c>
      <c r="H13" s="39" t="s">
        <v>10</v>
      </c>
      <c r="I13" s="40">
        <v>223370.098545168</v>
      </c>
      <c r="J13" s="42">
        <v>150000</v>
      </c>
      <c r="K13" s="72">
        <f>CurrentBase!F6</f>
        <v>50000</v>
      </c>
      <c r="L13" s="43">
        <f>(('All Options'!$I$55*($N$47))*ShorlineMiles!E6)+(('All Options'!$I$55*('All Options'!$N$48))*CoastCntyPop!E6)</f>
        <v>23370.09854516801</v>
      </c>
      <c r="M13" s="72">
        <f t="shared" si="5"/>
        <v>223370.098545168</v>
      </c>
      <c r="N13" s="71">
        <v>0</v>
      </c>
      <c r="O13" s="59">
        <f t="shared" si="6"/>
        <v>2.267003263390892</v>
      </c>
      <c r="P13" s="68" t="s">
        <v>10</v>
      </c>
      <c r="Q13" s="154">
        <v>50000</v>
      </c>
      <c r="R13" s="155">
        <f>CurrentBase!F6</f>
        <v>50000</v>
      </c>
      <c r="S13" s="43">
        <f>(('All Options'!$Q$55*($U$47))*'monitored beach miles'!F7)+(('All Options'!$Q$55*('All Options'!$U$48))*'NOAA swimming activity'!D8)</f>
        <v>73222.01695553664</v>
      </c>
      <c r="T13" s="155">
        <f t="shared" si="7"/>
        <v>173222.01695553664</v>
      </c>
      <c r="U13" s="156">
        <f t="shared" si="0"/>
        <v>-50148.08158963136</v>
      </c>
      <c r="V13" s="157">
        <f t="shared" si="1"/>
        <v>-22.45066905384869</v>
      </c>
      <c r="W13" s="68" t="s">
        <v>10</v>
      </c>
      <c r="X13" s="142">
        <v>100000</v>
      </c>
      <c r="Y13" s="143">
        <f>CurrentBase!F6</f>
        <v>50000</v>
      </c>
      <c r="Z13" s="43">
        <f>(('All Options'!$X$55*($AB$47))*'monitored beach miles'!F7)+(('All Options'!$X$55*('All Options'!$AB$48))*'NOAA swimming activity'!D8)</f>
        <v>48594.673703977154</v>
      </c>
      <c r="AA13" s="143">
        <f t="shared" si="8"/>
        <v>198594.67370397714</v>
      </c>
      <c r="AB13" s="144">
        <f t="shared" si="2"/>
        <v>-24775.424841190863</v>
      </c>
      <c r="AC13" s="145">
        <f t="shared" si="3"/>
        <v>-11.091647898512695</v>
      </c>
      <c r="AD13" s="68" t="s">
        <v>10</v>
      </c>
    </row>
    <row r="14" spans="1:30" ht="12.75">
      <c r="A14" s="38" t="s">
        <v>11</v>
      </c>
      <c r="B14" s="37">
        <v>210747.60104857647</v>
      </c>
      <c r="C14" s="42">
        <f>CurrentBase!E7</f>
        <v>200000</v>
      </c>
      <c r="D14" s="43">
        <f>(($C$55*($F$47))*ShorlineMiles!E7)+(('All Options'!$C$55*('All Options'!$F$48))*CoastCntyPop!E7)</f>
        <v>10747.601048576471</v>
      </c>
      <c r="E14" s="43">
        <f t="shared" si="9"/>
        <v>210747.60104857647</v>
      </c>
      <c r="F14" s="81">
        <v>0</v>
      </c>
      <c r="G14" s="41">
        <f t="shared" si="4"/>
        <v>2.1388963985809184</v>
      </c>
      <c r="H14" s="38" t="s">
        <v>11</v>
      </c>
      <c r="I14" s="37">
        <v>210747.60104857647</v>
      </c>
      <c r="J14" s="42">
        <v>150000</v>
      </c>
      <c r="K14" s="43">
        <f>CurrentBase!F7</f>
        <v>50000</v>
      </c>
      <c r="L14" s="43">
        <f>(('All Options'!$I$55*($N$47))*ShorlineMiles!E7)+(('All Options'!$I$55*('All Options'!$N$48))*CoastCntyPop!E7)</f>
        <v>10747.601048576471</v>
      </c>
      <c r="M14" s="43">
        <f t="shared" si="5"/>
        <v>210747.60104857647</v>
      </c>
      <c r="N14" s="81">
        <v>0</v>
      </c>
      <c r="O14" s="93">
        <f t="shared" si="6"/>
        <v>2.1388963985809184</v>
      </c>
      <c r="P14" s="3" t="s">
        <v>11</v>
      </c>
      <c r="Q14" s="137">
        <v>50000</v>
      </c>
      <c r="R14" s="155">
        <f>CurrentBase!F7</f>
        <v>50000</v>
      </c>
      <c r="S14" s="43">
        <f>(('All Options'!$Q$55*($U$47))*'monitored beach miles'!F8)+(('All Options'!$Q$55*('All Options'!$U$48))*'NOAA swimming activity'!D9)</f>
        <v>70771.31492812591</v>
      </c>
      <c r="T14" s="43">
        <f t="shared" si="7"/>
        <v>170771.3149281259</v>
      </c>
      <c r="U14" s="156">
        <f t="shared" si="0"/>
        <v>-39976.28612045056</v>
      </c>
      <c r="V14" s="157">
        <f t="shared" si="1"/>
        <v>-18.968797709462983</v>
      </c>
      <c r="W14" s="3" t="s">
        <v>11</v>
      </c>
      <c r="X14" s="42">
        <v>100000</v>
      </c>
      <c r="Y14" s="143">
        <f>CurrentBase!F7</f>
        <v>50000</v>
      </c>
      <c r="Z14" s="43">
        <f>(('All Options'!$X$55*($AB$47))*'monitored beach miles'!F8)+(('All Options'!$X$55*('All Options'!$AB$48))*'NOAA swimming activity'!D9)</f>
        <v>46968.2357783459</v>
      </c>
      <c r="AA14" s="43">
        <f t="shared" si="8"/>
        <v>196968.2357783459</v>
      </c>
      <c r="AB14" s="144">
        <f t="shared" si="2"/>
        <v>-13779.36527023057</v>
      </c>
      <c r="AC14" s="145">
        <f t="shared" si="3"/>
        <v>-6.538326036297078</v>
      </c>
      <c r="AD14" s="3" t="s">
        <v>11</v>
      </c>
    </row>
    <row r="15" spans="1:30" ht="12.75">
      <c r="A15" s="39" t="s">
        <v>12</v>
      </c>
      <c r="B15" s="40">
        <v>528412.8726601816</v>
      </c>
      <c r="C15" s="89">
        <f>CurrentBase!E8</f>
        <v>300000</v>
      </c>
      <c r="D15" s="72">
        <f>(($C$55*($F$47))*ShorlineMiles!E8)+(('All Options'!$C$55*('All Options'!$F$48))*CoastCntyPop!E8)</f>
        <v>228412.8726601816</v>
      </c>
      <c r="E15" s="72">
        <f t="shared" si="9"/>
        <v>528412.8726601816</v>
      </c>
      <c r="F15" s="71">
        <v>0</v>
      </c>
      <c r="G15" s="41">
        <f t="shared" si="4"/>
        <v>5.362909872630762</v>
      </c>
      <c r="H15" s="39" t="s">
        <v>12</v>
      </c>
      <c r="I15" s="40">
        <v>528412.8726601816</v>
      </c>
      <c r="J15" s="42">
        <v>150000</v>
      </c>
      <c r="K15" s="72">
        <f>CurrentBase!F8</f>
        <v>150000</v>
      </c>
      <c r="L15" s="43">
        <f>(('All Options'!$I$55*($N$47))*ShorlineMiles!E8)+(('All Options'!$I$55*('All Options'!$N$48))*CoastCntyPop!E8)</f>
        <v>228412.8726601816</v>
      </c>
      <c r="M15" s="72">
        <f t="shared" si="5"/>
        <v>528412.8726601816</v>
      </c>
      <c r="N15" s="71">
        <v>0</v>
      </c>
      <c r="O15" s="59">
        <f t="shared" si="6"/>
        <v>5.362909872630762</v>
      </c>
      <c r="P15" s="68" t="s">
        <v>12</v>
      </c>
      <c r="Q15" s="154">
        <v>50000</v>
      </c>
      <c r="R15" s="155">
        <f>CurrentBase!F8</f>
        <v>150000</v>
      </c>
      <c r="S15" s="43">
        <f>(('All Options'!$Q$55*($U$47))*'monitored beach miles'!F9)+(('All Options'!$Q$55*('All Options'!$U$48))*'NOAA swimming activity'!D10)</f>
        <v>659623.6166359298</v>
      </c>
      <c r="T15" s="155">
        <f t="shared" si="7"/>
        <v>859623.6166359298</v>
      </c>
      <c r="U15" s="156">
        <f t="shared" si="0"/>
        <v>331210.7439757482</v>
      </c>
      <c r="V15" s="157">
        <f t="shared" si="1"/>
        <v>62.68029435171375</v>
      </c>
      <c r="W15" s="68" t="s">
        <v>12</v>
      </c>
      <c r="X15" s="142">
        <v>100000</v>
      </c>
      <c r="Y15" s="143">
        <f>CurrentBase!F8</f>
        <v>150000</v>
      </c>
      <c r="Z15" s="43">
        <f>(('All Options'!$X$55*($AB$47))*'monitored beach miles'!F9)+(('All Options'!$X$55*('All Options'!$AB$48))*'NOAA swimming activity'!D10)</f>
        <v>437767.16007870866</v>
      </c>
      <c r="AA15" s="143">
        <f t="shared" si="8"/>
        <v>687767.1600787087</v>
      </c>
      <c r="AB15" s="144">
        <f t="shared" si="2"/>
        <v>159354.28741852706</v>
      </c>
      <c r="AC15" s="145">
        <f t="shared" si="3"/>
        <v>30.157154691613012</v>
      </c>
      <c r="AD15" s="68" t="s">
        <v>12</v>
      </c>
    </row>
    <row r="16" spans="1:30" ht="12.75">
      <c r="A16" s="38" t="s">
        <v>13</v>
      </c>
      <c r="B16" s="37">
        <v>286199.73794212163</v>
      </c>
      <c r="C16" s="42">
        <f>CurrentBase!E9</f>
        <v>250000</v>
      </c>
      <c r="D16" s="43">
        <f>(($C$55*($F$47))*ShorlineMiles!E9)+(('All Options'!$C$55*('All Options'!$F$48))*CoastCntyPop!E9)</f>
        <v>36199.73794212162</v>
      </c>
      <c r="E16" s="43">
        <f t="shared" si="9"/>
        <v>286199.73794212163</v>
      </c>
      <c r="F16" s="81">
        <v>0</v>
      </c>
      <c r="G16" s="41">
        <f t="shared" si="4"/>
        <v>2.9046669367216573</v>
      </c>
      <c r="H16" s="38" t="s">
        <v>13</v>
      </c>
      <c r="I16" s="37">
        <v>286199.73794212163</v>
      </c>
      <c r="J16" s="42">
        <v>150000</v>
      </c>
      <c r="K16" s="43">
        <f>CurrentBase!F9</f>
        <v>100000</v>
      </c>
      <c r="L16" s="43">
        <f>(('All Options'!$I$55*($N$47))*ShorlineMiles!E9)+(('All Options'!$I$55*('All Options'!$N$48))*CoastCntyPop!E9)</f>
        <v>36199.73794212162</v>
      </c>
      <c r="M16" s="43">
        <f t="shared" si="5"/>
        <v>286199.73794212163</v>
      </c>
      <c r="N16" s="81">
        <v>0</v>
      </c>
      <c r="O16" s="93">
        <f t="shared" si="6"/>
        <v>2.9046669367216573</v>
      </c>
      <c r="P16" s="3" t="s">
        <v>13</v>
      </c>
      <c r="Q16" s="137">
        <v>50000</v>
      </c>
      <c r="R16" s="155">
        <f>CurrentBase!F9</f>
        <v>100000</v>
      </c>
      <c r="S16" s="43">
        <f>(('All Options'!$Q$55*($U$47))*'monitored beach miles'!F10)+(('All Options'!$Q$55*('All Options'!$U$48))*'NOAA swimming activity'!D11)</f>
        <v>104312.10179599842</v>
      </c>
      <c r="T16" s="43">
        <f t="shared" si="7"/>
        <v>254312.1017959984</v>
      </c>
      <c r="U16" s="156">
        <f t="shared" si="0"/>
        <v>-31887.63614612323</v>
      </c>
      <c r="V16" s="157">
        <f t="shared" si="1"/>
        <v>-11.141741909131968</v>
      </c>
      <c r="W16" s="3" t="s">
        <v>13</v>
      </c>
      <c r="X16" s="42">
        <v>100000</v>
      </c>
      <c r="Y16" s="143">
        <f>CurrentBase!F9</f>
        <v>100000</v>
      </c>
      <c r="Z16" s="43">
        <f>(('All Options'!$X$55*($AB$47))*'monitored beach miles'!F10)+(('All Options'!$X$55*('All Options'!$AB$48))*'NOAA swimming activity'!D11)</f>
        <v>69227.9830700471</v>
      </c>
      <c r="AA16" s="43">
        <f t="shared" si="8"/>
        <v>269227.9830700471</v>
      </c>
      <c r="AB16" s="144">
        <f t="shared" si="2"/>
        <v>-16971.754872074525</v>
      </c>
      <c r="AC16" s="145">
        <f t="shared" si="3"/>
        <v>-5.930038578688963</v>
      </c>
      <c r="AD16" s="3" t="s">
        <v>13</v>
      </c>
    </row>
    <row r="17" spans="1:30" ht="12.75">
      <c r="A17" s="39" t="s">
        <v>14</v>
      </c>
      <c r="B17" s="40">
        <v>302603.87992919073</v>
      </c>
      <c r="C17" s="89">
        <f>CurrentBase!E10</f>
        <v>300000</v>
      </c>
      <c r="D17" s="72">
        <f>(($C$55*($F$47))*ShorlineMiles!E10)+(('All Options'!$C$55*('All Options'!$F$48))*CoastCntyPop!E10)</f>
        <v>2603.879929190759</v>
      </c>
      <c r="E17" s="72">
        <f t="shared" si="9"/>
        <v>302603.87992919073</v>
      </c>
      <c r="F17" s="71">
        <v>0</v>
      </c>
      <c r="G17" s="41">
        <f t="shared" si="4"/>
        <v>3.0711540523204954</v>
      </c>
      <c r="H17" s="39" t="s">
        <v>14</v>
      </c>
      <c r="I17" s="40">
        <v>302603.87992919073</v>
      </c>
      <c r="J17" s="42">
        <v>150000</v>
      </c>
      <c r="K17" s="72">
        <f>CurrentBase!F10</f>
        <v>150000</v>
      </c>
      <c r="L17" s="43">
        <f>(('All Options'!$I$55*($N$47))*ShorlineMiles!E10)+(('All Options'!$I$55*('All Options'!$N$48))*CoastCntyPop!E10)</f>
        <v>2603.879929190759</v>
      </c>
      <c r="M17" s="72">
        <f t="shared" si="5"/>
        <v>302603.87992919073</v>
      </c>
      <c r="N17" s="71">
        <v>0</v>
      </c>
      <c r="O17" s="59">
        <f t="shared" si="6"/>
        <v>3.0711540523204954</v>
      </c>
      <c r="P17" s="68" t="s">
        <v>14</v>
      </c>
      <c r="Q17" s="154">
        <v>50000</v>
      </c>
      <c r="R17" s="155">
        <f>CurrentBase!F10</f>
        <v>150000</v>
      </c>
      <c r="S17" s="43">
        <f>(('All Options'!$Q$55*($U$47))*'monitored beach miles'!F11)+(('All Options'!$Q$55*('All Options'!$U$48))*'NOAA swimming activity'!D12)</f>
        <v>89843.35472358929</v>
      </c>
      <c r="T17" s="155">
        <f t="shared" si="7"/>
        <v>289843.35472358926</v>
      </c>
      <c r="U17" s="156">
        <f t="shared" si="0"/>
        <v>-12760.525205601472</v>
      </c>
      <c r="V17" s="157">
        <f t="shared" si="1"/>
        <v>-4.2169073339665815</v>
      </c>
      <c r="W17" s="68" t="s">
        <v>14</v>
      </c>
      <c r="X17" s="142">
        <v>100000</v>
      </c>
      <c r="Y17" s="143">
        <f>CurrentBase!F10</f>
        <v>150000</v>
      </c>
      <c r="Z17" s="43">
        <f>(('All Options'!$X$55*($AB$47))*'monitored beach miles'!F11)+(('All Options'!$X$55*('All Options'!$AB$48))*'NOAA swimming activity'!D12)</f>
        <v>59625.62476139728</v>
      </c>
      <c r="AA17" s="143">
        <f t="shared" si="8"/>
        <v>309625.62476139725</v>
      </c>
      <c r="AB17" s="144">
        <f t="shared" si="2"/>
        <v>7021.7448322065175</v>
      </c>
      <c r="AC17" s="145">
        <f t="shared" si="3"/>
        <v>2.320441110619469</v>
      </c>
      <c r="AD17" s="68" t="s">
        <v>14</v>
      </c>
    </row>
    <row r="18" spans="1:30" ht="12.75">
      <c r="A18" s="38" t="s">
        <v>15</v>
      </c>
      <c r="B18" s="37">
        <v>323023.27976626786</v>
      </c>
      <c r="C18" s="42">
        <f>CurrentBase!E11</f>
        <v>300000</v>
      </c>
      <c r="D18" s="43">
        <f>(($C$55*($F$47))*ShorlineMiles!E11)+(('All Options'!$C$55*('All Options'!$F$48))*CoastCntyPop!E11)</f>
        <v>23023.279766267864</v>
      </c>
      <c r="E18" s="43">
        <f t="shared" si="9"/>
        <v>323023.27976626786</v>
      </c>
      <c r="F18" s="81">
        <v>0</v>
      </c>
      <c r="G18" s="41">
        <f t="shared" si="4"/>
        <v>3.2783923817505953</v>
      </c>
      <c r="H18" s="38" t="s">
        <v>15</v>
      </c>
      <c r="I18" s="37">
        <v>323023.27976626786</v>
      </c>
      <c r="J18" s="42">
        <v>150000</v>
      </c>
      <c r="K18" s="43">
        <f>CurrentBase!F11</f>
        <v>150000</v>
      </c>
      <c r="L18" s="43">
        <f>(('All Options'!$I$55*($N$47))*ShorlineMiles!E11)+(('All Options'!$I$55*('All Options'!$N$48))*CoastCntyPop!E11)</f>
        <v>23023.279766267864</v>
      </c>
      <c r="M18" s="43">
        <f t="shared" si="5"/>
        <v>323023.27976626786</v>
      </c>
      <c r="N18" s="81">
        <v>0</v>
      </c>
      <c r="O18" s="93">
        <f t="shared" si="6"/>
        <v>3.2783923817505953</v>
      </c>
      <c r="P18" s="3" t="s">
        <v>15</v>
      </c>
      <c r="Q18" s="137">
        <v>50000</v>
      </c>
      <c r="R18" s="155">
        <f>CurrentBase!F11</f>
        <v>150000</v>
      </c>
      <c r="S18" s="43">
        <f>(('All Options'!$Q$55*($U$47))*'monitored beach miles'!F12)+(('All Options'!$Q$55*('All Options'!$U$48))*'NOAA swimming activity'!D13)</f>
        <v>263916.0698816608</v>
      </c>
      <c r="T18" s="43">
        <f t="shared" si="7"/>
        <v>463916.0698816608</v>
      </c>
      <c r="U18" s="156">
        <f t="shared" si="0"/>
        <v>140892.79011539294</v>
      </c>
      <c r="V18" s="157">
        <f t="shared" si="1"/>
        <v>43.61691523203519</v>
      </c>
      <c r="W18" s="3" t="s">
        <v>15</v>
      </c>
      <c r="X18" s="42">
        <v>100000</v>
      </c>
      <c r="Y18" s="143">
        <f>CurrentBase!F11</f>
        <v>150000</v>
      </c>
      <c r="Z18" s="43">
        <f>(('All Options'!$X$55*($AB$47))*'monitored beach miles'!F12)+(('All Options'!$X$55*('All Options'!$AB$48))*'NOAA swimming activity'!D13)</f>
        <v>175151.07933892542</v>
      </c>
      <c r="AA18" s="43">
        <f t="shared" si="8"/>
        <v>425151.0793389254</v>
      </c>
      <c r="AB18" s="144">
        <f t="shared" si="2"/>
        <v>102127.79957265756</v>
      </c>
      <c r="AC18" s="145">
        <f t="shared" si="3"/>
        <v>31.616235104341357</v>
      </c>
      <c r="AD18" s="3" t="s">
        <v>15</v>
      </c>
    </row>
    <row r="19" spans="1:30" ht="12.75">
      <c r="A19" s="39" t="s">
        <v>16</v>
      </c>
      <c r="B19" s="40">
        <v>242942.24494276854</v>
      </c>
      <c r="C19" s="89">
        <f>CurrentBase!E12</f>
        <v>200000</v>
      </c>
      <c r="D19" s="72">
        <f>(($C$55*($F$47))*ShorlineMiles!E12)+(('All Options'!$C$55*('All Options'!$F$48))*CoastCntyPop!E12)</f>
        <v>42942.24494276855</v>
      </c>
      <c r="E19" s="72">
        <f t="shared" si="9"/>
        <v>242942.24494276854</v>
      </c>
      <c r="F19" s="71">
        <v>0</v>
      </c>
      <c r="G19" s="41">
        <f t="shared" si="4"/>
        <v>2.4656427412973434</v>
      </c>
      <c r="H19" s="39" t="s">
        <v>16</v>
      </c>
      <c r="I19" s="40">
        <v>242942.24494276854</v>
      </c>
      <c r="J19" s="42">
        <v>150000</v>
      </c>
      <c r="K19" s="72">
        <f>CurrentBase!F12</f>
        <v>50000</v>
      </c>
      <c r="L19" s="43">
        <f>(('All Options'!$I$55*($N$47))*ShorlineMiles!E12)+(('All Options'!$I$55*('All Options'!$N$48))*CoastCntyPop!E12)</f>
        <v>42942.24494276855</v>
      </c>
      <c r="M19" s="72">
        <f t="shared" si="5"/>
        <v>242942.24494276854</v>
      </c>
      <c r="N19" s="71">
        <v>0</v>
      </c>
      <c r="O19" s="59">
        <f t="shared" si="6"/>
        <v>2.4656427412973434</v>
      </c>
      <c r="P19" s="68" t="s">
        <v>16</v>
      </c>
      <c r="Q19" s="154">
        <v>50000</v>
      </c>
      <c r="R19" s="155">
        <f>CurrentBase!F12</f>
        <v>50000</v>
      </c>
      <c r="S19" s="43">
        <f>(('All Options'!$Q$55*($U$47))*'monitored beach miles'!F13)+(('All Options'!$Q$55*('All Options'!$U$48))*'NOAA swimming activity'!D14)</f>
        <v>156607.04482528457</v>
      </c>
      <c r="T19" s="155">
        <f t="shared" si="7"/>
        <v>256607.04482528457</v>
      </c>
      <c r="U19" s="156">
        <f t="shared" si="0"/>
        <v>13664.799882516032</v>
      </c>
      <c r="V19" s="157">
        <f t="shared" si="1"/>
        <v>5.624711291251605</v>
      </c>
      <c r="W19" s="68" t="s">
        <v>16</v>
      </c>
      <c r="X19" s="142">
        <v>100000</v>
      </c>
      <c r="Y19" s="143">
        <f>CurrentBase!F12</f>
        <v>50000</v>
      </c>
      <c r="Z19" s="43">
        <f>(('All Options'!$X$55*($AB$47))*'monitored beach miles'!F13)+(('All Options'!$X$55*('All Options'!$AB$48))*'NOAA swimming activity'!D14)</f>
        <v>103934.15204131964</v>
      </c>
      <c r="AA19" s="143">
        <f t="shared" si="8"/>
        <v>253934.15204131964</v>
      </c>
      <c r="AB19" s="144">
        <f t="shared" si="2"/>
        <v>10991.907098551106</v>
      </c>
      <c r="AC19" s="145">
        <f t="shared" si="3"/>
        <v>4.5244939187668</v>
      </c>
      <c r="AD19" s="68" t="s">
        <v>16</v>
      </c>
    </row>
    <row r="20" spans="1:30" ht="12.75">
      <c r="A20" s="38" t="s">
        <v>17</v>
      </c>
      <c r="B20" s="37">
        <v>205803.49310226017</v>
      </c>
      <c r="C20" s="42">
        <f>CurrentBase!E13</f>
        <v>200000</v>
      </c>
      <c r="D20" s="43">
        <f>(($C$55*($F$47))*ShorlineMiles!E13)+(('All Options'!$C$55*('All Options'!$F$48))*CoastCntyPop!E13)</f>
        <v>5803.493102260158</v>
      </c>
      <c r="E20" s="43">
        <f t="shared" si="9"/>
        <v>205803.49310226017</v>
      </c>
      <c r="F20" s="81">
        <v>0</v>
      </c>
      <c r="G20" s="41">
        <f t="shared" si="4"/>
        <v>2.088718201401185</v>
      </c>
      <c r="H20" s="38" t="s">
        <v>17</v>
      </c>
      <c r="I20" s="37">
        <v>205803.49310226017</v>
      </c>
      <c r="J20" s="42">
        <v>150000</v>
      </c>
      <c r="K20" s="43">
        <f>CurrentBase!F13</f>
        <v>50000</v>
      </c>
      <c r="L20" s="43">
        <f>(('All Options'!$I$55*($N$47))*ShorlineMiles!E13)+(('All Options'!$I$55*('All Options'!$N$48))*CoastCntyPop!E13)</f>
        <v>5803.493102260158</v>
      </c>
      <c r="M20" s="43">
        <f t="shared" si="5"/>
        <v>205803.49310226017</v>
      </c>
      <c r="N20" s="81">
        <v>0</v>
      </c>
      <c r="O20" s="93">
        <f t="shared" si="6"/>
        <v>2.088718201401185</v>
      </c>
      <c r="P20" s="3" t="s">
        <v>17</v>
      </c>
      <c r="Q20" s="137">
        <v>50000</v>
      </c>
      <c r="R20" s="155">
        <f>CurrentBase!F13</f>
        <v>50000</v>
      </c>
      <c r="S20" s="43">
        <f>(('All Options'!$Q$55*($U$47))*'monitored beach miles'!F14)+(('All Options'!$Q$55*('All Options'!$U$48))*'NOAA swimming activity'!D15)</f>
        <v>52345.985242073635</v>
      </c>
      <c r="T20" s="43">
        <f t="shared" si="7"/>
        <v>152345.98524207363</v>
      </c>
      <c r="U20" s="156">
        <f t="shared" si="0"/>
        <v>-53457.50786018654</v>
      </c>
      <c r="V20" s="157">
        <f t="shared" si="1"/>
        <v>-25.975024551028604</v>
      </c>
      <c r="W20" s="3" t="s">
        <v>17</v>
      </c>
      <c r="X20" s="42">
        <v>100000</v>
      </c>
      <c r="Y20" s="143">
        <f>CurrentBase!F13</f>
        <v>50000</v>
      </c>
      <c r="Z20" s="43">
        <f>(('All Options'!$X$55*($AB$47))*'monitored beach miles'!F14)+(('All Options'!$X$55*('All Options'!$AB$48))*'NOAA swimming activity'!D15)</f>
        <v>34740.043750726385</v>
      </c>
      <c r="AA20" s="43">
        <f t="shared" si="8"/>
        <v>184740.04375072639</v>
      </c>
      <c r="AB20" s="144">
        <f t="shared" si="2"/>
        <v>-21063.44935153378</v>
      </c>
      <c r="AC20" s="145">
        <f t="shared" si="3"/>
        <v>-10.23473850420397</v>
      </c>
      <c r="AD20" s="3" t="s">
        <v>17</v>
      </c>
    </row>
    <row r="21" spans="1:30" ht="12.75">
      <c r="A21" s="39" t="s">
        <v>18</v>
      </c>
      <c r="B21" s="40">
        <v>372013.9615924317</v>
      </c>
      <c r="C21" s="89">
        <f>CurrentBase!E14</f>
        <v>250000</v>
      </c>
      <c r="D21" s="72">
        <f>(($C$55*($F$47))*ShorlineMiles!E14)+(('All Options'!$C$55*('All Options'!$F$48))*CoastCntyPop!E14)</f>
        <v>122013.96159243172</v>
      </c>
      <c r="E21" s="72">
        <f t="shared" si="9"/>
        <v>372013.9615924317</v>
      </c>
      <c r="F21" s="71">
        <v>0</v>
      </c>
      <c r="G21" s="41">
        <f t="shared" si="4"/>
        <v>3.7756032273338516</v>
      </c>
      <c r="H21" s="39" t="s">
        <v>18</v>
      </c>
      <c r="I21" s="40">
        <v>372013.9615924317</v>
      </c>
      <c r="J21" s="89">
        <v>150000</v>
      </c>
      <c r="K21" s="72">
        <f>CurrentBase!F14</f>
        <v>100000</v>
      </c>
      <c r="L21" s="43">
        <f>(('All Options'!$I$55*($N$47))*ShorlineMiles!E14)+(('All Options'!$I$55*('All Options'!$N$48))*CoastCntyPop!E14)</f>
        <v>122013.96159243172</v>
      </c>
      <c r="M21" s="72">
        <f t="shared" si="5"/>
        <v>372013.9615924317</v>
      </c>
      <c r="N21" s="71">
        <v>0</v>
      </c>
      <c r="O21" s="59">
        <f t="shared" si="6"/>
        <v>3.7756032273338516</v>
      </c>
      <c r="P21" s="68" t="s">
        <v>18</v>
      </c>
      <c r="Q21" s="154">
        <v>50000</v>
      </c>
      <c r="R21" s="155">
        <f>CurrentBase!F14</f>
        <v>100000</v>
      </c>
      <c r="S21" s="43">
        <f>(('All Options'!$Q$55*($U$47))*'monitored beach miles'!F15)+(('All Options'!$Q$55*('All Options'!$U$48))*'NOAA swimming activity'!D16)</f>
        <v>51064.98492689169</v>
      </c>
      <c r="T21" s="155">
        <f t="shared" si="7"/>
        <v>201064.9849268917</v>
      </c>
      <c r="U21" s="156">
        <f t="shared" si="0"/>
        <v>-170948.97666554002</v>
      </c>
      <c r="V21" s="157">
        <f t="shared" si="1"/>
        <v>-45.95230134207356</v>
      </c>
      <c r="W21" s="68" t="s">
        <v>18</v>
      </c>
      <c r="X21" s="142">
        <v>100000</v>
      </c>
      <c r="Y21" s="143">
        <f>CurrentBase!F14</f>
        <v>100000</v>
      </c>
      <c r="Z21" s="43">
        <f>(('All Options'!$X$55*($AB$47))*'monitored beach miles'!F15)+(('All Options'!$X$55*('All Options'!$AB$48))*'NOAA swimming activity'!D16)</f>
        <v>33889.89245854389</v>
      </c>
      <c r="AA21" s="143">
        <f t="shared" si="8"/>
        <v>233889.89245854388</v>
      </c>
      <c r="AB21" s="144">
        <f t="shared" si="2"/>
        <v>-138124.06913388782</v>
      </c>
      <c r="AC21" s="145">
        <f t="shared" si="3"/>
        <v>-37.12873262676436</v>
      </c>
      <c r="AD21" s="68" t="s">
        <v>18</v>
      </c>
    </row>
    <row r="22" spans="1:30" ht="12.75">
      <c r="A22" s="38" t="s">
        <v>19</v>
      </c>
      <c r="B22" s="37">
        <v>254731.99000394586</v>
      </c>
      <c r="C22" s="42">
        <f>CurrentBase!E15</f>
        <v>200000</v>
      </c>
      <c r="D22" s="43">
        <f>(($C$55*($F$47))*ShorlineMiles!E15)+(('All Options'!$C$55*('All Options'!$F$48))*CoastCntyPop!E15)</f>
        <v>54731.99000394585</v>
      </c>
      <c r="E22" s="43">
        <f t="shared" si="9"/>
        <v>254731.99000394586</v>
      </c>
      <c r="F22" s="81">
        <v>0</v>
      </c>
      <c r="G22" s="41">
        <f t="shared" si="4"/>
        <v>2.5852979265809326</v>
      </c>
      <c r="H22" s="38" t="s">
        <v>19</v>
      </c>
      <c r="I22" s="37">
        <v>254731.99000394586</v>
      </c>
      <c r="J22" s="42">
        <v>150000</v>
      </c>
      <c r="K22" s="43">
        <f>CurrentBase!F15</f>
        <v>50000</v>
      </c>
      <c r="L22" s="43">
        <f>(('All Options'!$I$55*($N$47))*ShorlineMiles!E15)+(('All Options'!$I$55*('All Options'!$N$48))*CoastCntyPop!E15)</f>
        <v>54731.99000394585</v>
      </c>
      <c r="M22" s="43">
        <f t="shared" si="5"/>
        <v>254731.99000394586</v>
      </c>
      <c r="N22" s="81">
        <v>0</v>
      </c>
      <c r="O22" s="93">
        <f t="shared" si="6"/>
        <v>2.5852979265809326</v>
      </c>
      <c r="P22" s="3" t="s">
        <v>19</v>
      </c>
      <c r="Q22" s="137">
        <v>50000</v>
      </c>
      <c r="R22" s="155">
        <f>CurrentBase!F15</f>
        <v>50000</v>
      </c>
      <c r="S22" s="43">
        <f>(('All Options'!$Q$55*($U$47))*'monitored beach miles'!F16)+(('All Options'!$Q$55*('All Options'!$U$48))*'NOAA swimming activity'!D17)</f>
        <v>92760.49065352354</v>
      </c>
      <c r="T22" s="43">
        <f t="shared" si="7"/>
        <v>192760.49065352354</v>
      </c>
      <c r="U22" s="156">
        <f t="shared" si="0"/>
        <v>-61971.499350422324</v>
      </c>
      <c r="V22" s="157">
        <f t="shared" si="1"/>
        <v>-24.328118093633382</v>
      </c>
      <c r="W22" s="3" t="s">
        <v>19</v>
      </c>
      <c r="X22" s="42">
        <v>100000</v>
      </c>
      <c r="Y22" s="143">
        <f>CurrentBase!F15</f>
        <v>50000</v>
      </c>
      <c r="Z22" s="43">
        <f>(('All Options'!$X$55*($AB$47))*'monitored beach miles'!F16)+(('All Options'!$X$55*('All Options'!$AB$48))*'NOAA swimming activity'!D17)</f>
        <v>61561.61716585923</v>
      </c>
      <c r="AA22" s="43">
        <f t="shared" si="8"/>
        <v>211561.61716585924</v>
      </c>
      <c r="AB22" s="144">
        <f t="shared" si="2"/>
        <v>-43170.37283808662</v>
      </c>
      <c r="AC22" s="145">
        <f t="shared" si="3"/>
        <v>-16.947369993622672</v>
      </c>
      <c r="AD22" s="3" t="s">
        <v>19</v>
      </c>
    </row>
    <row r="23" spans="1:30" ht="12.75">
      <c r="A23" s="39" t="s">
        <v>20</v>
      </c>
      <c r="B23" s="40">
        <v>269245.62136928394</v>
      </c>
      <c r="C23" s="89">
        <f>CurrentBase!E16</f>
        <v>200000</v>
      </c>
      <c r="D23" s="72">
        <f>(($C$55*($F$47))*ShorlineMiles!E16)+(('All Options'!$C$55*('All Options'!$F$48))*CoastCntyPop!E16)</f>
        <v>69245.62136928394</v>
      </c>
      <c r="E23" s="72">
        <f t="shared" si="9"/>
        <v>269245.62136928394</v>
      </c>
      <c r="F23" s="71">
        <v>0</v>
      </c>
      <c r="G23" s="41">
        <f t="shared" si="4"/>
        <v>2.7325980794804066</v>
      </c>
      <c r="H23" s="39" t="s">
        <v>20</v>
      </c>
      <c r="I23" s="40">
        <v>269245.62136928394</v>
      </c>
      <c r="J23" s="89">
        <v>150000</v>
      </c>
      <c r="K23" s="72">
        <f>CurrentBase!F16</f>
        <v>50000</v>
      </c>
      <c r="L23" s="43">
        <f>(('All Options'!$I$55*($N$47))*ShorlineMiles!E16)+(('All Options'!$I$55*('All Options'!$N$48))*CoastCntyPop!E16)</f>
        <v>69245.62136928394</v>
      </c>
      <c r="M23" s="72">
        <f t="shared" si="5"/>
        <v>269245.62136928394</v>
      </c>
      <c r="N23" s="71">
        <v>0</v>
      </c>
      <c r="O23" s="59">
        <f t="shared" si="6"/>
        <v>2.7325980794804066</v>
      </c>
      <c r="P23" s="68" t="s">
        <v>20</v>
      </c>
      <c r="Q23" s="154">
        <v>50000</v>
      </c>
      <c r="R23" s="155">
        <f>CurrentBase!F16</f>
        <v>50000</v>
      </c>
      <c r="S23" s="43">
        <f>(('All Options'!$Q$55*($U$47))*'monitored beach miles'!F17)+(('All Options'!$Q$55*('All Options'!$U$48))*'NOAA swimming activity'!D18)</f>
        <v>148223.31072549475</v>
      </c>
      <c r="T23" s="155">
        <f t="shared" si="7"/>
        <v>248223.31072549475</v>
      </c>
      <c r="U23" s="156">
        <f t="shared" si="0"/>
        <v>-21022.310643789184</v>
      </c>
      <c r="V23" s="157">
        <f t="shared" si="1"/>
        <v>-7.807856089498304</v>
      </c>
      <c r="W23" s="68" t="s">
        <v>20</v>
      </c>
      <c r="X23" s="142">
        <v>100000</v>
      </c>
      <c r="Y23" s="143">
        <f>CurrentBase!F16</f>
        <v>50000</v>
      </c>
      <c r="Z23" s="43">
        <f>(('All Options'!$X$55*($AB$47))*'monitored beach miles'!F17)+(('All Options'!$X$55*('All Options'!$AB$48))*'NOAA swimming activity'!D18)</f>
        <v>98370.18590190579</v>
      </c>
      <c r="AA23" s="143">
        <f t="shared" si="8"/>
        <v>248370.1859019058</v>
      </c>
      <c r="AB23" s="144">
        <f t="shared" si="2"/>
        <v>-20875.43546737815</v>
      </c>
      <c r="AC23" s="145">
        <f t="shared" si="3"/>
        <v>-7.753305461835695</v>
      </c>
      <c r="AD23" s="68" t="s">
        <v>20</v>
      </c>
    </row>
    <row r="24" spans="1:30" ht="12.75">
      <c r="A24" s="38" t="s">
        <v>21</v>
      </c>
      <c r="B24" s="37">
        <v>254441.42533979306</v>
      </c>
      <c r="C24" s="42">
        <f>CurrentBase!E17</f>
        <v>200000</v>
      </c>
      <c r="D24" s="43">
        <f>(($C$55*($F$47))*ShorlineMiles!E17)+(('All Options'!$C$55*('All Options'!$F$48))*CoastCntyPop!E17)</f>
        <v>54441.42533979305</v>
      </c>
      <c r="E24" s="43">
        <f t="shared" si="9"/>
        <v>254441.42533979306</v>
      </c>
      <c r="F24" s="81">
        <v>0</v>
      </c>
      <c r="G24" s="41">
        <f t="shared" si="4"/>
        <v>2.58234895961467</v>
      </c>
      <c r="H24" s="38" t="s">
        <v>21</v>
      </c>
      <c r="I24" s="37">
        <v>254441.42533979306</v>
      </c>
      <c r="J24" s="42">
        <v>150000</v>
      </c>
      <c r="K24" s="43">
        <f>CurrentBase!F17</f>
        <v>50000</v>
      </c>
      <c r="L24" s="43">
        <f>(('All Options'!$I$55*($N$47))*ShorlineMiles!E17)+(('All Options'!$I$55*('All Options'!$N$48))*CoastCntyPop!E17)</f>
        <v>54441.42533979305</v>
      </c>
      <c r="M24" s="43">
        <f t="shared" si="5"/>
        <v>254441.42533979306</v>
      </c>
      <c r="N24" s="81">
        <v>0</v>
      </c>
      <c r="O24" s="93">
        <f t="shared" si="6"/>
        <v>2.58234895961467</v>
      </c>
      <c r="P24" s="3" t="s">
        <v>21</v>
      </c>
      <c r="Q24" s="137">
        <v>50000</v>
      </c>
      <c r="R24" s="155">
        <f>CurrentBase!F17</f>
        <v>50000</v>
      </c>
      <c r="S24" s="43">
        <f>(('All Options'!$Q$55*($U$47))*'monitored beach miles'!F18)+(('All Options'!$Q$55*('All Options'!$U$48))*'NOAA swimming activity'!D19)</f>
        <v>242766.17567249972</v>
      </c>
      <c r="T24" s="43">
        <f t="shared" si="7"/>
        <v>342766.1756724997</v>
      </c>
      <c r="U24" s="156">
        <f t="shared" si="0"/>
        <v>88324.75033270664</v>
      </c>
      <c r="V24" s="157">
        <f t="shared" si="1"/>
        <v>34.71319586217284</v>
      </c>
      <c r="W24" s="3" t="s">
        <v>21</v>
      </c>
      <c r="X24" s="42">
        <v>100000</v>
      </c>
      <c r="Y24" s="143">
        <f>CurrentBase!F17</f>
        <v>50000</v>
      </c>
      <c r="Z24" s="43">
        <f>(('All Options'!$X$55*($AB$47))*'monitored beach miles'!F18)+(('All Options'!$X$55*('All Options'!$AB$48))*'NOAA swimming activity'!D19)</f>
        <v>161114.69724101186</v>
      </c>
      <c r="AA24" s="43">
        <f t="shared" si="8"/>
        <v>311114.6972410119</v>
      </c>
      <c r="AB24" s="144">
        <f t="shared" si="2"/>
        <v>56673.27190121883</v>
      </c>
      <c r="AC24" s="145">
        <f t="shared" si="3"/>
        <v>22.273602588703735</v>
      </c>
      <c r="AD24" s="3" t="s">
        <v>21</v>
      </c>
    </row>
    <row r="25" spans="1:30" ht="12.75">
      <c r="A25" s="39" t="s">
        <v>22</v>
      </c>
      <c r="B25" s="40">
        <v>278447.2465343474</v>
      </c>
      <c r="C25" s="89">
        <f>CurrentBase!E18</f>
        <v>200000</v>
      </c>
      <c r="D25" s="72">
        <f>(($C$55*($F$47))*ShorlineMiles!E18)+(('All Options'!$C$55*('All Options'!$F$48))*CoastCntyPop!E18)</f>
        <v>78447.24653434742</v>
      </c>
      <c r="E25" s="72">
        <f t="shared" si="9"/>
        <v>278447.2465343474</v>
      </c>
      <c r="F25" s="71">
        <v>0</v>
      </c>
      <c r="G25" s="41">
        <f t="shared" si="4"/>
        <v>2.825986202660558</v>
      </c>
      <c r="H25" s="39" t="s">
        <v>22</v>
      </c>
      <c r="I25" s="40">
        <v>278447.2465343474</v>
      </c>
      <c r="J25" s="89">
        <v>150000</v>
      </c>
      <c r="K25" s="72">
        <f>CurrentBase!F18</f>
        <v>50000</v>
      </c>
      <c r="L25" s="43">
        <f>(('All Options'!$I$55*($N$47))*ShorlineMiles!E18)+(('All Options'!$I$55*('All Options'!$N$48))*CoastCntyPop!E18)</f>
        <v>78447.24653434742</v>
      </c>
      <c r="M25" s="72">
        <f t="shared" si="5"/>
        <v>278447.2465343474</v>
      </c>
      <c r="N25" s="71">
        <v>0</v>
      </c>
      <c r="O25" s="59">
        <f t="shared" si="6"/>
        <v>2.825986202660558</v>
      </c>
      <c r="P25" s="68" t="s">
        <v>22</v>
      </c>
      <c r="Q25" s="154">
        <v>50000</v>
      </c>
      <c r="R25" s="155">
        <f>CurrentBase!F18</f>
        <v>50000</v>
      </c>
      <c r="S25" s="43">
        <f>(('All Options'!$Q$55*($U$47))*'monitored beach miles'!F19)+(('All Options'!$Q$55*('All Options'!$U$48))*'NOAA swimming activity'!D20)</f>
        <v>208730.17321444687</v>
      </c>
      <c r="T25" s="155">
        <f t="shared" si="7"/>
        <v>308730.17321444687</v>
      </c>
      <c r="U25" s="156">
        <f t="shared" si="0"/>
        <v>30282.926680099452</v>
      </c>
      <c r="V25" s="157">
        <f t="shared" si="1"/>
        <v>10.875642354884608</v>
      </c>
      <c r="W25" s="68" t="s">
        <v>22</v>
      </c>
      <c r="X25" s="142">
        <v>100000</v>
      </c>
      <c r="Y25" s="143">
        <f>CurrentBase!F18</f>
        <v>50000</v>
      </c>
      <c r="Z25" s="43">
        <f>(('All Options'!$X$55*($AB$47))*'monitored beach miles'!F19)+(('All Options'!$X$55*('All Options'!$AB$48))*'NOAA swimming activity'!D20)</f>
        <v>138526.2941567155</v>
      </c>
      <c r="AA25" s="143">
        <f t="shared" si="8"/>
        <v>288526.2941567155</v>
      </c>
      <c r="AB25" s="144">
        <f t="shared" si="2"/>
        <v>10079.047622368089</v>
      </c>
      <c r="AC25" s="145">
        <f t="shared" si="3"/>
        <v>3.6197332700593985</v>
      </c>
      <c r="AD25" s="68" t="s">
        <v>22</v>
      </c>
    </row>
    <row r="26" spans="1:30" ht="12.75">
      <c r="A26" s="38" t="s">
        <v>23</v>
      </c>
      <c r="B26" s="37">
        <v>204271.05177545958</v>
      </c>
      <c r="C26" s="42">
        <f>CurrentBase!E19</f>
        <v>200000</v>
      </c>
      <c r="D26" s="43">
        <f>(($C$55*($F$47))*ShorlineMiles!E19)+(('All Options'!$C$55*('All Options'!$F$48))*CoastCntyPop!E19)</f>
        <v>4271.051775459568</v>
      </c>
      <c r="E26" s="43">
        <f t="shared" si="9"/>
        <v>204271.05177545958</v>
      </c>
      <c r="F26" s="81">
        <v>0</v>
      </c>
      <c r="G26" s="41">
        <f t="shared" si="4"/>
        <v>2.073165316250313</v>
      </c>
      <c r="H26" s="38" t="s">
        <v>23</v>
      </c>
      <c r="I26" s="37">
        <v>204271.05177545958</v>
      </c>
      <c r="J26" s="42">
        <v>150000</v>
      </c>
      <c r="K26" s="43">
        <f>CurrentBase!F19</f>
        <v>50000</v>
      </c>
      <c r="L26" s="43">
        <f>(('All Options'!$I$55*($N$47))*ShorlineMiles!E19)+(('All Options'!$I$55*('All Options'!$N$48))*CoastCntyPop!E19)</f>
        <v>4271.051775459568</v>
      </c>
      <c r="M26" s="43">
        <f t="shared" si="5"/>
        <v>204271.05177545958</v>
      </c>
      <c r="N26" s="81">
        <v>0</v>
      </c>
      <c r="O26" s="93">
        <f t="shared" si="6"/>
        <v>2.073165316250313</v>
      </c>
      <c r="P26" s="3" t="s">
        <v>23</v>
      </c>
      <c r="Q26" s="137">
        <v>50000</v>
      </c>
      <c r="R26" s="155">
        <f>CurrentBase!F19</f>
        <v>50000</v>
      </c>
      <c r="S26" s="43">
        <f>(('All Options'!$Q$55*($U$47))*'monitored beach miles'!F20)+(('All Options'!$Q$55*('All Options'!$U$48))*'NOAA swimming activity'!D21)</f>
        <v>42382.78549772782</v>
      </c>
      <c r="T26" s="43">
        <f t="shared" si="7"/>
        <v>142382.7854977278</v>
      </c>
      <c r="U26" s="156">
        <f t="shared" si="0"/>
        <v>-61888.266277731775</v>
      </c>
      <c r="V26" s="157">
        <f t="shared" si="1"/>
        <v>-30.29713008271044</v>
      </c>
      <c r="W26" s="3" t="s">
        <v>23</v>
      </c>
      <c r="X26" s="42">
        <v>100000</v>
      </c>
      <c r="Y26" s="143">
        <f>CurrentBase!F19</f>
        <v>50000</v>
      </c>
      <c r="Z26" s="43">
        <f>(('All Options'!$X$55*($AB$47))*'monitored beach miles'!F20)+(('All Options'!$X$55*('All Options'!$AB$48))*'NOAA swimming activity'!D21)</f>
        <v>28127.846207492443</v>
      </c>
      <c r="AA26" s="43">
        <f t="shared" si="8"/>
        <v>178127.84620749243</v>
      </c>
      <c r="AB26" s="144">
        <f t="shared" si="2"/>
        <v>-26143.205567967147</v>
      </c>
      <c r="AC26" s="145">
        <f t="shared" si="3"/>
        <v>-12.798291946283452</v>
      </c>
      <c r="AD26" s="3" t="s">
        <v>23</v>
      </c>
    </row>
    <row r="27" spans="1:30" ht="12.75">
      <c r="A27" s="39" t="s">
        <v>24</v>
      </c>
      <c r="B27" s="40">
        <v>257511.25488981887</v>
      </c>
      <c r="C27" s="89">
        <f>CurrentBase!E20</f>
        <v>250000</v>
      </c>
      <c r="D27" s="72">
        <f>(($C$55*($F$47))*ShorlineMiles!E20)+(('All Options'!$C$55*('All Options'!$F$48))*CoastCntyPop!E20)</f>
        <v>7511.254889818873</v>
      </c>
      <c r="E27" s="72">
        <f t="shared" si="9"/>
        <v>257511.25488981887</v>
      </c>
      <c r="F27" s="71">
        <v>0</v>
      </c>
      <c r="G27" s="41">
        <f t="shared" si="4"/>
        <v>2.613504936414112</v>
      </c>
      <c r="H27" s="39" t="s">
        <v>24</v>
      </c>
      <c r="I27" s="40">
        <v>257511.25488981887</v>
      </c>
      <c r="J27" s="89">
        <v>150000</v>
      </c>
      <c r="K27" s="72">
        <f>CurrentBase!F20</f>
        <v>100000</v>
      </c>
      <c r="L27" s="43">
        <f>(('All Options'!$I$55*($N$47))*ShorlineMiles!E20)+(('All Options'!$I$55*('All Options'!$N$48))*CoastCntyPop!E20)</f>
        <v>7511.254889818873</v>
      </c>
      <c r="M27" s="72">
        <f t="shared" si="5"/>
        <v>257511.25488981887</v>
      </c>
      <c r="N27" s="71">
        <v>0</v>
      </c>
      <c r="O27" s="59">
        <f t="shared" si="6"/>
        <v>2.613504936414112</v>
      </c>
      <c r="P27" s="68" t="s">
        <v>24</v>
      </c>
      <c r="Q27" s="154">
        <v>50000</v>
      </c>
      <c r="R27" s="155">
        <f>CurrentBase!F20</f>
        <v>100000</v>
      </c>
      <c r="S27" s="43">
        <f>(('All Options'!$Q$55*($U$47))*'monitored beach miles'!F21)+(('All Options'!$Q$55*('All Options'!$U$48))*'NOAA swimming activity'!D22)</f>
        <v>94307.86612245873</v>
      </c>
      <c r="T27" s="155">
        <f t="shared" si="7"/>
        <v>244307.8661224587</v>
      </c>
      <c r="U27" s="156">
        <f t="shared" si="0"/>
        <v>-13203.388767360157</v>
      </c>
      <c r="V27" s="157">
        <f t="shared" si="1"/>
        <v>-5.127305512533609</v>
      </c>
      <c r="W27" s="68" t="s">
        <v>24</v>
      </c>
      <c r="X27" s="142">
        <v>100000</v>
      </c>
      <c r="Y27" s="143">
        <f>CurrentBase!F20</f>
        <v>100000</v>
      </c>
      <c r="Z27" s="43">
        <f>(('All Options'!$X$55*($AB$47))*'monitored beach miles'!F21)+(('All Options'!$X$55*('All Options'!$AB$48))*'NOAA swimming activity'!D22)</f>
        <v>62588.551538018146</v>
      </c>
      <c r="AA27" s="143">
        <f t="shared" si="8"/>
        <v>262588.55153801816</v>
      </c>
      <c r="AB27" s="144">
        <f t="shared" si="2"/>
        <v>5077.296648199292</v>
      </c>
      <c r="AC27" s="145">
        <f t="shared" si="3"/>
        <v>1.9716795098418942</v>
      </c>
      <c r="AD27" s="68" t="s">
        <v>24</v>
      </c>
    </row>
    <row r="28" spans="1:30" ht="12.75">
      <c r="A28" s="38" t="s">
        <v>25</v>
      </c>
      <c r="B28" s="37">
        <v>204534.98413353253</v>
      </c>
      <c r="C28" s="42">
        <f>CurrentBase!E21</f>
        <v>200000</v>
      </c>
      <c r="D28" s="43">
        <f>(($C$55*($F$47))*ShorlineMiles!E21)+(('All Options'!$C$55*('All Options'!$F$48))*CoastCntyPop!E21)</f>
        <v>4534.984133532531</v>
      </c>
      <c r="E28" s="43">
        <f t="shared" si="9"/>
        <v>204534.98413353253</v>
      </c>
      <c r="F28" s="81">
        <v>0</v>
      </c>
      <c r="G28" s="41">
        <f t="shared" si="4"/>
        <v>2.075843989541693</v>
      </c>
      <c r="H28" s="38" t="s">
        <v>25</v>
      </c>
      <c r="I28" s="37">
        <v>204534.98413353253</v>
      </c>
      <c r="J28" s="42">
        <v>150000</v>
      </c>
      <c r="K28" s="43">
        <f>CurrentBase!F21</f>
        <v>50000</v>
      </c>
      <c r="L28" s="43">
        <f>(('All Options'!$I$55*($N$47))*ShorlineMiles!E21)+(('All Options'!$I$55*('All Options'!$N$48))*CoastCntyPop!E21)</f>
        <v>4534.984133532531</v>
      </c>
      <c r="M28" s="43">
        <f t="shared" si="5"/>
        <v>204534.98413353253</v>
      </c>
      <c r="N28" s="81">
        <v>0</v>
      </c>
      <c r="O28" s="93">
        <f t="shared" si="6"/>
        <v>2.075843989541693</v>
      </c>
      <c r="P28" s="3" t="s">
        <v>25</v>
      </c>
      <c r="Q28" s="137">
        <v>50000</v>
      </c>
      <c r="R28" s="155">
        <f>CurrentBase!F21</f>
        <v>50000</v>
      </c>
      <c r="S28" s="43">
        <f>(('All Options'!$Q$55*($U$47))*'monitored beach miles'!F22)+(('All Options'!$Q$55*('All Options'!$U$48))*'NOAA swimming activity'!D23)</f>
        <v>69562.74954474528</v>
      </c>
      <c r="T28" s="43">
        <f t="shared" si="7"/>
        <v>169562.74954474528</v>
      </c>
      <c r="U28" s="156">
        <f t="shared" si="0"/>
        <v>-34972.23458878725</v>
      </c>
      <c r="V28" s="157">
        <f t="shared" si="1"/>
        <v>-17.09841215523077</v>
      </c>
      <c r="W28" s="3" t="s">
        <v>25</v>
      </c>
      <c r="X28" s="42">
        <v>100000</v>
      </c>
      <c r="Y28" s="143">
        <f>CurrentBase!F21</f>
        <v>50000</v>
      </c>
      <c r="Z28" s="43">
        <f>(('All Options'!$X$55*($AB$47))*'monitored beach miles'!F22)+(('All Options'!$X$55*('All Options'!$AB$48))*'NOAA swimming activity'!D23)</f>
        <v>46166.15680132227</v>
      </c>
      <c r="AA28" s="43">
        <f t="shared" si="8"/>
        <v>196166.15680132227</v>
      </c>
      <c r="AB28" s="144">
        <f t="shared" si="2"/>
        <v>-8368.827332210261</v>
      </c>
      <c r="AC28" s="145">
        <f t="shared" si="3"/>
        <v>-4.091636141202424</v>
      </c>
      <c r="AD28" s="3" t="s">
        <v>25</v>
      </c>
    </row>
    <row r="29" spans="1:30" ht="12.75">
      <c r="A29" s="39" t="s">
        <v>26</v>
      </c>
      <c r="B29" s="40">
        <v>277730.15018807026</v>
      </c>
      <c r="C29" s="89">
        <f>CurrentBase!E22</f>
        <v>200000</v>
      </c>
      <c r="D29" s="72">
        <f>(($C$55*($F$47))*ShorlineMiles!E22)+(('All Options'!$C$55*('All Options'!$F$48))*CoastCntyPop!E22)</f>
        <v>77730.15018807024</v>
      </c>
      <c r="E29" s="72">
        <f t="shared" si="9"/>
        <v>277730.15018807026</v>
      </c>
      <c r="F29" s="71">
        <v>0</v>
      </c>
      <c r="G29" s="41">
        <f t="shared" si="4"/>
        <v>2.818708327207379</v>
      </c>
      <c r="H29" s="39" t="s">
        <v>26</v>
      </c>
      <c r="I29" s="40">
        <v>277730.15018807026</v>
      </c>
      <c r="J29" s="89">
        <v>150000</v>
      </c>
      <c r="K29" s="72">
        <f>CurrentBase!F22</f>
        <v>50000</v>
      </c>
      <c r="L29" s="43">
        <f>(('All Options'!$I$55*($N$47))*ShorlineMiles!E22)+(('All Options'!$I$55*('All Options'!$N$48))*CoastCntyPop!E22)</f>
        <v>77730.15018807024</v>
      </c>
      <c r="M29" s="72">
        <f t="shared" si="5"/>
        <v>277730.15018807026</v>
      </c>
      <c r="N29" s="71">
        <v>0</v>
      </c>
      <c r="O29" s="59">
        <f t="shared" si="6"/>
        <v>2.818708327207379</v>
      </c>
      <c r="P29" s="68" t="s">
        <v>26</v>
      </c>
      <c r="Q29" s="154">
        <v>50000</v>
      </c>
      <c r="R29" s="155">
        <f>CurrentBase!F22</f>
        <v>50000</v>
      </c>
      <c r="S29" s="43">
        <f>(('All Options'!$Q$55*($U$47))*'monitored beach miles'!F23)+(('All Options'!$Q$55*('All Options'!$U$48))*'NOAA swimming activity'!D24)</f>
        <v>165408.6986989594</v>
      </c>
      <c r="T29" s="155">
        <f t="shared" si="7"/>
        <v>265408.69869895943</v>
      </c>
      <c r="U29" s="156">
        <f t="shared" si="0"/>
        <v>-12321.451489110827</v>
      </c>
      <c r="V29" s="157">
        <f t="shared" si="1"/>
        <v>-4.436483212487777</v>
      </c>
      <c r="W29" s="68" t="s">
        <v>26</v>
      </c>
      <c r="X29" s="142">
        <v>100000</v>
      </c>
      <c r="Y29" s="143">
        <f>CurrentBase!F22</f>
        <v>50000</v>
      </c>
      <c r="Z29" s="43">
        <f>(('All Options'!$X$55*($AB$47))*'monitored beach miles'!F23)+(('All Options'!$X$55*('All Options'!$AB$48))*'NOAA swimming activity'!D24)</f>
        <v>109775.47567361317</v>
      </c>
      <c r="AA29" s="143">
        <f t="shared" si="8"/>
        <v>259775.47567361317</v>
      </c>
      <c r="AB29" s="144">
        <f t="shared" si="2"/>
        <v>-17954.67451445709</v>
      </c>
      <c r="AC29" s="145">
        <f t="shared" si="3"/>
        <v>-6.464791273939376</v>
      </c>
      <c r="AD29" s="68" t="s">
        <v>26</v>
      </c>
    </row>
    <row r="30" spans="1:30" ht="12.75">
      <c r="A30" s="38" t="s">
        <v>27</v>
      </c>
      <c r="B30" s="37">
        <v>348736.1678452466</v>
      </c>
      <c r="C30" s="42">
        <f>CurrentBase!E23</f>
        <v>200000</v>
      </c>
      <c r="D30" s="43">
        <f>(($C$55*($F$47))*ShorlineMiles!E23)+(('All Options'!$C$55*('All Options'!$F$48))*CoastCntyPop!E23)</f>
        <v>148736.16784524661</v>
      </c>
      <c r="E30" s="43">
        <f t="shared" si="9"/>
        <v>348736.1678452466</v>
      </c>
      <c r="F30" s="81">
        <v>0</v>
      </c>
      <c r="G30" s="41">
        <f t="shared" si="4"/>
        <v>3.539354800471391</v>
      </c>
      <c r="H30" s="38" t="s">
        <v>27</v>
      </c>
      <c r="I30" s="37">
        <v>348736.1678452466</v>
      </c>
      <c r="J30" s="42">
        <v>150000</v>
      </c>
      <c r="K30" s="43">
        <f>CurrentBase!F23</f>
        <v>50000</v>
      </c>
      <c r="L30" s="43">
        <f>(('All Options'!$I$55*($N$47))*ShorlineMiles!E23)+(('All Options'!$I$55*('All Options'!$N$48))*CoastCntyPop!E23)</f>
        <v>148736.16784524661</v>
      </c>
      <c r="M30" s="43">
        <f t="shared" si="5"/>
        <v>348736.1678452466</v>
      </c>
      <c r="N30" s="81">
        <v>0</v>
      </c>
      <c r="O30" s="93">
        <f t="shared" si="6"/>
        <v>3.539354800471391</v>
      </c>
      <c r="P30" s="3" t="s">
        <v>27</v>
      </c>
      <c r="Q30" s="137">
        <v>50000</v>
      </c>
      <c r="R30" s="155">
        <f>CurrentBase!F23</f>
        <v>50000</v>
      </c>
      <c r="S30" s="43">
        <f>(('All Options'!$Q$55*($U$47))*'monitored beach miles'!F24)+(('All Options'!$Q$55*('All Options'!$U$48))*'NOAA swimming activity'!D25)</f>
        <v>193346.18251743168</v>
      </c>
      <c r="T30" s="43">
        <f t="shared" si="7"/>
        <v>293346.1825174317</v>
      </c>
      <c r="U30" s="156">
        <f t="shared" si="0"/>
        <v>-55389.98532781494</v>
      </c>
      <c r="V30" s="157">
        <f t="shared" si="1"/>
        <v>-15.883063024422095</v>
      </c>
      <c r="W30" s="3" t="s">
        <v>27</v>
      </c>
      <c r="X30" s="42">
        <v>100000</v>
      </c>
      <c r="Y30" s="143">
        <f>CurrentBase!F23</f>
        <v>50000</v>
      </c>
      <c r="Z30" s="43">
        <f>(('All Options'!$X$55*($AB$47))*'monitored beach miles'!F24)+(('All Options'!$X$55*('All Options'!$AB$48))*'NOAA swimming activity'!D25)</f>
        <v>128316.52339008346</v>
      </c>
      <c r="AA30" s="43">
        <f t="shared" si="8"/>
        <v>278316.52339008346</v>
      </c>
      <c r="AB30" s="144">
        <f t="shared" si="2"/>
        <v>-70419.64445516316</v>
      </c>
      <c r="AC30" s="145">
        <f t="shared" si="3"/>
        <v>-20.192813636242118</v>
      </c>
      <c r="AD30" s="3" t="s">
        <v>27</v>
      </c>
    </row>
    <row r="31" spans="1:30" ht="12.75">
      <c r="A31" s="39" t="s">
        <v>28</v>
      </c>
      <c r="B31" s="40">
        <v>302476.35671099665</v>
      </c>
      <c r="C31" s="89">
        <f>CurrentBase!E24</f>
        <v>250000</v>
      </c>
      <c r="D31" s="72">
        <f>(($C$55*($F$47))*ShorlineMiles!E24)+(('All Options'!$C$55*('All Options'!$F$48))*CoastCntyPop!E24)</f>
        <v>52476.35671099667</v>
      </c>
      <c r="E31" s="72">
        <f t="shared" si="9"/>
        <v>302476.35671099665</v>
      </c>
      <c r="F31" s="71">
        <v>0</v>
      </c>
      <c r="G31" s="41">
        <f t="shared" si="4"/>
        <v>3.069859807684857</v>
      </c>
      <c r="H31" s="39" t="s">
        <v>28</v>
      </c>
      <c r="I31" s="40">
        <v>302476.35671099665</v>
      </c>
      <c r="J31" s="89">
        <v>150000</v>
      </c>
      <c r="K31" s="72">
        <f>CurrentBase!F24</f>
        <v>100000</v>
      </c>
      <c r="L31" s="43">
        <f>(('All Options'!$I$55*($N$47))*ShorlineMiles!E24)+(('All Options'!$I$55*('All Options'!$N$48))*CoastCntyPop!E24)</f>
        <v>52476.35671099667</v>
      </c>
      <c r="M31" s="72">
        <f t="shared" si="5"/>
        <v>302476.35671099665</v>
      </c>
      <c r="N31" s="71">
        <v>0</v>
      </c>
      <c r="O31" s="59">
        <f t="shared" si="6"/>
        <v>3.069859807684857</v>
      </c>
      <c r="P31" s="68" t="s">
        <v>28</v>
      </c>
      <c r="Q31" s="154">
        <v>50000</v>
      </c>
      <c r="R31" s="155">
        <f>CurrentBase!F24</f>
        <v>100000</v>
      </c>
      <c r="S31" s="43">
        <f>(('All Options'!$Q$55*($U$47))*'monitored beach miles'!F25)+(('All Options'!$Q$55*('All Options'!$U$48))*'NOAA swimming activity'!D26)</f>
        <v>258846.80952359203</v>
      </c>
      <c r="T31" s="155">
        <f t="shared" si="7"/>
        <v>408846.809523592</v>
      </c>
      <c r="U31" s="156">
        <f t="shared" si="0"/>
        <v>106370.45281259535</v>
      </c>
      <c r="V31" s="157">
        <f t="shared" si="1"/>
        <v>35.16653465719564</v>
      </c>
      <c r="W31" s="68" t="s">
        <v>28</v>
      </c>
      <c r="X31" s="142">
        <v>100000</v>
      </c>
      <c r="Y31" s="143">
        <f>CurrentBase!F24</f>
        <v>100000</v>
      </c>
      <c r="Z31" s="43">
        <f>(('All Options'!$X$55*($AB$47))*'monitored beach miles'!F25)+(('All Options'!$X$55*('All Options'!$AB$48))*'NOAA swimming activity'!D26)</f>
        <v>171786.80362974296</v>
      </c>
      <c r="AA31" s="143">
        <f t="shared" si="8"/>
        <v>371786.80362974294</v>
      </c>
      <c r="AB31" s="144">
        <f t="shared" si="2"/>
        <v>69310.44691874628</v>
      </c>
      <c r="AC31" s="145">
        <f t="shared" si="3"/>
        <v>22.914335411997</v>
      </c>
      <c r="AD31" s="68" t="s">
        <v>28</v>
      </c>
    </row>
    <row r="32" spans="1:30" ht="12.75">
      <c r="A32" s="38" t="s">
        <v>29</v>
      </c>
      <c r="B32" s="37">
        <v>303334.38279536215</v>
      </c>
      <c r="C32" s="42">
        <f>CurrentBase!E25</f>
        <v>300000</v>
      </c>
      <c r="D32" s="43">
        <f>(($C$55*($F$47))*ShorlineMiles!E25)+(('All Options'!$C$55*('All Options'!$F$48))*CoastCntyPop!E25)</f>
        <v>3334.3827953621762</v>
      </c>
      <c r="E32" s="43">
        <f t="shared" si="9"/>
        <v>303334.38279536215</v>
      </c>
      <c r="F32" s="81">
        <v>0</v>
      </c>
      <c r="G32" s="41">
        <f t="shared" si="4"/>
        <v>3.0785679917524655</v>
      </c>
      <c r="H32" s="38" t="s">
        <v>29</v>
      </c>
      <c r="I32" s="37">
        <v>303334.38279536215</v>
      </c>
      <c r="J32" s="42">
        <v>150000</v>
      </c>
      <c r="K32" s="43">
        <f>CurrentBase!F25</f>
        <v>150000</v>
      </c>
      <c r="L32" s="43">
        <f>(('All Options'!$I$55*($N$47))*ShorlineMiles!E25)+(('All Options'!$I$55*('All Options'!$N$48))*CoastCntyPop!E25)</f>
        <v>3334.3827953621762</v>
      </c>
      <c r="M32" s="43">
        <f t="shared" si="5"/>
        <v>303334.38279536215</v>
      </c>
      <c r="N32" s="81">
        <v>0</v>
      </c>
      <c r="O32" s="93">
        <f t="shared" si="6"/>
        <v>3.0785679917524655</v>
      </c>
      <c r="P32" s="3" t="s">
        <v>29</v>
      </c>
      <c r="Q32" s="137">
        <v>50000</v>
      </c>
      <c r="R32" s="155">
        <f>CurrentBase!F25</f>
        <v>150000</v>
      </c>
      <c r="S32" s="43">
        <f>(('All Options'!$Q$55*($U$47))*'monitored beach miles'!F26)+(('All Options'!$Q$55*('All Options'!$U$48))*'NOAA swimming activity'!D27)</f>
        <v>44158.723836784724</v>
      </c>
      <c r="T32" s="43">
        <f t="shared" si="7"/>
        <v>244158.72383678472</v>
      </c>
      <c r="U32" s="156">
        <f t="shared" si="0"/>
        <v>-59175.658958577435</v>
      </c>
      <c r="V32" s="157">
        <f t="shared" si="1"/>
        <v>-19.508391502884454</v>
      </c>
      <c r="W32" s="3" t="s">
        <v>29</v>
      </c>
      <c r="X32" s="42">
        <v>100000</v>
      </c>
      <c r="Y32" s="143">
        <f>CurrentBase!F25</f>
        <v>150000</v>
      </c>
      <c r="Z32" s="43">
        <f>(('All Options'!$X$55*($AB$47))*'monitored beach miles'!F26)+(('All Options'!$X$55*('All Options'!$AB$48))*'NOAA swimming activity'!D27)</f>
        <v>29306.469082047493</v>
      </c>
      <c r="AA32" s="43">
        <f t="shared" si="8"/>
        <v>279306.46908204746</v>
      </c>
      <c r="AB32" s="144">
        <f t="shared" si="2"/>
        <v>-24027.913713314687</v>
      </c>
      <c r="AC32" s="145">
        <f t="shared" si="3"/>
        <v>-7.921262829451347</v>
      </c>
      <c r="AD32" s="3" t="s">
        <v>29</v>
      </c>
    </row>
    <row r="33" spans="1:30" ht="12.75">
      <c r="A33" s="39" t="s">
        <v>30</v>
      </c>
      <c r="B33" s="40">
        <v>223653.3894512642</v>
      </c>
      <c r="C33" s="89">
        <f>CurrentBase!E26</f>
        <v>200000</v>
      </c>
      <c r="D33" s="72">
        <f>(($C$55*($F$47))*ShorlineMiles!E26)+(('All Options'!$C$55*('All Options'!$F$48))*CoastCntyPop!E26)</f>
        <v>23653.389451264193</v>
      </c>
      <c r="E33" s="72">
        <f t="shared" si="9"/>
        <v>223653.3894512642</v>
      </c>
      <c r="F33" s="71">
        <v>0</v>
      </c>
      <c r="G33" s="41">
        <f t="shared" si="4"/>
        <v>2.269878408331025</v>
      </c>
      <c r="H33" s="39" t="s">
        <v>30</v>
      </c>
      <c r="I33" s="40">
        <v>223653.3894512642</v>
      </c>
      <c r="J33" s="89">
        <v>150000</v>
      </c>
      <c r="K33" s="72">
        <f>CurrentBase!F26</f>
        <v>50000</v>
      </c>
      <c r="L33" s="43">
        <f>(('All Options'!$I$55*($N$47))*ShorlineMiles!E26)+(('All Options'!$I$55*('All Options'!$N$48))*CoastCntyPop!E26)</f>
        <v>23653.389451264193</v>
      </c>
      <c r="M33" s="72">
        <f t="shared" si="5"/>
        <v>223653.3894512642</v>
      </c>
      <c r="N33" s="71">
        <v>0</v>
      </c>
      <c r="O33" s="59">
        <f t="shared" si="6"/>
        <v>2.269878408331025</v>
      </c>
      <c r="P33" s="68" t="s">
        <v>30</v>
      </c>
      <c r="Q33" s="154">
        <v>50000</v>
      </c>
      <c r="R33" s="155">
        <f>CurrentBase!F26</f>
        <v>50000</v>
      </c>
      <c r="S33" s="43">
        <f>(('All Options'!$Q$55*($U$47))*'monitored beach miles'!F27)+(('All Options'!$Q$55*('All Options'!$U$48))*'NOAA swimming activity'!D28)</f>
        <v>92352.26412402609</v>
      </c>
      <c r="T33" s="155">
        <f t="shared" si="7"/>
        <v>192352.2641240261</v>
      </c>
      <c r="U33" s="156">
        <f t="shared" si="0"/>
        <v>-31301.125327238115</v>
      </c>
      <c r="V33" s="157">
        <f t="shared" si="1"/>
        <v>-13.995372663046036</v>
      </c>
      <c r="W33" s="68" t="s">
        <v>30</v>
      </c>
      <c r="X33" s="142">
        <v>100000</v>
      </c>
      <c r="Y33" s="143">
        <f>CurrentBase!F26</f>
        <v>50000</v>
      </c>
      <c r="Z33" s="43">
        <f>(('All Options'!$X$55*($AB$47))*'monitored beach miles'!F27)+(('All Options'!$X$55*('All Options'!$AB$48))*'NOAA swimming activity'!D28)</f>
        <v>61290.69271139791</v>
      </c>
      <c r="AA33" s="143">
        <f t="shared" si="8"/>
        <v>211290.69271139792</v>
      </c>
      <c r="AB33" s="144">
        <f t="shared" si="2"/>
        <v>-12362.696739866282</v>
      </c>
      <c r="AC33" s="145">
        <f t="shared" si="3"/>
        <v>-5.527614300949465</v>
      </c>
      <c r="AD33" s="68" t="s">
        <v>30</v>
      </c>
    </row>
    <row r="34" spans="1:30" ht="12.75">
      <c r="A34" s="38" t="s">
        <v>31</v>
      </c>
      <c r="B34" s="37">
        <v>228777.72595120472</v>
      </c>
      <c r="C34" s="42">
        <f>CurrentBase!E27</f>
        <v>200000</v>
      </c>
      <c r="D34" s="43">
        <f>(($C$55*($F$47))*ShorlineMiles!E27)+(('All Options'!$C$55*('All Options'!$F$48))*CoastCntyPop!E27)</f>
        <v>28777.72595120472</v>
      </c>
      <c r="E34" s="43">
        <f t="shared" si="9"/>
        <v>228777.72595120472</v>
      </c>
      <c r="F34" s="81">
        <v>0</v>
      </c>
      <c r="G34" s="41">
        <f t="shared" si="4"/>
        <v>2.321885761346223</v>
      </c>
      <c r="H34" s="38" t="s">
        <v>31</v>
      </c>
      <c r="I34" s="37">
        <v>228777.72595120472</v>
      </c>
      <c r="J34" s="42">
        <v>150000</v>
      </c>
      <c r="K34" s="43">
        <f>CurrentBase!F27</f>
        <v>50000</v>
      </c>
      <c r="L34" s="43">
        <f>(('All Options'!$I$55*($N$47))*ShorlineMiles!E27)+(('All Options'!$I$55*('All Options'!$N$48))*CoastCntyPop!E27)</f>
        <v>28777.72595120472</v>
      </c>
      <c r="M34" s="43">
        <f t="shared" si="5"/>
        <v>228777.72595120472</v>
      </c>
      <c r="N34" s="81">
        <v>0</v>
      </c>
      <c r="O34" s="93">
        <f t="shared" si="6"/>
        <v>2.321885761346223</v>
      </c>
      <c r="P34" s="3" t="s">
        <v>31</v>
      </c>
      <c r="Q34" s="137">
        <v>50000</v>
      </c>
      <c r="R34" s="155">
        <f>CurrentBase!F27</f>
        <v>50000</v>
      </c>
      <c r="S34" s="43">
        <f>(('All Options'!$Q$55*($U$47))*'monitored beach miles'!F28)+(('All Options'!$Q$55*('All Options'!$U$48))*'NOAA swimming activity'!D29)</f>
        <v>59289.943786009884</v>
      </c>
      <c r="T34" s="43">
        <f t="shared" si="7"/>
        <v>159289.94378600988</v>
      </c>
      <c r="U34" s="156">
        <f t="shared" si="0"/>
        <v>-69487.78216519483</v>
      </c>
      <c r="V34" s="157">
        <f t="shared" si="1"/>
        <v>-30.373491071423476</v>
      </c>
      <c r="W34" s="3" t="s">
        <v>31</v>
      </c>
      <c r="X34" s="42">
        <v>100000</v>
      </c>
      <c r="Y34" s="143">
        <f>CurrentBase!F27</f>
        <v>50000</v>
      </c>
      <c r="Z34" s="43">
        <f>(('All Options'!$X$55*($AB$47))*'monitored beach miles'!F28)+(('All Options'!$X$55*('All Options'!$AB$48))*'NOAA swimming activity'!D29)</f>
        <v>39348.48549662139</v>
      </c>
      <c r="AA34" s="43">
        <f t="shared" si="8"/>
        <v>189348.4854966214</v>
      </c>
      <c r="AB34" s="144">
        <f t="shared" si="2"/>
        <v>-39429.24045458331</v>
      </c>
      <c r="AC34" s="145">
        <f t="shared" si="3"/>
        <v>-17.23473746871365</v>
      </c>
      <c r="AD34" s="3" t="s">
        <v>31</v>
      </c>
    </row>
    <row r="35" spans="1:30" ht="12.75">
      <c r="A35" s="39" t="s">
        <v>32</v>
      </c>
      <c r="B35" s="40">
        <v>222527.81730712362</v>
      </c>
      <c r="C35" s="89">
        <f>CurrentBase!E28</f>
        <v>200000</v>
      </c>
      <c r="D35" s="72">
        <f>(($C$55*($F$47))*ShorlineMiles!E28)+(('All Options'!$C$55*('All Options'!$F$48))*CoastCntyPop!E28)</f>
        <v>22527.817307123623</v>
      </c>
      <c r="E35" s="72">
        <f t="shared" si="9"/>
        <v>222527.81730712362</v>
      </c>
      <c r="F35" s="71">
        <v>0</v>
      </c>
      <c r="G35" s="41">
        <f t="shared" si="4"/>
        <v>2.258454875187744</v>
      </c>
      <c r="H35" s="39" t="s">
        <v>32</v>
      </c>
      <c r="I35" s="40">
        <v>222527.81730712362</v>
      </c>
      <c r="J35" s="89">
        <v>150000</v>
      </c>
      <c r="K35" s="72">
        <f>CurrentBase!F28</f>
        <v>50000</v>
      </c>
      <c r="L35" s="43">
        <f>(('All Options'!$I$55*($N$47))*ShorlineMiles!E28)+(('All Options'!$I$55*('All Options'!$N$48))*CoastCntyPop!E28)</f>
        <v>22527.817307123623</v>
      </c>
      <c r="M35" s="72">
        <f t="shared" si="5"/>
        <v>222527.81730712362</v>
      </c>
      <c r="N35" s="71">
        <v>0</v>
      </c>
      <c r="O35" s="59">
        <f t="shared" si="6"/>
        <v>2.258454875187744</v>
      </c>
      <c r="P35" s="68" t="s">
        <v>32</v>
      </c>
      <c r="Q35" s="154">
        <v>50000</v>
      </c>
      <c r="R35" s="155">
        <f>CurrentBase!F28</f>
        <v>50000</v>
      </c>
      <c r="S35" s="43">
        <f>(('All Options'!$Q$55*($U$47))*'monitored beach miles'!F29)+(('All Options'!$Q$55*('All Options'!$U$48))*'NOAA swimming activity'!D30)</f>
        <v>37703.6231884058</v>
      </c>
      <c r="T35" s="155">
        <f t="shared" si="7"/>
        <v>137703.6231884058</v>
      </c>
      <c r="U35" s="156">
        <f t="shared" si="0"/>
        <v>-84824.19411871783</v>
      </c>
      <c r="V35" s="157">
        <f t="shared" si="1"/>
        <v>-38.118467679771925</v>
      </c>
      <c r="W35" s="68" t="s">
        <v>32</v>
      </c>
      <c r="X35" s="142">
        <v>100000</v>
      </c>
      <c r="Y35" s="143">
        <f>CurrentBase!F28</f>
        <v>50000</v>
      </c>
      <c r="Z35" s="43">
        <f>(('All Options'!$X$55*($AB$47))*'monitored beach miles'!F29)+(('All Options'!$X$55*('All Options'!$AB$48))*'NOAA swimming activity'!D30)</f>
        <v>25022.463768115944</v>
      </c>
      <c r="AA35" s="143">
        <f t="shared" si="8"/>
        <v>175022.46376811594</v>
      </c>
      <c r="AB35" s="144">
        <f t="shared" si="2"/>
        <v>-47505.35353900769</v>
      </c>
      <c r="AC35" s="145">
        <f t="shared" si="3"/>
        <v>-21.348051723997624</v>
      </c>
      <c r="AD35" s="68" t="s">
        <v>32</v>
      </c>
    </row>
    <row r="36" spans="1:30" ht="12.75">
      <c r="A36" s="38" t="s">
        <v>33</v>
      </c>
      <c r="B36" s="37">
        <v>328453.6442562383</v>
      </c>
      <c r="C36" s="42">
        <f>CurrentBase!E29</f>
        <v>300000</v>
      </c>
      <c r="D36" s="43">
        <f>(($C$55*($F$47))*ShorlineMiles!E29)+(('All Options'!$C$55*('All Options'!$F$48))*CoastCntyPop!E29)</f>
        <v>28453.644256238298</v>
      </c>
      <c r="E36" s="43">
        <f t="shared" si="9"/>
        <v>328453.6442562383</v>
      </c>
      <c r="F36" s="81">
        <v>0</v>
      </c>
      <c r="G36" s="41">
        <f t="shared" si="4"/>
        <v>3.333505640420155</v>
      </c>
      <c r="H36" s="38" t="s">
        <v>33</v>
      </c>
      <c r="I36" s="37">
        <v>328453.6442562383</v>
      </c>
      <c r="J36" s="42">
        <v>150000</v>
      </c>
      <c r="K36" s="43">
        <f>CurrentBase!F29</f>
        <v>150000</v>
      </c>
      <c r="L36" s="43">
        <f>(('All Options'!$I$55*($N$47))*ShorlineMiles!E29)+(('All Options'!$I$55*('All Options'!$N$48))*CoastCntyPop!E29)</f>
        <v>28453.644256238298</v>
      </c>
      <c r="M36" s="43">
        <f t="shared" si="5"/>
        <v>328453.6442562383</v>
      </c>
      <c r="N36" s="81">
        <v>0</v>
      </c>
      <c r="O36" s="93">
        <f t="shared" si="6"/>
        <v>3.333505640420155</v>
      </c>
      <c r="P36" s="3" t="s">
        <v>33</v>
      </c>
      <c r="Q36" s="137">
        <v>50000</v>
      </c>
      <c r="R36" s="155">
        <f>CurrentBase!F29</f>
        <v>150000</v>
      </c>
      <c r="S36" s="43">
        <f>(('All Options'!$Q$55*($U$47))*'monitored beach miles'!F30)+(('All Options'!$Q$55*('All Options'!$U$48))*'NOAA swimming activity'!D31)</f>
        <v>288171.61837440316</v>
      </c>
      <c r="T36" s="43">
        <f t="shared" si="7"/>
        <v>488171.61837440316</v>
      </c>
      <c r="U36" s="156">
        <f t="shared" si="0"/>
        <v>159717.97411816486</v>
      </c>
      <c r="V36" s="157">
        <f t="shared" si="1"/>
        <v>48.627249814760226</v>
      </c>
      <c r="W36" s="3" t="s">
        <v>33</v>
      </c>
      <c r="X36" s="42">
        <v>100000</v>
      </c>
      <c r="Y36" s="143">
        <f>CurrentBase!F29</f>
        <v>150000</v>
      </c>
      <c r="Z36" s="43">
        <f>(('All Options'!$X$55*($AB$47))*'monitored beach miles'!F30)+(('All Options'!$X$55*('All Options'!$AB$48))*'NOAA swimming activity'!D31)</f>
        <v>191248.5663178973</v>
      </c>
      <c r="AA36" s="43">
        <f t="shared" si="8"/>
        <v>441248.5663178973</v>
      </c>
      <c r="AB36" s="144">
        <f t="shared" si="2"/>
        <v>112794.92206165899</v>
      </c>
      <c r="AC36" s="145">
        <f t="shared" si="3"/>
        <v>34.34119975044749</v>
      </c>
      <c r="AD36" s="3" t="s">
        <v>33</v>
      </c>
    </row>
    <row r="37" spans="1:30" ht="12.75">
      <c r="A37" s="39" t="s">
        <v>34</v>
      </c>
      <c r="B37" s="40">
        <v>212638.75280542913</v>
      </c>
      <c r="C37" s="89">
        <f>CurrentBase!E30</f>
        <v>200000</v>
      </c>
      <c r="D37" s="72">
        <f>(($C$55*($F$47))*ShorlineMiles!E30)+(('All Options'!$C$55*('All Options'!$F$48))*CoastCntyPop!E30)</f>
        <v>12638.752805429143</v>
      </c>
      <c r="E37" s="72">
        <f t="shared" si="9"/>
        <v>212638.75280542913</v>
      </c>
      <c r="F37" s="71">
        <v>0</v>
      </c>
      <c r="G37" s="41">
        <f t="shared" si="4"/>
        <v>2.1580898682184197</v>
      </c>
      <c r="H37" s="39" t="s">
        <v>34</v>
      </c>
      <c r="I37" s="40">
        <v>212638.75280542913</v>
      </c>
      <c r="J37" s="89">
        <v>150000</v>
      </c>
      <c r="K37" s="72">
        <f>CurrentBase!F30</f>
        <v>50000</v>
      </c>
      <c r="L37" s="43">
        <f>(('All Options'!$I$55*($N$47))*ShorlineMiles!E30)+(('All Options'!$I$55*('All Options'!$N$48))*CoastCntyPop!E30)</f>
        <v>12638.752805429143</v>
      </c>
      <c r="M37" s="72">
        <f t="shared" si="5"/>
        <v>212638.75280542913</v>
      </c>
      <c r="N37" s="71">
        <v>0</v>
      </c>
      <c r="O37" s="59">
        <f t="shared" si="6"/>
        <v>2.1580898682184197</v>
      </c>
      <c r="P37" s="68" t="s">
        <v>34</v>
      </c>
      <c r="Q37" s="154">
        <v>50000</v>
      </c>
      <c r="R37" s="155">
        <f>CurrentBase!F30</f>
        <v>50000</v>
      </c>
      <c r="S37" s="43">
        <f>(('All Options'!$Q$55*($U$47))*'monitored beach miles'!F31)+(('All Options'!$Q$55*('All Options'!$U$48))*'NOAA swimming activity'!D32)</f>
        <v>90209.07484416442</v>
      </c>
      <c r="T37" s="155">
        <f t="shared" si="7"/>
        <v>190209.07484416442</v>
      </c>
      <c r="U37" s="156">
        <f t="shared" si="0"/>
        <v>-22429.677961264708</v>
      </c>
      <c r="V37" s="157">
        <f t="shared" si="1"/>
        <v>-10.548255040692672</v>
      </c>
      <c r="W37" s="68" t="s">
        <v>34</v>
      </c>
      <c r="X37" s="142">
        <v>100000</v>
      </c>
      <c r="Y37" s="143">
        <f>CurrentBase!F30</f>
        <v>50000</v>
      </c>
      <c r="Z37" s="43">
        <f>(('All Options'!$X$55*($AB$47))*'monitored beach miles'!F31)+(('All Options'!$X$55*('All Options'!$AB$48))*'NOAA swimming activity'!D32)</f>
        <v>59868.339325476</v>
      </c>
      <c r="AA37" s="143">
        <f t="shared" si="8"/>
        <v>209868.339325476</v>
      </c>
      <c r="AB37" s="144">
        <f t="shared" si="2"/>
        <v>-2770.413479953131</v>
      </c>
      <c r="AC37" s="145">
        <f t="shared" si="3"/>
        <v>-1.3028732737574618</v>
      </c>
      <c r="AD37" s="68" t="s">
        <v>34</v>
      </c>
    </row>
    <row r="38" spans="1:30" ht="12.75">
      <c r="A38" s="38" t="s">
        <v>35</v>
      </c>
      <c r="B38" s="37">
        <v>296656.2023035445</v>
      </c>
      <c r="C38" s="42">
        <f>CurrentBase!E31</f>
        <v>250000</v>
      </c>
      <c r="D38" s="43">
        <f>(($C$55*($F$47))*ShorlineMiles!E31)+(('All Options'!$C$55*('All Options'!$F$48))*CoastCntyPop!E31)</f>
        <v>46656.2023035445</v>
      </c>
      <c r="E38" s="43">
        <f t="shared" si="9"/>
        <v>296656.2023035445</v>
      </c>
      <c r="F38" s="81">
        <v>0</v>
      </c>
      <c r="G38" s="41">
        <f t="shared" si="4"/>
        <v>3.010790536009423</v>
      </c>
      <c r="H38" s="38" t="s">
        <v>35</v>
      </c>
      <c r="I38" s="37">
        <v>296656.2023035445</v>
      </c>
      <c r="J38" s="42">
        <v>150000</v>
      </c>
      <c r="K38" s="43">
        <f>CurrentBase!F31</f>
        <v>100000</v>
      </c>
      <c r="L38" s="43">
        <f>(('All Options'!$I$55*($N$47))*ShorlineMiles!E31)+(('All Options'!$I$55*('All Options'!$N$48))*CoastCntyPop!E31)</f>
        <v>46656.2023035445</v>
      </c>
      <c r="M38" s="43">
        <f t="shared" si="5"/>
        <v>296656.2023035445</v>
      </c>
      <c r="N38" s="81">
        <v>0</v>
      </c>
      <c r="O38" s="93">
        <f t="shared" si="6"/>
        <v>3.010790536009423</v>
      </c>
      <c r="P38" s="3" t="s">
        <v>35</v>
      </c>
      <c r="Q38" s="137">
        <v>50000</v>
      </c>
      <c r="R38" s="155">
        <f>CurrentBase!F31</f>
        <v>100000</v>
      </c>
      <c r="S38" s="43">
        <f>(('All Options'!$Q$55*($U$47))*'monitored beach miles'!F32)+(('All Options'!$Q$55*('All Options'!$U$48))*'NOAA swimming activity'!D33)</f>
        <v>240580.94625122476</v>
      </c>
      <c r="T38" s="43">
        <f t="shared" si="7"/>
        <v>390580.9462512247</v>
      </c>
      <c r="U38" s="156">
        <f t="shared" si="0"/>
        <v>93924.74394768022</v>
      </c>
      <c r="V38" s="157">
        <f t="shared" si="1"/>
        <v>31.66114283751754</v>
      </c>
      <c r="W38" s="3" t="s">
        <v>35</v>
      </c>
      <c r="X38" s="42">
        <v>100000</v>
      </c>
      <c r="Y38" s="143">
        <f>CurrentBase!F31</f>
        <v>100000</v>
      </c>
      <c r="Z38" s="43">
        <f>(('All Options'!$X$55*($AB$47))*'monitored beach miles'!F32)+(('All Options'!$X$55*('All Options'!$AB$48))*'NOAA swimming activity'!D33)</f>
        <v>159664.4434087571</v>
      </c>
      <c r="AA38" s="43">
        <f t="shared" si="8"/>
        <v>359664.4434087571</v>
      </c>
      <c r="AB38" s="144">
        <f t="shared" si="2"/>
        <v>63008.2411052126</v>
      </c>
      <c r="AC38" s="145">
        <f t="shared" si="3"/>
        <v>21.23948213991539</v>
      </c>
      <c r="AD38" s="3" t="s">
        <v>35</v>
      </c>
    </row>
    <row r="39" spans="1:30" ht="12.75">
      <c r="A39" s="39" t="s">
        <v>36</v>
      </c>
      <c r="B39" s="40">
        <v>382893.6418654093</v>
      </c>
      <c r="C39" s="89">
        <f>CurrentBase!E32</f>
        <v>300000</v>
      </c>
      <c r="D39" s="72">
        <f>(($C$55*($F$47))*ShorlineMiles!E32)+(('All Options'!$C$55*('All Options'!$F$48))*CoastCntyPop!E32)</f>
        <v>82893.64186540936</v>
      </c>
      <c r="E39" s="72">
        <f t="shared" si="9"/>
        <v>382893.6418654093</v>
      </c>
      <c r="F39" s="71">
        <v>0</v>
      </c>
      <c r="G39" s="41">
        <f t="shared" si="4"/>
        <v>3.8860220830541587</v>
      </c>
      <c r="H39" s="39" t="s">
        <v>36</v>
      </c>
      <c r="I39" s="40">
        <v>382893.6418654093</v>
      </c>
      <c r="J39" s="89">
        <v>150000</v>
      </c>
      <c r="K39" s="72">
        <f>CurrentBase!F32</f>
        <v>150000</v>
      </c>
      <c r="L39" s="43">
        <f>(('All Options'!$I$55*($N$47))*ShorlineMiles!E32)+(('All Options'!$I$55*('All Options'!$N$48))*CoastCntyPop!E32)</f>
        <v>82893.64186540936</v>
      </c>
      <c r="M39" s="72">
        <f t="shared" si="5"/>
        <v>382893.6418654093</v>
      </c>
      <c r="N39" s="71">
        <v>0</v>
      </c>
      <c r="O39" s="59">
        <f t="shared" si="6"/>
        <v>3.8860220830541587</v>
      </c>
      <c r="P39" s="68" t="s">
        <v>36</v>
      </c>
      <c r="Q39" s="154">
        <v>50000</v>
      </c>
      <c r="R39" s="155">
        <f>CurrentBase!F32</f>
        <v>150000</v>
      </c>
      <c r="S39" s="43">
        <f>(('All Options'!$Q$55*($U$47))*'monitored beach miles'!F33)+(('All Options'!$Q$55*('All Options'!$U$48))*'NOAA swimming activity'!D34)</f>
        <v>216376.06732296263</v>
      </c>
      <c r="T39" s="155">
        <f t="shared" si="7"/>
        <v>416376.0673229626</v>
      </c>
      <c r="U39" s="156">
        <f t="shared" si="0"/>
        <v>33482.4254575533</v>
      </c>
      <c r="V39" s="157">
        <f t="shared" si="1"/>
        <v>8.744575985757079</v>
      </c>
      <c r="W39" s="68" t="s">
        <v>36</v>
      </c>
      <c r="X39" s="142">
        <v>100000</v>
      </c>
      <c r="Y39" s="143">
        <f>CurrentBase!F32</f>
        <v>150000</v>
      </c>
      <c r="Z39" s="43">
        <f>(('All Options'!$X$55*($AB$47))*'monitored beach miles'!F33)+(('All Options'!$X$55*('All Options'!$AB$48))*'NOAA swimming activity'!D34)</f>
        <v>143600.58389670047</v>
      </c>
      <c r="AA39" s="143">
        <f t="shared" si="8"/>
        <v>393600.58389670047</v>
      </c>
      <c r="AB39" s="144">
        <f t="shared" si="2"/>
        <v>10706.942031291139</v>
      </c>
      <c r="AC39" s="145">
        <f t="shared" si="3"/>
        <v>2.7963227540494726</v>
      </c>
      <c r="AD39" s="68" t="s">
        <v>36</v>
      </c>
    </row>
    <row r="40" spans="1:30" ht="12.75">
      <c r="A40" s="38" t="s">
        <v>37</v>
      </c>
      <c r="B40" s="37">
        <v>303180.6219214439</v>
      </c>
      <c r="C40" s="42">
        <f>CurrentBase!E33</f>
        <v>300000</v>
      </c>
      <c r="D40" s="43">
        <f>(($C$55*($F$47))*ShorlineMiles!E33)+(('All Options'!$C$55*('All Options'!$F$48))*CoastCntyPop!E33)</f>
        <v>3180.6219214439043</v>
      </c>
      <c r="E40" s="43">
        <f t="shared" si="9"/>
        <v>303180.6219214439</v>
      </c>
      <c r="F40" s="81">
        <v>0</v>
      </c>
      <c r="G40" s="41">
        <f t="shared" si="4"/>
        <v>3.0770074587839757</v>
      </c>
      <c r="H40" s="38" t="s">
        <v>37</v>
      </c>
      <c r="I40" s="37">
        <v>303180.6219214439</v>
      </c>
      <c r="J40" s="42">
        <v>150000</v>
      </c>
      <c r="K40" s="43">
        <f>CurrentBase!F33</f>
        <v>150000</v>
      </c>
      <c r="L40" s="43">
        <f>(('All Options'!$I$55*($N$47))*ShorlineMiles!E33)+(('All Options'!$I$55*('All Options'!$N$48))*CoastCntyPop!E33)</f>
        <v>3180.6219214439043</v>
      </c>
      <c r="M40" s="43">
        <f t="shared" si="5"/>
        <v>303180.6219214439</v>
      </c>
      <c r="N40" s="81">
        <v>0</v>
      </c>
      <c r="O40" s="93">
        <f t="shared" si="6"/>
        <v>3.0770074587839757</v>
      </c>
      <c r="P40" s="3" t="s">
        <v>37</v>
      </c>
      <c r="Q40" s="137">
        <v>50000</v>
      </c>
      <c r="R40" s="155">
        <f>CurrentBase!F33</f>
        <v>150000</v>
      </c>
      <c r="S40" s="43">
        <f>(('All Options'!$Q$55*($U$47))*'monitored beach miles'!F34)+(('All Options'!$Q$55*('All Options'!$U$48))*'NOAA swimming activity'!D35)</f>
        <v>47832.07252634849</v>
      </c>
      <c r="T40" s="43">
        <f t="shared" si="7"/>
        <v>247832.0725263485</v>
      </c>
      <c r="U40" s="156">
        <f t="shared" si="0"/>
        <v>-55348.54939509541</v>
      </c>
      <c r="V40" s="157">
        <f t="shared" si="1"/>
        <v>-18.25596538601883</v>
      </c>
      <c r="W40" s="3" t="s">
        <v>37</v>
      </c>
      <c r="X40" s="42">
        <v>100000</v>
      </c>
      <c r="Y40" s="143">
        <f>CurrentBase!F33</f>
        <v>150000</v>
      </c>
      <c r="Z40" s="43">
        <f>(('All Options'!$X$55*($AB$47))*'monitored beach miles'!F34)+(('All Options'!$X$55*('All Options'!$AB$48))*'NOAA swimming activity'!D35)</f>
        <v>31744.331195005667</v>
      </c>
      <c r="AA40" s="43">
        <f t="shared" si="8"/>
        <v>281744.3311950057</v>
      </c>
      <c r="AB40" s="144">
        <f t="shared" si="2"/>
        <v>-21436.290726438223</v>
      </c>
      <c r="AC40" s="145">
        <f t="shared" si="3"/>
        <v>-7.070468617216738</v>
      </c>
      <c r="AD40" s="3" t="s">
        <v>37</v>
      </c>
    </row>
    <row r="41" spans="1:30" ht="12.75">
      <c r="A41" s="39" t="s">
        <v>38</v>
      </c>
      <c r="B41" s="40">
        <v>276902.49824003037</v>
      </c>
      <c r="C41" s="89">
        <f>CurrentBase!E34</f>
        <v>200000</v>
      </c>
      <c r="D41" s="72">
        <f>(($C$55*($F$47))*ShorlineMiles!E34)+(('All Options'!$C$55*('All Options'!$F$48))*CoastCntyPop!E34)</f>
        <v>76902.49824003039</v>
      </c>
      <c r="E41" s="72">
        <f t="shared" si="9"/>
        <v>276902.49824003037</v>
      </c>
      <c r="F41" s="71">
        <v>0</v>
      </c>
      <c r="G41" s="41">
        <f t="shared" si="4"/>
        <v>2.810308412987084</v>
      </c>
      <c r="H41" s="39" t="s">
        <v>38</v>
      </c>
      <c r="I41" s="40">
        <v>276902.49824003037</v>
      </c>
      <c r="J41" s="89">
        <v>150000</v>
      </c>
      <c r="K41" s="72">
        <f>CurrentBase!F34</f>
        <v>50000</v>
      </c>
      <c r="L41" s="43">
        <f>(('All Options'!$I$55*($N$47))*ShorlineMiles!E34)+(('All Options'!$I$55*('All Options'!$N$48))*CoastCntyPop!E34)</f>
        <v>76902.49824003039</v>
      </c>
      <c r="M41" s="72">
        <f t="shared" si="5"/>
        <v>276902.49824003037</v>
      </c>
      <c r="N41" s="71">
        <v>0</v>
      </c>
      <c r="O41" s="59">
        <f t="shared" si="6"/>
        <v>2.810308412987084</v>
      </c>
      <c r="P41" s="68" t="s">
        <v>38</v>
      </c>
      <c r="Q41" s="154">
        <v>50000</v>
      </c>
      <c r="R41" s="155">
        <f>CurrentBase!F34</f>
        <v>50000</v>
      </c>
      <c r="S41" s="43">
        <f>(('All Options'!$Q$55*($U$47))*'monitored beach miles'!F35)+(('All Options'!$Q$55*('All Options'!$U$48))*'NOAA swimming activity'!D36)</f>
        <v>132511.96074154653</v>
      </c>
      <c r="T41" s="155">
        <f t="shared" si="7"/>
        <v>232511.96074154653</v>
      </c>
      <c r="U41" s="156">
        <f t="shared" si="0"/>
        <v>-44390.53749848384</v>
      </c>
      <c r="V41" s="157">
        <f t="shared" si="1"/>
        <v>-16.03110762113974</v>
      </c>
      <c r="W41" s="68" t="s">
        <v>38</v>
      </c>
      <c r="X41" s="142">
        <v>100000</v>
      </c>
      <c r="Y41" s="143">
        <f>CurrentBase!F34</f>
        <v>50000</v>
      </c>
      <c r="Z41" s="43">
        <f>(('All Options'!$X$55*($AB$47))*'monitored beach miles'!F35)+(('All Options'!$X$55*('All Options'!$AB$48))*'NOAA swimming activity'!D36)</f>
        <v>87943.15920059854</v>
      </c>
      <c r="AA41" s="143">
        <f t="shared" si="8"/>
        <v>237943.15920059854</v>
      </c>
      <c r="AB41" s="144">
        <f t="shared" si="2"/>
        <v>-38959.33903943183</v>
      </c>
      <c r="AC41" s="145">
        <f t="shared" si="3"/>
        <v>-14.069695754662453</v>
      </c>
      <c r="AD41" s="68" t="s">
        <v>38</v>
      </c>
    </row>
    <row r="42" spans="1:30" ht="12.75">
      <c r="A42" s="38" t="s">
        <v>39</v>
      </c>
      <c r="B42" s="37">
        <v>270316.57359409315</v>
      </c>
      <c r="C42" s="42">
        <f>CurrentBase!E35</f>
        <v>200000</v>
      </c>
      <c r="D42" s="43">
        <f>(($C$55*($F$47))*ShorlineMiles!E35)+(('All Options'!$C$55*('All Options'!$F$48))*CoastCntyPop!E35)</f>
        <v>70316.57359409316</v>
      </c>
      <c r="E42" s="43">
        <f t="shared" si="9"/>
        <v>270316.57359409315</v>
      </c>
      <c r="F42" s="81">
        <v>0</v>
      </c>
      <c r="G42" s="41">
        <f t="shared" si="4"/>
        <v>2.7434672701392775</v>
      </c>
      <c r="H42" s="38" t="s">
        <v>39</v>
      </c>
      <c r="I42" s="37">
        <v>270316.57359409315</v>
      </c>
      <c r="J42" s="42">
        <v>150000</v>
      </c>
      <c r="K42" s="43">
        <f>CurrentBase!F35</f>
        <v>50000</v>
      </c>
      <c r="L42" s="43">
        <f>(('All Options'!$I$55*($N$47))*ShorlineMiles!E35)+(('All Options'!$I$55*('All Options'!$N$48))*CoastCntyPop!E35)</f>
        <v>70316.57359409316</v>
      </c>
      <c r="M42" s="43">
        <f t="shared" si="5"/>
        <v>270316.57359409315</v>
      </c>
      <c r="N42" s="81">
        <v>0</v>
      </c>
      <c r="O42" s="93">
        <f t="shared" si="6"/>
        <v>2.7434672701392775</v>
      </c>
      <c r="P42" s="3" t="s">
        <v>39</v>
      </c>
      <c r="Q42" s="137">
        <v>50000</v>
      </c>
      <c r="R42" s="155">
        <f>CurrentBase!F35</f>
        <v>50000</v>
      </c>
      <c r="S42" s="43">
        <f>(('All Options'!$Q$55*($U$47))*'monitored beach miles'!F36)+(('All Options'!$Q$55*('All Options'!$U$48))*'NOAA swimming activity'!D37)</f>
        <v>98839.9863101361</v>
      </c>
      <c r="T42" s="43">
        <f t="shared" si="7"/>
        <v>198839.9863101361</v>
      </c>
      <c r="U42" s="156">
        <f t="shared" si="0"/>
        <v>-71476.58728395705</v>
      </c>
      <c r="V42" s="157">
        <f t="shared" si="1"/>
        <v>-26.44180722388342</v>
      </c>
      <c r="W42" s="3" t="s">
        <v>39</v>
      </c>
      <c r="X42" s="42">
        <v>100000</v>
      </c>
      <c r="Y42" s="143">
        <f>CurrentBase!F35</f>
        <v>50000</v>
      </c>
      <c r="Z42" s="43">
        <f>(('All Options'!$X$55*($AB$47))*'monitored beach miles'!F36)+(('All Options'!$X$55*('All Options'!$AB$48))*'NOAA swimming activity'!D37)</f>
        <v>65596.34770185678</v>
      </c>
      <c r="AA42" s="43">
        <f t="shared" si="8"/>
        <v>215596.34770185678</v>
      </c>
      <c r="AB42" s="144">
        <f t="shared" si="2"/>
        <v>-54720.22589223637</v>
      </c>
      <c r="AC42" s="145">
        <f t="shared" si="3"/>
        <v>-20.243015500190587</v>
      </c>
      <c r="AD42" s="3" t="s">
        <v>39</v>
      </c>
    </row>
    <row r="43" spans="1:30" ht="12.75">
      <c r="A43" s="39" t="s">
        <v>40</v>
      </c>
      <c r="B43" s="40">
        <v>225268.728418331</v>
      </c>
      <c r="C43" s="89">
        <f>CurrentBase!E36</f>
        <v>200000</v>
      </c>
      <c r="D43" s="72">
        <f>(($C$55*($F$47))*ShorlineMiles!E36)+(('All Options'!$C$55*('All Options'!$F$48))*CoastCntyPop!E36)</f>
        <v>25268.728418331026</v>
      </c>
      <c r="E43" s="72">
        <f t="shared" si="9"/>
        <v>225268.728418331</v>
      </c>
      <c r="F43" s="71">
        <v>0</v>
      </c>
      <c r="G43" s="41">
        <f t="shared" si="4"/>
        <v>2.2862726291048605</v>
      </c>
      <c r="H43" s="39" t="s">
        <v>40</v>
      </c>
      <c r="I43" s="40">
        <v>225268.728418331</v>
      </c>
      <c r="J43" s="89">
        <v>150000</v>
      </c>
      <c r="K43" s="72">
        <f>CurrentBase!F36</f>
        <v>50000</v>
      </c>
      <c r="L43" s="43">
        <f>(('All Options'!$I$55*($N$47))*ShorlineMiles!E36)+(('All Options'!$I$55*('All Options'!$N$48))*CoastCntyPop!E36)</f>
        <v>25268.728418331026</v>
      </c>
      <c r="M43" s="72">
        <f t="shared" si="5"/>
        <v>225268.728418331</v>
      </c>
      <c r="N43" s="71">
        <v>0</v>
      </c>
      <c r="O43" s="59">
        <f t="shared" si="6"/>
        <v>2.2862726291048605</v>
      </c>
      <c r="P43" s="68" t="s">
        <v>40</v>
      </c>
      <c r="Q43" s="154">
        <v>50000</v>
      </c>
      <c r="R43" s="155">
        <f>CurrentBase!F36</f>
        <v>50000</v>
      </c>
      <c r="S43" s="43">
        <f>(('All Options'!$Q$55*($U$47))*'monitored beach miles'!F37)+(('All Options'!$Q$55*('All Options'!$U$48))*'NOAA swimming activity'!D38)</f>
        <v>114752.62562337844</v>
      </c>
      <c r="T43" s="155">
        <f t="shared" si="7"/>
        <v>214752.62562337844</v>
      </c>
      <c r="U43" s="156">
        <f t="shared" si="0"/>
        <v>-10516.102794952574</v>
      </c>
      <c r="V43" s="157">
        <f t="shared" si="1"/>
        <v>-4.668247949366432</v>
      </c>
      <c r="W43" s="68" t="s">
        <v>40</v>
      </c>
      <c r="X43" s="142">
        <v>100000</v>
      </c>
      <c r="Y43" s="143">
        <f>CurrentBase!F36</f>
        <v>50000</v>
      </c>
      <c r="Z43" s="43">
        <f>(('All Options'!$X$55*($AB$47))*'monitored beach miles'!F37)+(('All Options'!$X$55*('All Options'!$AB$48))*'NOAA swimming activity'!D38)</f>
        <v>76156.96249160849</v>
      </c>
      <c r="AA43" s="143">
        <f t="shared" si="8"/>
        <v>226156.9624916085</v>
      </c>
      <c r="AB43" s="144">
        <f t="shared" si="2"/>
        <v>888.2340732774755</v>
      </c>
      <c r="AC43" s="145">
        <f t="shared" si="3"/>
        <v>0.3942997678878878</v>
      </c>
      <c r="AD43" s="68" t="s">
        <v>40</v>
      </c>
    </row>
    <row r="44" spans="1:30" ht="13.5" thickBot="1">
      <c r="A44" s="54" t="s">
        <v>41</v>
      </c>
      <c r="B44" s="105">
        <v>9853100</v>
      </c>
      <c r="C44" s="57">
        <f>SUM(C9:C43)</f>
        <v>8150000</v>
      </c>
      <c r="D44" s="56">
        <f>(($C$55*($F$47))*ShorlineMiles!E37)+(('All Options'!$C$55*('All Options'!$F$48))*CoastCntyPop!E37)</f>
        <v>1703100</v>
      </c>
      <c r="E44" s="56">
        <f>C44+D44</f>
        <v>9853100</v>
      </c>
      <c r="F44" s="73">
        <v>0</v>
      </c>
      <c r="G44" s="55">
        <f>SUM(G9:G43)</f>
        <v>100</v>
      </c>
      <c r="H44" s="54" t="s">
        <v>41</v>
      </c>
      <c r="I44" s="105">
        <v>9853100</v>
      </c>
      <c r="J44" s="57">
        <f>SUM(J9:J43)</f>
        <v>5250000</v>
      </c>
      <c r="K44" s="57">
        <f>SUM(K9:K43)</f>
        <v>2900000</v>
      </c>
      <c r="L44" s="56">
        <f>SUM(L9:L43)</f>
        <v>1703100.0000000002</v>
      </c>
      <c r="M44" s="56">
        <f>SUM(M9:M43)</f>
        <v>9853100</v>
      </c>
      <c r="N44" s="73">
        <v>0</v>
      </c>
      <c r="O44" s="128">
        <f>SUM(O9:O43)</f>
        <v>100</v>
      </c>
      <c r="P44" s="128"/>
      <c r="Q44" s="57">
        <f>SUM(Q9:Q43)</f>
        <v>1750000</v>
      </c>
      <c r="R44" s="57">
        <f>SUM(R9:R43)</f>
        <v>2900000</v>
      </c>
      <c r="S44" s="56">
        <f>SUM(S9:S43)</f>
        <v>5203100.000000002</v>
      </c>
      <c r="T44" s="56">
        <f>SUM(T9:T43)</f>
        <v>9853100</v>
      </c>
      <c r="U44" s="73">
        <f>SUM(U9:U43)</f>
        <v>-2.9103830456733704E-10</v>
      </c>
      <c r="V44" s="128"/>
      <c r="W44" s="92"/>
      <c r="X44" s="57">
        <f>SUM(X9:X43)</f>
        <v>3500000</v>
      </c>
      <c r="Y44" s="57">
        <f>SUM(Y9:Y43)</f>
        <v>2900000</v>
      </c>
      <c r="Z44" s="56">
        <f>SUM(Z9:Z43)</f>
        <v>3453100</v>
      </c>
      <c r="AA44" s="56">
        <f>SUM(AA9:AA43)</f>
        <v>9853100.000000002</v>
      </c>
      <c r="AB44" s="73">
        <f>SUM(AB9:AB43)</f>
        <v>-2.0372681319713593E-10</v>
      </c>
      <c r="AC44" s="128"/>
      <c r="AD44" s="92"/>
    </row>
    <row r="45" spans="1:30" ht="12.75">
      <c r="A45" s="3"/>
      <c r="B45" s="7"/>
      <c r="C45" s="78"/>
      <c r="D45" s="78"/>
      <c r="E45" s="78"/>
      <c r="F45" s="78"/>
      <c r="G45" s="78"/>
      <c r="H45" s="3"/>
      <c r="I45" s="7"/>
      <c r="J45" s="78"/>
      <c r="K45" s="78"/>
      <c r="L45" s="78"/>
      <c r="M45" s="78"/>
      <c r="N45" s="78"/>
      <c r="O45" s="78"/>
      <c r="P45" s="78"/>
      <c r="Q45" s="78"/>
      <c r="R45" s="78"/>
      <c r="S45" s="78"/>
      <c r="T45" s="78"/>
      <c r="U45" s="78"/>
      <c r="V45" s="78"/>
      <c r="W45" s="10"/>
      <c r="X45" s="78"/>
      <c r="Y45" s="78"/>
      <c r="Z45" s="78"/>
      <c r="AA45" s="78"/>
      <c r="AB45" s="78"/>
      <c r="AC45" s="78"/>
      <c r="AD45" s="10"/>
    </row>
    <row r="46" spans="1:30" ht="12.75">
      <c r="A46" s="3"/>
      <c r="B46" s="7"/>
      <c r="C46" s="170" t="s">
        <v>70</v>
      </c>
      <c r="D46" s="170"/>
      <c r="E46" s="170"/>
      <c r="F46" s="79" t="s">
        <v>67</v>
      </c>
      <c r="G46" s="80"/>
      <c r="H46" s="3"/>
      <c r="I46" s="7"/>
      <c r="J46" s="170" t="s">
        <v>70</v>
      </c>
      <c r="K46" s="170"/>
      <c r="L46" s="170"/>
      <c r="M46" s="170"/>
      <c r="N46" s="79" t="s">
        <v>67</v>
      </c>
      <c r="O46" s="80"/>
      <c r="P46" s="80"/>
      <c r="Q46" s="170" t="s">
        <v>70</v>
      </c>
      <c r="R46" s="170"/>
      <c r="S46" s="170"/>
      <c r="T46" s="170"/>
      <c r="U46" s="79" t="s">
        <v>67</v>
      </c>
      <c r="V46" s="80"/>
      <c r="W46" s="129"/>
      <c r="X46" s="183" t="s">
        <v>70</v>
      </c>
      <c r="Y46" s="183"/>
      <c r="Z46" s="183"/>
      <c r="AA46" s="183"/>
      <c r="AB46" s="146" t="s">
        <v>67</v>
      </c>
      <c r="AC46" s="147"/>
      <c r="AD46" s="129"/>
    </row>
    <row r="47" spans="1:30" ht="12.75">
      <c r="A47" s="3"/>
      <c r="B47" s="7"/>
      <c r="C47" s="171" t="s">
        <v>86</v>
      </c>
      <c r="D47" s="171"/>
      <c r="E47" s="171"/>
      <c r="F47" s="59">
        <f>1/2</f>
        <v>0.5</v>
      </c>
      <c r="G47" s="80"/>
      <c r="H47" s="3"/>
      <c r="I47" s="7"/>
      <c r="J47" s="171" t="s">
        <v>86</v>
      </c>
      <c r="K47" s="171"/>
      <c r="L47" s="171"/>
      <c r="M47" s="171"/>
      <c r="N47" s="59">
        <f>1/2</f>
        <v>0.5</v>
      </c>
      <c r="O47" s="80"/>
      <c r="P47" s="80"/>
      <c r="Q47" s="131" t="s">
        <v>113</v>
      </c>
      <c r="R47" s="131"/>
      <c r="S47" s="131"/>
      <c r="T47" s="132"/>
      <c r="U47" s="59">
        <f>1/2</f>
        <v>0.5</v>
      </c>
      <c r="V47" s="80"/>
      <c r="W47" s="130"/>
      <c r="X47" s="148" t="s">
        <v>113</v>
      </c>
      <c r="Y47" s="148"/>
      <c r="Z47" s="148"/>
      <c r="AA47" s="149"/>
      <c r="AB47" s="145">
        <f>1/2</f>
        <v>0.5</v>
      </c>
      <c r="AC47" s="147"/>
      <c r="AD47" s="130"/>
    </row>
    <row r="48" spans="1:30" ht="12.75">
      <c r="A48" s="3"/>
      <c r="B48" s="7"/>
      <c r="C48" s="171" t="s">
        <v>87</v>
      </c>
      <c r="D48" s="171"/>
      <c r="E48" s="171"/>
      <c r="F48" s="59">
        <f>1/2</f>
        <v>0.5</v>
      </c>
      <c r="G48" s="80"/>
      <c r="H48" s="3"/>
      <c r="I48" s="7"/>
      <c r="J48" s="171" t="s">
        <v>87</v>
      </c>
      <c r="K48" s="171"/>
      <c r="L48" s="171"/>
      <c r="M48" s="171"/>
      <c r="N48" s="59">
        <f>1/2</f>
        <v>0.5</v>
      </c>
      <c r="O48" s="80"/>
      <c r="P48" s="80"/>
      <c r="Q48" s="131" t="s">
        <v>87</v>
      </c>
      <c r="R48" s="131"/>
      <c r="S48" s="131"/>
      <c r="T48" s="132"/>
      <c r="U48" s="59">
        <f>1/2</f>
        <v>0.5</v>
      </c>
      <c r="V48" s="80"/>
      <c r="W48" s="130"/>
      <c r="X48" s="148" t="s">
        <v>87</v>
      </c>
      <c r="Y48" s="148"/>
      <c r="Z48" s="148"/>
      <c r="AA48" s="149"/>
      <c r="AB48" s="145">
        <f>1/2</f>
        <v>0.5</v>
      </c>
      <c r="AC48" s="147"/>
      <c r="AD48" s="130"/>
    </row>
    <row r="49" spans="1:30" ht="12.75">
      <c r="A49" s="3"/>
      <c r="B49" s="7"/>
      <c r="C49" s="174"/>
      <c r="D49" s="174"/>
      <c r="E49" s="174"/>
      <c r="F49" s="80"/>
      <c r="G49" s="80"/>
      <c r="H49" s="3"/>
      <c r="I49" s="7"/>
      <c r="J49" s="174"/>
      <c r="K49" s="174"/>
      <c r="L49" s="174"/>
      <c r="M49" s="174"/>
      <c r="N49" s="80"/>
      <c r="O49" s="80"/>
      <c r="P49" s="80"/>
      <c r="Q49" s="174"/>
      <c r="R49" s="174"/>
      <c r="S49" s="174"/>
      <c r="T49" s="174"/>
      <c r="U49" s="80"/>
      <c r="V49" s="80"/>
      <c r="W49" s="130"/>
      <c r="X49" s="184"/>
      <c r="Y49" s="184"/>
      <c r="Z49" s="184"/>
      <c r="AA49" s="184"/>
      <c r="AB49" s="147"/>
      <c r="AC49" s="147"/>
      <c r="AD49" s="130"/>
    </row>
    <row r="50" spans="1:30" ht="12.75">
      <c r="A50" s="3"/>
      <c r="B50" s="7"/>
      <c r="C50" s="174"/>
      <c r="D50" s="174"/>
      <c r="E50" s="174"/>
      <c r="F50" s="80"/>
      <c r="G50" s="80"/>
      <c r="H50" s="3"/>
      <c r="I50" s="7"/>
      <c r="J50" s="174"/>
      <c r="K50" s="174"/>
      <c r="L50" s="174"/>
      <c r="M50" s="174"/>
      <c r="N50" s="80"/>
      <c r="O50" s="80"/>
      <c r="P50" s="80"/>
      <c r="Q50" s="174"/>
      <c r="R50" s="174"/>
      <c r="S50" s="174"/>
      <c r="T50" s="174"/>
      <c r="U50" s="80"/>
      <c r="V50" s="80"/>
      <c r="W50" s="130"/>
      <c r="X50" s="184"/>
      <c r="Y50" s="184"/>
      <c r="Z50" s="184"/>
      <c r="AA50" s="184"/>
      <c r="AB50" s="147"/>
      <c r="AC50" s="147"/>
      <c r="AD50" s="130"/>
    </row>
    <row r="51" spans="1:30" ht="12.75">
      <c r="A51" s="3"/>
      <c r="B51" s="7"/>
      <c r="C51" s="78"/>
      <c r="D51" s="78"/>
      <c r="E51" s="78"/>
      <c r="F51" s="78"/>
      <c r="G51" s="78"/>
      <c r="H51" s="78"/>
      <c r="I51" s="46"/>
      <c r="J51" s="47"/>
      <c r="K51" s="47"/>
      <c r="L51" s="46"/>
      <c r="M51" s="48">
        <f>SUM(M47:M49)</f>
        <v>0</v>
      </c>
      <c r="N51" s="10"/>
      <c r="O51" s="10"/>
      <c r="P51" s="10"/>
      <c r="Q51" s="47"/>
      <c r="R51" s="47"/>
      <c r="S51" s="46"/>
      <c r="T51" s="48">
        <f>SUM(T47:T49)</f>
        <v>0</v>
      </c>
      <c r="U51" s="10"/>
      <c r="V51" s="10"/>
      <c r="W51" s="10"/>
      <c r="X51" s="47"/>
      <c r="Y51" s="47"/>
      <c r="Z51" s="46"/>
      <c r="AA51" s="48">
        <f>SUM(AA47:AA49)</f>
        <v>0</v>
      </c>
      <c r="AB51" s="10"/>
      <c r="AC51" s="10"/>
      <c r="AD51" s="10"/>
    </row>
    <row r="52" spans="1:30" ht="12.75">
      <c r="A52" s="3"/>
      <c r="B52" s="7"/>
      <c r="C52" s="6"/>
      <c r="D52" s="6"/>
      <c r="E52" s="6"/>
      <c r="F52" s="6"/>
      <c r="G52" s="6"/>
      <c r="H52" s="6"/>
      <c r="I52" s="7"/>
      <c r="J52" s="5"/>
      <c r="K52" s="5"/>
      <c r="L52" s="7"/>
      <c r="M52" s="5"/>
      <c r="N52" s="8"/>
      <c r="O52" s="8"/>
      <c r="P52" s="8"/>
      <c r="Q52" s="7"/>
      <c r="R52" s="5"/>
      <c r="S52" s="7"/>
      <c r="T52" s="5"/>
      <c r="U52" s="1"/>
      <c r="V52" s="8"/>
      <c r="W52" s="8"/>
      <c r="X52" s="7"/>
      <c r="Y52" s="5"/>
      <c r="Z52" s="7"/>
      <c r="AA52" s="5"/>
      <c r="AB52" s="1"/>
      <c r="AC52" s="8"/>
      <c r="AD52" s="8"/>
    </row>
    <row r="53" spans="1:29" ht="12.75">
      <c r="A53" s="3"/>
      <c r="B53" s="3"/>
      <c r="C53" s="3"/>
      <c r="D53" s="3"/>
      <c r="E53" s="3"/>
      <c r="F53" s="3"/>
      <c r="G53" s="3"/>
      <c r="H53" s="3"/>
      <c r="I53" s="1"/>
      <c r="Q53" s="123"/>
      <c r="R53" s="11"/>
      <c r="S53" s="123"/>
      <c r="T53" s="11"/>
      <c r="U53" s="11"/>
      <c r="V53" s="11"/>
      <c r="X53" s="123"/>
      <c r="Y53" s="11"/>
      <c r="Z53" s="123"/>
      <c r="AA53" s="11"/>
      <c r="AB53" s="11"/>
      <c r="AC53" s="11"/>
    </row>
    <row r="54" spans="1:26" ht="13.5" thickBot="1">
      <c r="A54" s="1"/>
      <c r="B54" s="1"/>
      <c r="C54" s="1"/>
      <c r="D54" s="1"/>
      <c r="E54" s="1"/>
      <c r="F54" s="1"/>
      <c r="G54" s="1"/>
      <c r="H54" s="1"/>
      <c r="I54" s="105">
        <v>9853100</v>
      </c>
      <c r="Q54" s="105"/>
      <c r="S54" s="106"/>
      <c r="X54" s="105"/>
      <c r="Z54" s="106"/>
    </row>
    <row r="55" spans="1:26" ht="13.5" thickBot="1">
      <c r="A55" s="1"/>
      <c r="B55" s="53" t="s">
        <v>84</v>
      </c>
      <c r="C55" s="34">
        <f>B44-C44</f>
        <v>1703100</v>
      </c>
      <c r="D55" s="53"/>
      <c r="E55" s="53"/>
      <c r="F55" s="172"/>
      <c r="G55" s="173"/>
      <c r="H55" s="90"/>
      <c r="I55" s="34">
        <f>I54-J44-K44</f>
        <v>1703100</v>
      </c>
      <c r="Q55" s="122">
        <f>$I$54-Q44-R44</f>
        <v>5203100</v>
      </c>
      <c r="S55" s="106"/>
      <c r="X55" s="122">
        <f>$I$54-X44-Y44</f>
        <v>3453100</v>
      </c>
      <c r="Z55" s="106"/>
    </row>
  </sheetData>
  <mergeCells count="37">
    <mergeCell ref="Q46:T46"/>
    <mergeCell ref="Q49:T49"/>
    <mergeCell ref="Q50:T50"/>
    <mergeCell ref="X1:AC1"/>
    <mergeCell ref="X2:AB2"/>
    <mergeCell ref="X3:AB3"/>
    <mergeCell ref="X4:AB4"/>
    <mergeCell ref="X46:AA46"/>
    <mergeCell ref="X49:AA49"/>
    <mergeCell ref="X50:AA50"/>
    <mergeCell ref="Q1:V1"/>
    <mergeCell ref="Q2:U2"/>
    <mergeCell ref="Q3:U3"/>
    <mergeCell ref="Q4:U4"/>
    <mergeCell ref="J47:M47"/>
    <mergeCell ref="F55:G55"/>
    <mergeCell ref="C47:E47"/>
    <mergeCell ref="C48:E48"/>
    <mergeCell ref="C49:E49"/>
    <mergeCell ref="J50:M50"/>
    <mergeCell ref="J48:M48"/>
    <mergeCell ref="J49:M49"/>
    <mergeCell ref="C50:E50"/>
    <mergeCell ref="I1:I8"/>
    <mergeCell ref="J1:O1"/>
    <mergeCell ref="J2:N2"/>
    <mergeCell ref="C46:E46"/>
    <mergeCell ref="C4:F4"/>
    <mergeCell ref="C3:F3"/>
    <mergeCell ref="J3:N3"/>
    <mergeCell ref="J4:N4"/>
    <mergeCell ref="J46:M46"/>
    <mergeCell ref="A1:A8"/>
    <mergeCell ref="C1:G1"/>
    <mergeCell ref="C2:F2"/>
    <mergeCell ref="H1:H8"/>
    <mergeCell ref="B1:B8"/>
  </mergeCells>
  <hyperlinks>
    <hyperlink ref="G2" location="CurrentBase!A1" display="EXPLAIN"/>
    <hyperlink ref="G3" location="ShorlineMiles!A1" display="EXPLAIN"/>
    <hyperlink ref="G4" location="CoastCntyPop!A1" display="EXPLAIN"/>
    <hyperlink ref="O2" location="CurrentBase!A1" display="EXPLAIN"/>
    <hyperlink ref="O3" location="ShorlineMiles!A1" display="EXPLAIN"/>
    <hyperlink ref="O4" location="CoastCntyPop!A1" display="EXPLAIN"/>
    <hyperlink ref="V2" location="CurrentBase!A1" display="EXPLAIN"/>
    <hyperlink ref="V3" location="'monitored beach miles'!A1" display="EXPLAIN"/>
    <hyperlink ref="V4" location="CoastCntyPop!A1" display="EXPLAIN"/>
    <hyperlink ref="AC2" location="CurrentBase!A1" display="EXPLAIN"/>
    <hyperlink ref="AC3" location="'monitored beach miles'!A1" display="EXPLAIN"/>
    <hyperlink ref="AC4" location="CoastCntyPop!A1" display="EXPLAIN"/>
  </hyperlinks>
  <printOptions/>
  <pageMargins left="0.75" right="0.75" top="1" bottom="1" header="0.5" footer="0.5"/>
  <pageSetup fitToHeight="1" fitToWidth="1" horizontalDpi="600" verticalDpi="600" orientation="landscape" paperSize="5" scale="48" r:id="rId1"/>
  <headerFooter alignWithMargins="0">
    <oddHeader>&amp;CPrepared by EPA June 2006&amp;RPage &amp;P</oddHeader>
    <oddFooter>&amp;CPrepared by EPA June, 2006</oddFooter>
  </headerFooter>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I3" sqref="I3"/>
    </sheetView>
  </sheetViews>
  <sheetFormatPr defaultColWidth="9.140625" defaultRowHeight="12.75"/>
  <cols>
    <col min="1" max="1" width="4.57421875" style="0" customWidth="1"/>
    <col min="2" max="2" width="8.28125" style="0" customWidth="1"/>
    <col min="3" max="3" width="5.7109375" style="0" bestFit="1" customWidth="1"/>
    <col min="4" max="4" width="14.140625" style="0" bestFit="1" customWidth="1"/>
    <col min="5" max="5" width="19.57421875" style="0" bestFit="1" customWidth="1"/>
    <col min="6" max="6" width="15.00390625" style="0" customWidth="1"/>
    <col min="7" max="7" width="11.7109375" style="0" customWidth="1"/>
    <col min="8" max="8" width="14.00390625" style="0" customWidth="1"/>
  </cols>
  <sheetData>
    <row r="1" spans="1:8" ht="51">
      <c r="A1" s="185" t="s">
        <v>42</v>
      </c>
      <c r="B1" s="186"/>
      <c r="C1" s="76" t="s">
        <v>0</v>
      </c>
      <c r="D1" s="18" t="s">
        <v>85</v>
      </c>
      <c r="E1" s="119" t="s">
        <v>107</v>
      </c>
      <c r="F1" s="102" t="s">
        <v>92</v>
      </c>
      <c r="G1" s="102" t="s">
        <v>93</v>
      </c>
      <c r="H1" s="102" t="s">
        <v>94</v>
      </c>
    </row>
    <row r="2" spans="1:8" ht="13.5" thickBot="1">
      <c r="A2" s="187"/>
      <c r="B2" s="188"/>
      <c r="C2" s="2" t="s">
        <v>6</v>
      </c>
      <c r="D2" s="75">
        <v>607</v>
      </c>
      <c r="E2" s="15">
        <f>D2/$D$39</f>
        <v>0.009864304867148777</v>
      </c>
      <c r="F2" s="31">
        <f>IF(D2&lt;=400,1,IF(D2&lt;=2000,2,IF(D2&lt;=3400,3,4)))</f>
        <v>2</v>
      </c>
      <c r="G2" s="15">
        <f>F2/$F$37</f>
        <v>0.02631578947368421</v>
      </c>
      <c r="H2" s="15">
        <f>D2/$D$38</f>
        <v>0.012058963763509218</v>
      </c>
    </row>
    <row r="3" spans="3:9" ht="12.75">
      <c r="C3" s="3" t="s">
        <v>7</v>
      </c>
      <c r="D3" s="74">
        <v>33904</v>
      </c>
      <c r="E3" s="66">
        <v>0</v>
      </c>
      <c r="F3">
        <f aca="true" t="shared" si="0" ref="F3:F36">IF(D3&lt;=400,1,IF(D3&lt;=2000,2,IF(D3&lt;=3400,3,4)))</f>
        <v>4</v>
      </c>
      <c r="G3" s="9">
        <f aca="true" t="shared" si="1" ref="G3:G36">F3/$F$37</f>
        <v>0.05263157894736842</v>
      </c>
      <c r="H3" s="9"/>
      <c r="I3" t="s">
        <v>123</v>
      </c>
    </row>
    <row r="4" spans="3:8" ht="12.75">
      <c r="C4" s="2" t="s">
        <v>8</v>
      </c>
      <c r="D4" s="75">
        <v>126</v>
      </c>
      <c r="E4" s="15">
        <f aca="true" t="shared" si="2" ref="E4:E36">D4/$D$39</f>
        <v>0.0020476151783537823</v>
      </c>
      <c r="F4" s="31">
        <f t="shared" si="0"/>
        <v>1</v>
      </c>
      <c r="G4" s="15">
        <f t="shared" si="1"/>
        <v>0.013157894736842105</v>
      </c>
      <c r="H4" s="15">
        <f aca="true" t="shared" si="3" ref="H4:H36">D4/$D$38</f>
        <v>0.002503178639542276</v>
      </c>
    </row>
    <row r="5" spans="3:8" ht="12.75">
      <c r="C5" s="3" t="s">
        <v>9</v>
      </c>
      <c r="D5" s="74">
        <v>3427</v>
      </c>
      <c r="E5" s="15">
        <f t="shared" si="2"/>
        <v>0.0556918826684001</v>
      </c>
      <c r="F5">
        <f t="shared" si="0"/>
        <v>4</v>
      </c>
      <c r="G5" s="9">
        <f t="shared" si="1"/>
        <v>0.05263157894736842</v>
      </c>
      <c r="H5" s="9">
        <f t="shared" si="3"/>
        <v>0.06808248569612206</v>
      </c>
    </row>
    <row r="6" spans="3:8" ht="12.75">
      <c r="C6" s="2" t="s">
        <v>10</v>
      </c>
      <c r="D6" s="75">
        <v>618</v>
      </c>
      <c r="E6" s="15">
        <f t="shared" si="2"/>
        <v>0.010043064922401885</v>
      </c>
      <c r="F6" s="31">
        <f t="shared" si="0"/>
        <v>2</v>
      </c>
      <c r="G6" s="15">
        <f t="shared" si="1"/>
        <v>0.02631578947368421</v>
      </c>
      <c r="H6" s="15">
        <f t="shared" si="3"/>
        <v>0.012277495232040686</v>
      </c>
    </row>
    <row r="7" spans="3:8" ht="12.75">
      <c r="C7" s="3" t="s">
        <v>11</v>
      </c>
      <c r="D7" s="74">
        <v>381</v>
      </c>
      <c r="E7" s="15">
        <f t="shared" si="2"/>
        <v>0.0061915982774031035</v>
      </c>
      <c r="F7">
        <f t="shared" si="0"/>
        <v>1</v>
      </c>
      <c r="G7" s="9">
        <f t="shared" si="1"/>
        <v>0.013157894736842105</v>
      </c>
      <c r="H7" s="9">
        <f t="shared" si="3"/>
        <v>0.007569135410044501</v>
      </c>
    </row>
    <row r="8" spans="3:8" ht="12.75">
      <c r="C8" s="2" t="s">
        <v>12</v>
      </c>
      <c r="D8" s="75">
        <v>8436</v>
      </c>
      <c r="E8" s="15">
        <f t="shared" si="2"/>
        <v>0.13709271146501992</v>
      </c>
      <c r="F8" s="31">
        <f t="shared" si="0"/>
        <v>4</v>
      </c>
      <c r="G8" s="15">
        <f t="shared" si="1"/>
        <v>0.05263157894736842</v>
      </c>
      <c r="H8" s="15">
        <f t="shared" si="3"/>
        <v>0.16759376986649713</v>
      </c>
    </row>
    <row r="9" spans="3:8" ht="12.75">
      <c r="C9" s="3" t="s">
        <v>13</v>
      </c>
      <c r="D9" s="74">
        <v>2344</v>
      </c>
      <c r="E9" s="15">
        <f t="shared" si="2"/>
        <v>0.03809214268302592</v>
      </c>
      <c r="F9">
        <f t="shared" si="0"/>
        <v>3</v>
      </c>
      <c r="G9" s="9">
        <f t="shared" si="1"/>
        <v>0.039473684210526314</v>
      </c>
      <c r="H9" s="9">
        <f t="shared" si="3"/>
        <v>0.04656706929434202</v>
      </c>
    </row>
    <row r="10" spans="3:8" ht="12.75">
      <c r="C10" s="2" t="s">
        <v>14</v>
      </c>
      <c r="D10" s="75">
        <v>110</v>
      </c>
      <c r="E10" s="15">
        <f t="shared" si="2"/>
        <v>0.0017876005525310798</v>
      </c>
      <c r="F10" s="31">
        <f t="shared" si="0"/>
        <v>1</v>
      </c>
      <c r="G10" s="15">
        <f t="shared" si="1"/>
        <v>0.013157894736842105</v>
      </c>
      <c r="H10" s="15">
        <f t="shared" si="3"/>
        <v>0.0021853146853146855</v>
      </c>
    </row>
    <row r="11" spans="3:8" ht="12.75">
      <c r="C11" s="3" t="s">
        <v>15</v>
      </c>
      <c r="D11" s="74">
        <v>1052</v>
      </c>
      <c r="E11" s="15">
        <f t="shared" si="2"/>
        <v>0.017095961647842692</v>
      </c>
      <c r="F11">
        <f t="shared" si="0"/>
        <v>2</v>
      </c>
      <c r="G11" s="9">
        <f t="shared" si="1"/>
        <v>0.02631578947368421</v>
      </c>
      <c r="H11" s="9">
        <f t="shared" si="3"/>
        <v>0.020899554990464083</v>
      </c>
    </row>
    <row r="12" spans="3:8" ht="12.75">
      <c r="C12" s="2" t="s">
        <v>16</v>
      </c>
      <c r="D12" s="75">
        <v>63</v>
      </c>
      <c r="E12" s="15">
        <f t="shared" si="2"/>
        <v>0.0010238075891768911</v>
      </c>
      <c r="F12" s="31">
        <f t="shared" si="0"/>
        <v>1</v>
      </c>
      <c r="G12" s="15">
        <f t="shared" si="1"/>
        <v>0.013157894736842105</v>
      </c>
      <c r="H12" s="15">
        <f t="shared" si="3"/>
        <v>0.001251589319771138</v>
      </c>
    </row>
    <row r="13" spans="3:8" ht="12.75">
      <c r="C13" s="3" t="s">
        <v>17</v>
      </c>
      <c r="D13" s="74">
        <v>45</v>
      </c>
      <c r="E13" s="15">
        <f t="shared" si="2"/>
        <v>0.0007312911351263509</v>
      </c>
      <c r="F13">
        <f t="shared" si="0"/>
        <v>1</v>
      </c>
      <c r="G13" s="9">
        <f t="shared" si="1"/>
        <v>0.013157894736842105</v>
      </c>
      <c r="H13" s="9">
        <f t="shared" si="3"/>
        <v>0.0008939923712650986</v>
      </c>
    </row>
    <row r="14" spans="3:8" ht="12.75">
      <c r="C14" s="2" t="s">
        <v>18</v>
      </c>
      <c r="D14" s="75">
        <v>7721</v>
      </c>
      <c r="E14" s="15">
        <f t="shared" si="2"/>
        <v>0.1254733078735679</v>
      </c>
      <c r="F14" s="31">
        <f t="shared" si="0"/>
        <v>4</v>
      </c>
      <c r="G14" s="15">
        <f t="shared" si="1"/>
        <v>0.05263157894736842</v>
      </c>
      <c r="H14" s="15"/>
    </row>
    <row r="15" spans="3:8" ht="12.75">
      <c r="C15" s="3" t="s">
        <v>19</v>
      </c>
      <c r="D15" s="74">
        <v>3478</v>
      </c>
      <c r="E15" s="15">
        <f t="shared" si="2"/>
        <v>0.05652067928820996</v>
      </c>
      <c r="F15">
        <f t="shared" si="0"/>
        <v>4</v>
      </c>
      <c r="G15" s="9">
        <f t="shared" si="1"/>
        <v>0.05263157894736842</v>
      </c>
      <c r="H15" s="9"/>
    </row>
    <row r="16" spans="3:8" ht="12.75">
      <c r="C16" s="2" t="s">
        <v>20</v>
      </c>
      <c r="D16" s="75">
        <v>3190</v>
      </c>
      <c r="E16" s="15">
        <f t="shared" si="2"/>
        <v>0.051840416023401316</v>
      </c>
      <c r="F16" s="31">
        <f t="shared" si="0"/>
        <v>3</v>
      </c>
      <c r="G16" s="15">
        <f t="shared" si="1"/>
        <v>0.039473684210526314</v>
      </c>
      <c r="H16" s="15">
        <f t="shared" si="3"/>
        <v>0.06337412587412587</v>
      </c>
    </row>
    <row r="17" spans="3:8" ht="12.75">
      <c r="C17" s="3" t="s">
        <v>21</v>
      </c>
      <c r="D17" s="74">
        <v>1519</v>
      </c>
      <c r="E17" s="15">
        <f t="shared" si="2"/>
        <v>0.02468513853904282</v>
      </c>
      <c r="F17">
        <f t="shared" si="0"/>
        <v>2</v>
      </c>
      <c r="G17" s="9">
        <f t="shared" si="1"/>
        <v>0.02631578947368421</v>
      </c>
      <c r="H17" s="9">
        <f t="shared" si="3"/>
        <v>0.030177209154481882</v>
      </c>
    </row>
    <row r="18" spans="3:8" ht="12.75">
      <c r="C18" s="2" t="s">
        <v>22</v>
      </c>
      <c r="D18" s="75">
        <v>3224</v>
      </c>
      <c r="E18" s="15">
        <f t="shared" si="2"/>
        <v>0.05239294710327456</v>
      </c>
      <c r="F18" s="31">
        <f t="shared" si="0"/>
        <v>3</v>
      </c>
      <c r="G18" s="15">
        <f t="shared" si="1"/>
        <v>0.039473684210526314</v>
      </c>
      <c r="H18" s="15">
        <f t="shared" si="3"/>
        <v>0.0640495867768595</v>
      </c>
    </row>
    <row r="19" spans="3:8" ht="12.75">
      <c r="C19" s="3" t="s">
        <v>23</v>
      </c>
      <c r="D19" s="74">
        <v>189</v>
      </c>
      <c r="E19" s="15">
        <f t="shared" si="2"/>
        <v>0.0030714227675306734</v>
      </c>
      <c r="F19">
        <f t="shared" si="0"/>
        <v>1</v>
      </c>
      <c r="G19" s="9">
        <f t="shared" si="1"/>
        <v>0.013157894736842105</v>
      </c>
      <c r="H19" s="9">
        <f t="shared" si="3"/>
        <v>0.003754767959313414</v>
      </c>
    </row>
    <row r="20" spans="3:8" ht="12.75">
      <c r="C20" s="2" t="s">
        <v>24</v>
      </c>
      <c r="D20" s="75">
        <v>359</v>
      </c>
      <c r="E20" s="15">
        <f t="shared" si="2"/>
        <v>0.005834078166896888</v>
      </c>
      <c r="F20" s="31">
        <f t="shared" si="0"/>
        <v>1</v>
      </c>
      <c r="G20" s="15">
        <f t="shared" si="1"/>
        <v>0.013157894736842105</v>
      </c>
      <c r="H20" s="15">
        <f t="shared" si="3"/>
        <v>0.007132072472981564</v>
      </c>
    </row>
    <row r="21" spans="3:8" ht="12.75">
      <c r="C21" s="3" t="s">
        <v>25</v>
      </c>
      <c r="D21" s="74">
        <v>131</v>
      </c>
      <c r="E21" s="15">
        <f t="shared" si="2"/>
        <v>0.002128869748923377</v>
      </c>
      <c r="F21">
        <f t="shared" si="0"/>
        <v>1</v>
      </c>
      <c r="G21" s="9">
        <f t="shared" si="1"/>
        <v>0.013157894736842105</v>
      </c>
      <c r="H21" s="9">
        <f t="shared" si="3"/>
        <v>0.002602511125238398</v>
      </c>
    </row>
    <row r="22" spans="3:8" ht="12.75">
      <c r="C22" s="2" t="s">
        <v>26</v>
      </c>
      <c r="D22" s="75">
        <v>1792</v>
      </c>
      <c r="E22" s="15">
        <f t="shared" si="2"/>
        <v>0.029121638092142684</v>
      </c>
      <c r="F22" s="31">
        <f t="shared" si="0"/>
        <v>2</v>
      </c>
      <c r="G22" s="15">
        <f t="shared" si="1"/>
        <v>0.02631578947368421</v>
      </c>
      <c r="H22" s="15">
        <f t="shared" si="3"/>
        <v>0.03560076287349015</v>
      </c>
    </row>
    <row r="23" spans="3:8" ht="12.75">
      <c r="C23" s="3" t="s">
        <v>27</v>
      </c>
      <c r="D23" s="74">
        <v>2625</v>
      </c>
      <c r="E23" s="15">
        <f t="shared" si="2"/>
        <v>0.042658649549037135</v>
      </c>
      <c r="F23">
        <f t="shared" si="0"/>
        <v>3</v>
      </c>
      <c r="G23" s="9">
        <f t="shared" si="1"/>
        <v>0.039473684210526314</v>
      </c>
      <c r="H23" s="9">
        <f t="shared" si="3"/>
        <v>0.05214955499046408</v>
      </c>
    </row>
    <row r="24" spans="3:8" ht="12.75">
      <c r="C24" s="2" t="s">
        <v>28</v>
      </c>
      <c r="D24" s="75">
        <v>3375</v>
      </c>
      <c r="E24" s="15">
        <f t="shared" si="2"/>
        <v>0.054846835134476316</v>
      </c>
      <c r="F24" s="31">
        <f t="shared" si="0"/>
        <v>3</v>
      </c>
      <c r="G24" s="15">
        <f t="shared" si="1"/>
        <v>0.039473684210526314</v>
      </c>
      <c r="H24" s="15">
        <f t="shared" si="3"/>
        <v>0.0670494278448824</v>
      </c>
    </row>
    <row r="25" spans="3:8" ht="12.75">
      <c r="C25" s="3" t="s">
        <v>29</v>
      </c>
      <c r="D25" s="74">
        <v>206</v>
      </c>
      <c r="E25" s="15">
        <f t="shared" si="2"/>
        <v>0.003347688307467295</v>
      </c>
      <c r="F25">
        <f t="shared" si="0"/>
        <v>1</v>
      </c>
      <c r="G25" s="9">
        <f t="shared" si="1"/>
        <v>0.013157894736842105</v>
      </c>
      <c r="H25" s="9">
        <f t="shared" si="3"/>
        <v>0.0040924984106802285</v>
      </c>
    </row>
    <row r="26" spans="3:8" ht="12.75">
      <c r="C26" s="2" t="s">
        <v>30</v>
      </c>
      <c r="D26" s="75">
        <v>312</v>
      </c>
      <c r="E26" s="15">
        <f t="shared" si="2"/>
        <v>0.005070285203542699</v>
      </c>
      <c r="F26" s="31">
        <f t="shared" si="0"/>
        <v>1</v>
      </c>
      <c r="G26" s="15">
        <f t="shared" si="1"/>
        <v>0.013157894736842105</v>
      </c>
      <c r="H26" s="15">
        <f t="shared" si="3"/>
        <v>0.006198347107438017</v>
      </c>
    </row>
    <row r="27" spans="3:8" ht="12.75">
      <c r="C27" s="3" t="s">
        <v>31</v>
      </c>
      <c r="D27" s="74">
        <v>1410</v>
      </c>
      <c r="E27" s="15">
        <f t="shared" si="2"/>
        <v>0.022913788900625662</v>
      </c>
      <c r="F27">
        <f t="shared" si="0"/>
        <v>2</v>
      </c>
      <c r="G27" s="9">
        <f t="shared" si="1"/>
        <v>0.02631578947368421</v>
      </c>
      <c r="H27" s="9">
        <f t="shared" si="3"/>
        <v>0.02801176096630642</v>
      </c>
    </row>
    <row r="28" spans="3:8" ht="12.75">
      <c r="C28" s="2" t="s">
        <v>32</v>
      </c>
      <c r="D28" s="75">
        <v>140</v>
      </c>
      <c r="E28" s="15">
        <f t="shared" si="2"/>
        <v>0.002275127975948647</v>
      </c>
      <c r="F28" s="31">
        <f t="shared" si="0"/>
        <v>1</v>
      </c>
      <c r="G28" s="15">
        <f t="shared" si="1"/>
        <v>0.013157894736842105</v>
      </c>
      <c r="H28" s="15">
        <f t="shared" si="3"/>
        <v>0.0027813095994914175</v>
      </c>
    </row>
    <row r="29" spans="3:8" ht="12.75">
      <c r="C29" s="3" t="s">
        <v>33</v>
      </c>
      <c r="D29" s="74">
        <v>700</v>
      </c>
      <c r="E29" s="15">
        <f t="shared" si="2"/>
        <v>0.011375639879743235</v>
      </c>
      <c r="F29">
        <f t="shared" si="0"/>
        <v>2</v>
      </c>
      <c r="G29" s="9">
        <f t="shared" si="1"/>
        <v>0.02631578947368421</v>
      </c>
      <c r="H29" s="9">
        <f t="shared" si="3"/>
        <v>0.01390654799745709</v>
      </c>
    </row>
    <row r="30" spans="3:8" ht="12.75">
      <c r="C30" s="2" t="s">
        <v>34</v>
      </c>
      <c r="D30" s="75">
        <v>384</v>
      </c>
      <c r="E30" s="15">
        <f t="shared" si="2"/>
        <v>0.006240351019744861</v>
      </c>
      <c r="F30" s="31">
        <f t="shared" si="0"/>
        <v>1</v>
      </c>
      <c r="G30" s="15">
        <f t="shared" si="1"/>
        <v>0.013157894736842105</v>
      </c>
      <c r="H30" s="15">
        <f t="shared" si="3"/>
        <v>0.007628734901462174</v>
      </c>
    </row>
    <row r="31" spans="3:8" ht="12.75">
      <c r="C31" s="3" t="s">
        <v>35</v>
      </c>
      <c r="D31" s="74">
        <v>2876</v>
      </c>
      <c r="E31" s="15">
        <f t="shared" si="2"/>
        <v>0.04673762899163078</v>
      </c>
      <c r="F31">
        <f t="shared" si="0"/>
        <v>3</v>
      </c>
      <c r="G31" s="9">
        <f t="shared" si="1"/>
        <v>0.039473684210526314</v>
      </c>
      <c r="H31" s="9">
        <f t="shared" si="3"/>
        <v>0.05713604577240941</v>
      </c>
    </row>
    <row r="32" spans="3:8" ht="12.75">
      <c r="C32" s="2" t="s">
        <v>36</v>
      </c>
      <c r="D32" s="75">
        <v>3359</v>
      </c>
      <c r="E32" s="15">
        <f t="shared" si="2"/>
        <v>0.05458682050865361</v>
      </c>
      <c r="F32" s="31">
        <f t="shared" si="0"/>
        <v>3</v>
      </c>
      <c r="G32" s="15">
        <f t="shared" si="1"/>
        <v>0.039473684210526314</v>
      </c>
      <c r="H32" s="15">
        <f t="shared" si="3"/>
        <v>0.0667315638906548</v>
      </c>
    </row>
    <row r="33" spans="3:8" ht="12.75">
      <c r="C33" s="3" t="s">
        <v>37</v>
      </c>
      <c r="D33" s="74">
        <v>175</v>
      </c>
      <c r="E33" s="15">
        <f t="shared" si="2"/>
        <v>0.0028439099699358087</v>
      </c>
      <c r="F33">
        <f t="shared" si="0"/>
        <v>1</v>
      </c>
      <c r="G33" s="9">
        <f t="shared" si="1"/>
        <v>0.013157894736842105</v>
      </c>
      <c r="H33" s="9">
        <f t="shared" si="3"/>
        <v>0.0034766369993642723</v>
      </c>
    </row>
    <row r="34" spans="3:8" ht="12.75">
      <c r="C34" s="2" t="s">
        <v>38</v>
      </c>
      <c r="D34" s="75">
        <v>3315</v>
      </c>
      <c r="E34" s="15">
        <f t="shared" si="2"/>
        <v>0.05387178028764118</v>
      </c>
      <c r="F34" s="31">
        <f t="shared" si="0"/>
        <v>3</v>
      </c>
      <c r="G34" s="15">
        <f t="shared" si="1"/>
        <v>0.039473684210526314</v>
      </c>
      <c r="H34" s="15">
        <f t="shared" si="3"/>
        <v>0.06585743801652892</v>
      </c>
    </row>
    <row r="35" spans="3:8" ht="12.75">
      <c r="C35" s="3" t="s">
        <v>39</v>
      </c>
      <c r="D35" s="74">
        <v>3026</v>
      </c>
      <c r="E35" s="15">
        <f t="shared" si="2"/>
        <v>0.04917526610871861</v>
      </c>
      <c r="F35">
        <f t="shared" si="0"/>
        <v>3</v>
      </c>
      <c r="G35" s="9">
        <f t="shared" si="1"/>
        <v>0.039473684210526314</v>
      </c>
      <c r="H35" s="9">
        <f t="shared" si="3"/>
        <v>0.060116020343293074</v>
      </c>
    </row>
    <row r="36" spans="3:8" ht="12.75">
      <c r="C36" s="2" t="s">
        <v>40</v>
      </c>
      <c r="D36" s="75">
        <v>820</v>
      </c>
      <c r="E36" s="15">
        <f t="shared" si="2"/>
        <v>0.013325749573413504</v>
      </c>
      <c r="F36" s="31">
        <f t="shared" si="0"/>
        <v>2</v>
      </c>
      <c r="G36" s="15">
        <f t="shared" si="1"/>
        <v>0.02631578947368421</v>
      </c>
      <c r="H36" s="15">
        <f t="shared" si="3"/>
        <v>0.016290527654164017</v>
      </c>
    </row>
    <row r="37" spans="1:8" ht="12.75">
      <c r="A37" s="189" t="s">
        <v>43</v>
      </c>
      <c r="B37" s="189"/>
      <c r="C37" s="189"/>
      <c r="D37" s="77">
        <f>SUM(D2:D36)</f>
        <v>95439</v>
      </c>
      <c r="E37" s="77">
        <f>SUM(E2:E36)</f>
        <v>1</v>
      </c>
      <c r="F37" s="77">
        <f>SUM(F2:F36)</f>
        <v>76</v>
      </c>
      <c r="H37" s="103">
        <f>SUM(H2:H36)</f>
        <v>1</v>
      </c>
    </row>
    <row r="38" spans="2:4" ht="12.75">
      <c r="B38" t="s">
        <v>95</v>
      </c>
      <c r="D38">
        <f>D37-(D3+D14+D15)</f>
        <v>50336</v>
      </c>
    </row>
    <row r="39" spans="2:4" ht="12.75">
      <c r="B39" t="s">
        <v>96</v>
      </c>
      <c r="D39">
        <f>D37-D3</f>
        <v>61535</v>
      </c>
    </row>
  </sheetData>
  <mergeCells count="2">
    <mergeCell ref="A1:B2"/>
    <mergeCell ref="A37:C37"/>
  </mergeCells>
  <hyperlinks>
    <hyperlink ref="A1:B2" location="'All Options'!A1" display="BACK"/>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H3" sqref="H3"/>
    </sheetView>
  </sheetViews>
  <sheetFormatPr defaultColWidth="9.140625" defaultRowHeight="12.75"/>
  <cols>
    <col min="1" max="1" width="4.57421875" style="0" customWidth="1"/>
    <col min="2" max="2" width="4.7109375" style="0" customWidth="1"/>
    <col min="3" max="3" width="5.7109375" style="0" bestFit="1" customWidth="1"/>
    <col min="4" max="5" width="14.28125" style="0" customWidth="1"/>
    <col min="6" max="6" width="18.28125" style="0" customWidth="1"/>
    <col min="7" max="7" width="17.57421875" style="0" bestFit="1" customWidth="1"/>
  </cols>
  <sheetData>
    <row r="1" spans="1:7" ht="25.5">
      <c r="A1" s="185" t="s">
        <v>42</v>
      </c>
      <c r="B1" s="190"/>
      <c r="C1" s="17" t="s">
        <v>0</v>
      </c>
      <c r="D1" s="17" t="s">
        <v>88</v>
      </c>
      <c r="E1" s="17" t="s">
        <v>90</v>
      </c>
      <c r="F1" s="18" t="s">
        <v>89</v>
      </c>
      <c r="G1" s="18" t="s">
        <v>91</v>
      </c>
    </row>
    <row r="2" spans="1:7" ht="13.5" thickBot="1">
      <c r="A2" s="187"/>
      <c r="B2" s="188"/>
      <c r="C2" s="2" t="s">
        <v>6</v>
      </c>
      <c r="D2" s="100">
        <v>37.44631352900001</v>
      </c>
      <c r="E2" s="96">
        <f>D2/$D$37</f>
        <v>0.006949434700717326</v>
      </c>
      <c r="F2" s="99">
        <f aca="true" t="shared" si="0" ref="F2:F36">IF(D2&lt;=40,1,IF(D2&lt;=100,2,IF(D2&lt;=500,3,4)))</f>
        <v>1</v>
      </c>
      <c r="G2" s="15">
        <f>F2/$F$37</f>
        <v>0.014705882352941176</v>
      </c>
    </row>
    <row r="3" spans="3:8" ht="12.75">
      <c r="C3" s="3" t="s">
        <v>7</v>
      </c>
      <c r="D3" s="98">
        <v>1249.6781292419996</v>
      </c>
      <c r="E3" s="97">
        <f aca="true" t="shared" si="1" ref="E3:E36">D3/$D$37</f>
        <v>0.23192020088589432</v>
      </c>
      <c r="F3" s="99">
        <f t="shared" si="0"/>
        <v>4</v>
      </c>
      <c r="G3" s="66">
        <f aca="true" t="shared" si="2" ref="G3:G36">F3/$F$37</f>
        <v>0.058823529411764705</v>
      </c>
      <c r="H3" t="s">
        <v>124</v>
      </c>
    </row>
    <row r="4" spans="3:7" ht="12.75">
      <c r="C4" s="2" t="s">
        <v>8</v>
      </c>
      <c r="D4" s="101">
        <v>59.35674939999995</v>
      </c>
      <c r="E4" s="96">
        <f t="shared" si="1"/>
        <v>0.011015659890864497</v>
      </c>
      <c r="F4" s="14">
        <f t="shared" si="0"/>
        <v>2</v>
      </c>
      <c r="G4" s="15">
        <f t="shared" si="2"/>
        <v>0.029411764705882353</v>
      </c>
    </row>
    <row r="5" spans="3:7" ht="12.75">
      <c r="C5" s="3" t="s">
        <v>9</v>
      </c>
      <c r="D5" s="93">
        <v>504.7628100009996</v>
      </c>
      <c r="E5" s="97">
        <f t="shared" si="1"/>
        <v>0.09367587505605678</v>
      </c>
      <c r="F5" s="99">
        <f t="shared" si="0"/>
        <v>4</v>
      </c>
      <c r="G5" s="66">
        <f t="shared" si="2"/>
        <v>0.058823529411764705</v>
      </c>
    </row>
    <row r="6" spans="3:7" ht="12.75">
      <c r="C6" s="2" t="s">
        <v>10</v>
      </c>
      <c r="D6" s="100">
        <v>19.862130156999996</v>
      </c>
      <c r="E6" s="96">
        <f t="shared" si="1"/>
        <v>0.003686092529143707</v>
      </c>
      <c r="F6" s="14">
        <f t="shared" si="0"/>
        <v>1</v>
      </c>
      <c r="G6" s="15">
        <f t="shared" si="2"/>
        <v>0.014705882352941176</v>
      </c>
    </row>
    <row r="7" spans="3:7" ht="12.75">
      <c r="C7" s="3" t="s">
        <v>11</v>
      </c>
      <c r="D7" s="98">
        <v>28.184775908</v>
      </c>
      <c r="E7" s="97">
        <f t="shared" si="1"/>
        <v>0.005230641984966243</v>
      </c>
      <c r="F7" s="99">
        <f t="shared" si="0"/>
        <v>1</v>
      </c>
      <c r="G7" s="66">
        <f t="shared" si="2"/>
        <v>0.014705882352941176</v>
      </c>
    </row>
    <row r="8" spans="3:7" ht="12.75">
      <c r="C8" s="2" t="s">
        <v>12</v>
      </c>
      <c r="D8" s="100">
        <v>1187.92998887</v>
      </c>
      <c r="E8" s="96">
        <f t="shared" si="1"/>
        <v>0.22046073721736487</v>
      </c>
      <c r="F8" s="14">
        <f t="shared" si="0"/>
        <v>4</v>
      </c>
      <c r="G8" s="15">
        <f t="shared" si="2"/>
        <v>0.058823529411764705</v>
      </c>
    </row>
    <row r="9" spans="3:7" ht="12.75">
      <c r="C9" s="3" t="s">
        <v>13</v>
      </c>
      <c r="D9" s="98">
        <v>120.844269466</v>
      </c>
      <c r="E9" s="97">
        <f t="shared" si="1"/>
        <v>0.022426756614091787</v>
      </c>
      <c r="F9" s="99">
        <f t="shared" si="0"/>
        <v>3</v>
      </c>
      <c r="G9" s="66">
        <f t="shared" si="2"/>
        <v>0.04411764705882353</v>
      </c>
    </row>
    <row r="10" spans="3:7" ht="12.75">
      <c r="C10" s="2" t="s">
        <v>14</v>
      </c>
      <c r="D10" s="101">
        <v>42.95379157300001</v>
      </c>
      <c r="E10" s="96">
        <f t="shared" si="1"/>
        <v>0.007971534219346084</v>
      </c>
      <c r="F10" s="14">
        <f t="shared" si="0"/>
        <v>2</v>
      </c>
      <c r="G10" s="15">
        <f t="shared" si="2"/>
        <v>0.029411764705882353</v>
      </c>
    </row>
    <row r="11" spans="3:7" ht="12.75">
      <c r="C11" s="3" t="s">
        <v>15</v>
      </c>
      <c r="D11" s="98">
        <v>300.0657410569999</v>
      </c>
      <c r="E11" s="97">
        <f t="shared" si="1"/>
        <v>0.05568738486855429</v>
      </c>
      <c r="F11" s="99">
        <f t="shared" si="0"/>
        <v>3</v>
      </c>
      <c r="G11" s="66">
        <f t="shared" si="2"/>
        <v>0.04411764705882353</v>
      </c>
    </row>
    <row r="12" spans="3:7" ht="12.75">
      <c r="C12" s="2" t="s">
        <v>16</v>
      </c>
      <c r="D12" s="100">
        <v>17.348683678999997</v>
      </c>
      <c r="E12" s="96">
        <f t="shared" si="1"/>
        <v>0.00321963720880672</v>
      </c>
      <c r="F12" s="14">
        <f t="shared" si="0"/>
        <v>1</v>
      </c>
      <c r="G12" s="15">
        <f t="shared" si="2"/>
        <v>0.014705882352941176</v>
      </c>
    </row>
    <row r="13" spans="3:7" ht="12.75">
      <c r="C13" s="3" t="s">
        <v>17</v>
      </c>
      <c r="D13" s="98">
        <v>22.897528433</v>
      </c>
      <c r="E13" s="97">
        <f t="shared" si="1"/>
        <v>0.004249413724790795</v>
      </c>
      <c r="F13" s="99">
        <f t="shared" si="0"/>
        <v>1</v>
      </c>
      <c r="G13" s="66">
        <f t="shared" si="2"/>
        <v>0.014705882352941176</v>
      </c>
    </row>
    <row r="14" spans="3:7" ht="12.75">
      <c r="C14" s="2" t="s">
        <v>18</v>
      </c>
      <c r="D14" s="101">
        <v>25.375556747999997</v>
      </c>
      <c r="E14" s="96">
        <f t="shared" si="1"/>
        <v>0.004709296002609263</v>
      </c>
      <c r="F14" s="14">
        <f t="shared" si="0"/>
        <v>1</v>
      </c>
      <c r="G14" s="15">
        <f t="shared" si="2"/>
        <v>0.014705882352941176</v>
      </c>
    </row>
    <row r="15" spans="3:7" ht="12.75">
      <c r="C15" s="3" t="s">
        <v>19</v>
      </c>
      <c r="D15" s="94">
        <v>30.988402715</v>
      </c>
      <c r="E15" s="97">
        <f t="shared" si="1"/>
        <v>0.005750950116375178</v>
      </c>
      <c r="F15" s="99">
        <f t="shared" si="0"/>
        <v>1</v>
      </c>
      <c r="G15" s="66">
        <f t="shared" si="2"/>
        <v>0.014705882352941176</v>
      </c>
    </row>
    <row r="16" spans="3:7" ht="12.75">
      <c r="C16" s="2" t="s">
        <v>20</v>
      </c>
      <c r="D16" s="101">
        <v>25.399168855000006</v>
      </c>
      <c r="E16" s="96">
        <f t="shared" si="1"/>
        <v>0.004713678030645636</v>
      </c>
      <c r="F16" s="14">
        <f t="shared" si="0"/>
        <v>1</v>
      </c>
      <c r="G16" s="15">
        <f t="shared" si="2"/>
        <v>0.014705882352941176</v>
      </c>
    </row>
    <row r="17" spans="3:7" ht="12.75">
      <c r="C17" s="3" t="s">
        <v>21</v>
      </c>
      <c r="D17" s="95">
        <v>218.3237393730002</v>
      </c>
      <c r="E17" s="97">
        <f t="shared" si="1"/>
        <v>0.04051738148306879</v>
      </c>
      <c r="F17" s="99">
        <f t="shared" si="0"/>
        <v>3</v>
      </c>
      <c r="G17" s="66">
        <f t="shared" si="2"/>
        <v>0.04411764705882353</v>
      </c>
    </row>
    <row r="18" spans="3:7" ht="12.75">
      <c r="C18" s="2" t="s">
        <v>22</v>
      </c>
      <c r="D18" s="101">
        <v>106.87211683700009</v>
      </c>
      <c r="E18" s="96">
        <f t="shared" si="1"/>
        <v>0.019833749367904694</v>
      </c>
      <c r="F18" s="14">
        <f t="shared" si="0"/>
        <v>3</v>
      </c>
      <c r="G18" s="15">
        <f t="shared" si="2"/>
        <v>0.04411764705882353</v>
      </c>
    </row>
    <row r="19" spans="3:7" ht="12.75">
      <c r="C19" s="3" t="s">
        <v>23</v>
      </c>
      <c r="D19" s="95">
        <v>54.55452656299999</v>
      </c>
      <c r="E19" s="97">
        <f t="shared" si="1"/>
        <v>0.01012444441785994</v>
      </c>
      <c r="F19" s="99">
        <f t="shared" si="0"/>
        <v>2</v>
      </c>
      <c r="G19" s="66">
        <f t="shared" si="2"/>
        <v>0.029411764705882353</v>
      </c>
    </row>
    <row r="20" spans="3:7" ht="12.75">
      <c r="C20" s="2" t="s">
        <v>24</v>
      </c>
      <c r="D20" s="101">
        <v>44.424312019</v>
      </c>
      <c r="E20" s="96">
        <f t="shared" si="1"/>
        <v>0.008244439209249358</v>
      </c>
      <c r="F20" s="14">
        <f t="shared" si="0"/>
        <v>2</v>
      </c>
      <c r="G20" s="15">
        <f t="shared" si="2"/>
        <v>0.029411764705882353</v>
      </c>
    </row>
    <row r="21" spans="3:7" ht="12.75">
      <c r="C21" s="3" t="s">
        <v>25</v>
      </c>
      <c r="D21" s="95">
        <v>7.52107691</v>
      </c>
      <c r="E21" s="97">
        <f t="shared" si="1"/>
        <v>0.0013957911457596456</v>
      </c>
      <c r="F21" s="99">
        <f t="shared" si="0"/>
        <v>1</v>
      </c>
      <c r="G21" s="66">
        <f t="shared" si="2"/>
        <v>0.014705882352941176</v>
      </c>
    </row>
    <row r="22" spans="3:7" ht="12.75">
      <c r="C22" s="2" t="s">
        <v>26</v>
      </c>
      <c r="D22" s="101">
        <v>20.190214137</v>
      </c>
      <c r="E22" s="96">
        <f t="shared" si="1"/>
        <v>0.003746979649409785</v>
      </c>
      <c r="F22" s="14">
        <f t="shared" si="0"/>
        <v>1</v>
      </c>
      <c r="G22" s="15">
        <f t="shared" si="2"/>
        <v>0.014705882352941176</v>
      </c>
    </row>
    <row r="23" spans="3:7" ht="12.75">
      <c r="C23" s="3" t="s">
        <v>27</v>
      </c>
      <c r="D23" s="95">
        <v>79.56161016100008</v>
      </c>
      <c r="E23" s="97">
        <f t="shared" si="1"/>
        <v>0.0147653577185803</v>
      </c>
      <c r="F23" s="99">
        <f t="shared" si="0"/>
        <v>2</v>
      </c>
      <c r="G23" s="66">
        <f t="shared" si="2"/>
        <v>0.029411764705882353</v>
      </c>
    </row>
    <row r="24" spans="3:7" ht="12.75">
      <c r="C24" s="2" t="s">
        <v>28</v>
      </c>
      <c r="D24" s="101">
        <v>343.6077059980002</v>
      </c>
      <c r="E24" s="96">
        <f t="shared" si="1"/>
        <v>0.06376807462361028</v>
      </c>
      <c r="F24" s="14">
        <f t="shared" si="0"/>
        <v>3</v>
      </c>
      <c r="G24" s="15">
        <f t="shared" si="2"/>
        <v>0.04411764705882353</v>
      </c>
    </row>
    <row r="25" spans="3:7" ht="12.75">
      <c r="C25" s="3" t="s">
        <v>29</v>
      </c>
      <c r="D25" s="95">
        <v>21.827296400000026</v>
      </c>
      <c r="E25" s="97">
        <f t="shared" si="1"/>
        <v>0.004050795838888906</v>
      </c>
      <c r="F25" s="99">
        <f t="shared" si="0"/>
        <v>1</v>
      </c>
      <c r="G25" s="66">
        <f t="shared" si="2"/>
        <v>0.014705882352941176</v>
      </c>
    </row>
    <row r="26" spans="3:7" ht="12.75">
      <c r="C26" s="2" t="s">
        <v>30</v>
      </c>
      <c r="D26" s="101">
        <v>7.27625666</v>
      </c>
      <c r="E26" s="96">
        <f t="shared" si="1"/>
        <v>0.001350356437227638</v>
      </c>
      <c r="F26" s="14">
        <f t="shared" si="0"/>
        <v>1</v>
      </c>
      <c r="G26" s="15">
        <f t="shared" si="2"/>
        <v>0.014705882352941176</v>
      </c>
    </row>
    <row r="27" spans="3:7" ht="12.75">
      <c r="C27" s="3" t="s">
        <v>31</v>
      </c>
      <c r="D27" s="95">
        <v>77.46199694099997</v>
      </c>
      <c r="E27" s="97">
        <f t="shared" si="1"/>
        <v>0.014375703208054086</v>
      </c>
      <c r="F27" s="99">
        <f t="shared" si="0"/>
        <v>2</v>
      </c>
      <c r="G27" s="66">
        <f t="shared" si="2"/>
        <v>0.029411764705882353</v>
      </c>
    </row>
    <row r="28" spans="3:7" ht="12.75">
      <c r="C28" s="2" t="s">
        <v>32</v>
      </c>
      <c r="D28" s="101">
        <v>6.189478446000001</v>
      </c>
      <c r="E28" s="96">
        <f t="shared" si="1"/>
        <v>0.0011486678457323437</v>
      </c>
      <c r="F28" s="14">
        <f t="shared" si="0"/>
        <v>1</v>
      </c>
      <c r="G28" s="15">
        <f t="shared" si="2"/>
        <v>0.014705882352941176</v>
      </c>
    </row>
    <row r="29" spans="3:7" ht="12.75">
      <c r="C29" s="3" t="s">
        <v>33</v>
      </c>
      <c r="D29" s="95">
        <v>13.329654807999999</v>
      </c>
      <c r="E29" s="97">
        <f t="shared" si="1"/>
        <v>0.0024737699640195393</v>
      </c>
      <c r="F29" s="99">
        <f t="shared" si="0"/>
        <v>1</v>
      </c>
      <c r="G29" s="66">
        <f t="shared" si="2"/>
        <v>0.014705882352941176</v>
      </c>
    </row>
    <row r="30" spans="3:7" ht="12.75">
      <c r="C30" s="2" t="s">
        <v>34</v>
      </c>
      <c r="D30" s="101">
        <v>92.66073629699997</v>
      </c>
      <c r="E30" s="96">
        <f t="shared" si="1"/>
        <v>0.017196345261535424</v>
      </c>
      <c r="F30" s="14">
        <f t="shared" si="0"/>
        <v>2</v>
      </c>
      <c r="G30" s="15">
        <f t="shared" si="2"/>
        <v>0.029411764705882353</v>
      </c>
    </row>
    <row r="31" spans="3:7" ht="12.75">
      <c r="C31" s="3" t="s">
        <v>35</v>
      </c>
      <c r="D31" s="95">
        <v>100.73234808499998</v>
      </c>
      <c r="E31" s="97">
        <f t="shared" si="1"/>
        <v>0.018694306843436013</v>
      </c>
      <c r="F31" s="99">
        <f t="shared" si="0"/>
        <v>3</v>
      </c>
      <c r="G31" s="66">
        <f t="shared" si="2"/>
        <v>0.04411764705882353</v>
      </c>
    </row>
    <row r="32" spans="3:7" ht="12.75">
      <c r="C32" s="2" t="s">
        <v>36</v>
      </c>
      <c r="D32" s="101">
        <v>360.66496659699993</v>
      </c>
      <c r="E32" s="96">
        <f t="shared" si="1"/>
        <v>0.0669336283867081</v>
      </c>
      <c r="F32" s="14">
        <f t="shared" si="0"/>
        <v>3</v>
      </c>
      <c r="G32" s="15">
        <f t="shared" si="2"/>
        <v>0.04411764705882353</v>
      </c>
    </row>
    <row r="33" spans="3:7" ht="12.75">
      <c r="C33" s="3" t="s">
        <v>37</v>
      </c>
      <c r="D33" s="95">
        <v>7.678283820000001</v>
      </c>
      <c r="E33" s="97">
        <f t="shared" si="1"/>
        <v>0.001424966224761761</v>
      </c>
      <c r="F33" s="99">
        <f t="shared" si="0"/>
        <v>1</v>
      </c>
      <c r="G33" s="66">
        <f t="shared" si="2"/>
        <v>0.014705882352941176</v>
      </c>
    </row>
    <row r="34" spans="3:7" ht="12.75">
      <c r="C34" s="2" t="s">
        <v>38</v>
      </c>
      <c r="D34" s="101">
        <v>48.65771395299999</v>
      </c>
      <c r="E34" s="96">
        <f t="shared" si="1"/>
        <v>0.00903009065340125</v>
      </c>
      <c r="F34" s="14">
        <f t="shared" si="0"/>
        <v>2</v>
      </c>
      <c r="G34" s="15">
        <f t="shared" si="2"/>
        <v>0.029411764705882353</v>
      </c>
    </row>
    <row r="35" spans="3:7" ht="12.75">
      <c r="C35" s="3" t="s">
        <v>39</v>
      </c>
      <c r="D35" s="95">
        <v>51.92923327399997</v>
      </c>
      <c r="E35" s="97">
        <f t="shared" si="1"/>
        <v>0.009637232124772454</v>
      </c>
      <c r="F35" s="99">
        <f t="shared" si="0"/>
        <v>2</v>
      </c>
      <c r="G35" s="66">
        <f t="shared" si="2"/>
        <v>0.029411764705882353</v>
      </c>
    </row>
    <row r="36" spans="3:7" ht="12.75">
      <c r="C36" s="2" t="s">
        <v>40</v>
      </c>
      <c r="D36" s="101">
        <v>51.83975582099998</v>
      </c>
      <c r="E36" s="96">
        <f t="shared" si="1"/>
        <v>0.009620626545792607</v>
      </c>
      <c r="F36" s="14">
        <f t="shared" si="0"/>
        <v>2</v>
      </c>
      <c r="G36" s="15">
        <f t="shared" si="2"/>
        <v>0.029411764705882353</v>
      </c>
    </row>
    <row r="37" spans="1:7" ht="12.75">
      <c r="A37" s="191" t="s">
        <v>43</v>
      </c>
      <c r="B37" s="191"/>
      <c r="C37" s="191"/>
      <c r="D37" s="23">
        <f>SUM(D2:D36)</f>
        <v>5388.397062732997</v>
      </c>
      <c r="E37" s="23">
        <f>SUM(E2:E36)</f>
        <v>1</v>
      </c>
      <c r="F37" s="12">
        <f>SUM(F2:F36)</f>
        <v>68</v>
      </c>
      <c r="G37" s="13">
        <f>F37/$F$37</f>
        <v>1</v>
      </c>
    </row>
  </sheetData>
  <mergeCells count="2">
    <mergeCell ref="A1:B2"/>
    <mergeCell ref="A37:C37"/>
  </mergeCells>
  <hyperlinks>
    <hyperlink ref="A1:B2" location="'2 options March 13'!T2"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7"/>
  <sheetViews>
    <sheetView workbookViewId="0" topLeftCell="A1">
      <selection activeCell="F3" sqref="F3"/>
    </sheetView>
  </sheetViews>
  <sheetFormatPr defaultColWidth="9.140625" defaultRowHeight="12.75"/>
  <cols>
    <col min="1" max="1" width="4.28125" style="0" customWidth="1"/>
    <col min="2" max="2" width="5.00390625" style="0" customWidth="1"/>
    <col min="3" max="3" width="7.421875" style="0" customWidth="1"/>
    <col min="4" max="4" width="22.28125" style="0" bestFit="1" customWidth="1"/>
    <col min="5" max="5" width="17.57421875" style="0" bestFit="1" customWidth="1"/>
  </cols>
  <sheetData>
    <row r="1" spans="1:5" ht="12.75">
      <c r="A1" s="185" t="s">
        <v>42</v>
      </c>
      <c r="B1" s="190"/>
      <c r="C1" s="17" t="s">
        <v>0</v>
      </c>
      <c r="D1" s="19" t="s">
        <v>44</v>
      </c>
      <c r="E1" s="18" t="s">
        <v>3</v>
      </c>
    </row>
    <row r="2" spans="1:5" ht="13.5" thickBot="1">
      <c r="A2" s="187"/>
      <c r="B2" s="188"/>
      <c r="C2" s="2" t="s">
        <v>6</v>
      </c>
      <c r="D2" s="31"/>
      <c r="E2" s="15">
        <f>D2/$D$37</f>
        <v>0</v>
      </c>
    </row>
    <row r="3" spans="3:6" ht="12.75">
      <c r="C3" s="3" t="s">
        <v>7</v>
      </c>
      <c r="E3" s="9">
        <f aca="true" t="shared" si="0" ref="E3:E37">D3/$D$37</f>
        <v>0</v>
      </c>
      <c r="F3" t="s">
        <v>124</v>
      </c>
    </row>
    <row r="4" spans="3:5" ht="12.75">
      <c r="C4" s="2" t="s">
        <v>8</v>
      </c>
      <c r="D4" s="31"/>
      <c r="E4" s="15">
        <f t="shared" si="0"/>
        <v>0</v>
      </c>
    </row>
    <row r="5" spans="3:5" ht="12.75">
      <c r="C5" s="3" t="s">
        <v>9</v>
      </c>
      <c r="E5" s="9">
        <f t="shared" si="0"/>
        <v>0</v>
      </c>
    </row>
    <row r="6" spans="3:5" ht="12.75">
      <c r="C6" s="2" t="s">
        <v>10</v>
      </c>
      <c r="D6" s="31"/>
      <c r="E6" s="15">
        <f t="shared" si="0"/>
        <v>0</v>
      </c>
    </row>
    <row r="7" spans="3:5" ht="12.75">
      <c r="C7" s="3" t="s">
        <v>11</v>
      </c>
      <c r="E7" s="9">
        <f t="shared" si="0"/>
        <v>0</v>
      </c>
    </row>
    <row r="8" spans="3:5" ht="12.75">
      <c r="C8" s="2" t="s">
        <v>12</v>
      </c>
      <c r="D8" s="31"/>
      <c r="E8" s="15">
        <f t="shared" si="0"/>
        <v>0</v>
      </c>
    </row>
    <row r="9" spans="3:5" ht="12.75">
      <c r="C9" s="3" t="s">
        <v>13</v>
      </c>
      <c r="E9" s="9">
        <f t="shared" si="0"/>
        <v>0</v>
      </c>
    </row>
    <row r="10" spans="3:5" ht="12.75">
      <c r="C10" s="2" t="s">
        <v>14</v>
      </c>
      <c r="D10" s="31"/>
      <c r="E10" s="15">
        <f t="shared" si="0"/>
        <v>0</v>
      </c>
    </row>
    <row r="11" spans="3:5" ht="12.75">
      <c r="C11" s="3" t="s">
        <v>15</v>
      </c>
      <c r="E11" s="9">
        <f t="shared" si="0"/>
        <v>0</v>
      </c>
    </row>
    <row r="12" spans="3:5" ht="12.75">
      <c r="C12" s="2" t="s">
        <v>16</v>
      </c>
      <c r="D12" s="31"/>
      <c r="E12" s="15">
        <f t="shared" si="0"/>
        <v>0</v>
      </c>
    </row>
    <row r="13" spans="3:5" ht="12.75">
      <c r="C13" s="3" t="s">
        <v>17</v>
      </c>
      <c r="E13" s="9">
        <f t="shared" si="0"/>
        <v>0</v>
      </c>
    </row>
    <row r="14" spans="3:5" ht="12.75">
      <c r="C14" s="2" t="s">
        <v>18</v>
      </c>
      <c r="D14" s="31"/>
      <c r="E14" s="15">
        <f t="shared" si="0"/>
        <v>0</v>
      </c>
    </row>
    <row r="15" spans="3:5" ht="12.75">
      <c r="C15" s="3" t="s">
        <v>19</v>
      </c>
      <c r="E15" s="9">
        <f t="shared" si="0"/>
        <v>0</v>
      </c>
    </row>
    <row r="16" spans="3:5" ht="12.75">
      <c r="C16" s="2" t="s">
        <v>20</v>
      </c>
      <c r="D16" s="31"/>
      <c r="E16" s="15">
        <f t="shared" si="0"/>
        <v>0</v>
      </c>
    </row>
    <row r="17" spans="3:5" ht="12.75">
      <c r="C17" s="3" t="s">
        <v>21</v>
      </c>
      <c r="E17" s="9">
        <f t="shared" si="0"/>
        <v>0</v>
      </c>
    </row>
    <row r="18" spans="3:5" ht="12.75">
      <c r="C18" s="2" t="s">
        <v>22</v>
      </c>
      <c r="D18" s="31"/>
      <c r="E18" s="15">
        <f t="shared" si="0"/>
        <v>0</v>
      </c>
    </row>
    <row r="19" spans="3:5" ht="12.75">
      <c r="C19" s="3" t="s">
        <v>23</v>
      </c>
      <c r="E19" s="9">
        <f t="shared" si="0"/>
        <v>0</v>
      </c>
    </row>
    <row r="20" spans="3:5" ht="12.75">
      <c r="C20" s="2" t="s">
        <v>24</v>
      </c>
      <c r="D20" s="31"/>
      <c r="E20" s="15">
        <f t="shared" si="0"/>
        <v>0</v>
      </c>
    </row>
    <row r="21" spans="3:5" ht="12.75">
      <c r="C21" s="3" t="s">
        <v>25</v>
      </c>
      <c r="E21" s="9">
        <f t="shared" si="0"/>
        <v>0</v>
      </c>
    </row>
    <row r="22" spans="3:5" ht="12.75">
      <c r="C22" s="2" t="s">
        <v>26</v>
      </c>
      <c r="D22" s="31"/>
      <c r="E22" s="15">
        <f t="shared" si="0"/>
        <v>0</v>
      </c>
    </row>
    <row r="23" spans="3:5" ht="12.75">
      <c r="C23" s="3" t="s">
        <v>27</v>
      </c>
      <c r="E23" s="9">
        <f t="shared" si="0"/>
        <v>0</v>
      </c>
    </row>
    <row r="24" spans="3:5" ht="12.75">
      <c r="C24" s="2" t="s">
        <v>28</v>
      </c>
      <c r="D24" s="31"/>
      <c r="E24" s="15">
        <f t="shared" si="0"/>
        <v>0</v>
      </c>
    </row>
    <row r="25" spans="3:5" ht="12.75">
      <c r="C25" s="3" t="s">
        <v>29</v>
      </c>
      <c r="E25" s="9">
        <f t="shared" si="0"/>
        <v>0</v>
      </c>
    </row>
    <row r="26" spans="3:5" ht="12.75">
      <c r="C26" s="2" t="s">
        <v>30</v>
      </c>
      <c r="D26" s="31"/>
      <c r="E26" s="15">
        <f t="shared" si="0"/>
        <v>0</v>
      </c>
    </row>
    <row r="27" spans="3:5" ht="12.75">
      <c r="C27" s="3" t="s">
        <v>31</v>
      </c>
      <c r="D27">
        <v>199.46</v>
      </c>
      <c r="E27" s="9">
        <f t="shared" si="0"/>
        <v>1</v>
      </c>
    </row>
    <row r="28" spans="3:5" ht="12.75">
      <c r="C28" s="2" t="s">
        <v>32</v>
      </c>
      <c r="D28" s="31"/>
      <c r="E28" s="15">
        <f t="shared" si="0"/>
        <v>0</v>
      </c>
    </row>
    <row r="29" spans="3:5" ht="12.75">
      <c r="C29" s="3" t="s">
        <v>33</v>
      </c>
      <c r="E29" s="9">
        <f t="shared" si="0"/>
        <v>0</v>
      </c>
    </row>
    <row r="30" spans="3:5" ht="12.75">
      <c r="C30" s="2" t="s">
        <v>34</v>
      </c>
      <c r="D30" s="31"/>
      <c r="E30" s="15">
        <f t="shared" si="0"/>
        <v>0</v>
      </c>
    </row>
    <row r="31" spans="3:5" ht="12.75">
      <c r="C31" s="3" t="s">
        <v>35</v>
      </c>
      <c r="E31" s="9">
        <f t="shared" si="0"/>
        <v>0</v>
      </c>
    </row>
    <row r="32" spans="3:5" ht="12.75">
      <c r="C32" s="2" t="s">
        <v>36</v>
      </c>
      <c r="D32" s="31"/>
      <c r="E32" s="15">
        <f t="shared" si="0"/>
        <v>0</v>
      </c>
    </row>
    <row r="33" spans="3:5" ht="12.75">
      <c r="C33" s="3" t="s">
        <v>37</v>
      </c>
      <c r="E33" s="9">
        <f t="shared" si="0"/>
        <v>0</v>
      </c>
    </row>
    <row r="34" spans="3:5" ht="12.75">
      <c r="C34" s="2" t="s">
        <v>38</v>
      </c>
      <c r="D34" s="31"/>
      <c r="E34" s="15">
        <f t="shared" si="0"/>
        <v>0</v>
      </c>
    </row>
    <row r="35" spans="3:5" ht="12.75">
      <c r="C35" s="3" t="s">
        <v>39</v>
      </c>
      <c r="E35" s="9">
        <f t="shared" si="0"/>
        <v>0</v>
      </c>
    </row>
    <row r="36" spans="3:5" ht="12.75">
      <c r="C36" s="2" t="s">
        <v>40</v>
      </c>
      <c r="D36" s="31"/>
      <c r="E36" s="15">
        <f t="shared" si="0"/>
        <v>0</v>
      </c>
    </row>
    <row r="37" spans="1:5" ht="12.75">
      <c r="A37" s="192" t="s">
        <v>43</v>
      </c>
      <c r="B37" s="192"/>
      <c r="C37" s="192"/>
      <c r="D37" s="11">
        <f>SUM(D2:D36)</f>
        <v>199.46</v>
      </c>
      <c r="E37" s="11">
        <f t="shared" si="0"/>
        <v>1</v>
      </c>
    </row>
  </sheetData>
  <mergeCells count="2">
    <mergeCell ref="A1:B2"/>
    <mergeCell ref="A37:C37"/>
  </mergeCells>
  <hyperlinks>
    <hyperlink ref="A1:B2" location="'All Options'!A1" display="BACK"/>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7"/>
  <sheetViews>
    <sheetView workbookViewId="0" topLeftCell="A1">
      <selection activeCell="F6" sqref="F6"/>
    </sheetView>
  </sheetViews>
  <sheetFormatPr defaultColWidth="9.140625" defaultRowHeight="12.75"/>
  <cols>
    <col min="1" max="1" width="5.00390625" style="0" customWidth="1"/>
    <col min="2" max="2" width="4.8515625" style="0" customWidth="1"/>
    <col min="3" max="3" width="7.421875" style="0" customWidth="1"/>
    <col min="4" max="4" width="27.8515625" style="0" bestFit="1" customWidth="1"/>
    <col min="5" max="5" width="20.140625" style="0" bestFit="1" customWidth="1"/>
  </cols>
  <sheetData>
    <row r="1" spans="1:5" ht="12.75">
      <c r="A1" s="185" t="s">
        <v>42</v>
      </c>
      <c r="B1" s="190"/>
      <c r="C1" s="17" t="s">
        <v>0</v>
      </c>
      <c r="D1" s="19" t="s">
        <v>1</v>
      </c>
      <c r="E1" s="18" t="s">
        <v>2</v>
      </c>
    </row>
    <row r="2" spans="1:5" ht="13.5" thickBot="1">
      <c r="A2" s="187"/>
      <c r="B2" s="188"/>
      <c r="C2" s="20" t="s">
        <v>6</v>
      </c>
      <c r="D2" s="21">
        <v>6</v>
      </c>
      <c r="E2" s="22">
        <f>D2/$D$37</f>
        <v>0.026905829596412557</v>
      </c>
    </row>
    <row r="3" spans="3:5" ht="12.75">
      <c r="C3" s="3" t="s">
        <v>7</v>
      </c>
      <c r="D3" s="4">
        <v>3</v>
      </c>
      <c r="E3" s="9">
        <f aca="true" t="shared" si="0" ref="E3:E37">D3/$D$37</f>
        <v>0.013452914798206279</v>
      </c>
    </row>
    <row r="4" spans="3:5" ht="12.75">
      <c r="C4" s="20" t="s">
        <v>8</v>
      </c>
      <c r="D4" s="21">
        <v>12</v>
      </c>
      <c r="E4" s="22">
        <f t="shared" si="0"/>
        <v>0.053811659192825115</v>
      </c>
    </row>
    <row r="5" spans="3:5" ht="12.75">
      <c r="C5" s="3" t="s">
        <v>9</v>
      </c>
      <c r="D5" s="4">
        <v>12</v>
      </c>
      <c r="E5" s="9">
        <f t="shared" si="0"/>
        <v>0.053811659192825115</v>
      </c>
    </row>
    <row r="6" spans="3:6" ht="12.75">
      <c r="C6" s="20" t="s">
        <v>10</v>
      </c>
      <c r="D6" s="21">
        <v>4</v>
      </c>
      <c r="E6" s="22">
        <f t="shared" si="0"/>
        <v>0.017937219730941704</v>
      </c>
      <c r="F6" t="s">
        <v>126</v>
      </c>
    </row>
    <row r="7" spans="3:5" ht="12.75">
      <c r="C7" s="3" t="s">
        <v>11</v>
      </c>
      <c r="D7" s="4">
        <v>4</v>
      </c>
      <c r="E7" s="9">
        <f t="shared" si="0"/>
        <v>0.017937219730941704</v>
      </c>
    </row>
    <row r="8" spans="3:5" ht="12.75">
      <c r="C8" s="20" t="s">
        <v>12</v>
      </c>
      <c r="D8" s="21">
        <v>12</v>
      </c>
      <c r="E8" s="22">
        <f t="shared" si="0"/>
        <v>0.053811659192825115</v>
      </c>
    </row>
    <row r="9" spans="3:5" ht="12.75">
      <c r="C9" s="3" t="s">
        <v>13</v>
      </c>
      <c r="D9" s="4">
        <v>6</v>
      </c>
      <c r="E9" s="9">
        <f t="shared" si="0"/>
        <v>0.026905829596412557</v>
      </c>
    </row>
    <row r="10" spans="3:5" ht="12.75">
      <c r="C10" s="20" t="s">
        <v>14</v>
      </c>
      <c r="D10" s="21">
        <v>12</v>
      </c>
      <c r="E10" s="22">
        <f t="shared" si="0"/>
        <v>0.053811659192825115</v>
      </c>
    </row>
    <row r="11" spans="3:5" ht="12.75">
      <c r="C11" s="3" t="s">
        <v>15</v>
      </c>
      <c r="D11" s="4">
        <v>12</v>
      </c>
      <c r="E11" s="9">
        <f t="shared" si="0"/>
        <v>0.053811659192825115</v>
      </c>
    </row>
    <row r="12" spans="3:5" ht="12.75">
      <c r="C12" s="20" t="s">
        <v>16</v>
      </c>
      <c r="D12" s="21">
        <v>4</v>
      </c>
      <c r="E12" s="22">
        <f t="shared" si="0"/>
        <v>0.017937219730941704</v>
      </c>
    </row>
    <row r="13" spans="3:5" ht="12.75">
      <c r="C13" s="3" t="s">
        <v>17</v>
      </c>
      <c r="D13" s="4">
        <v>4</v>
      </c>
      <c r="E13" s="9">
        <f t="shared" si="0"/>
        <v>0.017937219730941704</v>
      </c>
    </row>
    <row r="14" spans="3:5" ht="12.75">
      <c r="C14" s="20" t="s">
        <v>18</v>
      </c>
      <c r="D14" s="21">
        <v>6</v>
      </c>
      <c r="E14" s="22">
        <f t="shared" si="0"/>
        <v>0.026905829596412557</v>
      </c>
    </row>
    <row r="15" spans="3:5" ht="12.75">
      <c r="C15" s="3" t="s">
        <v>19</v>
      </c>
      <c r="D15" s="4">
        <v>4</v>
      </c>
      <c r="E15" s="9">
        <f t="shared" si="0"/>
        <v>0.017937219730941704</v>
      </c>
    </row>
    <row r="16" spans="3:5" ht="12.75">
      <c r="C16" s="20" t="s">
        <v>20</v>
      </c>
      <c r="D16" s="21">
        <v>4</v>
      </c>
      <c r="E16" s="22">
        <f t="shared" si="0"/>
        <v>0.017937219730941704</v>
      </c>
    </row>
    <row r="17" spans="3:5" ht="12.75">
      <c r="C17" s="3" t="s">
        <v>21</v>
      </c>
      <c r="D17" s="4">
        <v>4</v>
      </c>
      <c r="E17" s="9">
        <f t="shared" si="0"/>
        <v>0.017937219730941704</v>
      </c>
    </row>
    <row r="18" spans="3:5" ht="12.75">
      <c r="C18" s="20" t="s">
        <v>22</v>
      </c>
      <c r="D18" s="21">
        <v>4</v>
      </c>
      <c r="E18" s="22">
        <f t="shared" si="0"/>
        <v>0.017937219730941704</v>
      </c>
    </row>
    <row r="19" spans="3:5" ht="12.75">
      <c r="C19" s="3" t="s">
        <v>23</v>
      </c>
      <c r="D19" s="4">
        <v>4</v>
      </c>
      <c r="E19" s="9">
        <f t="shared" si="0"/>
        <v>0.017937219730941704</v>
      </c>
    </row>
    <row r="20" spans="3:5" ht="12.75">
      <c r="C20" s="20" t="s">
        <v>24</v>
      </c>
      <c r="D20" s="21">
        <v>6</v>
      </c>
      <c r="E20" s="22">
        <f t="shared" si="0"/>
        <v>0.026905829596412557</v>
      </c>
    </row>
    <row r="21" spans="3:5" ht="12.75">
      <c r="C21" s="3" t="s">
        <v>25</v>
      </c>
      <c r="D21" s="4">
        <v>4</v>
      </c>
      <c r="E21" s="9">
        <f t="shared" si="0"/>
        <v>0.017937219730941704</v>
      </c>
    </row>
    <row r="22" spans="3:5" ht="12.75">
      <c r="C22" s="20" t="s">
        <v>26</v>
      </c>
      <c r="D22" s="21">
        <v>4</v>
      </c>
      <c r="E22" s="22">
        <f t="shared" si="0"/>
        <v>0.017937219730941704</v>
      </c>
    </row>
    <row r="23" spans="3:5" ht="12.75">
      <c r="C23" s="3" t="s">
        <v>27</v>
      </c>
      <c r="D23" s="4">
        <v>4</v>
      </c>
      <c r="E23" s="9">
        <f t="shared" si="0"/>
        <v>0.017937219730941704</v>
      </c>
    </row>
    <row r="24" spans="3:5" ht="12.75">
      <c r="C24" s="20" t="s">
        <v>28</v>
      </c>
      <c r="D24" s="21">
        <v>6</v>
      </c>
      <c r="E24" s="22">
        <f t="shared" si="0"/>
        <v>0.026905829596412557</v>
      </c>
    </row>
    <row r="25" spans="3:5" ht="12.75">
      <c r="C25" s="3" t="s">
        <v>29</v>
      </c>
      <c r="D25" s="4">
        <v>12</v>
      </c>
      <c r="E25" s="9">
        <f t="shared" si="0"/>
        <v>0.053811659192825115</v>
      </c>
    </row>
    <row r="26" spans="3:5" ht="12.75">
      <c r="C26" s="20" t="s">
        <v>30</v>
      </c>
      <c r="D26" s="21">
        <v>4</v>
      </c>
      <c r="E26" s="22">
        <f t="shared" si="0"/>
        <v>0.017937219730941704</v>
      </c>
    </row>
    <row r="27" spans="3:5" ht="12.75">
      <c r="C27" s="3" t="s">
        <v>31</v>
      </c>
      <c r="D27" s="4">
        <v>4</v>
      </c>
      <c r="E27" s="9">
        <f t="shared" si="0"/>
        <v>0.017937219730941704</v>
      </c>
    </row>
    <row r="28" spans="3:5" ht="12.75">
      <c r="C28" s="20" t="s">
        <v>32</v>
      </c>
      <c r="D28" s="21">
        <v>4</v>
      </c>
      <c r="E28" s="22">
        <f t="shared" si="0"/>
        <v>0.017937219730941704</v>
      </c>
    </row>
    <row r="29" spans="3:5" ht="12.75">
      <c r="C29" s="3" t="s">
        <v>33</v>
      </c>
      <c r="D29" s="4">
        <v>12</v>
      </c>
      <c r="E29" s="9">
        <f t="shared" si="0"/>
        <v>0.053811659192825115</v>
      </c>
    </row>
    <row r="30" spans="3:5" ht="12.75">
      <c r="C30" s="20" t="s">
        <v>34</v>
      </c>
      <c r="D30" s="21">
        <v>4</v>
      </c>
      <c r="E30" s="22">
        <f t="shared" si="0"/>
        <v>0.017937219730941704</v>
      </c>
    </row>
    <row r="31" spans="3:5" ht="12.75">
      <c r="C31" s="3" t="s">
        <v>35</v>
      </c>
      <c r="D31" s="4">
        <v>6</v>
      </c>
      <c r="E31" s="9">
        <f t="shared" si="0"/>
        <v>0.026905829596412557</v>
      </c>
    </row>
    <row r="32" spans="3:5" ht="12.75">
      <c r="C32" s="20" t="s">
        <v>36</v>
      </c>
      <c r="D32" s="21">
        <v>12</v>
      </c>
      <c r="E32" s="22">
        <f t="shared" si="0"/>
        <v>0.053811659192825115</v>
      </c>
    </row>
    <row r="33" spans="3:5" ht="12.75">
      <c r="C33" s="3" t="s">
        <v>37</v>
      </c>
      <c r="D33" s="4">
        <v>12</v>
      </c>
      <c r="E33" s="9">
        <f t="shared" si="0"/>
        <v>0.053811659192825115</v>
      </c>
    </row>
    <row r="34" spans="3:5" ht="12.75">
      <c r="C34" s="20" t="s">
        <v>38</v>
      </c>
      <c r="D34" s="21">
        <v>4</v>
      </c>
      <c r="E34" s="22">
        <f t="shared" si="0"/>
        <v>0.017937219730941704</v>
      </c>
    </row>
    <row r="35" spans="3:5" ht="12.75">
      <c r="C35" s="3" t="s">
        <v>39</v>
      </c>
      <c r="D35" s="4">
        <v>4</v>
      </c>
      <c r="E35" s="9">
        <f t="shared" si="0"/>
        <v>0.017937219730941704</v>
      </c>
    </row>
    <row r="36" spans="3:5" ht="12.75">
      <c r="C36" s="20" t="s">
        <v>40</v>
      </c>
      <c r="D36" s="21">
        <v>4</v>
      </c>
      <c r="E36" s="22">
        <f t="shared" si="0"/>
        <v>0.017937219730941704</v>
      </c>
    </row>
    <row r="37" spans="1:5" ht="12.75">
      <c r="A37" s="191" t="s">
        <v>43</v>
      </c>
      <c r="B37" s="191"/>
      <c r="C37" s="191"/>
      <c r="D37" s="23">
        <f>SUM(D2:D36)</f>
        <v>223</v>
      </c>
      <c r="E37" s="13">
        <f t="shared" si="0"/>
        <v>1</v>
      </c>
    </row>
  </sheetData>
  <mergeCells count="2">
    <mergeCell ref="A1:B2"/>
    <mergeCell ref="A37:C37"/>
  </mergeCells>
  <hyperlinks>
    <hyperlink ref="A1:B2" location="'All Options'!A1" display="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7"/>
  <sheetViews>
    <sheetView workbookViewId="0" topLeftCell="A1">
      <selection activeCell="G28" sqref="G28"/>
    </sheetView>
  </sheetViews>
  <sheetFormatPr defaultColWidth="9.140625" defaultRowHeight="12.75"/>
  <cols>
    <col min="1" max="1" width="5.00390625" style="0" customWidth="1"/>
    <col min="2" max="2" width="4.8515625" style="0" customWidth="1"/>
    <col min="3" max="3" width="7.421875" style="0" customWidth="1"/>
    <col min="4" max="4" width="27.8515625" style="0" bestFit="1" customWidth="1"/>
    <col min="5" max="5" width="20.140625" style="0" bestFit="1" customWidth="1"/>
    <col min="6" max="6" width="1.8515625" style="0" customWidth="1"/>
    <col min="7" max="7" width="21.7109375" style="0" bestFit="1" customWidth="1"/>
    <col min="8" max="8" width="12.57421875" style="0" bestFit="1" customWidth="1"/>
  </cols>
  <sheetData>
    <row r="1" spans="1:8" ht="12.75">
      <c r="A1" s="185" t="s">
        <v>42</v>
      </c>
      <c r="B1" s="190"/>
      <c r="C1" s="17" t="s">
        <v>0</v>
      </c>
      <c r="D1" s="19" t="s">
        <v>1</v>
      </c>
      <c r="E1" s="18" t="s">
        <v>2</v>
      </c>
      <c r="G1" s="194" t="s">
        <v>74</v>
      </c>
      <c r="H1" s="194"/>
    </row>
    <row r="2" spans="1:8" ht="13.5" thickBot="1">
      <c r="A2" s="187"/>
      <c r="B2" s="188"/>
      <c r="C2" s="20" t="s">
        <v>6</v>
      </c>
      <c r="D2" s="21">
        <v>6</v>
      </c>
      <c r="E2" s="22">
        <f>D2/$D$37</f>
        <v>0.026905829596412557</v>
      </c>
      <c r="G2" s="29"/>
      <c r="H2" s="29"/>
    </row>
    <row r="3" spans="3:8" ht="12.75">
      <c r="C3" s="3" t="s">
        <v>7</v>
      </c>
      <c r="D3" s="4">
        <v>3</v>
      </c>
      <c r="E3" s="9">
        <f aca="true" t="shared" si="0" ref="E3:E37">D3/$D$37</f>
        <v>0.013452914798206279</v>
      </c>
      <c r="G3" s="29" t="s">
        <v>45</v>
      </c>
      <c r="H3" s="29">
        <v>6.371428571428571</v>
      </c>
    </row>
    <row r="4" spans="3:8" ht="12.75">
      <c r="C4" s="20" t="s">
        <v>8</v>
      </c>
      <c r="D4" s="21">
        <v>12</v>
      </c>
      <c r="E4" s="22">
        <f t="shared" si="0"/>
        <v>0.053811659192825115</v>
      </c>
      <c r="G4" s="29" t="s">
        <v>46</v>
      </c>
      <c r="H4" s="29">
        <v>0.5827862866800976</v>
      </c>
    </row>
    <row r="5" spans="3:8" ht="12.75">
      <c r="C5" s="3" t="s">
        <v>9</v>
      </c>
      <c r="D5" s="4">
        <v>12</v>
      </c>
      <c r="E5" s="9">
        <f t="shared" si="0"/>
        <v>0.053811659192825115</v>
      </c>
      <c r="G5" s="29" t="s">
        <v>47</v>
      </c>
      <c r="H5" s="29">
        <v>4</v>
      </c>
    </row>
    <row r="6" spans="3:8" ht="12.75">
      <c r="C6" s="20" t="s">
        <v>10</v>
      </c>
      <c r="D6" s="21">
        <v>4</v>
      </c>
      <c r="E6" s="22">
        <f t="shared" si="0"/>
        <v>0.017937219730941704</v>
      </c>
      <c r="G6" s="29" t="s">
        <v>48</v>
      </c>
      <c r="H6" s="29">
        <v>4</v>
      </c>
    </row>
    <row r="7" spans="3:8" ht="12.75">
      <c r="C7" s="3" t="s">
        <v>11</v>
      </c>
      <c r="D7" s="4">
        <v>4</v>
      </c>
      <c r="E7" s="9">
        <f t="shared" si="0"/>
        <v>0.017937219730941704</v>
      </c>
      <c r="G7" s="29" t="s">
        <v>49</v>
      </c>
      <c r="H7" s="29">
        <v>3.4478101684958227</v>
      </c>
    </row>
    <row r="8" spans="3:8" ht="12.75">
      <c r="C8" s="20" t="s">
        <v>12</v>
      </c>
      <c r="D8" s="21">
        <v>12</v>
      </c>
      <c r="E8" s="22">
        <f t="shared" si="0"/>
        <v>0.053811659192825115</v>
      </c>
      <c r="G8" s="29" t="s">
        <v>50</v>
      </c>
      <c r="H8" s="29">
        <v>11.887394957983194</v>
      </c>
    </row>
    <row r="9" spans="3:8" ht="12.75">
      <c r="C9" s="3" t="s">
        <v>13</v>
      </c>
      <c r="D9" s="4">
        <v>6</v>
      </c>
      <c r="E9" s="9">
        <f t="shared" si="0"/>
        <v>0.026905829596412557</v>
      </c>
      <c r="G9" s="29" t="s">
        <v>51</v>
      </c>
      <c r="H9" s="29">
        <v>-0.8594383118438746</v>
      </c>
    </row>
    <row r="10" spans="3:8" ht="12.75">
      <c r="C10" s="20" t="s">
        <v>14</v>
      </c>
      <c r="D10" s="21">
        <v>12</v>
      </c>
      <c r="E10" s="22">
        <f t="shared" si="0"/>
        <v>0.053811659192825115</v>
      </c>
      <c r="G10" s="29" t="s">
        <v>52</v>
      </c>
      <c r="H10" s="29">
        <v>0.9992135151556203</v>
      </c>
    </row>
    <row r="11" spans="3:8" ht="12.75">
      <c r="C11" s="3" t="s">
        <v>15</v>
      </c>
      <c r="D11" s="4">
        <v>12</v>
      </c>
      <c r="E11" s="9">
        <f t="shared" si="0"/>
        <v>0.053811659192825115</v>
      </c>
      <c r="G11" s="29" t="s">
        <v>53</v>
      </c>
      <c r="H11" s="29">
        <v>9</v>
      </c>
    </row>
    <row r="12" spans="3:8" ht="12.75">
      <c r="C12" s="20" t="s">
        <v>16</v>
      </c>
      <c r="D12" s="21">
        <v>4</v>
      </c>
      <c r="E12" s="22">
        <f t="shared" si="0"/>
        <v>0.017937219730941704</v>
      </c>
      <c r="G12" s="29" t="s">
        <v>54</v>
      </c>
      <c r="H12" s="29">
        <v>3</v>
      </c>
    </row>
    <row r="13" spans="3:8" ht="12.75">
      <c r="C13" s="3" t="s">
        <v>17</v>
      </c>
      <c r="D13" s="4">
        <v>4</v>
      </c>
      <c r="E13" s="9">
        <f t="shared" si="0"/>
        <v>0.017937219730941704</v>
      </c>
      <c r="G13" s="29" t="s">
        <v>55</v>
      </c>
      <c r="H13" s="29">
        <v>12</v>
      </c>
    </row>
    <row r="14" spans="3:8" ht="12.75">
      <c r="C14" s="20" t="s">
        <v>18</v>
      </c>
      <c r="D14" s="21">
        <v>6</v>
      </c>
      <c r="E14" s="22">
        <f t="shared" si="0"/>
        <v>0.026905829596412557</v>
      </c>
      <c r="G14" s="29" t="s">
        <v>56</v>
      </c>
      <c r="H14" s="29">
        <v>223</v>
      </c>
    </row>
    <row r="15" spans="3:8" ht="12.75">
      <c r="C15" s="3" t="s">
        <v>19</v>
      </c>
      <c r="D15" s="4">
        <v>4</v>
      </c>
      <c r="E15" s="9">
        <f t="shared" si="0"/>
        <v>0.017937219730941704</v>
      </c>
      <c r="G15" s="29" t="s">
        <v>57</v>
      </c>
      <c r="H15" s="29">
        <v>35</v>
      </c>
    </row>
    <row r="16" spans="3:8" ht="13.5" thickBot="1">
      <c r="C16" s="20" t="s">
        <v>20</v>
      </c>
      <c r="D16" s="21">
        <v>4</v>
      </c>
      <c r="E16" s="22">
        <f t="shared" si="0"/>
        <v>0.017937219730941704</v>
      </c>
      <c r="G16" s="30" t="s">
        <v>58</v>
      </c>
      <c r="H16" s="30">
        <v>1.1843634528572793</v>
      </c>
    </row>
    <row r="17" spans="3:5" ht="12.75">
      <c r="C17" s="3" t="s">
        <v>21</v>
      </c>
      <c r="D17" s="4">
        <v>4</v>
      </c>
      <c r="E17" s="9">
        <f t="shared" si="0"/>
        <v>0.017937219730941704</v>
      </c>
    </row>
    <row r="18" spans="3:8" ht="12.75">
      <c r="C18" s="20" t="s">
        <v>22</v>
      </c>
      <c r="D18" s="21">
        <v>4</v>
      </c>
      <c r="E18" s="22">
        <f t="shared" si="0"/>
        <v>0.017937219730941704</v>
      </c>
      <c r="G18" s="195" t="s">
        <v>62</v>
      </c>
      <c r="H18" s="195"/>
    </row>
    <row r="19" spans="3:9" ht="12.75">
      <c r="C19" s="3" t="s">
        <v>23</v>
      </c>
      <c r="D19" s="4">
        <v>4</v>
      </c>
      <c r="E19" s="9">
        <f t="shared" si="0"/>
        <v>0.017937219730941704</v>
      </c>
      <c r="H19" s="196" t="s">
        <v>63</v>
      </c>
      <c r="I19" s="193" t="s">
        <v>63</v>
      </c>
    </row>
    <row r="20" spans="3:9" ht="12.75">
      <c r="C20" s="20" t="s">
        <v>24</v>
      </c>
      <c r="D20" s="21">
        <v>6</v>
      </c>
      <c r="E20" s="22">
        <f t="shared" si="0"/>
        <v>0.026905829596412557</v>
      </c>
      <c r="H20" s="197"/>
      <c r="I20" s="193"/>
    </row>
    <row r="21" spans="3:9" ht="12.75">
      <c r="C21" s="3" t="s">
        <v>25</v>
      </c>
      <c r="D21" s="4">
        <v>4</v>
      </c>
      <c r="E21" s="9">
        <f t="shared" si="0"/>
        <v>0.017937219730941704</v>
      </c>
      <c r="H21" s="32"/>
      <c r="I21" s="58"/>
    </row>
    <row r="22" spans="3:9" ht="12.75">
      <c r="C22" s="20" t="s">
        <v>26</v>
      </c>
      <c r="D22" s="21">
        <v>4</v>
      </c>
      <c r="E22" s="22">
        <f t="shared" si="0"/>
        <v>0.017937219730941704</v>
      </c>
      <c r="H22" s="196" t="s">
        <v>64</v>
      </c>
      <c r="I22" s="193" t="s">
        <v>64</v>
      </c>
    </row>
    <row r="23" spans="3:9" ht="12.75">
      <c r="C23" s="3" t="s">
        <v>27</v>
      </c>
      <c r="D23" s="4">
        <v>4</v>
      </c>
      <c r="E23" s="9">
        <f t="shared" si="0"/>
        <v>0.017937219730941704</v>
      </c>
      <c r="H23" s="197"/>
      <c r="I23" s="193"/>
    </row>
    <row r="24" spans="3:9" ht="12.75">
      <c r="C24" s="20" t="s">
        <v>28</v>
      </c>
      <c r="D24" s="21">
        <v>6</v>
      </c>
      <c r="E24" s="22">
        <f t="shared" si="0"/>
        <v>0.026905829596412557</v>
      </c>
      <c r="I24" s="58"/>
    </row>
    <row r="25" spans="3:9" ht="12.75">
      <c r="C25" s="3" t="s">
        <v>29</v>
      </c>
      <c r="D25" s="4">
        <v>12</v>
      </c>
      <c r="E25" s="9">
        <f t="shared" si="0"/>
        <v>0.053811659192825115</v>
      </c>
      <c r="H25" s="196" t="s">
        <v>65</v>
      </c>
      <c r="I25" s="193" t="s">
        <v>65</v>
      </c>
    </row>
    <row r="26" spans="3:9" ht="12.75">
      <c r="C26" s="20" t="s">
        <v>30</v>
      </c>
      <c r="D26" s="21">
        <v>4</v>
      </c>
      <c r="E26" s="22">
        <f t="shared" si="0"/>
        <v>0.017937219730941704</v>
      </c>
      <c r="H26" s="197"/>
      <c r="I26" s="193"/>
    </row>
    <row r="27" spans="3:5" ht="12.75">
      <c r="C27" s="3" t="s">
        <v>31</v>
      </c>
      <c r="D27" s="4">
        <v>4</v>
      </c>
      <c r="E27" s="9">
        <f t="shared" si="0"/>
        <v>0.017937219730941704</v>
      </c>
    </row>
    <row r="28" spans="3:7" ht="12.75">
      <c r="C28" s="20" t="s">
        <v>32</v>
      </c>
      <c r="D28" s="21">
        <v>4</v>
      </c>
      <c r="E28" s="22">
        <f t="shared" si="0"/>
        <v>0.017937219730941704</v>
      </c>
      <c r="G28" t="s">
        <v>127</v>
      </c>
    </row>
    <row r="29" spans="3:5" ht="12.75">
      <c r="C29" s="3" t="s">
        <v>33</v>
      </c>
      <c r="D29" s="4">
        <v>12</v>
      </c>
      <c r="E29" s="9">
        <f t="shared" si="0"/>
        <v>0.053811659192825115</v>
      </c>
    </row>
    <row r="30" spans="3:5" ht="12.75">
      <c r="C30" s="20" t="s">
        <v>34</v>
      </c>
      <c r="D30" s="21">
        <v>4</v>
      </c>
      <c r="E30" s="22">
        <f t="shared" si="0"/>
        <v>0.017937219730941704</v>
      </c>
    </row>
    <row r="31" spans="3:5" ht="12.75">
      <c r="C31" s="3" t="s">
        <v>35</v>
      </c>
      <c r="D31" s="4">
        <v>6</v>
      </c>
      <c r="E31" s="9">
        <f t="shared" si="0"/>
        <v>0.026905829596412557</v>
      </c>
    </row>
    <row r="32" spans="3:5" ht="12.75">
      <c r="C32" s="20" t="s">
        <v>36</v>
      </c>
      <c r="D32" s="21">
        <v>12</v>
      </c>
      <c r="E32" s="22">
        <f t="shared" si="0"/>
        <v>0.053811659192825115</v>
      </c>
    </row>
    <row r="33" spans="3:5" ht="12.75">
      <c r="C33" s="3" t="s">
        <v>37</v>
      </c>
      <c r="D33" s="4">
        <v>12</v>
      </c>
      <c r="E33" s="9">
        <f t="shared" si="0"/>
        <v>0.053811659192825115</v>
      </c>
    </row>
    <row r="34" spans="3:5" ht="12.75">
      <c r="C34" s="20" t="s">
        <v>38</v>
      </c>
      <c r="D34" s="21">
        <v>4</v>
      </c>
      <c r="E34" s="22">
        <f t="shared" si="0"/>
        <v>0.017937219730941704</v>
      </c>
    </row>
    <row r="35" spans="3:5" ht="12.75">
      <c r="C35" s="3" t="s">
        <v>39</v>
      </c>
      <c r="D35" s="4">
        <v>4</v>
      </c>
      <c r="E35" s="9">
        <f t="shared" si="0"/>
        <v>0.017937219730941704</v>
      </c>
    </row>
    <row r="36" spans="3:5" ht="12.75">
      <c r="C36" s="20" t="s">
        <v>40</v>
      </c>
      <c r="D36" s="21">
        <v>4</v>
      </c>
      <c r="E36" s="22">
        <f t="shared" si="0"/>
        <v>0.017937219730941704</v>
      </c>
    </row>
    <row r="37" spans="1:5" ht="12.75">
      <c r="A37" s="191" t="s">
        <v>43</v>
      </c>
      <c r="B37" s="191"/>
      <c r="C37" s="191"/>
      <c r="D37" s="23">
        <f>SUM(D2:D36)</f>
        <v>223</v>
      </c>
      <c r="E37" s="13">
        <f t="shared" si="0"/>
        <v>1</v>
      </c>
    </row>
  </sheetData>
  <mergeCells count="10">
    <mergeCell ref="A37:C37"/>
    <mergeCell ref="G1:H1"/>
    <mergeCell ref="G18:H18"/>
    <mergeCell ref="H19:H20"/>
    <mergeCell ref="H22:H23"/>
    <mergeCell ref="H25:H26"/>
    <mergeCell ref="I19:I20"/>
    <mergeCell ref="I22:I23"/>
    <mergeCell ref="I25:I26"/>
    <mergeCell ref="A1:B2"/>
  </mergeCells>
  <hyperlinks>
    <hyperlink ref="A1:B2" location="'2 options March 13'!A1" display="BACK"/>
  </hyperlinks>
  <printOptions/>
  <pageMargins left="0.75" right="0.75" top="1" bottom="1" header="0.5" footer="0.5"/>
  <pageSetup horizontalDpi="600" verticalDpi="600" orientation="portrait" r:id="rId5"/>
  <legacyDrawing r:id="rId4"/>
  <oleObjects>
    <oleObject progId="Equation.3" shapeId="1482442" r:id="rId1"/>
    <oleObject progId="Equation.3" shapeId="1482443" r:id="rId2"/>
    <oleObject progId="Equation.3" shapeId="1482444" r:id="rId3"/>
  </oleObjects>
</worksheet>
</file>

<file path=xl/worksheets/sheet9.xml><?xml version="1.0" encoding="utf-8"?>
<worksheet xmlns="http://schemas.openxmlformats.org/spreadsheetml/2006/main" xmlns:r="http://schemas.openxmlformats.org/officeDocument/2006/relationships">
  <dimension ref="A1:G38"/>
  <sheetViews>
    <sheetView workbookViewId="0" topLeftCell="A1">
      <selection activeCell="G8" sqref="G8"/>
    </sheetView>
  </sheetViews>
  <sheetFormatPr defaultColWidth="9.140625" defaultRowHeight="12.75"/>
  <cols>
    <col min="1" max="1" width="5.8515625" style="0" customWidth="1"/>
    <col min="2" max="2" width="5.57421875" style="0" customWidth="1"/>
    <col min="3" max="3" width="5.7109375" style="0" bestFit="1" customWidth="1"/>
    <col min="4" max="4" width="31.421875" style="0" bestFit="1" customWidth="1"/>
    <col min="5" max="5" width="36.8515625" style="0" bestFit="1" customWidth="1"/>
    <col min="6" max="6" width="18.8515625" style="0" customWidth="1"/>
  </cols>
  <sheetData>
    <row r="1" spans="1:6" ht="25.5">
      <c r="A1" s="185" t="s">
        <v>42</v>
      </c>
      <c r="B1" s="190"/>
      <c r="C1" s="17" t="s">
        <v>0</v>
      </c>
      <c r="D1" s="17" t="s">
        <v>4</v>
      </c>
      <c r="E1" s="17" t="s">
        <v>109</v>
      </c>
      <c r="F1" s="118" t="s">
        <v>110</v>
      </c>
    </row>
    <row r="2" spans="1:6" ht="13.5" thickBot="1">
      <c r="A2" s="187"/>
      <c r="B2" s="188"/>
      <c r="C2" s="25" t="s">
        <v>6</v>
      </c>
      <c r="D2" s="26">
        <v>540258</v>
      </c>
      <c r="E2" s="27">
        <f>D2/$D$38</f>
        <v>0.00443294449594233</v>
      </c>
      <c r="F2" s="27">
        <f>D2/$D$37</f>
        <v>0.004413452333549876</v>
      </c>
    </row>
    <row r="3" spans="3:6" ht="12.75">
      <c r="C3" s="3" t="s">
        <v>7</v>
      </c>
      <c r="D3" s="24">
        <v>538258</v>
      </c>
      <c r="E3" s="27">
        <v>0</v>
      </c>
      <c r="F3" s="27">
        <f aca="true" t="shared" si="0" ref="F3:F36">D3/$D$37</f>
        <v>0.004397114019879186</v>
      </c>
    </row>
    <row r="4" spans="3:6" ht="12.75">
      <c r="C4" s="25" t="s">
        <v>8</v>
      </c>
      <c r="D4" s="26">
        <v>57291</v>
      </c>
      <c r="E4" s="27">
        <f aca="true" t="shared" si="1" ref="E4:E36">D4/$D$38</f>
        <v>0.00047008618681635816</v>
      </c>
      <c r="F4" s="27">
        <f t="shared" si="0"/>
        <v>0.00046801916425375645</v>
      </c>
    </row>
    <row r="5" spans="3:6" ht="12.75">
      <c r="C5" s="3" t="s">
        <v>9</v>
      </c>
      <c r="D5" s="24">
        <v>24260099</v>
      </c>
      <c r="E5" s="27">
        <f t="shared" si="1"/>
        <v>0.19905984239579244</v>
      </c>
      <c r="F5" s="27">
        <f t="shared" si="0"/>
        <v>0.19818455357199896</v>
      </c>
    </row>
    <row r="6" spans="3:6" ht="12.75">
      <c r="C6" s="25" t="s">
        <v>10</v>
      </c>
      <c r="D6" s="26">
        <v>2120734</v>
      </c>
      <c r="E6" s="27">
        <f t="shared" si="1"/>
        <v>0.017401123375605287</v>
      </c>
      <c r="F6" s="27">
        <f t="shared" si="0"/>
        <v>0.017324608652048767</v>
      </c>
    </row>
    <row r="7" spans="3:6" ht="12.75">
      <c r="C7" s="3" t="s">
        <v>11</v>
      </c>
      <c r="D7" s="24">
        <v>783600</v>
      </c>
      <c r="E7" s="27">
        <f t="shared" si="1"/>
        <v>0.006429623081972705</v>
      </c>
      <c r="F7" s="27">
        <f t="shared" si="0"/>
        <v>0.006401351296176424</v>
      </c>
    </row>
    <row r="8" spans="3:7" ht="12.75">
      <c r="C8" s="25" t="s">
        <v>12</v>
      </c>
      <c r="D8" s="26">
        <v>15982378</v>
      </c>
      <c r="E8" s="27">
        <f t="shared" si="1"/>
        <v>0.1311391864390158</v>
      </c>
      <c r="F8" s="27">
        <f t="shared" si="0"/>
        <v>0.13056255248376925</v>
      </c>
      <c r="G8" t="s">
        <v>128</v>
      </c>
    </row>
    <row r="9" spans="3:6" ht="12.75">
      <c r="C9" s="3" t="s">
        <v>13</v>
      </c>
      <c r="D9" s="24">
        <v>538469</v>
      </c>
      <c r="E9" s="27">
        <f t="shared" si="1"/>
        <v>0.004418265328390456</v>
      </c>
      <c r="F9" s="27">
        <f t="shared" si="0"/>
        <v>0.004398837711971444</v>
      </c>
    </row>
    <row r="10" spans="3:6" ht="12.75">
      <c r="C10" s="25" t="s">
        <v>14</v>
      </c>
      <c r="D10" s="26">
        <v>154805</v>
      </c>
      <c r="E10" s="27">
        <f t="shared" si="1"/>
        <v>0.0012702115890821652</v>
      </c>
      <c r="F10" s="27">
        <f t="shared" si="0"/>
        <v>0.001264626323895599</v>
      </c>
    </row>
    <row r="11" spans="3:6" ht="12.75">
      <c r="C11" s="3" t="s">
        <v>15</v>
      </c>
      <c r="D11" s="24">
        <v>1211537</v>
      </c>
      <c r="E11" s="27">
        <f t="shared" si="1"/>
        <v>0.009940947243317975</v>
      </c>
      <c r="F11" s="27">
        <f t="shared" si="0"/>
        <v>0.009897235764823502</v>
      </c>
    </row>
    <row r="12" spans="3:6" ht="12.75">
      <c r="C12" s="25" t="s">
        <v>16</v>
      </c>
      <c r="D12" s="26">
        <v>6021097</v>
      </c>
      <c r="E12" s="27">
        <f t="shared" si="1"/>
        <v>0.049404523034707264</v>
      </c>
      <c r="F12" s="27">
        <f t="shared" si="0"/>
        <v>0.049187285713825905</v>
      </c>
    </row>
    <row r="13" spans="3:6" ht="12.75">
      <c r="C13" s="3" t="s">
        <v>17</v>
      </c>
      <c r="D13" s="24">
        <v>741468</v>
      </c>
      <c r="E13" s="27">
        <f t="shared" si="1"/>
        <v>0.006083920070628047</v>
      </c>
      <c r="F13" s="27">
        <f t="shared" si="0"/>
        <v>0.006057168380389664</v>
      </c>
    </row>
    <row r="14" spans="3:6" ht="12.75">
      <c r="C14" s="25" t="s">
        <v>18</v>
      </c>
      <c r="D14" s="26">
        <v>2170717</v>
      </c>
      <c r="E14" s="27">
        <f t="shared" si="1"/>
        <v>0.01781124569631259</v>
      </c>
      <c r="F14" s="27">
        <f t="shared" si="0"/>
        <v>0.017732927618149822</v>
      </c>
    </row>
    <row r="15" spans="3:6" ht="12.75">
      <c r="C15" s="3" t="s">
        <v>19</v>
      </c>
      <c r="D15" s="24">
        <v>944847</v>
      </c>
      <c r="E15" s="27">
        <f t="shared" si="1"/>
        <v>0.007752692802619532</v>
      </c>
      <c r="F15" s="27">
        <f t="shared" si="0"/>
        <v>0.007718603328405317</v>
      </c>
    </row>
    <row r="16" spans="3:6" ht="12.75">
      <c r="C16" s="25" t="s">
        <v>20</v>
      </c>
      <c r="D16" s="26">
        <v>3592430</v>
      </c>
      <c r="E16" s="27">
        <f t="shared" si="1"/>
        <v>0.029476736662035742</v>
      </c>
      <c r="F16" s="27">
        <f t="shared" si="0"/>
        <v>0.029347124089998816</v>
      </c>
    </row>
    <row r="17" spans="3:6" ht="12.75">
      <c r="C17" s="3" t="s">
        <v>21</v>
      </c>
      <c r="D17" s="24">
        <v>4783167</v>
      </c>
      <c r="E17" s="27">
        <f t="shared" si="1"/>
        <v>0.03924701499250911</v>
      </c>
      <c r="F17" s="27">
        <f t="shared" si="0"/>
        <v>0.03907444139264714</v>
      </c>
    </row>
    <row r="18" spans="3:6" ht="12.75">
      <c r="C18" s="25" t="s">
        <v>22</v>
      </c>
      <c r="D18" s="26">
        <v>4842023</v>
      </c>
      <c r="E18" s="27">
        <f t="shared" si="1"/>
        <v>0.03972994237396979</v>
      </c>
      <c r="F18" s="27">
        <f t="shared" si="0"/>
        <v>0.03955524528734821</v>
      </c>
    </row>
    <row r="19" spans="3:6" ht="12.75">
      <c r="C19" s="3" t="s">
        <v>23</v>
      </c>
      <c r="D19" s="24">
        <v>236946</v>
      </c>
      <c r="E19" s="27">
        <f t="shared" si="1"/>
        <v>0.0019441978953306594</v>
      </c>
      <c r="F19" s="27">
        <f t="shared" si="0"/>
        <v>0.0019356490355076812</v>
      </c>
    </row>
    <row r="20" spans="3:6" ht="12.75">
      <c r="C20" s="25" t="s">
        <v>24</v>
      </c>
      <c r="D20" s="26">
        <v>363988</v>
      </c>
      <c r="E20" s="27">
        <f t="shared" si="1"/>
        <v>0.0029866075119462493</v>
      </c>
      <c r="F20" s="27">
        <f t="shared" si="0"/>
        <v>0.0029734750581835944</v>
      </c>
    </row>
    <row r="21" spans="3:6" ht="12.75">
      <c r="C21" s="3" t="s">
        <v>25</v>
      </c>
      <c r="D21" s="24">
        <v>389592</v>
      </c>
      <c r="E21" s="27">
        <f t="shared" si="1"/>
        <v>0.0031966943794690026</v>
      </c>
      <c r="F21" s="27">
        <f t="shared" si="0"/>
        <v>0.00318263814979577</v>
      </c>
    </row>
    <row r="22" spans="3:6" ht="12.75">
      <c r="C22" s="25" t="s">
        <v>26</v>
      </c>
      <c r="D22" s="26">
        <v>7575546</v>
      </c>
      <c r="E22" s="27">
        <f t="shared" si="1"/>
        <v>0.06215914423193721</v>
      </c>
      <c r="F22" s="27">
        <f t="shared" si="0"/>
        <v>0.061885823387371273</v>
      </c>
    </row>
    <row r="23" spans="3:6" ht="12.75">
      <c r="C23" s="3" t="s">
        <v>27</v>
      </c>
      <c r="D23" s="24">
        <v>16088089</v>
      </c>
      <c r="E23" s="27">
        <f t="shared" si="1"/>
        <v>0.1320065701623675</v>
      </c>
      <c r="F23" s="27">
        <f t="shared" si="0"/>
        <v>0.1314261222219904</v>
      </c>
    </row>
    <row r="24" spans="3:6" ht="12.75">
      <c r="C24" s="25" t="s">
        <v>28</v>
      </c>
      <c r="D24" s="26">
        <v>826019</v>
      </c>
      <c r="E24" s="27">
        <f t="shared" si="1"/>
        <v>0.006777680996105171</v>
      </c>
      <c r="F24" s="27">
        <f t="shared" si="0"/>
        <v>0.006747878759974928</v>
      </c>
    </row>
    <row r="25" spans="3:6" ht="12.75">
      <c r="C25" s="3" t="s">
        <v>29</v>
      </c>
      <c r="D25" s="24">
        <v>69221</v>
      </c>
      <c r="E25" s="27">
        <f t="shared" si="1"/>
        <v>0.0005679746546161723</v>
      </c>
      <c r="F25" s="27">
        <f t="shared" si="0"/>
        <v>0.0005654772052994235</v>
      </c>
    </row>
    <row r="26" spans="3:6" ht="12.75">
      <c r="C26" s="25" t="s">
        <v>30</v>
      </c>
      <c r="D26" s="26">
        <v>2767328</v>
      </c>
      <c r="E26" s="27">
        <f t="shared" si="1"/>
        <v>0.022706579867520883</v>
      </c>
      <c r="F26" s="27">
        <f t="shared" si="0"/>
        <v>0.0226067364468419</v>
      </c>
    </row>
    <row r="27" spans="3:6" ht="12.75">
      <c r="C27" s="3" t="s">
        <v>31</v>
      </c>
      <c r="D27" s="24">
        <v>1326072</v>
      </c>
      <c r="E27" s="27">
        <f t="shared" si="1"/>
        <v>0.010880733970849554</v>
      </c>
      <c r="F27" s="27">
        <f t="shared" si="0"/>
        <v>0.010832890142959755</v>
      </c>
    </row>
    <row r="28" spans="3:6" ht="12.75">
      <c r="C28" s="25" t="s">
        <v>32</v>
      </c>
      <c r="D28" s="26">
        <v>2946892</v>
      </c>
      <c r="E28" s="27">
        <f t="shared" si="1"/>
        <v>0.024179944899541488</v>
      </c>
      <c r="F28" s="27">
        <f t="shared" si="0"/>
        <v>0.024073622924823807</v>
      </c>
    </row>
    <row r="29" spans="3:6" ht="12.75">
      <c r="C29" s="3" t="s">
        <v>33</v>
      </c>
      <c r="D29" s="24">
        <v>2685883</v>
      </c>
      <c r="E29" s="27">
        <f t="shared" si="1"/>
        <v>0.022038304405663726</v>
      </c>
      <c r="F29" s="27">
        <f t="shared" si="0"/>
        <v>0.021941399468387218</v>
      </c>
    </row>
    <row r="30" spans="3:6" ht="12.75">
      <c r="C30" s="25" t="s">
        <v>34</v>
      </c>
      <c r="D30" s="26">
        <v>1048319</v>
      </c>
      <c r="E30" s="27">
        <f t="shared" si="1"/>
        <v>0.008601705002131884</v>
      </c>
      <c r="F30" s="27">
        <f t="shared" si="0"/>
        <v>0.008563882324472145</v>
      </c>
    </row>
    <row r="31" spans="3:6" ht="12.75">
      <c r="C31" s="3" t="s">
        <v>35</v>
      </c>
      <c r="D31" s="24">
        <v>981338</v>
      </c>
      <c r="E31" s="27">
        <f t="shared" si="1"/>
        <v>0.008052110076591285</v>
      </c>
      <c r="F31" s="27">
        <f t="shared" si="0"/>
        <v>0.008016704030483894</v>
      </c>
    </row>
    <row r="32" spans="3:6" ht="12.75">
      <c r="C32" s="25" t="s">
        <v>36</v>
      </c>
      <c r="D32" s="26">
        <v>5211014</v>
      </c>
      <c r="E32" s="27">
        <f t="shared" si="1"/>
        <v>0.04275760068259688</v>
      </c>
      <c r="F32" s="27">
        <f t="shared" si="0"/>
        <v>0.042569590637179036</v>
      </c>
    </row>
    <row r="33" spans="3:6" ht="12.75">
      <c r="C33" s="3" t="s">
        <v>37</v>
      </c>
      <c r="D33" s="24">
        <v>108612</v>
      </c>
      <c r="E33" s="27">
        <f t="shared" si="1"/>
        <v>0.000891187113551837</v>
      </c>
      <c r="F33" s="27">
        <f t="shared" si="0"/>
        <v>0.0008872684622005026</v>
      </c>
    </row>
    <row r="34" spans="3:6" ht="12.75">
      <c r="C34" s="25" t="s">
        <v>38</v>
      </c>
      <c r="D34" s="26">
        <v>4440709</v>
      </c>
      <c r="E34" s="27">
        <f t="shared" si="1"/>
        <v>0.036437066215829414</v>
      </c>
      <c r="F34" s="27">
        <f t="shared" si="0"/>
        <v>0.03627684828112853</v>
      </c>
    </row>
    <row r="35" spans="3:6" ht="12.75">
      <c r="C35" s="3" t="s">
        <v>39</v>
      </c>
      <c r="D35" s="24">
        <v>4070515</v>
      </c>
      <c r="E35" s="27">
        <f t="shared" si="1"/>
        <v>0.0333995370080604</v>
      </c>
      <c r="F35" s="27">
        <f t="shared" si="0"/>
        <v>0.03325267543562478</v>
      </c>
    </row>
    <row r="36" spans="3:6" ht="12.75">
      <c r="C36" s="25" t="s">
        <v>40</v>
      </c>
      <c r="D36" s="26">
        <v>1992393</v>
      </c>
      <c r="E36" s="27">
        <f t="shared" si="1"/>
        <v>0.016348055157173105</v>
      </c>
      <c r="F36" s="27">
        <f t="shared" si="0"/>
        <v>0.01627617089464374</v>
      </c>
    </row>
    <row r="37" spans="1:6" ht="12.75">
      <c r="A37" s="191" t="s">
        <v>43</v>
      </c>
      <c r="B37" s="191"/>
      <c r="C37" s="191"/>
      <c r="D37" s="28">
        <f>SUM(D2:D36)</f>
        <v>122411654</v>
      </c>
      <c r="E37" s="116">
        <f>SUM(E2:E36)</f>
        <v>1</v>
      </c>
      <c r="F37" s="116">
        <f>SUM(F2:F36)</f>
        <v>1.0000000000000002</v>
      </c>
    </row>
    <row r="38" spans="2:4" ht="12.75">
      <c r="B38" t="s">
        <v>102</v>
      </c>
      <c r="D38" s="115">
        <f>D37-D3</f>
        <v>121873396</v>
      </c>
    </row>
  </sheetData>
  <mergeCells count="2">
    <mergeCell ref="A1:B2"/>
    <mergeCell ref="A37:C37"/>
  </mergeCells>
  <hyperlinks>
    <hyperlink ref="A1:B2" location="'All Options'!A1" display="BAC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US_EPA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EPA</dc:creator>
  <cp:keywords/>
  <dc:description/>
  <cp:lastModifiedBy>BL</cp:lastModifiedBy>
  <cp:lastPrinted>2006-05-24T17:20:25Z</cp:lastPrinted>
  <dcterms:created xsi:type="dcterms:W3CDTF">2006-03-13T20:57:40Z</dcterms:created>
  <dcterms:modified xsi:type="dcterms:W3CDTF">2008-08-05T16:26:49Z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