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" yWindow="96" windowWidth="10212" windowHeight="5688" activeTab="0"/>
  </bookViews>
  <sheets>
    <sheet name="reviews sheet" sheetId="1" r:id="rId1"/>
    <sheet name="Status Sheet" sheetId="2" r:id="rId2"/>
    <sheet name="Sheet3" sheetId="3" r:id="rId3"/>
  </sheets>
  <definedNames>
    <definedName name="_xlnm.Print_Titles" localSheetId="0">'reviews sheet'!$9:$9</definedName>
  </definedNames>
  <calcPr fullCalcOnLoad="1"/>
</workbook>
</file>

<file path=xl/comments1.xml><?xml version="1.0" encoding="utf-8"?>
<comments xmlns="http://schemas.openxmlformats.org/spreadsheetml/2006/main">
  <authors>
    <author>Jorge Morfin</author>
  </authors>
  <commentList>
    <comment ref="E9" authorId="0">
      <text>
        <r>
          <rPr>
            <b/>
            <sz val="9"/>
            <rFont val="Geneva"/>
            <family val="0"/>
          </rPr>
          <t>HTML Source:
http://www-numi.fnal.gov/numwork/reviews/</t>
        </r>
      </text>
    </comment>
    <comment ref="F9" authorId="0">
      <text>
        <r>
          <rPr>
            <b/>
            <sz val="9"/>
            <rFont val="Geneva"/>
            <family val="0"/>
          </rPr>
          <t xml:space="preserve">M = Mechanical
G = Flammable Gas
E = Electrical
F = Fire
) = ODH
R = Radiation
T = Toxic Material
</t>
        </r>
        <r>
          <rPr>
            <sz val="9"/>
            <rFont val="Genev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<sst xmlns="http://schemas.openxmlformats.org/spreadsheetml/2006/main" count="1129" uniqueCount="561">
  <si>
    <t>Mounting planes on Detector</t>
  </si>
  <si>
    <t>Power Distribution System</t>
  </si>
  <si>
    <t>2.5.4</t>
  </si>
  <si>
    <t xml:space="preserve">FNAL Outfitting Systems-LCW? </t>
  </si>
  <si>
    <t>2.5.5</t>
  </si>
  <si>
    <t xml:space="preserve">SB&amp;O Experimental </t>
  </si>
  <si>
    <t>NS=NuMI Stub</t>
  </si>
  <si>
    <t>EE=Extraction Enclosure</t>
  </si>
  <si>
    <t>CR=Carrier Region</t>
  </si>
  <si>
    <t>TSA=Target Shaft area</t>
  </si>
  <si>
    <t>TSR=Target Support Rooms</t>
  </si>
  <si>
    <t>HP=Horn Pit</t>
  </si>
  <si>
    <t xml:space="preserve">TH=Target Hall </t>
  </si>
  <si>
    <t xml:space="preserve">AH=Absorber Hall (but not MA1) </t>
  </si>
  <si>
    <t xml:space="preserve">AP=Absorber Passageway </t>
  </si>
  <si>
    <t xml:space="preserve">MA# = Muon Alcove 1,2,3,4 </t>
  </si>
  <si>
    <t>MSA=MINOS Shaft Area</t>
  </si>
  <si>
    <t xml:space="preserve">MHP = MINOS Hall Passageway </t>
  </si>
  <si>
    <t>MH=MINOS Hall</t>
  </si>
  <si>
    <t>NM=New Muon Lab</t>
  </si>
  <si>
    <t>S= Soudan</t>
  </si>
  <si>
    <t>ANL=Argonne Nat'l Lab</t>
  </si>
  <si>
    <t>MI65= itself</t>
  </si>
  <si>
    <t>EE</t>
  </si>
  <si>
    <t>NS</t>
  </si>
  <si>
    <t>CR</t>
  </si>
  <si>
    <t>Pre-TGT</t>
  </si>
  <si>
    <t>CR,Pre-TGT</t>
  </si>
  <si>
    <t>TH</t>
  </si>
  <si>
    <t>THC</t>
  </si>
  <si>
    <t>THC=Target Hall Chase</t>
  </si>
  <si>
    <t xml:space="preserve">Pre-TGT=Pre-target </t>
  </si>
  <si>
    <t>MI8</t>
  </si>
  <si>
    <t>MI8, TH</t>
  </si>
  <si>
    <t>MI8,TH</t>
  </si>
  <si>
    <t>TSR</t>
  </si>
  <si>
    <t>TH,TSR</t>
  </si>
  <si>
    <t>DR</t>
  </si>
  <si>
    <t xml:space="preserve">DR=Decay Region </t>
  </si>
  <si>
    <t>AH</t>
  </si>
  <si>
    <t>AH,AP</t>
  </si>
  <si>
    <t>MA1,MA2,MA3</t>
  </si>
  <si>
    <t>MI to TH</t>
  </si>
  <si>
    <t>ND Support Structure installation(SB&amp;O )</t>
  </si>
  <si>
    <t xml:space="preserve">Near Detector Installation--for most, see under other WBS elements </t>
  </si>
  <si>
    <t xml:space="preserve">Rack Installation </t>
  </si>
  <si>
    <t>Be Window before target</t>
  </si>
  <si>
    <t>Neoprene Air Seal</t>
  </si>
  <si>
    <t>Hot Cell Door Transportation Stand</t>
  </si>
  <si>
    <t>R,T</t>
  </si>
  <si>
    <t xml:space="preserve">Target (inc. Be windows) </t>
  </si>
  <si>
    <t>Module transportation stand</t>
  </si>
  <si>
    <t>transmission line Stands</t>
  </si>
  <si>
    <t>Install  Horn Power supplies</t>
  </si>
  <si>
    <t xml:space="preserve">Kicker PS installation </t>
  </si>
  <si>
    <t>Done during civil  constr/</t>
  </si>
  <si>
    <t>R,M</t>
  </si>
  <si>
    <t>Absorber stacking procedure</t>
  </si>
  <si>
    <t>O,E</t>
  </si>
  <si>
    <t>1.1.6</t>
  </si>
  <si>
    <t>Alignment</t>
  </si>
  <si>
    <t>none</t>
  </si>
  <si>
    <t>low current coil tests</t>
  </si>
  <si>
    <t>high current coil tests</t>
  </si>
  <si>
    <t>remote operations of coil</t>
  </si>
  <si>
    <t>Magnet Coil Welding Procedure</t>
  </si>
  <si>
    <t>LCW System</t>
  </si>
  <si>
    <t>M:</t>
  </si>
  <si>
    <t>F:</t>
  </si>
  <si>
    <t>Target and Horns</t>
  </si>
  <si>
    <t>Kicker magnet PS (included in 111)</t>
  </si>
  <si>
    <t xml:space="preserve">see below (3) </t>
  </si>
  <si>
    <t xml:space="preserve">see below (1) </t>
  </si>
  <si>
    <t xml:space="preserve">see below (2) </t>
  </si>
  <si>
    <t>M=Mechanical</t>
  </si>
  <si>
    <t>E=Electrical</t>
  </si>
  <si>
    <t xml:space="preserve">R=Radiation </t>
  </si>
  <si>
    <t>T=Toxic Materials</t>
  </si>
  <si>
    <t>O=Oxygen Displacing Gasses</t>
  </si>
  <si>
    <t>F=Fire</t>
  </si>
  <si>
    <t xml:space="preserve">S=Structural </t>
  </si>
  <si>
    <t>Engineering note in review process</t>
  </si>
  <si>
    <t xml:space="preserve">NI: NuMI Internal (Review) </t>
  </si>
  <si>
    <t xml:space="preserve">Operational Reviews may include:  </t>
  </si>
  <si>
    <t xml:space="preserve">ORC's (Detector) </t>
  </si>
  <si>
    <t>NuMI Internal Reviews</t>
  </si>
  <si>
    <t>FESHM's</t>
  </si>
  <si>
    <t xml:space="preserve">Dates Listed are from "Early Start" Date in April 03 Schedule </t>
  </si>
  <si>
    <t>Aesook Review</t>
  </si>
  <si>
    <t>1.1.1.a</t>
  </si>
  <si>
    <t>BPM</t>
  </si>
  <si>
    <t>1.1.1.b</t>
  </si>
  <si>
    <t>Multiwire</t>
  </si>
  <si>
    <t>specs reviewed 3/03 (NG)</t>
  </si>
  <si>
    <t>Kicker Magnet &amp; PS &amp; Cooling Sys (F17 test setup)</t>
  </si>
  <si>
    <t>Design 6/14/02</t>
  </si>
  <si>
    <t>MD-ENG-03-002   6 March 2003</t>
  </si>
  <si>
    <t>MD-ENG-03-004  6 March 2003</t>
  </si>
  <si>
    <t>Tech Review of specs 10/02</t>
  </si>
  <si>
    <t>generic</t>
  </si>
  <si>
    <t>generic (MI spares)</t>
  </si>
  <si>
    <t>standard/generic</t>
  </si>
  <si>
    <t>standard installation procedure</t>
  </si>
  <si>
    <t>standard</t>
  </si>
  <si>
    <t>B2 Stands</t>
  </si>
  <si>
    <t>B2  Stands</t>
  </si>
  <si>
    <t>new design to be certified</t>
  </si>
  <si>
    <t>mid-July design note</t>
  </si>
  <si>
    <t>need separate installation review</t>
  </si>
  <si>
    <t>Magnet Installation Transport/Installation Carts</t>
  </si>
  <si>
    <t>Transport/Installation Carts</t>
  </si>
  <si>
    <t>Magnet Installation Lifting Fixtures</t>
  </si>
  <si>
    <t>MD-ENG-03-005  6 March 2003</t>
  </si>
  <si>
    <t>MD-ENG-03-003  6 March 2003</t>
  </si>
  <si>
    <t>Horn power supply, Horn to raw, target, module, etc</t>
  </si>
  <si>
    <t>Target hall</t>
  </si>
  <si>
    <t>Tgt module</t>
  </si>
  <si>
    <t>Horn 1 module</t>
  </si>
  <si>
    <t>Horn 2 module</t>
  </si>
  <si>
    <t>Horn lifting fixture (horn 1 &amp; 2)</t>
  </si>
  <si>
    <t>Hadron monitors</t>
  </si>
  <si>
    <t>HV101 EPB (5)</t>
  </si>
  <si>
    <t>V108 B2 (5)</t>
  </si>
  <si>
    <t>V118 B2 (4)</t>
  </si>
  <si>
    <t>Beam vacuum pipe</t>
  </si>
  <si>
    <t>1.1.2</t>
  </si>
  <si>
    <t>Chase cooling system</t>
  </si>
  <si>
    <t>Radioactive component handling &amp; work cell</t>
  </si>
  <si>
    <t>Target hall radiation shielding</t>
  </si>
  <si>
    <t>Baffle</t>
  </si>
  <si>
    <t>Horn 1</t>
  </si>
  <si>
    <t>Flexjoint</t>
  </si>
  <si>
    <t xml:space="preserve">Specs and Design for Primary Beamline </t>
  </si>
  <si>
    <t>NuMI Radiation Safety</t>
  </si>
  <si>
    <t>2002 july_17.html</t>
  </si>
  <si>
    <t>Design Review Date/Link</t>
  </si>
  <si>
    <t>2002 july_24.html</t>
  </si>
  <si>
    <t>Primary Beamline Instrumentations</t>
  </si>
  <si>
    <t>2002 jun_14.html</t>
  </si>
  <si>
    <t>Duratek shaft basket</t>
  </si>
  <si>
    <t>TSB transporter cart</t>
  </si>
  <si>
    <t>R Block</t>
  </si>
  <si>
    <t>1.1.3</t>
  </si>
  <si>
    <t>Conventional magnet power supplies</t>
  </si>
  <si>
    <t>MI60, MI65</t>
  </si>
  <si>
    <t>NA</t>
  </si>
  <si>
    <t>Horn power supply</t>
  </si>
  <si>
    <t>MI8 test stand</t>
  </si>
  <si>
    <t>Magnets:  Steel and Coil</t>
  </si>
  <si>
    <t>2.1.1</t>
  </si>
  <si>
    <t>Steel Plane Fabrication</t>
  </si>
  <si>
    <t>M,S</t>
  </si>
  <si>
    <t>S,NM,MH</t>
  </si>
  <si>
    <t xml:space="preserve">M:                      S:  </t>
  </si>
  <si>
    <t>2.1.2</t>
  </si>
  <si>
    <t>Steel Handling Fixtures</t>
  </si>
  <si>
    <t xml:space="preserve">M </t>
  </si>
  <si>
    <t xml:space="preserve">M:       </t>
  </si>
  <si>
    <t>JK 11/22/99</t>
  </si>
  <si>
    <t>2.1.3</t>
  </si>
  <si>
    <t>Near Detector Support Structure</t>
  </si>
  <si>
    <t>NM,MH</t>
  </si>
  <si>
    <t>NI:  8/24/2000</t>
  </si>
  <si>
    <t xml:space="preserve">M:     S:  </t>
  </si>
  <si>
    <t>IF 1/31/00</t>
  </si>
  <si>
    <t>2.5.3</t>
  </si>
  <si>
    <t xml:space="preserve">Detector Installation </t>
  </si>
  <si>
    <t>MH</t>
  </si>
  <si>
    <t xml:space="preserve">Remove Planes from Detector </t>
  </si>
  <si>
    <t>NM</t>
  </si>
  <si>
    <t>n/a</t>
  </si>
  <si>
    <t>IF 2/23/00</t>
  </si>
  <si>
    <t>Load truck at New Muon Lab</t>
  </si>
  <si>
    <t>Move planes down shaft</t>
  </si>
  <si>
    <t>MSA</t>
  </si>
  <si>
    <t>Base of Shaft Materials Handling</t>
  </si>
  <si>
    <t xml:space="preserve">Mounting Planes on Detector </t>
  </si>
  <si>
    <t>2.1.4</t>
  </si>
  <si>
    <t>Magnet Coil</t>
  </si>
  <si>
    <t>NI:  4/13/2000</t>
  </si>
  <si>
    <t xml:space="preserve">E:  </t>
  </si>
  <si>
    <t>JK 10/26/01, JK 8/17/01</t>
  </si>
  <si>
    <t>MSA,MH</t>
  </si>
  <si>
    <t>Magnet Coil Installation</t>
  </si>
  <si>
    <t>2.1.5</t>
  </si>
  <si>
    <t xml:space="preserve">Detector Plane Prototypes </t>
  </si>
  <si>
    <t>M,S,E</t>
  </si>
  <si>
    <t xml:space="preserve">NM </t>
  </si>
  <si>
    <t xml:space="preserve">M:  S:   E:  </t>
  </si>
  <si>
    <t xml:space="preserve">Scintillator Detector Fabrication </t>
  </si>
  <si>
    <t>2.2.1</t>
  </si>
  <si>
    <t>Scintillator Strips</t>
  </si>
  <si>
    <t>ANL</t>
  </si>
  <si>
    <t>2.2.2</t>
  </si>
  <si>
    <t>Fiber</t>
  </si>
  <si>
    <t>2.2.3</t>
  </si>
  <si>
    <t>Scintillator Modules</t>
  </si>
  <si>
    <t>ANL,MH</t>
  </si>
  <si>
    <t>2.2.3/2.5.2</t>
  </si>
  <si>
    <t xml:space="preserve">Scintillator Module Installation </t>
  </si>
  <si>
    <t>2.5.2</t>
  </si>
  <si>
    <t>Unload ND Steel Planes</t>
  </si>
  <si>
    <t xml:space="preserve">materials handling (Ingrid's cart) </t>
  </si>
  <si>
    <t xml:space="preserve">Attach Modules to Steel </t>
  </si>
  <si>
    <t>Mounting Planes on Bookend</t>
  </si>
  <si>
    <t>2.2.4</t>
  </si>
  <si>
    <t>PMT's</t>
  </si>
  <si>
    <t>PMT Installation into Alner Boxes</t>
  </si>
  <si>
    <t>2.2.5</t>
  </si>
  <si>
    <t>Spectrometer Mux Boxes</t>
  </si>
  <si>
    <t>ANL,NM</t>
  </si>
  <si>
    <t xml:space="preserve">Mux Box Installation </t>
  </si>
  <si>
    <t>2.2.6</t>
  </si>
  <si>
    <t xml:space="preserve">Light Injection System </t>
  </si>
  <si>
    <t>NI:  9/22/2000</t>
  </si>
  <si>
    <t>E:</t>
  </si>
  <si>
    <t xml:space="preserve">2.2.7 </t>
  </si>
  <si>
    <t>Assembly and Test Equipment</t>
  </si>
  <si>
    <t xml:space="preserve">2.2.8 </t>
  </si>
  <si>
    <t>Factories</t>
  </si>
  <si>
    <t>Electronics DAQ, and Database</t>
  </si>
  <si>
    <t>2.3.1</t>
  </si>
  <si>
    <t>Near Detector Front End</t>
  </si>
  <si>
    <t>NI:  4/17/2002</t>
  </si>
  <si>
    <t xml:space="preserve">Fiber Cables </t>
  </si>
  <si>
    <t xml:space="preserve">All Other Cables </t>
  </si>
  <si>
    <t xml:space="preserve">PMT (Alner)  Boxes </t>
  </si>
  <si>
    <t>Printed Circuit Boards (Master, Minder)</t>
  </si>
  <si>
    <t xml:space="preserve">Electronics Installation </t>
  </si>
  <si>
    <t>2.3.2</t>
  </si>
  <si>
    <t>Far Detector Front End</t>
  </si>
  <si>
    <t>S</t>
  </si>
  <si>
    <t>NI:  10/24/2000</t>
  </si>
  <si>
    <t>done</t>
  </si>
  <si>
    <t>2.3.3</t>
  </si>
  <si>
    <t>Data Routing and Trigger Farm</t>
  </si>
  <si>
    <t>NM,S</t>
  </si>
  <si>
    <t xml:space="preserve"> </t>
  </si>
  <si>
    <t>2.3.4</t>
  </si>
  <si>
    <t>DAQ and Triggering</t>
  </si>
  <si>
    <t>NI:  2/20/2001</t>
  </si>
  <si>
    <t>2.3.5</t>
  </si>
  <si>
    <t>Database--UMN</t>
  </si>
  <si>
    <t>NI:  2/13/2001</t>
  </si>
  <si>
    <t>2.3.6</t>
  </si>
  <si>
    <t xml:space="preserve">Auxiliary systems (clock, gps) </t>
  </si>
  <si>
    <t>2.3.7</t>
  </si>
  <si>
    <t>Electronics Management</t>
  </si>
  <si>
    <t>2.3.8</t>
  </si>
  <si>
    <t xml:space="preserve">Slow Control and Monitoring </t>
  </si>
  <si>
    <t>NI:  1/9/2001</t>
  </si>
  <si>
    <t>2.3.9</t>
  </si>
  <si>
    <t>HV System</t>
  </si>
  <si>
    <t xml:space="preserve">HV system Installation </t>
  </si>
  <si>
    <t>???</t>
  </si>
  <si>
    <t xml:space="preserve">Far Detector Installation </t>
  </si>
  <si>
    <t>2.4.1</t>
  </si>
  <si>
    <t>Completed Design Tasks</t>
  </si>
  <si>
    <t>2.4.2</t>
  </si>
  <si>
    <t>Management</t>
  </si>
  <si>
    <t>2.4.3</t>
  </si>
  <si>
    <t>MINOS Construction Oversight</t>
  </si>
  <si>
    <t>2.4.4</t>
  </si>
  <si>
    <t>Soudan Lab Infrastructure</t>
  </si>
  <si>
    <t>NI:  3/24/2000</t>
  </si>
  <si>
    <t>2.4.5</t>
  </si>
  <si>
    <t>M,E</t>
  </si>
  <si>
    <t xml:space="preserve"> 6/3/2003</t>
  </si>
  <si>
    <t>2.5.1</t>
  </si>
  <si>
    <t xml:space="preserve">Infrastructure </t>
  </si>
  <si>
    <t xml:space="preserve">Plane Assembly </t>
  </si>
  <si>
    <t>Unload truck at New Muon Lab</t>
  </si>
  <si>
    <t>Peer review submitted to reviewers (Fritz) 12 mos. Ago, no response yet</t>
  </si>
  <si>
    <t>Peer review of eng. Note not happened yet.</t>
  </si>
  <si>
    <t xml:space="preserve"> Validation Comp</t>
  </si>
  <si>
    <t>Internal  7/17/03</t>
  </si>
  <si>
    <t>Kicker magnet- stands</t>
  </si>
  <si>
    <t>Kicker magnet-installation</t>
  </si>
  <si>
    <t>Projected Installation Date</t>
  </si>
  <si>
    <t>WBS</t>
  </si>
  <si>
    <t xml:space="preserve">NM materials handling (Ingrid's cart) </t>
  </si>
  <si>
    <t>Hazards</t>
  </si>
  <si>
    <t>Location</t>
  </si>
  <si>
    <t>1.1.1, 1.1.3</t>
  </si>
  <si>
    <t>Kicker Magnet &amp; PS &amp; Cooling Sys</t>
  </si>
  <si>
    <t>Installation in MI tunnel uses standard tunnel access procedures</t>
  </si>
  <si>
    <t>After significant beam losses on kicker. Maintenance procedures needed?</t>
  </si>
  <si>
    <t>1.1.1</t>
  </si>
  <si>
    <t>Kicker magnet</t>
  </si>
  <si>
    <t>installed during civil construction</t>
  </si>
  <si>
    <t>E</t>
  </si>
  <si>
    <t>T</t>
  </si>
  <si>
    <t>M</t>
  </si>
  <si>
    <t>R</t>
  </si>
  <si>
    <t xml:space="preserve">Complete </t>
  </si>
  <si>
    <t>Tested as fabricated</t>
  </si>
  <si>
    <t>Complete</t>
  </si>
  <si>
    <t>F</t>
  </si>
  <si>
    <t>E,R</t>
  </si>
  <si>
    <t>Final review / Shielding Assessment,  1/04</t>
  </si>
  <si>
    <t>1.1.7</t>
  </si>
  <si>
    <t>Decay pipe RAW system</t>
  </si>
  <si>
    <t>in Absorber access tunnel</t>
  </si>
  <si>
    <t>Absorber RAW system</t>
  </si>
  <si>
    <t>Target RAW system</t>
  </si>
  <si>
    <t>Horn 1 RAW system</t>
  </si>
  <si>
    <t>Horn 2 RAW system</t>
  </si>
  <si>
    <t>1.1.8</t>
  </si>
  <si>
    <t>Cables</t>
  </si>
  <si>
    <t>All areas</t>
  </si>
  <si>
    <t>NuMI stub monorail</t>
  </si>
  <si>
    <t>Decay pipe (note 1)</t>
  </si>
  <si>
    <t>FESHM 5033 Review in progress</t>
  </si>
  <si>
    <t>awaits SB&amp;O revisions before starting updates &amp; review</t>
  </si>
  <si>
    <t>MI-62 (upstream) LCW</t>
  </si>
  <si>
    <t>in MI-62 and MI</t>
  </si>
  <si>
    <t>complete</t>
  </si>
  <si>
    <t>MI-62 (upstream) Heat Exchanger</t>
  </si>
  <si>
    <t>in MI-62?</t>
  </si>
  <si>
    <t>Beamline Vacuum pipe</t>
  </si>
  <si>
    <t>Decay Vacuum pipe</t>
  </si>
  <si>
    <t>All</t>
  </si>
  <si>
    <t>Main Injector to MINOS Hall</t>
  </si>
  <si>
    <t>all</t>
  </si>
  <si>
    <t>SAD</t>
  </si>
  <si>
    <t>start through BD by 6/04</t>
  </si>
  <si>
    <t>do we need to do prev completed, such as horn test stand?</t>
  </si>
  <si>
    <t>look through the book inherited from Dave Boehlien</t>
  </si>
  <si>
    <t>10% prototype in Meson Detector Bldg</t>
  </si>
  <si>
    <t>Cable installation</t>
  </si>
  <si>
    <t>NuMI stub monorail - install</t>
  </si>
  <si>
    <t>Module assembly stand</t>
  </si>
  <si>
    <t>Work Cell</t>
  </si>
  <si>
    <t>Chase Duratek shielding</t>
  </si>
  <si>
    <t>T-Blocks</t>
  </si>
  <si>
    <t>Prototype in MAB</t>
  </si>
  <si>
    <t>Green Duratek block lifting fixture</t>
  </si>
  <si>
    <t>Blue Duratek block lifting fixture</t>
  </si>
  <si>
    <t>T-Block lifting fixture</t>
  </si>
  <si>
    <t>Module lifting fixture</t>
  </si>
  <si>
    <t>NuMI safety comm, complete</t>
  </si>
  <si>
    <t>Horn transmission line</t>
  </si>
  <si>
    <t>1.1.4</t>
  </si>
  <si>
    <t>Decay pipe vacuum vessel</t>
  </si>
  <si>
    <t>Upstream decay pipe end cap</t>
  </si>
  <si>
    <t>Test at MAB</t>
  </si>
  <si>
    <t>Downstream decay pipe end cap</t>
  </si>
  <si>
    <t>Absorber aluminum cores (8)</t>
  </si>
  <si>
    <t>Absorber shielding</t>
  </si>
  <si>
    <t>1.1.5</t>
  </si>
  <si>
    <t>Beam Optics Design</t>
  </si>
  <si>
    <t>2002 apr_02.html</t>
  </si>
  <si>
    <t>2003 apr_23.html</t>
  </si>
  <si>
    <t>2002 aug_01.html</t>
  </si>
  <si>
    <t>Beam Extraction Permit System</t>
  </si>
  <si>
    <t>NuMI Installation</t>
  </si>
  <si>
    <t>2002 dec_04.html</t>
  </si>
  <si>
    <t xml:space="preserve">2002  feb_01.html </t>
  </si>
  <si>
    <t xml:space="preserve">2002  feb_27.html </t>
  </si>
  <si>
    <t xml:space="preserve">2002 july_01.html </t>
  </si>
  <si>
    <t>Infrastructure: Water, Gas and Vacuum</t>
  </si>
  <si>
    <t>in NuMI stub</t>
  </si>
  <si>
    <t>Beam transport</t>
  </si>
  <si>
    <t>Primary beam transport</t>
  </si>
  <si>
    <t>Radiation safety interlock system</t>
  </si>
  <si>
    <t>Main Injector to Absorber Hall access tunnel</t>
  </si>
  <si>
    <t>Infrastructure</t>
  </si>
  <si>
    <t>All new underground areas</t>
  </si>
  <si>
    <t>HQ113-HQ116 3Q120 (4)</t>
  </si>
  <si>
    <t>HQ117-HQ121 3Q120 (5)</t>
  </si>
  <si>
    <t>Fork truck lifting fixture (note 3)</t>
  </si>
  <si>
    <t>Installation crane headframe (note 2)</t>
  </si>
  <si>
    <t>Lambertsons (3) - stands</t>
  </si>
  <si>
    <t>EPB Installation</t>
  </si>
  <si>
    <t>B2 Installation</t>
  </si>
  <si>
    <t>EPB (5) Stands</t>
  </si>
  <si>
    <t xml:space="preserve">2002 mar_06.html </t>
  </si>
  <si>
    <t>Controls</t>
  </si>
  <si>
    <t>2003 mar_L3.html</t>
  </si>
  <si>
    <t>2003 mar_PS.html</t>
  </si>
  <si>
    <t xml:space="preserve">NuMI Commissioning </t>
  </si>
  <si>
    <t>2003 march.html</t>
  </si>
  <si>
    <t>NuMI Accident Conditions</t>
  </si>
  <si>
    <t>User, peer &amp; Rad. Safety Reviews  2002  nov.html Complete</t>
  </si>
  <si>
    <t>User, peer &amp; Rad. Safety Reviews 2002  nov.html Complete</t>
  </si>
  <si>
    <t>2002 nov_01.html</t>
  </si>
  <si>
    <t>Absorber</t>
  </si>
  <si>
    <t>2002 oct.html complete</t>
  </si>
  <si>
    <t>2002 jun_25.html 2002 nov_01.html</t>
  </si>
  <si>
    <t>Neutrino Device Instruments</t>
  </si>
  <si>
    <t>Stripline block assembly fixture</t>
  </si>
  <si>
    <t>monitor readout module (Budal, Bdot)</t>
  </si>
  <si>
    <t>1.1.2 + 1.1.3 + 1.1.7</t>
  </si>
  <si>
    <t>****</t>
  </si>
  <si>
    <t>***</t>
  </si>
  <si>
    <t>*</t>
  </si>
  <si>
    <r>
      <t xml:space="preserve">1.1.1, 1.1.3 </t>
    </r>
    <r>
      <rPr>
        <sz val="12"/>
        <color indexed="10"/>
        <rFont val="Arial"/>
        <family val="0"/>
      </rPr>
      <t>**</t>
    </r>
  </si>
  <si>
    <t xml:space="preserve">MD-ENG-03-005, FESHM 5022 </t>
  </si>
  <si>
    <t>MD-ENG-03-003</t>
  </si>
  <si>
    <t>MD-ENG-03-002</t>
  </si>
  <si>
    <t>MD-ENG-03-004</t>
  </si>
  <si>
    <t>Muon monitors</t>
  </si>
  <si>
    <t>Lambertsons (3)</t>
  </si>
  <si>
    <t>Shielding Assessment on Safetydocs web page</t>
  </si>
  <si>
    <t xml:space="preserve"> Rad Safety review 7/17/02,      2002  july_17.html</t>
  </si>
  <si>
    <t>2001 aug_10.html</t>
  </si>
  <si>
    <t>MD-ENG-012, R.Silva</t>
  </si>
  <si>
    <t>MD-ENG-013,R.Silva</t>
  </si>
  <si>
    <t xml:space="preserve">EN not yet complete E.Villegas </t>
  </si>
  <si>
    <t>K.Anderson'sTalk</t>
  </si>
  <si>
    <t>M,T</t>
  </si>
  <si>
    <t>A.Stefanik has HA</t>
  </si>
  <si>
    <t>EN: A. Szymulanski</t>
  </si>
  <si>
    <t>Being written by I.Fang</t>
  </si>
  <si>
    <t>MSG-EAR-03-322, B.Wands (LD#138)</t>
  </si>
  <si>
    <t>LD#142, J.Kilmer, B.Wands</t>
  </si>
  <si>
    <t>LD note  by I.Fang being checked</t>
  </si>
  <si>
    <t xml:space="preserve">MSG-EAR-01-293, B.Wands, LD#130 </t>
  </si>
  <si>
    <t>LD#132, B.Wands</t>
  </si>
  <si>
    <t>Safety Reviews: M, S, E, F, O, R, T</t>
  </si>
  <si>
    <t xml:space="preserve">n/a (standard) </t>
  </si>
  <si>
    <t>T Block Steel Cutting Procedure</t>
  </si>
  <si>
    <t>MD-ENG-03-008, A. Stefanik</t>
  </si>
  <si>
    <t>LD#:  lifting device number, original is in WH11X Binder, includes load test and review of calcs</t>
  </si>
  <si>
    <t>1.1.1 Updated 7/22/03 byJGM, 1.1.2 updated 7/22/03 by DH</t>
  </si>
  <si>
    <t>D&amp;P post-shutdown</t>
  </si>
  <si>
    <t>Testing in service building. Using fence &amp; procedures ala MI8</t>
  </si>
  <si>
    <t>n/a - in existing test facility with previous reviews</t>
  </si>
  <si>
    <t>Kicker Magnet &amp; PS &amp; Cooling Sys (Kicker-load cooling with active system and circulating coolant)</t>
  </si>
  <si>
    <t>Installation review (internal) required MSD/BD</t>
  </si>
  <si>
    <t>Toxic material hazard after radiation exposure - Operational review needed in '04</t>
  </si>
  <si>
    <t>EN to be located</t>
  </si>
  <si>
    <t>Lambertsons (3) - installation</t>
  </si>
  <si>
    <t>EN 1321-ES-296390</t>
  </si>
  <si>
    <t>EN + review to come</t>
  </si>
  <si>
    <t>EN 1321-ES-296399/400</t>
  </si>
  <si>
    <t>HQ107 stands</t>
  </si>
  <si>
    <t>Quad Installation</t>
  </si>
  <si>
    <t>With EPB review above</t>
  </si>
  <si>
    <t>N/A</t>
  </si>
  <si>
    <t>MD-ENG-03-001</t>
  </si>
  <si>
    <t>HQ113 - 121 Installation</t>
  </si>
  <si>
    <t>CR/Pre-TGT</t>
  </si>
  <si>
    <t>EN to come</t>
  </si>
  <si>
    <t>Already installed in CR, Pre-TGT next</t>
  </si>
  <si>
    <t>Locations:</t>
  </si>
  <si>
    <t>Review Types:</t>
  </si>
  <si>
    <t>Means the date is wrong--now included in SB&amp;O contract, and is done</t>
  </si>
  <si>
    <t>(note 1) Rad: ground water activation, prompt and residual radiation, air activation</t>
  </si>
  <si>
    <t>(note 2) Elect: good ground for water skid?  Module? Target?</t>
  </si>
  <si>
    <t>(note 3) Fire protection, FIRUS, access limits</t>
  </si>
  <si>
    <t>orange</t>
  </si>
  <si>
    <t>blue</t>
  </si>
  <si>
    <t>green</t>
  </si>
  <si>
    <t>yellow</t>
  </si>
  <si>
    <t>Key, notes:</t>
  </si>
  <si>
    <t>Review Status</t>
  </si>
  <si>
    <t>covered in Shielding Assessment</t>
  </si>
  <si>
    <t>on going</t>
  </si>
  <si>
    <t>NuMI review fall 2003</t>
  </si>
  <si>
    <t>date?</t>
  </si>
  <si>
    <t>N/A- I thought this had an EN &amp; review? NLG</t>
  </si>
  <si>
    <t>Review &amp; Documentation needed</t>
  </si>
  <si>
    <t>Engineering note to Schuh Committee</t>
  </si>
  <si>
    <t>fuscia (dated expected)</t>
  </si>
  <si>
    <t>underline (date to reviewer)</t>
  </si>
  <si>
    <t>italics (date to committee)</t>
  </si>
  <si>
    <t>qeustions</t>
  </si>
  <si>
    <t>pink, not sure of data</t>
  </si>
  <si>
    <t>review needed at what level?</t>
  </si>
  <si>
    <t>EN Reviewed?</t>
  </si>
  <si>
    <t>SAR &amp; LOTO to come</t>
  </si>
  <si>
    <t>update SAR &amp; LOTO for PS Room</t>
  </si>
  <si>
    <t>EN + review to come (includes TL)</t>
  </si>
  <si>
    <t>Horn PS &amp; TL installation EN together</t>
  </si>
  <si>
    <t xml:space="preserve"> 1 EN for TL joints, TL &amp; stands</t>
  </si>
  <si>
    <t>SAR &amp; LOTO for PS Room</t>
  </si>
  <si>
    <t>EN + review to come?</t>
  </si>
  <si>
    <t>EN in review process?</t>
  </si>
  <si>
    <t>EN note nearly ready for review</t>
  </si>
  <si>
    <t>to Schuh 7/14/03</t>
  </si>
  <si>
    <t>to Schuh 7/14/04</t>
  </si>
  <si>
    <t>access procedures</t>
  </si>
  <si>
    <t>training req.</t>
  </si>
  <si>
    <t>draft complete &amp; reviewed internally</t>
  </si>
  <si>
    <t>status?</t>
  </si>
  <si>
    <t>http://www-numi.fnal.gov/numwork/reviews/july_30.html</t>
  </si>
  <si>
    <t xml:space="preserve"> final review on 7/30/03</t>
  </si>
  <si>
    <t>??</t>
  </si>
  <si>
    <t>EN in review process (date?)</t>
  </si>
  <si>
    <t>status &amp; what does Bob think is needed?</t>
  </si>
  <si>
    <t>need additional documentation?</t>
  </si>
  <si>
    <t>documentation complete &amp; reviewed</t>
  </si>
  <si>
    <t>ready for Schuh committee?</t>
  </si>
  <si>
    <t>review.</t>
  </si>
  <si>
    <r>
      <t>complete</t>
    </r>
    <r>
      <rPr>
        <sz val="12"/>
        <rFont val="Arial"/>
        <family val="2"/>
      </rPr>
      <t xml:space="preserve"> as of 7/03 means reviews completed, comments from reviews being addressed, elements not thought to need Schuh</t>
    </r>
  </si>
  <si>
    <t>Engineering Note Complete &amp; Reviewed</t>
  </si>
  <si>
    <t>bold - ready for Schuh Committee</t>
  </si>
  <si>
    <t>status, date?</t>
  </si>
  <si>
    <t>Tied to TGT Review</t>
  </si>
  <si>
    <t>Status?</t>
  </si>
  <si>
    <t>need documentation?</t>
  </si>
  <si>
    <t>NuMI EN or other documentation</t>
  </si>
  <si>
    <t>MINOS EN or other documentation</t>
  </si>
  <si>
    <t># written, reviewed, ready for Schuh</t>
  </si>
  <si>
    <t># in "review" process to Schuh</t>
  </si>
  <si>
    <t>Number "Reviews" Completed by Schuh</t>
  </si>
  <si>
    <t>% to Schuh</t>
  </si>
  <si>
    <t>% Complete by Schuh</t>
  </si>
  <si>
    <t>% To be Written</t>
  </si>
  <si>
    <t>1 EN for TL joints, TL &amp; stands</t>
  </si>
  <si>
    <t>EN written, include core, shielding?</t>
  </si>
  <si>
    <t>need?</t>
  </si>
  <si>
    <t>n/a?</t>
  </si>
  <si>
    <t>what is this?</t>
  </si>
  <si>
    <t>will be reviewed according to FESHM</t>
  </si>
  <si>
    <t># in Presently in review process or ready for review</t>
  </si>
  <si>
    <t>Total # EN, Doc needed*</t>
  </si>
  <si>
    <t>ENs, Docs to be written*</t>
  </si>
  <si>
    <t>*best guess, numbers good to +/- 2 for total &amp; needed</t>
  </si>
  <si>
    <t>Time Key:</t>
  </si>
  <si>
    <t>green WBS/device is needed for US BO</t>
  </si>
  <si>
    <t>red WBS/device is needed for summer 2003 shutdown</t>
  </si>
  <si>
    <t>blue WBS/Device needed for DS BO</t>
  </si>
  <si>
    <t>purple WBS/Device needed for summer 2004 shutdown</t>
  </si>
  <si>
    <t>Status Key:</t>
  </si>
  <si>
    <t>1.1.1 ****</t>
  </si>
  <si>
    <t>Need for summer shutdown:</t>
  </si>
  <si>
    <t>really need?</t>
  </si>
  <si>
    <t>Status:</t>
  </si>
  <si>
    <t>Status 7/25/03, NLG</t>
  </si>
  <si>
    <t>Device/Procedures</t>
  </si>
  <si>
    <t>to Schuh 7/22/03</t>
  </si>
  <si>
    <t>EN: B. Boettinger</t>
  </si>
  <si>
    <t>transmission line installation</t>
  </si>
  <si>
    <t>reviewed info?</t>
  </si>
  <si>
    <t>review complete? Need to go to Schuh?</t>
  </si>
  <si>
    <t>draft in progress</t>
  </si>
  <si>
    <t>I think this is covered in other reviews, access procedures, etc.  You can ask Ducar.</t>
  </si>
  <si>
    <t>Coil Transport down Shaft</t>
  </si>
  <si>
    <t>Q101-Q106 3Q120 (5)</t>
  </si>
  <si>
    <t>Q104 3Q60</t>
  </si>
  <si>
    <t>Q105 - Q106 Stands</t>
  </si>
  <si>
    <t>to Schuh 7/28/03</t>
  </si>
  <si>
    <t>Q102-Q104 Stands</t>
  </si>
  <si>
    <t>Q101  Stand</t>
  </si>
  <si>
    <t>EN 1321-ES-296397/98/90</t>
  </si>
  <si>
    <t>EN still to finish 1321-ES-296401</t>
  </si>
  <si>
    <t>final review on 7/30/03, EN by A.Stefanik , to be reviewed</t>
  </si>
  <si>
    <t>Module plus components stand</t>
  </si>
  <si>
    <t>EN: J.Misek (in progress)</t>
  </si>
  <si>
    <t>EN: V.Sidorov (done)</t>
  </si>
  <si>
    <t>Get from K.Anderson</t>
  </si>
  <si>
    <t>MSG-EAR-01-294, A. Stefanik, B.Wands</t>
  </si>
  <si>
    <t xml:space="preserve">EN Complete  </t>
  </si>
  <si>
    <t>EN to come, not designed yet</t>
  </si>
  <si>
    <t>Decay Pipe Upstream end lifting fixture</t>
  </si>
  <si>
    <t>HQ108-112 Stands</t>
  </si>
  <si>
    <t xml:space="preserve">HQ108-112 Installation </t>
  </si>
  <si>
    <t>MSDN-ME-000036</t>
  </si>
  <si>
    <t xml:space="preserve">ready for Schuh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</si>
</sst>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m\-yyyy"/>
    <numFmt numFmtId="166" formatCode="mmmm\ d\,\ yyyy"/>
  </numFmts>
  <fonts count="19">
    <font>
      <sz val="10"/>
      <name val="Arial"/>
      <family val="0"/>
    </font>
    <font>
      <b/>
      <sz val="9"/>
      <name val="Geneva"/>
      <family val="0"/>
    </font>
    <font>
      <sz val="9"/>
      <name val="Geneva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23"/>
      <name val="Arial"/>
      <family val="0"/>
    </font>
    <font>
      <i/>
      <sz val="12"/>
      <name val="Arial"/>
      <family val="0"/>
    </font>
    <font>
      <sz val="12"/>
      <name val="Times New Roman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2"/>
      <color indexed="10"/>
      <name val="Arial"/>
      <family val="0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Times New Roman"/>
      <family val="1"/>
    </font>
    <font>
      <sz val="12"/>
      <color indexed="57"/>
      <name val="Arial"/>
      <family val="2"/>
    </font>
    <font>
      <sz val="12"/>
      <color indexed="48"/>
      <name val="Arial"/>
      <family val="2"/>
    </font>
    <font>
      <sz val="12"/>
      <color indexed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14" fontId="3" fillId="0" borderId="0" xfId="0" applyNumberFormat="1" applyFont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16" fontId="3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4" xfId="0" applyFont="1" applyBorder="1" applyAlignment="1">
      <alignment wrapText="1"/>
    </xf>
    <xf numFmtId="166" fontId="3" fillId="0" borderId="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14" fontId="3" fillId="0" borderId="4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indent="1"/>
    </xf>
    <xf numFmtId="14" fontId="3" fillId="0" borderId="0" xfId="0" applyNumberFormat="1" applyFont="1" applyAlignment="1">
      <alignment/>
    </xf>
    <xf numFmtId="14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17" fontId="3" fillId="0" borderId="1" xfId="0" applyNumberFormat="1" applyFont="1" applyBorder="1" applyAlignment="1">
      <alignment wrapText="1"/>
    </xf>
    <xf numFmtId="14" fontId="3" fillId="2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left" wrapText="1" inden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wrapText="1"/>
    </xf>
    <xf numFmtId="0" fontId="0" fillId="0" borderId="3" xfId="0" applyFill="1" applyBorder="1" applyAlignment="1">
      <alignment/>
    </xf>
    <xf numFmtId="0" fontId="3" fillId="3" borderId="1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3" xfId="0" applyBorder="1" applyAlignment="1">
      <alignment/>
    </xf>
    <xf numFmtId="0" fontId="3" fillId="0" borderId="14" xfId="0" applyFont="1" applyBorder="1" applyAlignment="1">
      <alignment wrapText="1"/>
    </xf>
    <xf numFmtId="0" fontId="3" fillId="3" borderId="4" xfId="0" applyFont="1" applyFill="1" applyBorder="1" applyAlignment="1">
      <alignment vertical="top" wrapText="1"/>
    </xf>
    <xf numFmtId="166" fontId="3" fillId="0" borderId="1" xfId="0" applyNumberFormat="1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/>
    </xf>
    <xf numFmtId="14" fontId="7" fillId="0" borderId="4" xfId="0" applyNumberFormat="1" applyFont="1" applyBorder="1" applyAlignment="1">
      <alignment/>
    </xf>
    <xf numFmtId="0" fontId="3" fillId="4" borderId="1" xfId="0" applyFont="1" applyFill="1" applyBorder="1" applyAlignment="1">
      <alignment vertical="top" wrapText="1"/>
    </xf>
    <xf numFmtId="0" fontId="3" fillId="0" borderId="15" xfId="0" applyFont="1" applyBorder="1" applyAlignment="1">
      <alignment wrapText="1"/>
    </xf>
    <xf numFmtId="14" fontId="7" fillId="0" borderId="10" xfId="0" applyNumberFormat="1" applyFont="1" applyBorder="1" applyAlignment="1">
      <alignment/>
    </xf>
    <xf numFmtId="0" fontId="3" fillId="0" borderId="16" xfId="0" applyFont="1" applyBorder="1" applyAlignment="1">
      <alignment wrapText="1"/>
    </xf>
    <xf numFmtId="14" fontId="7" fillId="0" borderId="15" xfId="0" applyNumberFormat="1" applyFont="1" applyBorder="1" applyAlignment="1">
      <alignment/>
    </xf>
    <xf numFmtId="14" fontId="3" fillId="3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16" fontId="3" fillId="0" borderId="3" xfId="0" applyNumberFormat="1" applyFont="1" applyBorder="1" applyAlignment="1">
      <alignment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0" fontId="3" fillId="0" borderId="2" xfId="0" applyFont="1" applyBorder="1" applyAlignment="1">
      <alignment wrapText="1"/>
    </xf>
    <xf numFmtId="14" fontId="3" fillId="0" borderId="1" xfId="0" applyNumberFormat="1" applyFont="1" applyFill="1" applyBorder="1" applyAlignment="1">
      <alignment/>
    </xf>
    <xf numFmtId="16" fontId="3" fillId="0" borderId="13" xfId="0" applyNumberFormat="1" applyFont="1" applyBorder="1" applyAlignment="1">
      <alignment/>
    </xf>
    <xf numFmtId="0" fontId="3" fillId="0" borderId="3" xfId="0" applyFont="1" applyBorder="1" applyAlignment="1">
      <alignment horizontal="left" indent="1"/>
    </xf>
    <xf numFmtId="0" fontId="0" fillId="0" borderId="2" xfId="0" applyFill="1" applyBorder="1" applyAlignment="1">
      <alignment/>
    </xf>
    <xf numFmtId="0" fontId="3" fillId="0" borderId="11" xfId="0" applyFont="1" applyBorder="1" applyAlignment="1">
      <alignment horizontal="left" indent="1"/>
    </xf>
    <xf numFmtId="0" fontId="3" fillId="0" borderId="2" xfId="0" applyFont="1" applyBorder="1" applyAlignment="1">
      <alignment horizontal="left"/>
    </xf>
    <xf numFmtId="14" fontId="3" fillId="4" borderId="1" xfId="0" applyNumberFormat="1" applyFont="1" applyFill="1" applyBorder="1" applyAlignment="1">
      <alignment wrapText="1"/>
    </xf>
    <xf numFmtId="0" fontId="3" fillId="0" borderId="4" xfId="0" applyFont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wrapText="1"/>
    </xf>
    <xf numFmtId="0" fontId="0" fillId="0" borderId="4" xfId="0" applyFill="1" applyBorder="1" applyAlignment="1">
      <alignment/>
    </xf>
    <xf numFmtId="0" fontId="0" fillId="0" borderId="2" xfId="0" applyBorder="1" applyAlignment="1">
      <alignment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6" fillId="0" borderId="1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5" borderId="0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7" borderId="3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14" fontId="3" fillId="0" borderId="1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16" fontId="3" fillId="0" borderId="2" xfId="0" applyNumberFormat="1" applyFont="1" applyBorder="1" applyAlignment="1">
      <alignment vertical="top" wrapText="1"/>
    </xf>
    <xf numFmtId="14" fontId="3" fillId="0" borderId="2" xfId="0" applyNumberFormat="1" applyFont="1" applyBorder="1" applyAlignment="1">
      <alignment/>
    </xf>
    <xf numFmtId="0" fontId="3" fillId="0" borderId="2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17" fontId="3" fillId="3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16" fontId="3" fillId="0" borderId="1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11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6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vertical="top" wrapText="1"/>
    </xf>
    <xf numFmtId="0" fontId="3" fillId="8" borderId="24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3" fillId="3" borderId="33" xfId="0" applyFont="1" applyFill="1" applyBorder="1" applyAlignment="1">
      <alignment vertical="top" wrapText="1"/>
    </xf>
    <xf numFmtId="0" fontId="3" fillId="8" borderId="33" xfId="0" applyFont="1" applyFill="1" applyBorder="1" applyAlignment="1">
      <alignment horizontal="center" vertical="center" wrapText="1"/>
    </xf>
    <xf numFmtId="14" fontId="7" fillId="0" borderId="0" xfId="0" applyNumberFormat="1" applyFont="1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3" fillId="3" borderId="34" xfId="0" applyFont="1" applyFill="1" applyBorder="1" applyAlignment="1">
      <alignment vertical="top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wrapText="1"/>
    </xf>
    <xf numFmtId="0" fontId="4" fillId="0" borderId="37" xfId="0" applyFont="1" applyBorder="1" applyAlignment="1">
      <alignment horizontal="center" vertical="center" wrapText="1"/>
    </xf>
    <xf numFmtId="0" fontId="3" fillId="8" borderId="34" xfId="0" applyFont="1" applyFill="1" applyBorder="1" applyAlignment="1">
      <alignment vertical="top" wrapText="1"/>
    </xf>
    <xf numFmtId="166" fontId="3" fillId="0" borderId="5" xfId="0" applyNumberFormat="1" applyFont="1" applyBorder="1" applyAlignment="1">
      <alignment horizontal="left" vertical="top" wrapText="1"/>
    </xf>
    <xf numFmtId="0" fontId="3" fillId="0" borderId="5" xfId="0" applyFont="1" applyFill="1" applyBorder="1" applyAlignment="1">
      <alignment vertical="top" wrapText="1"/>
    </xf>
    <xf numFmtId="14" fontId="7" fillId="0" borderId="5" xfId="0" applyNumberFormat="1" applyFont="1" applyBorder="1" applyAlignment="1">
      <alignment/>
    </xf>
    <xf numFmtId="0" fontId="3" fillId="0" borderId="37" xfId="0" applyFont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vertical="top" wrapText="1"/>
    </xf>
    <xf numFmtId="0" fontId="4" fillId="0" borderId="27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wrapText="1"/>
    </xf>
    <xf numFmtId="0" fontId="6" fillId="9" borderId="24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vertical="center" wrapText="1"/>
    </xf>
    <xf numFmtId="0" fontId="3" fillId="8" borderId="33" xfId="0" applyFont="1" applyFill="1" applyBorder="1" applyAlignment="1">
      <alignment wrapText="1"/>
    </xf>
    <xf numFmtId="0" fontId="6" fillId="9" borderId="33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164" fontId="6" fillId="9" borderId="24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164" fontId="3" fillId="3" borderId="24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top" wrapText="1"/>
    </xf>
    <xf numFmtId="0" fontId="10" fillId="9" borderId="1" xfId="0" applyFont="1" applyFill="1" applyBorder="1" applyAlignment="1">
      <alignment vertical="top" wrapText="1"/>
    </xf>
    <xf numFmtId="14" fontId="13" fillId="0" borderId="33" xfId="0" applyNumberFormat="1" applyFont="1" applyBorder="1" applyAlignment="1">
      <alignment horizontal="center" vertical="center" wrapText="1"/>
    </xf>
    <xf numFmtId="14" fontId="7" fillId="8" borderId="33" xfId="0" applyNumberFormat="1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top" wrapText="1"/>
    </xf>
    <xf numFmtId="0" fontId="3" fillId="8" borderId="37" xfId="0" applyFont="1" applyFill="1" applyBorder="1" applyAlignment="1">
      <alignment horizontal="center" vertical="center" wrapText="1"/>
    </xf>
    <xf numFmtId="164" fontId="3" fillId="8" borderId="24" xfId="0" applyNumberFormat="1" applyFont="1" applyFill="1" applyBorder="1" applyAlignment="1">
      <alignment horizontal="center" vertical="center" wrapText="1"/>
    </xf>
    <xf numFmtId="164" fontId="3" fillId="8" borderId="25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wrapText="1"/>
    </xf>
    <xf numFmtId="14" fontId="3" fillId="0" borderId="13" xfId="0" applyNumberFormat="1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14" fontId="12" fillId="4" borderId="0" xfId="0" applyNumberFormat="1" applyFont="1" applyFill="1" applyBorder="1" applyAlignment="1">
      <alignment wrapText="1"/>
    </xf>
    <xf numFmtId="14" fontId="6" fillId="9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4" fontId="3" fillId="8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6" borderId="0" xfId="0" applyFont="1" applyFill="1" applyBorder="1" applyAlignment="1">
      <alignment wrapText="1"/>
    </xf>
    <xf numFmtId="0" fontId="3" fillId="7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4" fillId="10" borderId="0" xfId="0" applyNumberFormat="1" applyFont="1" applyFill="1" applyBorder="1" applyAlignment="1">
      <alignment wrapText="1"/>
    </xf>
    <xf numFmtId="0" fontId="3" fillId="11" borderId="2" xfId="0" applyFont="1" applyFill="1" applyBorder="1" applyAlignment="1">
      <alignment vertical="top" wrapText="1"/>
    </xf>
    <xf numFmtId="0" fontId="3" fillId="11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2" fillId="4" borderId="33" xfId="0" applyFont="1" applyFill="1" applyBorder="1" applyAlignment="1">
      <alignment wrapText="1"/>
    </xf>
    <xf numFmtId="0" fontId="4" fillId="11" borderId="3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wrapText="1"/>
    </xf>
    <xf numFmtId="0" fontId="3" fillId="9" borderId="4" xfId="0" applyFont="1" applyFill="1" applyBorder="1" applyAlignment="1">
      <alignment wrapText="1"/>
    </xf>
    <xf numFmtId="0" fontId="3" fillId="8" borderId="7" xfId="0" applyFont="1" applyFill="1" applyBorder="1" applyAlignment="1">
      <alignment wrapText="1"/>
    </xf>
    <xf numFmtId="9" fontId="0" fillId="0" borderId="1" xfId="0" applyNumberFormat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6" fillId="9" borderId="0" xfId="0" applyFont="1" applyFill="1" applyBorder="1" applyAlignment="1">
      <alignment/>
    </xf>
    <xf numFmtId="0" fontId="3" fillId="8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12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4" fillId="10" borderId="0" xfId="0" applyFont="1" applyFill="1" applyBorder="1" applyAlignment="1">
      <alignment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4" fillId="0" borderId="3" xfId="0" applyFont="1" applyBorder="1" applyAlignment="1">
      <alignment wrapText="1"/>
    </xf>
    <xf numFmtId="0" fontId="14" fillId="0" borderId="1" xfId="0" applyFont="1" applyFill="1" applyBorder="1" applyAlignment="1">
      <alignment vertical="top" wrapText="1"/>
    </xf>
    <xf numFmtId="0" fontId="10" fillId="0" borderId="3" xfId="0" applyFont="1" applyBorder="1" applyAlignment="1">
      <alignment wrapText="1"/>
    </xf>
    <xf numFmtId="0" fontId="14" fillId="0" borderId="7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14" fillId="0" borderId="9" xfId="0" applyFont="1" applyBorder="1" applyAlignment="1">
      <alignment vertical="top" wrapText="1"/>
    </xf>
    <xf numFmtId="0" fontId="14" fillId="0" borderId="38" xfId="0" applyFont="1" applyBorder="1" applyAlignment="1">
      <alignment vertical="top" wrapText="1"/>
    </xf>
    <xf numFmtId="0" fontId="15" fillId="0" borderId="7" xfId="0" applyFont="1" applyBorder="1" applyAlignment="1">
      <alignment wrapText="1"/>
    </xf>
    <xf numFmtId="0" fontId="15" fillId="0" borderId="1" xfId="0" applyFont="1" applyBorder="1" applyAlignment="1">
      <alignment vertical="top" wrapText="1"/>
    </xf>
    <xf numFmtId="0" fontId="14" fillId="0" borderId="7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10" fillId="0" borderId="7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7" xfId="0" applyFont="1" applyFill="1" applyBorder="1" applyAlignment="1" applyProtection="1">
      <alignment vertical="top" wrapText="1"/>
      <protection/>
    </xf>
    <xf numFmtId="0" fontId="14" fillId="0" borderId="1" xfId="0" applyFont="1" applyFill="1" applyBorder="1" applyAlignment="1" applyProtection="1">
      <alignment vertical="top" wrapText="1"/>
      <protection/>
    </xf>
    <xf numFmtId="0" fontId="3" fillId="0" borderId="1" xfId="0" applyFont="1" applyFill="1" applyBorder="1" applyAlignment="1" applyProtection="1">
      <alignment vertical="top" wrapText="1"/>
      <protection/>
    </xf>
    <xf numFmtId="0" fontId="6" fillId="0" borderId="1" xfId="0" applyFont="1" applyBorder="1" applyAlignment="1" applyProtection="1">
      <alignment vertical="top" wrapText="1"/>
      <protection/>
    </xf>
    <xf numFmtId="0" fontId="3" fillId="3" borderId="1" xfId="0" applyFont="1" applyFill="1" applyBorder="1" applyAlignment="1" applyProtection="1">
      <alignment horizontal="center" vertical="top" wrapText="1"/>
      <protection/>
    </xf>
    <xf numFmtId="14" fontId="7" fillId="0" borderId="1" xfId="0" applyNumberFormat="1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3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24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3"/>
  <sheetViews>
    <sheetView tabSelected="1" zoomScale="50" zoomScaleNormal="50" zoomScaleSheetLayoutView="50" workbookViewId="0" topLeftCell="C35">
      <selection activeCell="H51" sqref="H51"/>
    </sheetView>
  </sheetViews>
  <sheetFormatPr defaultColWidth="9.140625" defaultRowHeight="12.75"/>
  <cols>
    <col min="1" max="1" width="9.00390625" style="4" customWidth="1"/>
    <col min="2" max="2" width="33.7109375" style="4" customWidth="1"/>
    <col min="3" max="3" width="11.7109375" style="4" customWidth="1"/>
    <col min="4" max="4" width="22.421875" style="4" customWidth="1"/>
    <col min="5" max="5" width="37.8515625" style="4" customWidth="1"/>
    <col min="6" max="6" width="24.421875" style="4" customWidth="1"/>
    <col min="7" max="7" width="16.8515625" style="4" customWidth="1"/>
    <col min="8" max="8" width="30.140625" style="122" customWidth="1"/>
    <col min="9" max="16384" width="8.7109375" style="2" customWidth="1"/>
  </cols>
  <sheetData>
    <row r="1" spans="1:8" s="245" customFormat="1" ht="15.75">
      <c r="A1" s="243" t="s">
        <v>520</v>
      </c>
      <c r="B1" s="243"/>
      <c r="C1" s="243"/>
      <c r="D1" s="243"/>
      <c r="E1" s="202" t="s">
        <v>525</v>
      </c>
      <c r="F1" s="121"/>
      <c r="G1" s="243"/>
      <c r="H1" s="244"/>
    </row>
    <row r="2" spans="1:8" s="245" customFormat="1" ht="15">
      <c r="A2" s="246" t="s">
        <v>522</v>
      </c>
      <c r="B2" s="243"/>
      <c r="C2" s="243"/>
      <c r="D2" s="243"/>
      <c r="E2" s="251" t="s">
        <v>464</v>
      </c>
      <c r="F2" s="255" t="s">
        <v>462</v>
      </c>
      <c r="H2" s="244"/>
    </row>
    <row r="3" spans="1:8" s="245" customFormat="1" ht="15">
      <c r="A3" s="247" t="s">
        <v>521</v>
      </c>
      <c r="B3" s="243"/>
      <c r="C3" s="243"/>
      <c r="D3" s="243"/>
      <c r="E3" s="252" t="s">
        <v>465</v>
      </c>
      <c r="F3" s="256" t="s">
        <v>81</v>
      </c>
      <c r="H3" s="244"/>
    </row>
    <row r="4" spans="1:8" s="245" customFormat="1" ht="31.5">
      <c r="A4" s="248" t="s">
        <v>523</v>
      </c>
      <c r="B4" s="243"/>
      <c r="C4" s="243"/>
      <c r="D4" s="243"/>
      <c r="E4" s="260" t="s">
        <v>497</v>
      </c>
      <c r="F4" s="257" t="s">
        <v>496</v>
      </c>
      <c r="H4" s="244"/>
    </row>
    <row r="5" spans="1:8" s="245" customFormat="1" ht="15">
      <c r="A5" s="249" t="s">
        <v>524</v>
      </c>
      <c r="B5" s="243"/>
      <c r="C5" s="243"/>
      <c r="D5" s="243"/>
      <c r="E5" s="253" t="s">
        <v>466</v>
      </c>
      <c r="F5" s="258" t="s">
        <v>463</v>
      </c>
      <c r="H5" s="244"/>
    </row>
    <row r="6" spans="5:7" ht="15">
      <c r="E6" s="254" t="s">
        <v>468</v>
      </c>
      <c r="F6" s="259" t="s">
        <v>467</v>
      </c>
      <c r="G6" s="2"/>
    </row>
    <row r="7" spans="5:7" ht="15">
      <c r="E7" s="250"/>
      <c r="F7" s="259"/>
      <c r="G7" s="2"/>
    </row>
    <row r="8" spans="1:8" ht="39" customHeight="1" thickBot="1">
      <c r="A8" s="293" t="s">
        <v>424</v>
      </c>
      <c r="B8" s="293"/>
      <c r="C8" s="107"/>
      <c r="D8" s="240" t="s">
        <v>87</v>
      </c>
      <c r="E8" s="241"/>
      <c r="F8" s="241"/>
      <c r="G8" s="241"/>
      <c r="H8" s="242"/>
    </row>
    <row r="9" spans="1:9" ht="48" thickBot="1">
      <c r="A9" s="238" t="s">
        <v>279</v>
      </c>
      <c r="B9" s="238" t="s">
        <v>531</v>
      </c>
      <c r="C9" s="238" t="s">
        <v>281</v>
      </c>
      <c r="D9" s="238" t="s">
        <v>282</v>
      </c>
      <c r="E9" s="238" t="s">
        <v>135</v>
      </c>
      <c r="F9" s="238" t="s">
        <v>419</v>
      </c>
      <c r="G9" s="238" t="s">
        <v>278</v>
      </c>
      <c r="H9" s="239" t="s">
        <v>456</v>
      </c>
      <c r="I9" s="118"/>
    </row>
    <row r="10" spans="1:9" s="3" customFormat="1" ht="15">
      <c r="A10" s="5">
        <v>1.1</v>
      </c>
      <c r="B10" s="5" t="s">
        <v>355</v>
      </c>
      <c r="C10" s="6"/>
      <c r="D10" s="6"/>
      <c r="E10" s="5" t="s">
        <v>356</v>
      </c>
      <c r="F10" s="6"/>
      <c r="G10" s="7">
        <v>38329.70833333333</v>
      </c>
      <c r="H10" s="123" t="s">
        <v>458</v>
      </c>
      <c r="I10" s="119"/>
    </row>
    <row r="11" spans="1:9" s="3" customFormat="1" ht="31.5" customHeight="1">
      <c r="A11" s="8">
        <v>1.1</v>
      </c>
      <c r="B11" s="8" t="s">
        <v>133</v>
      </c>
      <c r="C11" s="9"/>
      <c r="D11" s="9"/>
      <c r="E11" s="8" t="s">
        <v>134</v>
      </c>
      <c r="F11" s="9"/>
      <c r="G11" s="9"/>
      <c r="H11" s="124" t="s">
        <v>457</v>
      </c>
      <c r="I11" s="119"/>
    </row>
    <row r="12" spans="1:9" s="3" customFormat="1" ht="15.75">
      <c r="A12" s="8">
        <v>1.1</v>
      </c>
      <c r="B12" s="8" t="s">
        <v>380</v>
      </c>
      <c r="C12" s="9"/>
      <c r="D12" s="9"/>
      <c r="E12" s="8" t="s">
        <v>381</v>
      </c>
      <c r="F12" s="9"/>
      <c r="G12" s="9"/>
      <c r="H12" s="124" t="s">
        <v>316</v>
      </c>
      <c r="I12" s="119"/>
    </row>
    <row r="13" spans="1:9" ht="15.75">
      <c r="A13" s="8">
        <v>1.1</v>
      </c>
      <c r="B13" s="8" t="s">
        <v>382</v>
      </c>
      <c r="C13" s="9"/>
      <c r="D13" s="9"/>
      <c r="E13" s="8" t="s">
        <v>381</v>
      </c>
      <c r="F13" s="9"/>
      <c r="G13" s="9"/>
      <c r="H13" s="124" t="s">
        <v>316</v>
      </c>
      <c r="I13" s="118"/>
    </row>
    <row r="14" spans="1:9" s="3" customFormat="1" ht="30">
      <c r="A14" s="8" t="s">
        <v>287</v>
      </c>
      <c r="B14" s="8" t="s">
        <v>132</v>
      </c>
      <c r="C14" s="9"/>
      <c r="D14" s="9"/>
      <c r="E14" s="8" t="s">
        <v>385</v>
      </c>
      <c r="F14" s="9"/>
      <c r="G14" s="9"/>
      <c r="H14" s="124" t="s">
        <v>316</v>
      </c>
      <c r="I14" s="119"/>
    </row>
    <row r="15" spans="1:9" s="3" customFormat="1" ht="15.75">
      <c r="A15" s="8" t="s">
        <v>287</v>
      </c>
      <c r="B15" s="10" t="s">
        <v>350</v>
      </c>
      <c r="C15" s="9"/>
      <c r="D15" s="9"/>
      <c r="E15" s="11" t="s">
        <v>351</v>
      </c>
      <c r="F15" s="9"/>
      <c r="G15" s="9"/>
      <c r="H15" s="124" t="s">
        <v>316</v>
      </c>
      <c r="I15" s="119"/>
    </row>
    <row r="16" spans="1:9" s="3" customFormat="1" ht="30">
      <c r="A16" s="262" t="s">
        <v>287</v>
      </c>
      <c r="B16" s="263" t="s">
        <v>354</v>
      </c>
      <c r="C16" s="9"/>
      <c r="D16" s="9"/>
      <c r="E16" s="11" t="s">
        <v>88</v>
      </c>
      <c r="F16" s="113" t="s">
        <v>425</v>
      </c>
      <c r="G16" s="9"/>
      <c r="H16" s="125" t="s">
        <v>459</v>
      </c>
      <c r="I16" s="119"/>
    </row>
    <row r="17" spans="1:9" s="3" customFormat="1" ht="30">
      <c r="A17" s="8" t="s">
        <v>287</v>
      </c>
      <c r="B17" s="10" t="s">
        <v>137</v>
      </c>
      <c r="C17" s="9"/>
      <c r="D17" s="9"/>
      <c r="E17" s="11" t="s">
        <v>388</v>
      </c>
      <c r="F17" s="116" t="s">
        <v>170</v>
      </c>
      <c r="G17" s="106">
        <v>38035.70833333333</v>
      </c>
      <c r="H17" s="124" t="s">
        <v>316</v>
      </c>
      <c r="I17" s="119"/>
    </row>
    <row r="18" spans="1:9" s="3" customFormat="1" ht="15.75">
      <c r="A18" s="5" t="s">
        <v>89</v>
      </c>
      <c r="B18" s="12" t="s">
        <v>90</v>
      </c>
      <c r="C18" s="5"/>
      <c r="D18" s="6"/>
      <c r="E18" s="108" t="s">
        <v>93</v>
      </c>
      <c r="F18" s="117" t="s">
        <v>170</v>
      </c>
      <c r="G18" s="109"/>
      <c r="H18" s="124" t="s">
        <v>316</v>
      </c>
      <c r="I18" s="119"/>
    </row>
    <row r="19" spans="1:9" s="3" customFormat="1" ht="15.75">
      <c r="A19" s="5" t="s">
        <v>91</v>
      </c>
      <c r="B19" s="12" t="s">
        <v>92</v>
      </c>
      <c r="C19" s="5"/>
      <c r="D19" s="6"/>
      <c r="E19" s="108" t="s">
        <v>98</v>
      </c>
      <c r="F19" s="117" t="s">
        <v>170</v>
      </c>
      <c r="G19" s="109"/>
      <c r="H19" s="124" t="s">
        <v>316</v>
      </c>
      <c r="I19" s="119"/>
    </row>
    <row r="20" spans="1:9" s="3" customFormat="1" ht="75">
      <c r="A20" s="110" t="s">
        <v>396</v>
      </c>
      <c r="B20" s="12" t="s">
        <v>94</v>
      </c>
      <c r="C20" s="12"/>
      <c r="D20" s="12" t="s">
        <v>426</v>
      </c>
      <c r="E20" s="12" t="s">
        <v>359</v>
      </c>
      <c r="F20" s="110" t="s">
        <v>427</v>
      </c>
      <c r="G20" s="12"/>
      <c r="H20" s="124" t="s">
        <v>316</v>
      </c>
      <c r="I20" s="119"/>
    </row>
    <row r="21" spans="1:9" ht="60">
      <c r="A21" s="261" t="s">
        <v>283</v>
      </c>
      <c r="B21" s="261" t="s">
        <v>428</v>
      </c>
      <c r="C21" s="10" t="s">
        <v>292</v>
      </c>
      <c r="D21" s="10" t="s">
        <v>285</v>
      </c>
      <c r="E21" s="10" t="s">
        <v>138</v>
      </c>
      <c r="F21" s="56" t="s">
        <v>429</v>
      </c>
      <c r="G21" s="7">
        <v>38174</v>
      </c>
      <c r="H21" s="126" t="s">
        <v>460</v>
      </c>
      <c r="I21" s="118"/>
    </row>
    <row r="22" spans="1:9" ht="60">
      <c r="A22" s="261" t="s">
        <v>283</v>
      </c>
      <c r="B22" s="261" t="s">
        <v>284</v>
      </c>
      <c r="C22" s="10" t="s">
        <v>291</v>
      </c>
      <c r="D22" s="10" t="s">
        <v>286</v>
      </c>
      <c r="E22" s="10" t="s">
        <v>95</v>
      </c>
      <c r="F22" s="56" t="s">
        <v>430</v>
      </c>
      <c r="G22" s="10"/>
      <c r="H22" s="126" t="s">
        <v>460</v>
      </c>
      <c r="I22" s="118"/>
    </row>
    <row r="23" spans="1:9" ht="15">
      <c r="A23" s="10" t="s">
        <v>287</v>
      </c>
      <c r="B23" s="10" t="s">
        <v>288</v>
      </c>
      <c r="C23" s="10"/>
      <c r="D23" s="10" t="s">
        <v>23</v>
      </c>
      <c r="E23" s="10" t="s">
        <v>357</v>
      </c>
      <c r="F23" s="16" t="s">
        <v>170</v>
      </c>
      <c r="G23" s="10"/>
      <c r="H23" s="124" t="s">
        <v>316</v>
      </c>
      <c r="I23" s="118"/>
    </row>
    <row r="24" spans="1:9" ht="15">
      <c r="A24" s="111" t="s">
        <v>393</v>
      </c>
      <c r="B24" s="264" t="s">
        <v>276</v>
      </c>
      <c r="C24" s="10"/>
      <c r="D24" s="10" t="s">
        <v>23</v>
      </c>
      <c r="E24" s="10" t="s">
        <v>99</v>
      </c>
      <c r="F24" s="56" t="s">
        <v>431</v>
      </c>
      <c r="G24" s="7">
        <v>37964.70833333333</v>
      </c>
      <c r="H24" s="56" t="s">
        <v>434</v>
      </c>
      <c r="I24" s="118"/>
    </row>
    <row r="25" spans="1:9" ht="15">
      <c r="A25" s="111" t="s">
        <v>394</v>
      </c>
      <c r="B25" s="265" t="s">
        <v>277</v>
      </c>
      <c r="C25" s="10"/>
      <c r="D25" s="10" t="s">
        <v>23</v>
      </c>
      <c r="E25" s="10" t="s">
        <v>102</v>
      </c>
      <c r="F25" s="16" t="s">
        <v>170</v>
      </c>
      <c r="G25" s="7">
        <v>38174.33333333333</v>
      </c>
      <c r="H25" s="124" t="s">
        <v>316</v>
      </c>
      <c r="I25" s="118"/>
    </row>
    <row r="26" spans="1:9" ht="15">
      <c r="A26" s="16" t="s">
        <v>287</v>
      </c>
      <c r="B26" s="10" t="s">
        <v>402</v>
      </c>
      <c r="C26" s="10"/>
      <c r="D26" s="10" t="s">
        <v>23</v>
      </c>
      <c r="E26" s="10" t="s">
        <v>100</v>
      </c>
      <c r="F26" s="16" t="s">
        <v>170</v>
      </c>
      <c r="G26" s="10"/>
      <c r="H26" s="124" t="s">
        <v>316</v>
      </c>
      <c r="I26" s="118"/>
    </row>
    <row r="27" spans="1:9" ht="15">
      <c r="A27" s="111" t="s">
        <v>393</v>
      </c>
      <c r="B27" s="264" t="s">
        <v>372</v>
      </c>
      <c r="C27" s="10"/>
      <c r="D27" s="10" t="s">
        <v>23</v>
      </c>
      <c r="E27" s="10" t="s">
        <v>101</v>
      </c>
      <c r="F27" s="56" t="s">
        <v>431</v>
      </c>
      <c r="G27" s="106">
        <v>37964.70833333333</v>
      </c>
      <c r="H27" s="56" t="s">
        <v>434</v>
      </c>
      <c r="I27" s="118"/>
    </row>
    <row r="28" spans="1:9" ht="15">
      <c r="A28" s="111" t="s">
        <v>394</v>
      </c>
      <c r="B28" s="265" t="s">
        <v>432</v>
      </c>
      <c r="C28" s="10"/>
      <c r="D28" s="10" t="s">
        <v>23</v>
      </c>
      <c r="E28" s="10" t="s">
        <v>102</v>
      </c>
      <c r="F28" s="16" t="s">
        <v>170</v>
      </c>
      <c r="G28" s="106">
        <v>38180.70833333333</v>
      </c>
      <c r="H28" s="124" t="s">
        <v>316</v>
      </c>
      <c r="I28" s="118"/>
    </row>
    <row r="29" spans="1:9" ht="15">
      <c r="A29" s="16" t="s">
        <v>287</v>
      </c>
      <c r="B29" s="10" t="s">
        <v>121</v>
      </c>
      <c r="C29" s="10"/>
      <c r="D29" s="10" t="s">
        <v>23</v>
      </c>
      <c r="E29" s="16"/>
      <c r="F29" s="16" t="s">
        <v>170</v>
      </c>
      <c r="G29" s="10"/>
      <c r="H29" s="124" t="s">
        <v>170</v>
      </c>
      <c r="I29" s="118"/>
    </row>
    <row r="30" spans="1:9" ht="15">
      <c r="A30" s="111" t="s">
        <v>393</v>
      </c>
      <c r="B30" s="264" t="s">
        <v>375</v>
      </c>
      <c r="C30" s="10" t="s">
        <v>292</v>
      </c>
      <c r="D30" s="10" t="s">
        <v>23</v>
      </c>
      <c r="E30" s="10"/>
      <c r="F30" s="189" t="s">
        <v>433</v>
      </c>
      <c r="G30" s="11">
        <v>37832</v>
      </c>
      <c r="H30" s="180" t="s">
        <v>532</v>
      </c>
      <c r="I30" s="153"/>
    </row>
    <row r="31" spans="1:9" ht="15">
      <c r="A31" s="111" t="s">
        <v>394</v>
      </c>
      <c r="B31" s="264" t="s">
        <v>373</v>
      </c>
      <c r="C31" s="10"/>
      <c r="D31" s="10" t="s">
        <v>23</v>
      </c>
      <c r="E31" s="10" t="s">
        <v>103</v>
      </c>
      <c r="F31" s="56" t="s">
        <v>434</v>
      </c>
      <c r="G31" s="106">
        <v>37859.33333333333</v>
      </c>
      <c r="H31" s="56" t="s">
        <v>434</v>
      </c>
      <c r="I31" s="118"/>
    </row>
    <row r="32" spans="1:9" ht="15">
      <c r="A32" s="16" t="s">
        <v>287</v>
      </c>
      <c r="B32" s="10" t="s">
        <v>540</v>
      </c>
      <c r="C32" s="10"/>
      <c r="D32" s="10" t="s">
        <v>23</v>
      </c>
      <c r="E32" s="114"/>
      <c r="F32" s="16" t="s">
        <v>170</v>
      </c>
      <c r="G32" s="106">
        <v>37859.33333333333</v>
      </c>
      <c r="H32" s="124" t="s">
        <v>170</v>
      </c>
      <c r="I32" s="118"/>
    </row>
    <row r="33" spans="1:9" ht="15">
      <c r="A33" s="16" t="s">
        <v>287</v>
      </c>
      <c r="B33" s="10" t="s">
        <v>541</v>
      </c>
      <c r="C33" s="10"/>
      <c r="D33" s="10" t="s">
        <v>23</v>
      </c>
      <c r="E33" s="16"/>
      <c r="F33" s="16" t="s">
        <v>170</v>
      </c>
      <c r="G33" s="106">
        <v>37859.33333333333</v>
      </c>
      <c r="H33" s="124" t="s">
        <v>170</v>
      </c>
      <c r="I33" s="118"/>
    </row>
    <row r="34" spans="1:9" ht="15">
      <c r="A34" s="16"/>
      <c r="B34" s="264" t="s">
        <v>545</v>
      </c>
      <c r="C34" s="10" t="s">
        <v>292</v>
      </c>
      <c r="D34" s="10" t="s">
        <v>23</v>
      </c>
      <c r="E34" s="16"/>
      <c r="F34" s="222" t="s">
        <v>170</v>
      </c>
      <c r="G34" s="63"/>
      <c r="H34" s="124" t="s">
        <v>170</v>
      </c>
      <c r="I34" s="118"/>
    </row>
    <row r="35" spans="1:9" ht="30">
      <c r="A35" s="16"/>
      <c r="B35" s="264" t="s">
        <v>544</v>
      </c>
      <c r="C35" s="10" t="s">
        <v>292</v>
      </c>
      <c r="D35" s="10" t="s">
        <v>23</v>
      </c>
      <c r="E35" s="16"/>
      <c r="F35" s="189" t="s">
        <v>546</v>
      </c>
      <c r="G35" s="63"/>
      <c r="H35" s="180" t="s">
        <v>543</v>
      </c>
      <c r="I35" s="118"/>
    </row>
    <row r="36" spans="1:9" ht="30">
      <c r="A36" s="16"/>
      <c r="B36" s="264" t="s">
        <v>542</v>
      </c>
      <c r="C36" s="10"/>
      <c r="D36" s="10" t="s">
        <v>24</v>
      </c>
      <c r="E36" s="16"/>
      <c r="F36" s="189" t="s">
        <v>435</v>
      </c>
      <c r="G36" s="63"/>
      <c r="H36" s="180" t="s">
        <v>543</v>
      </c>
      <c r="I36" s="118"/>
    </row>
    <row r="37" spans="1:9" ht="30">
      <c r="A37" s="16"/>
      <c r="B37" s="264" t="s">
        <v>436</v>
      </c>
      <c r="C37" s="10" t="s">
        <v>292</v>
      </c>
      <c r="D37" s="10" t="s">
        <v>24</v>
      </c>
      <c r="E37" s="16"/>
      <c r="F37" s="56" t="s">
        <v>547</v>
      </c>
      <c r="G37" s="63"/>
      <c r="H37" s="56" t="s">
        <v>434</v>
      </c>
      <c r="I37" s="118"/>
    </row>
    <row r="38" spans="1:9" ht="15">
      <c r="A38" s="16"/>
      <c r="B38" s="261" t="s">
        <v>437</v>
      </c>
      <c r="C38" s="10"/>
      <c r="D38" s="10" t="s">
        <v>24</v>
      </c>
      <c r="E38" s="16"/>
      <c r="F38" s="56" t="s">
        <v>438</v>
      </c>
      <c r="G38" s="63"/>
      <c r="H38" s="56" t="s">
        <v>438</v>
      </c>
      <c r="I38" s="118"/>
    </row>
    <row r="39" spans="1:9" ht="15">
      <c r="A39" s="16" t="s">
        <v>287</v>
      </c>
      <c r="B39" s="10" t="s">
        <v>122</v>
      </c>
      <c r="C39" s="10"/>
      <c r="D39" s="10" t="s">
        <v>24</v>
      </c>
      <c r="E39" s="16"/>
      <c r="F39" s="16" t="s">
        <v>439</v>
      </c>
      <c r="G39" s="63">
        <v>37887.33333333333</v>
      </c>
      <c r="H39" s="124" t="s">
        <v>170</v>
      </c>
      <c r="I39" s="118"/>
    </row>
    <row r="40" spans="1:9" ht="15">
      <c r="A40" s="111" t="s">
        <v>393</v>
      </c>
      <c r="B40" s="264" t="s">
        <v>104</v>
      </c>
      <c r="C40" s="10" t="s">
        <v>292</v>
      </c>
      <c r="D40" s="10" t="s">
        <v>24</v>
      </c>
      <c r="E40" s="16" t="s">
        <v>106</v>
      </c>
      <c r="F40" s="188" t="s">
        <v>440</v>
      </c>
      <c r="G40" s="63">
        <v>37859</v>
      </c>
      <c r="H40" s="180" t="str">
        <f>H125</f>
        <v>to Schuh 7/14/03</v>
      </c>
      <c r="I40" s="118"/>
    </row>
    <row r="41" spans="1:9" ht="15">
      <c r="A41" s="111" t="s">
        <v>394</v>
      </c>
      <c r="B41" s="264" t="s">
        <v>374</v>
      </c>
      <c r="C41" s="10"/>
      <c r="D41" s="10" t="s">
        <v>24</v>
      </c>
      <c r="E41" s="16"/>
      <c r="F41" s="16" t="s">
        <v>559</v>
      </c>
      <c r="G41" s="63">
        <v>37859</v>
      </c>
      <c r="H41" s="220" t="s">
        <v>560</v>
      </c>
      <c r="I41" s="118"/>
    </row>
    <row r="42" spans="1:9" ht="15">
      <c r="A42" s="111"/>
      <c r="B42" s="264" t="s">
        <v>557</v>
      </c>
      <c r="C42" s="10"/>
      <c r="D42" s="10"/>
      <c r="E42" s="16"/>
      <c r="F42" s="16"/>
      <c r="G42" s="63"/>
      <c r="H42" s="294"/>
      <c r="I42" s="118"/>
    </row>
    <row r="43" spans="1:9" ht="15">
      <c r="A43" s="111"/>
      <c r="B43" s="264" t="s">
        <v>558</v>
      </c>
      <c r="C43" s="10"/>
      <c r="D43" s="10"/>
      <c r="E43" s="16"/>
      <c r="F43" s="16" t="s">
        <v>559</v>
      </c>
      <c r="G43" s="63"/>
      <c r="H43" s="220" t="s">
        <v>560</v>
      </c>
      <c r="I43" s="118"/>
    </row>
    <row r="44" spans="1:9" ht="15">
      <c r="A44" s="270" t="s">
        <v>287</v>
      </c>
      <c r="B44" s="266" t="s">
        <v>368</v>
      </c>
      <c r="C44" s="10"/>
      <c r="D44" s="10" t="s">
        <v>25</v>
      </c>
      <c r="E44" s="16"/>
      <c r="F44" s="16" t="s">
        <v>439</v>
      </c>
      <c r="G44" s="63">
        <v>37938.33333333333</v>
      </c>
      <c r="H44" s="124" t="s">
        <v>170</v>
      </c>
      <c r="I44" s="118"/>
    </row>
    <row r="45" spans="1:9" ht="15">
      <c r="A45" s="270"/>
      <c r="B45" s="266" t="s">
        <v>110</v>
      </c>
      <c r="C45" s="10"/>
      <c r="D45" s="10"/>
      <c r="E45" s="16" t="s">
        <v>96</v>
      </c>
      <c r="F45" s="188" t="s">
        <v>399</v>
      </c>
      <c r="G45" s="63">
        <v>37859</v>
      </c>
      <c r="H45" s="180" t="str">
        <f>H30</f>
        <v>to Schuh 7/22/03</v>
      </c>
      <c r="I45" s="118"/>
    </row>
    <row r="46" spans="1:9" ht="30">
      <c r="A46" s="270"/>
      <c r="B46" s="266" t="s">
        <v>111</v>
      </c>
      <c r="C46" s="10"/>
      <c r="D46" s="10"/>
      <c r="E46" s="16" t="s">
        <v>97</v>
      </c>
      <c r="F46" s="188" t="s">
        <v>400</v>
      </c>
      <c r="G46" s="63">
        <v>37859</v>
      </c>
      <c r="H46" s="180" t="str">
        <f>H45</f>
        <v>to Schuh 7/22/03</v>
      </c>
      <c r="I46" s="118"/>
    </row>
    <row r="47" spans="1:9" ht="15">
      <c r="A47" s="270" t="s">
        <v>287</v>
      </c>
      <c r="B47" s="266" t="s">
        <v>369</v>
      </c>
      <c r="C47" s="10"/>
      <c r="D47" s="10" t="s">
        <v>26</v>
      </c>
      <c r="E47" s="16"/>
      <c r="F47" s="16" t="s">
        <v>439</v>
      </c>
      <c r="G47" s="63">
        <v>37963.33333333333</v>
      </c>
      <c r="H47" s="124" t="s">
        <v>170</v>
      </c>
      <c r="I47" s="118"/>
    </row>
    <row r="48" spans="1:9" ht="15">
      <c r="A48" s="270"/>
      <c r="B48" s="266" t="s">
        <v>441</v>
      </c>
      <c r="C48" s="10"/>
      <c r="D48" s="10" t="s">
        <v>442</v>
      </c>
      <c r="E48" s="16"/>
      <c r="F48" s="16" t="s">
        <v>559</v>
      </c>
      <c r="G48" s="63"/>
      <c r="H48" s="220" t="s">
        <v>560</v>
      </c>
      <c r="I48" s="118"/>
    </row>
    <row r="49" spans="1:9" ht="15">
      <c r="A49" s="270" t="s">
        <v>287</v>
      </c>
      <c r="B49" s="266" t="s">
        <v>123</v>
      </c>
      <c r="C49" s="10"/>
      <c r="D49" s="10" t="s">
        <v>26</v>
      </c>
      <c r="E49" s="16"/>
      <c r="F49" s="16" t="s">
        <v>439</v>
      </c>
      <c r="G49" s="63">
        <v>37963.33333333333</v>
      </c>
      <c r="H49" s="124" t="s">
        <v>170</v>
      </c>
      <c r="I49" s="118"/>
    </row>
    <row r="50" spans="1:9" ht="15">
      <c r="A50" s="112" t="s">
        <v>395</v>
      </c>
      <c r="B50" s="267" t="s">
        <v>105</v>
      </c>
      <c r="C50" s="13" t="s">
        <v>292</v>
      </c>
      <c r="D50" s="13" t="s">
        <v>26</v>
      </c>
      <c r="E50" s="13" t="s">
        <v>107</v>
      </c>
      <c r="F50" s="57" t="s">
        <v>443</v>
      </c>
      <c r="G50" s="13"/>
      <c r="H50" s="152" t="s">
        <v>498</v>
      </c>
      <c r="I50" s="118"/>
    </row>
    <row r="51" spans="1:9" ht="15">
      <c r="A51" s="112" t="s">
        <v>395</v>
      </c>
      <c r="B51" s="267" t="s">
        <v>374</v>
      </c>
      <c r="C51" s="13"/>
      <c r="D51" s="13" t="s">
        <v>26</v>
      </c>
      <c r="E51" s="10" t="s">
        <v>108</v>
      </c>
      <c r="F51" s="57" t="s">
        <v>443</v>
      </c>
      <c r="G51" s="63">
        <v>37963.33333333333</v>
      </c>
      <c r="H51" s="56" t="s">
        <v>434</v>
      </c>
      <c r="I51" s="118"/>
    </row>
    <row r="52" spans="1:9" ht="30">
      <c r="A52" s="264" t="s">
        <v>526</v>
      </c>
      <c r="B52" s="268" t="s">
        <v>111</v>
      </c>
      <c r="C52" s="13"/>
      <c r="D52" s="13"/>
      <c r="E52" s="10" t="s">
        <v>112</v>
      </c>
      <c r="F52" s="188" t="s">
        <v>397</v>
      </c>
      <c r="G52" s="63">
        <v>37859</v>
      </c>
      <c r="H52" s="180" t="str">
        <f>H45</f>
        <v>to Schuh 7/22/03</v>
      </c>
      <c r="I52" s="118"/>
    </row>
    <row r="53" spans="1:9" ht="30">
      <c r="A53" s="264" t="s">
        <v>526</v>
      </c>
      <c r="B53" s="268" t="s">
        <v>109</v>
      </c>
      <c r="C53" s="13"/>
      <c r="D53" s="13"/>
      <c r="E53" s="10" t="s">
        <v>113</v>
      </c>
      <c r="F53" s="188" t="s">
        <v>398</v>
      </c>
      <c r="G53" s="63">
        <v>37859</v>
      </c>
      <c r="H53" s="180" t="str">
        <f>H52</f>
        <v>to Schuh 7/22/03</v>
      </c>
      <c r="I53" s="118"/>
    </row>
    <row r="54" spans="1:9" ht="43.5" customHeight="1">
      <c r="A54" s="271" t="s">
        <v>287</v>
      </c>
      <c r="B54" s="268" t="s">
        <v>124</v>
      </c>
      <c r="C54" s="13"/>
      <c r="D54" s="13" t="s">
        <v>27</v>
      </c>
      <c r="E54" s="16" t="s">
        <v>444</v>
      </c>
      <c r="F54" s="151" t="s">
        <v>461</v>
      </c>
      <c r="G54" s="63">
        <v>38184.33333333333</v>
      </c>
      <c r="H54" s="152" t="str">
        <f>F54</f>
        <v>N/A- I thought this had an EN &amp; review? NLG</v>
      </c>
      <c r="I54" s="118"/>
    </row>
    <row r="55" spans="1:9" ht="15">
      <c r="A55" s="269" t="s">
        <v>287</v>
      </c>
      <c r="B55" s="267" t="s">
        <v>46</v>
      </c>
      <c r="C55" s="13" t="s">
        <v>291</v>
      </c>
      <c r="D55" s="13" t="s">
        <v>28</v>
      </c>
      <c r="E55" s="16"/>
      <c r="F55" s="56" t="s">
        <v>499</v>
      </c>
      <c r="G55" s="63">
        <v>37956</v>
      </c>
      <c r="H55" s="56" t="s">
        <v>499</v>
      </c>
      <c r="I55" s="118"/>
    </row>
    <row r="56" spans="1:9" ht="15" thickBot="1">
      <c r="A56" s="14"/>
      <c r="B56" s="13"/>
      <c r="C56" s="13"/>
      <c r="D56" s="13"/>
      <c r="E56" s="13"/>
      <c r="F56" s="13"/>
      <c r="G56" s="13"/>
      <c r="H56" s="127"/>
      <c r="I56" s="118"/>
    </row>
    <row r="57" spans="1:8" ht="47.25" thickBot="1">
      <c r="A57" s="27" t="s">
        <v>125</v>
      </c>
      <c r="B57" s="99" t="s">
        <v>326</v>
      </c>
      <c r="C57" s="58"/>
      <c r="D57" s="99" t="s">
        <v>327</v>
      </c>
      <c r="E57" s="58"/>
      <c r="F57" s="58"/>
      <c r="G57" s="58"/>
      <c r="H57" s="167"/>
    </row>
    <row r="58" spans="1:9" ht="15.75" thickBot="1">
      <c r="A58" s="27"/>
      <c r="B58" s="99"/>
      <c r="C58" s="58"/>
      <c r="D58" s="99"/>
      <c r="E58" s="58"/>
      <c r="F58" s="58"/>
      <c r="G58" s="100"/>
      <c r="H58" s="128"/>
      <c r="I58" s="118"/>
    </row>
    <row r="59" spans="1:8" ht="15">
      <c r="A59" s="20" t="s">
        <v>125</v>
      </c>
      <c r="B59" s="154" t="s">
        <v>69</v>
      </c>
      <c r="C59" s="155"/>
      <c r="D59" s="156"/>
      <c r="E59" s="157"/>
      <c r="F59" s="157"/>
      <c r="G59" s="158"/>
      <c r="H59" s="159"/>
    </row>
    <row r="60" spans="1:8" s="291" customFormat="1" ht="51" customHeight="1">
      <c r="A60" s="285" t="s">
        <v>125</v>
      </c>
      <c r="B60" s="286" t="s">
        <v>126</v>
      </c>
      <c r="C60" s="287" t="s">
        <v>293</v>
      </c>
      <c r="D60" s="287" t="s">
        <v>28</v>
      </c>
      <c r="E60" s="288" t="s">
        <v>486</v>
      </c>
      <c r="F60" s="289" t="s">
        <v>548</v>
      </c>
      <c r="G60" s="290">
        <v>38134.33333333333</v>
      </c>
      <c r="H60" s="289" t="s">
        <v>487</v>
      </c>
    </row>
    <row r="61" spans="1:8" ht="30.75">
      <c r="A61" s="160" t="s">
        <v>125</v>
      </c>
      <c r="B61" s="10" t="s">
        <v>127</v>
      </c>
      <c r="C61" s="10" t="s">
        <v>293</v>
      </c>
      <c r="D61" s="10" t="s">
        <v>28</v>
      </c>
      <c r="E61" s="10" t="s">
        <v>358</v>
      </c>
      <c r="F61" s="10"/>
      <c r="G61" s="63">
        <v>38096.33333333333</v>
      </c>
      <c r="H61" s="164" t="str">
        <f>H11</f>
        <v>covered in Shielding Assessment</v>
      </c>
    </row>
    <row r="62" spans="1:8" ht="45">
      <c r="A62" s="160" t="s">
        <v>125</v>
      </c>
      <c r="B62" s="10" t="s">
        <v>128</v>
      </c>
      <c r="C62" s="10" t="s">
        <v>293</v>
      </c>
      <c r="D62" s="10" t="s">
        <v>28</v>
      </c>
      <c r="E62" s="10" t="s">
        <v>404</v>
      </c>
      <c r="F62" s="10" t="s">
        <v>403</v>
      </c>
      <c r="G62" s="36">
        <v>38069</v>
      </c>
      <c r="H62" s="190" t="str">
        <f>H61</f>
        <v>covered in Shielding Assessment</v>
      </c>
    </row>
    <row r="63" spans="1:8" ht="15">
      <c r="A63" s="272" t="s">
        <v>125</v>
      </c>
      <c r="B63" s="266" t="s">
        <v>47</v>
      </c>
      <c r="C63" s="10" t="s">
        <v>297</v>
      </c>
      <c r="D63" s="10" t="s">
        <v>28</v>
      </c>
      <c r="E63" s="16"/>
      <c r="F63" s="151" t="s">
        <v>501</v>
      </c>
      <c r="G63" s="36"/>
      <c r="H63" s="191" t="s">
        <v>488</v>
      </c>
    </row>
    <row r="64" spans="1:8" ht="30">
      <c r="A64" s="272" t="s">
        <v>125</v>
      </c>
      <c r="B64" s="266" t="s">
        <v>116</v>
      </c>
      <c r="C64" s="10" t="s">
        <v>292</v>
      </c>
      <c r="D64" s="10" t="s">
        <v>29</v>
      </c>
      <c r="E64" s="10" t="s">
        <v>353</v>
      </c>
      <c r="F64" s="56" t="s">
        <v>408</v>
      </c>
      <c r="G64" s="63">
        <v>38127.33333333333</v>
      </c>
      <c r="H64" s="161" t="str">
        <f>F64</f>
        <v>EN not yet complete E.Villegas </v>
      </c>
    </row>
    <row r="65" spans="1:8" ht="30">
      <c r="A65" s="272" t="s">
        <v>125</v>
      </c>
      <c r="B65" s="266" t="s">
        <v>50</v>
      </c>
      <c r="C65" s="10" t="s">
        <v>49</v>
      </c>
      <c r="D65" s="10" t="s">
        <v>29</v>
      </c>
      <c r="E65" s="10" t="s">
        <v>353</v>
      </c>
      <c r="F65" s="151" t="s">
        <v>491</v>
      </c>
      <c r="G65" s="63">
        <v>38201.33333333333</v>
      </c>
      <c r="H65" s="162" t="s">
        <v>469</v>
      </c>
    </row>
    <row r="66" spans="1:8" ht="30.75">
      <c r="A66" s="272" t="s">
        <v>125</v>
      </c>
      <c r="B66" s="266" t="s">
        <v>129</v>
      </c>
      <c r="C66" s="10" t="s">
        <v>49</v>
      </c>
      <c r="D66" s="10" t="s">
        <v>29</v>
      </c>
      <c r="E66" s="12" t="s">
        <v>353</v>
      </c>
      <c r="F66" s="219" t="s">
        <v>492</v>
      </c>
      <c r="G66" s="163">
        <v>38201.33333333333</v>
      </c>
      <c r="H66" s="228" t="s">
        <v>493</v>
      </c>
    </row>
    <row r="67" spans="1:8" ht="15">
      <c r="A67" s="272" t="s">
        <v>125</v>
      </c>
      <c r="B67" s="266" t="s">
        <v>117</v>
      </c>
      <c r="C67" s="10" t="s">
        <v>292</v>
      </c>
      <c r="D67" s="10" t="s">
        <v>29</v>
      </c>
      <c r="E67" s="10" t="s">
        <v>405</v>
      </c>
      <c r="F67" s="220" t="s">
        <v>406</v>
      </c>
      <c r="G67" s="163">
        <v>38132.33333333333</v>
      </c>
      <c r="H67" s="180" t="s">
        <v>543</v>
      </c>
    </row>
    <row r="68" spans="1:8" ht="30.75">
      <c r="A68" s="272" t="s">
        <v>125</v>
      </c>
      <c r="B68" s="266" t="s">
        <v>130</v>
      </c>
      <c r="C68" s="10" t="s">
        <v>266</v>
      </c>
      <c r="D68" s="10" t="s">
        <v>29</v>
      </c>
      <c r="E68" s="10" t="s">
        <v>405</v>
      </c>
      <c r="F68" s="220" t="s">
        <v>409</v>
      </c>
      <c r="G68" s="163">
        <v>38155.33333333333</v>
      </c>
      <c r="H68" s="228" t="s">
        <v>493</v>
      </c>
    </row>
    <row r="69" spans="1:8" ht="15">
      <c r="A69" s="272" t="s">
        <v>125</v>
      </c>
      <c r="B69" s="266" t="s">
        <v>118</v>
      </c>
      <c r="C69" s="10" t="s">
        <v>292</v>
      </c>
      <c r="D69" s="10" t="s">
        <v>29</v>
      </c>
      <c r="E69" s="16" t="s">
        <v>405</v>
      </c>
      <c r="F69" s="220" t="s">
        <v>407</v>
      </c>
      <c r="G69" s="163">
        <v>38135.33333333333</v>
      </c>
      <c r="H69" s="180" t="s">
        <v>543</v>
      </c>
    </row>
    <row r="70" spans="1:8" ht="15">
      <c r="A70" s="272" t="s">
        <v>125</v>
      </c>
      <c r="B70" s="266" t="s">
        <v>549</v>
      </c>
      <c r="C70" s="10" t="s">
        <v>292</v>
      </c>
      <c r="D70" s="10" t="s">
        <v>32</v>
      </c>
      <c r="E70" s="16" t="s">
        <v>550</v>
      </c>
      <c r="F70" s="162" t="s">
        <v>470</v>
      </c>
      <c r="G70" s="10"/>
      <c r="H70" s="162" t="s">
        <v>485</v>
      </c>
    </row>
    <row r="71" spans="1:8" ht="15">
      <c r="A71" s="272" t="s">
        <v>125</v>
      </c>
      <c r="B71" s="266" t="s">
        <v>331</v>
      </c>
      <c r="C71" s="10" t="s">
        <v>292</v>
      </c>
      <c r="D71" s="10" t="s">
        <v>32</v>
      </c>
      <c r="E71" s="16" t="s">
        <v>551</v>
      </c>
      <c r="F71" s="162" t="s">
        <v>552</v>
      </c>
      <c r="G71" s="10"/>
      <c r="H71" s="162" t="s">
        <v>485</v>
      </c>
    </row>
    <row r="72" spans="1:8" ht="15">
      <c r="A72" s="272" t="s">
        <v>125</v>
      </c>
      <c r="B72" s="266" t="s">
        <v>51</v>
      </c>
      <c r="C72" s="10" t="s">
        <v>292</v>
      </c>
      <c r="D72" s="10" t="s">
        <v>28</v>
      </c>
      <c r="E72" s="16"/>
      <c r="F72" s="161" t="s">
        <v>434</v>
      </c>
      <c r="G72" s="10"/>
      <c r="H72" s="161" t="s">
        <v>434</v>
      </c>
    </row>
    <row r="73" spans="1:8" ht="30.75">
      <c r="A73" s="272" t="s">
        <v>125</v>
      </c>
      <c r="B73" s="266" t="s">
        <v>119</v>
      </c>
      <c r="C73" s="10" t="s">
        <v>292</v>
      </c>
      <c r="D73" s="10" t="s">
        <v>33</v>
      </c>
      <c r="E73" s="10"/>
      <c r="F73" s="220" t="s">
        <v>414</v>
      </c>
      <c r="G73" s="10"/>
      <c r="H73" s="228" t="s">
        <v>493</v>
      </c>
    </row>
    <row r="74" spans="1:8" ht="15">
      <c r="A74" s="272" t="s">
        <v>125</v>
      </c>
      <c r="B74" s="266" t="s">
        <v>332</v>
      </c>
      <c r="C74" s="10" t="s">
        <v>410</v>
      </c>
      <c r="D74" s="10" t="s">
        <v>28</v>
      </c>
      <c r="E74" s="10" t="s">
        <v>412</v>
      </c>
      <c r="F74" s="162" t="s">
        <v>470</v>
      </c>
      <c r="G74" s="163">
        <v>38096.33333333333</v>
      </c>
      <c r="H74" s="162" t="s">
        <v>470</v>
      </c>
    </row>
    <row r="75" spans="1:8" ht="30">
      <c r="A75" s="160" t="s">
        <v>125</v>
      </c>
      <c r="B75" s="10" t="s">
        <v>333</v>
      </c>
      <c r="C75" s="10" t="s">
        <v>292</v>
      </c>
      <c r="D75" s="10" t="s">
        <v>328</v>
      </c>
      <c r="E75" s="10" t="s">
        <v>411</v>
      </c>
      <c r="F75" s="10"/>
      <c r="G75" s="10"/>
      <c r="H75" s="164" t="s">
        <v>316</v>
      </c>
    </row>
    <row r="76" spans="1:8" ht="15">
      <c r="A76" s="160" t="s">
        <v>125</v>
      </c>
      <c r="B76" s="10" t="s">
        <v>333</v>
      </c>
      <c r="C76" s="10" t="s">
        <v>292</v>
      </c>
      <c r="D76" s="10" t="s">
        <v>29</v>
      </c>
      <c r="E76" s="10" t="s">
        <v>411</v>
      </c>
      <c r="F76" s="10"/>
      <c r="G76" s="10"/>
      <c r="H76" s="164" t="s">
        <v>316</v>
      </c>
    </row>
    <row r="77" spans="1:8" ht="30">
      <c r="A77" s="160" t="s">
        <v>125</v>
      </c>
      <c r="B77" s="10" t="s">
        <v>421</v>
      </c>
      <c r="C77" s="10" t="s">
        <v>292</v>
      </c>
      <c r="D77" s="10"/>
      <c r="E77" s="10"/>
      <c r="F77" s="10" t="s">
        <v>422</v>
      </c>
      <c r="G77" s="10"/>
      <c r="H77" s="164" t="s">
        <v>170</v>
      </c>
    </row>
    <row r="78" spans="1:8" ht="30.75">
      <c r="A78" s="272" t="s">
        <v>125</v>
      </c>
      <c r="B78" s="266" t="s">
        <v>334</v>
      </c>
      <c r="C78" s="10" t="s">
        <v>292</v>
      </c>
      <c r="D78" s="10" t="s">
        <v>335</v>
      </c>
      <c r="E78" s="10" t="s">
        <v>554</v>
      </c>
      <c r="F78" s="220" t="s">
        <v>553</v>
      </c>
      <c r="G78" s="63">
        <v>38222.33333333333</v>
      </c>
      <c r="H78" s="228" t="s">
        <v>493</v>
      </c>
    </row>
    <row r="79" spans="1:8" ht="15">
      <c r="A79" s="160" t="s">
        <v>125</v>
      </c>
      <c r="B79" s="10" t="s">
        <v>334</v>
      </c>
      <c r="C79" s="10" t="s">
        <v>292</v>
      </c>
      <c r="D79" s="10" t="s">
        <v>29</v>
      </c>
      <c r="E79" s="10" t="s">
        <v>295</v>
      </c>
      <c r="F79" s="10"/>
      <c r="G79" s="63">
        <v>38222.33333333333</v>
      </c>
      <c r="H79" s="164" t="s">
        <v>170</v>
      </c>
    </row>
    <row r="80" spans="1:8" ht="30.75">
      <c r="A80" s="272" t="s">
        <v>125</v>
      </c>
      <c r="B80" s="266" t="s">
        <v>336</v>
      </c>
      <c r="C80" s="10" t="s">
        <v>292</v>
      </c>
      <c r="D80" s="10" t="s">
        <v>29</v>
      </c>
      <c r="E80" s="10" t="s">
        <v>294</v>
      </c>
      <c r="F80" s="220" t="s">
        <v>415</v>
      </c>
      <c r="G80" s="10"/>
      <c r="H80" s="228" t="s">
        <v>493</v>
      </c>
    </row>
    <row r="81" spans="1:8" ht="30">
      <c r="A81" s="272" t="s">
        <v>125</v>
      </c>
      <c r="B81" s="273" t="s">
        <v>337</v>
      </c>
      <c r="C81" s="10" t="s">
        <v>292</v>
      </c>
      <c r="D81" s="10" t="s">
        <v>29</v>
      </c>
      <c r="E81" s="10"/>
      <c r="F81" s="193" t="s">
        <v>416</v>
      </c>
      <c r="G81" s="63">
        <v>37998.33333333333</v>
      </c>
      <c r="H81" s="192" t="s">
        <v>489</v>
      </c>
    </row>
    <row r="82" spans="1:8" ht="30.75">
      <c r="A82" s="272" t="s">
        <v>125</v>
      </c>
      <c r="B82" s="273" t="s">
        <v>338</v>
      </c>
      <c r="C82" s="10" t="s">
        <v>292</v>
      </c>
      <c r="D82" s="10" t="s">
        <v>29</v>
      </c>
      <c r="E82" s="10" t="s">
        <v>296</v>
      </c>
      <c r="F82" s="220" t="s">
        <v>417</v>
      </c>
      <c r="G82" s="63">
        <v>38111.33333333333</v>
      </c>
      <c r="H82" s="228" t="s">
        <v>493</v>
      </c>
    </row>
    <row r="83" spans="1:8" ht="30.75">
      <c r="A83" s="272" t="s">
        <v>125</v>
      </c>
      <c r="B83" s="266" t="s">
        <v>339</v>
      </c>
      <c r="C83" s="10" t="s">
        <v>292</v>
      </c>
      <c r="D83" s="10" t="s">
        <v>34</v>
      </c>
      <c r="E83" s="10" t="s">
        <v>294</v>
      </c>
      <c r="F83" s="220" t="s">
        <v>418</v>
      </c>
      <c r="G83" s="10"/>
      <c r="H83" s="228" t="s">
        <v>493</v>
      </c>
    </row>
    <row r="84" spans="1:8" ht="15">
      <c r="A84" s="272" t="s">
        <v>125</v>
      </c>
      <c r="B84" s="266" t="s">
        <v>390</v>
      </c>
      <c r="C84" s="10"/>
      <c r="D84" s="10" t="s">
        <v>28</v>
      </c>
      <c r="E84" s="10" t="s">
        <v>533</v>
      </c>
      <c r="F84" s="162" t="s">
        <v>470</v>
      </c>
      <c r="G84" s="63">
        <v>38104.33333333333</v>
      </c>
      <c r="H84" s="162" t="s">
        <v>500</v>
      </c>
    </row>
    <row r="85" spans="1:8" ht="15">
      <c r="A85" s="272" t="s">
        <v>125</v>
      </c>
      <c r="B85" s="266" t="s">
        <v>139</v>
      </c>
      <c r="C85" s="10" t="s">
        <v>292</v>
      </c>
      <c r="D85" s="10" t="s">
        <v>28</v>
      </c>
      <c r="E85" s="16" t="s">
        <v>413</v>
      </c>
      <c r="F85" s="56" t="s">
        <v>413</v>
      </c>
      <c r="G85" s="10"/>
      <c r="H85" s="161" t="s">
        <v>434</v>
      </c>
    </row>
    <row r="86" spans="1:8" ht="15">
      <c r="A86" s="160" t="s">
        <v>125</v>
      </c>
      <c r="B86" s="10" t="s">
        <v>140</v>
      </c>
      <c r="C86" s="10" t="s">
        <v>292</v>
      </c>
      <c r="D86" s="10" t="s">
        <v>28</v>
      </c>
      <c r="E86" s="10" t="s">
        <v>420</v>
      </c>
      <c r="F86" s="10"/>
      <c r="G86" s="10"/>
      <c r="H86" s="164" t="s">
        <v>170</v>
      </c>
    </row>
    <row r="87" spans="1:8" ht="15">
      <c r="A87" s="160" t="s">
        <v>125</v>
      </c>
      <c r="B87" s="10" t="s">
        <v>141</v>
      </c>
      <c r="C87" s="10" t="s">
        <v>292</v>
      </c>
      <c r="D87" s="10" t="s">
        <v>28</v>
      </c>
      <c r="E87" s="10" t="s">
        <v>296</v>
      </c>
      <c r="F87" s="10"/>
      <c r="G87" s="10"/>
      <c r="H87" s="164" t="s">
        <v>170</v>
      </c>
    </row>
    <row r="88" spans="1:8" ht="30">
      <c r="A88" s="272" t="s">
        <v>125</v>
      </c>
      <c r="B88" s="266" t="s">
        <v>391</v>
      </c>
      <c r="C88" s="10" t="s">
        <v>290</v>
      </c>
      <c r="D88" s="10" t="s">
        <v>35</v>
      </c>
      <c r="E88" s="10"/>
      <c r="F88" s="161" t="s">
        <v>434</v>
      </c>
      <c r="G88" s="10"/>
      <c r="H88" s="161" t="s">
        <v>434</v>
      </c>
    </row>
    <row r="89" spans="1:8" ht="15">
      <c r="A89" s="165" t="s">
        <v>125</v>
      </c>
      <c r="B89" s="13" t="s">
        <v>389</v>
      </c>
      <c r="C89" s="13"/>
      <c r="D89" s="13" t="s">
        <v>35</v>
      </c>
      <c r="E89" s="13" t="s">
        <v>170</v>
      </c>
      <c r="F89" s="115" t="s">
        <v>170</v>
      </c>
      <c r="G89" s="13"/>
      <c r="H89" s="164" t="s">
        <v>170</v>
      </c>
    </row>
    <row r="90" spans="1:8" ht="30" thickBot="1">
      <c r="A90" s="274" t="s">
        <v>125</v>
      </c>
      <c r="B90" s="275" t="s">
        <v>48</v>
      </c>
      <c r="C90" s="17" t="s">
        <v>292</v>
      </c>
      <c r="D90" s="17" t="s">
        <v>28</v>
      </c>
      <c r="E90" s="221" t="s">
        <v>555</v>
      </c>
      <c r="F90" s="61" t="s">
        <v>555</v>
      </c>
      <c r="G90" s="17"/>
      <c r="H90" s="166" t="s">
        <v>434</v>
      </c>
    </row>
    <row r="91" spans="1:9" ht="15" thickBot="1">
      <c r="A91" s="168"/>
      <c r="B91" s="19"/>
      <c r="C91" s="19"/>
      <c r="D91" s="19"/>
      <c r="E91" s="19"/>
      <c r="F91" s="19"/>
      <c r="G91" s="19"/>
      <c r="H91" s="129"/>
      <c r="I91" s="118"/>
    </row>
    <row r="92" spans="1:8" ht="30">
      <c r="A92" s="20" t="s">
        <v>142</v>
      </c>
      <c r="B92" s="155" t="s">
        <v>143</v>
      </c>
      <c r="C92" s="155" t="s">
        <v>290</v>
      </c>
      <c r="D92" s="155" t="s">
        <v>144</v>
      </c>
      <c r="E92" s="155" t="s">
        <v>379</v>
      </c>
      <c r="F92" s="155"/>
      <c r="G92" s="67">
        <v>38022.33333333333</v>
      </c>
      <c r="H92" s="169" t="s">
        <v>170</v>
      </c>
    </row>
    <row r="93" spans="1:8" ht="30">
      <c r="A93" s="276" t="s">
        <v>142</v>
      </c>
      <c r="B93" s="277" t="s">
        <v>70</v>
      </c>
      <c r="C93" s="10" t="s">
        <v>290</v>
      </c>
      <c r="D93" s="10" t="s">
        <v>145</v>
      </c>
      <c r="E93" s="16"/>
      <c r="F93" s="56" t="s">
        <v>471</v>
      </c>
      <c r="G93" s="63">
        <v>37860.33333333333</v>
      </c>
      <c r="H93" s="161" t="s">
        <v>471</v>
      </c>
    </row>
    <row r="94" spans="1:8" ht="15">
      <c r="A94" s="21" t="s">
        <v>142</v>
      </c>
      <c r="B94" s="10" t="s">
        <v>54</v>
      </c>
      <c r="C94" s="10"/>
      <c r="D94" s="10" t="s">
        <v>35</v>
      </c>
      <c r="E94" s="16"/>
      <c r="F94" s="16" t="s">
        <v>170</v>
      </c>
      <c r="G94" s="63"/>
      <c r="H94" s="164" t="s">
        <v>170</v>
      </c>
    </row>
    <row r="95" spans="1:8" ht="30">
      <c r="A95" s="21" t="s">
        <v>142</v>
      </c>
      <c r="B95" s="10" t="s">
        <v>146</v>
      </c>
      <c r="C95" s="10" t="s">
        <v>290</v>
      </c>
      <c r="D95" s="10" t="s">
        <v>147</v>
      </c>
      <c r="E95" s="10"/>
      <c r="F95" s="10" t="s">
        <v>340</v>
      </c>
      <c r="G95" s="10"/>
      <c r="H95" s="164" t="s">
        <v>316</v>
      </c>
    </row>
    <row r="96" spans="1:8" ht="30">
      <c r="A96" s="278" t="s">
        <v>142</v>
      </c>
      <c r="B96" s="266" t="s">
        <v>146</v>
      </c>
      <c r="C96" s="10" t="s">
        <v>290</v>
      </c>
      <c r="D96" s="10" t="s">
        <v>35</v>
      </c>
      <c r="E96" s="10" t="s">
        <v>316</v>
      </c>
      <c r="F96" s="56" t="s">
        <v>476</v>
      </c>
      <c r="G96" s="63">
        <v>37922.33333333333</v>
      </c>
      <c r="H96" s="161" t="s">
        <v>472</v>
      </c>
    </row>
    <row r="97" spans="1:8" ht="30">
      <c r="A97" s="278" t="s">
        <v>142</v>
      </c>
      <c r="B97" s="266" t="s">
        <v>53</v>
      </c>
      <c r="C97" s="10" t="s">
        <v>292</v>
      </c>
      <c r="D97" s="10" t="s">
        <v>35</v>
      </c>
      <c r="E97" s="10"/>
      <c r="F97" s="56" t="s">
        <v>473</v>
      </c>
      <c r="G97" s="10"/>
      <c r="H97" s="161" t="s">
        <v>434</v>
      </c>
    </row>
    <row r="98" spans="1:8" ht="30">
      <c r="A98" s="278" t="s">
        <v>142</v>
      </c>
      <c r="B98" s="266" t="s">
        <v>131</v>
      </c>
      <c r="C98" s="10"/>
      <c r="D98" s="10"/>
      <c r="E98" s="10"/>
      <c r="F98" s="56" t="s">
        <v>475</v>
      </c>
      <c r="G98" s="10"/>
      <c r="H98" s="161" t="str">
        <f>F98</f>
        <v> 1 EN for TL joints, TL &amp; stands</v>
      </c>
    </row>
    <row r="99" spans="1:8" ht="30">
      <c r="A99" s="278" t="s">
        <v>142</v>
      </c>
      <c r="B99" s="273" t="s">
        <v>341</v>
      </c>
      <c r="C99" s="10" t="s">
        <v>290</v>
      </c>
      <c r="D99" s="10" t="s">
        <v>36</v>
      </c>
      <c r="E99" s="62" t="s">
        <v>352</v>
      </c>
      <c r="F99" s="56" t="s">
        <v>510</v>
      </c>
      <c r="G99" s="63">
        <v>38096.33333333333</v>
      </c>
      <c r="H99" s="161" t="str">
        <f>F99</f>
        <v>1 EN for TL joints, TL &amp; stands</v>
      </c>
    </row>
    <row r="100" spans="1:8" ht="30">
      <c r="A100" s="278" t="s">
        <v>142</v>
      </c>
      <c r="B100" s="273" t="s">
        <v>52</v>
      </c>
      <c r="C100" s="10" t="s">
        <v>266</v>
      </c>
      <c r="D100" s="10" t="s">
        <v>36</v>
      </c>
      <c r="E100" s="62"/>
      <c r="F100" s="56" t="s">
        <v>510</v>
      </c>
      <c r="G100" s="63">
        <v>38096.33333333333</v>
      </c>
      <c r="H100" s="161" t="str">
        <f>F100</f>
        <v>1 EN for TL joints, TL &amp; stands</v>
      </c>
    </row>
    <row r="101" spans="1:8" ht="30" thickBot="1">
      <c r="A101" s="279" t="s">
        <v>142</v>
      </c>
      <c r="B101" s="280" t="s">
        <v>534</v>
      </c>
      <c r="C101" s="17" t="s">
        <v>292</v>
      </c>
      <c r="D101" s="17" t="s">
        <v>36</v>
      </c>
      <c r="E101" s="25"/>
      <c r="F101" s="61" t="s">
        <v>474</v>
      </c>
      <c r="G101" s="64">
        <v>38096.33333333333</v>
      </c>
      <c r="H101" s="166" t="s">
        <v>474</v>
      </c>
    </row>
    <row r="102" spans="1:9" ht="15.75" thickBot="1">
      <c r="A102" s="168"/>
      <c r="B102" s="18"/>
      <c r="C102" s="19"/>
      <c r="D102" s="19"/>
      <c r="E102" s="171"/>
      <c r="F102" s="172"/>
      <c r="G102" s="173"/>
      <c r="H102" s="129"/>
      <c r="I102" s="118"/>
    </row>
    <row r="103" spans="1:8" ht="15">
      <c r="A103" s="20" t="s">
        <v>342</v>
      </c>
      <c r="B103" s="26" t="s">
        <v>311</v>
      </c>
      <c r="C103" s="26" t="s">
        <v>293</v>
      </c>
      <c r="D103" s="155" t="s">
        <v>37</v>
      </c>
      <c r="E103" s="155"/>
      <c r="F103" s="155"/>
      <c r="G103" s="155"/>
      <c r="H103" s="174"/>
    </row>
    <row r="104" spans="1:8" ht="30">
      <c r="A104" s="28" t="s">
        <v>342</v>
      </c>
      <c r="B104" s="29" t="s">
        <v>556</v>
      </c>
      <c r="C104" s="29" t="s">
        <v>292</v>
      </c>
      <c r="D104" s="12" t="s">
        <v>29</v>
      </c>
      <c r="E104" s="12"/>
      <c r="F104" s="12"/>
      <c r="G104" s="12"/>
      <c r="H104" s="292"/>
    </row>
    <row r="105" spans="1:8" ht="30">
      <c r="A105" s="21" t="s">
        <v>342</v>
      </c>
      <c r="B105" s="15" t="s">
        <v>343</v>
      </c>
      <c r="C105" s="15" t="s">
        <v>292</v>
      </c>
      <c r="D105" s="10" t="s">
        <v>37</v>
      </c>
      <c r="E105" s="222" t="s">
        <v>312</v>
      </c>
      <c r="F105" s="65" t="s">
        <v>312</v>
      </c>
      <c r="G105" s="10" t="s">
        <v>55</v>
      </c>
      <c r="H105" s="175" t="str">
        <f>F105</f>
        <v>FESHM 5033 Review in progress</v>
      </c>
    </row>
    <row r="106" spans="1:8" ht="30">
      <c r="A106" s="21" t="s">
        <v>342</v>
      </c>
      <c r="B106" s="15" t="s">
        <v>344</v>
      </c>
      <c r="C106" s="15" t="s">
        <v>292</v>
      </c>
      <c r="D106" s="10" t="s">
        <v>345</v>
      </c>
      <c r="E106" s="222" t="s">
        <v>312</v>
      </c>
      <c r="F106" s="65" t="s">
        <v>312</v>
      </c>
      <c r="G106" s="10"/>
      <c r="H106" s="175" t="str">
        <f>F106</f>
        <v>FESHM 5033 Review in progress</v>
      </c>
    </row>
    <row r="107" spans="1:8" ht="30">
      <c r="A107" s="21" t="s">
        <v>342</v>
      </c>
      <c r="B107" s="15" t="s">
        <v>344</v>
      </c>
      <c r="C107" s="15" t="s">
        <v>292</v>
      </c>
      <c r="D107" s="10" t="s">
        <v>29</v>
      </c>
      <c r="E107" s="222" t="s">
        <v>312</v>
      </c>
      <c r="F107" s="65" t="s">
        <v>312</v>
      </c>
      <c r="G107" s="32">
        <v>37949</v>
      </c>
      <c r="H107" s="175" t="str">
        <f>F107</f>
        <v>FESHM 5033 Review in progress</v>
      </c>
    </row>
    <row r="108" spans="1:8" ht="30">
      <c r="A108" s="21" t="s">
        <v>342</v>
      </c>
      <c r="B108" s="15" t="s">
        <v>346</v>
      </c>
      <c r="C108" s="15" t="s">
        <v>292</v>
      </c>
      <c r="D108" s="10" t="s">
        <v>345</v>
      </c>
      <c r="E108" s="222" t="s">
        <v>312</v>
      </c>
      <c r="F108" s="65" t="s">
        <v>312</v>
      </c>
      <c r="G108" s="10"/>
      <c r="H108" s="175" t="str">
        <f>F108</f>
        <v>FESHM 5033 Review in progress</v>
      </c>
    </row>
    <row r="109" spans="1:8" ht="30">
      <c r="A109" s="21" t="s">
        <v>342</v>
      </c>
      <c r="B109" s="15" t="s">
        <v>346</v>
      </c>
      <c r="C109" s="15" t="s">
        <v>292</v>
      </c>
      <c r="D109" s="10" t="s">
        <v>29</v>
      </c>
      <c r="E109" s="222" t="s">
        <v>312</v>
      </c>
      <c r="F109" s="65" t="s">
        <v>312</v>
      </c>
      <c r="G109" s="63">
        <v>38257.33333333333</v>
      </c>
      <c r="H109" s="175" t="str">
        <f>F109</f>
        <v>FESHM 5033 Review in progress</v>
      </c>
    </row>
    <row r="110" spans="1:8" ht="30">
      <c r="A110" s="21" t="s">
        <v>342</v>
      </c>
      <c r="B110" s="15" t="s">
        <v>386</v>
      </c>
      <c r="C110" s="15" t="s">
        <v>56</v>
      </c>
      <c r="D110" s="10"/>
      <c r="E110" s="16"/>
      <c r="F110" s="151" t="s">
        <v>511</v>
      </c>
      <c r="G110" s="63">
        <v>38257.33333333333</v>
      </c>
      <c r="H110" s="151" t="s">
        <v>511</v>
      </c>
    </row>
    <row r="111" spans="1:8" ht="30">
      <c r="A111" s="21" t="s">
        <v>342</v>
      </c>
      <c r="B111" s="15" t="s">
        <v>347</v>
      </c>
      <c r="C111" s="15" t="s">
        <v>293</v>
      </c>
      <c r="D111" s="10" t="s">
        <v>39</v>
      </c>
      <c r="E111" s="10"/>
      <c r="F111" s="151" t="s">
        <v>511</v>
      </c>
      <c r="G111" s="63">
        <v>38260.54166666667</v>
      </c>
      <c r="H111" s="151" t="s">
        <v>511</v>
      </c>
    </row>
    <row r="112" spans="1:8" ht="15">
      <c r="A112" s="21"/>
      <c r="B112" s="15" t="s">
        <v>57</v>
      </c>
      <c r="C112" s="15"/>
      <c r="D112" s="10"/>
      <c r="E112" s="10"/>
      <c r="F112" s="161" t="s">
        <v>434</v>
      </c>
      <c r="G112" s="63"/>
      <c r="H112" s="161" t="s">
        <v>434</v>
      </c>
    </row>
    <row r="113" spans="1:8" ht="15">
      <c r="A113" s="21"/>
      <c r="B113" s="15" t="s">
        <v>175</v>
      </c>
      <c r="C113" s="15"/>
      <c r="D113" s="10"/>
      <c r="E113" s="10"/>
      <c r="F113" s="161" t="s">
        <v>434</v>
      </c>
      <c r="G113" s="63"/>
      <c r="H113" s="161" t="s">
        <v>434</v>
      </c>
    </row>
    <row r="114" spans="1:8" ht="30">
      <c r="A114" s="21" t="s">
        <v>342</v>
      </c>
      <c r="B114" s="15" t="s">
        <v>348</v>
      </c>
      <c r="C114" s="15" t="s">
        <v>292</v>
      </c>
      <c r="D114" s="10" t="s">
        <v>39</v>
      </c>
      <c r="E114" s="10"/>
      <c r="F114" s="151" t="s">
        <v>511</v>
      </c>
      <c r="G114" s="10"/>
      <c r="H114" s="151" t="s">
        <v>511</v>
      </c>
    </row>
    <row r="115" spans="1:8" ht="30">
      <c r="A115" s="21" t="s">
        <v>342</v>
      </c>
      <c r="B115" s="15" t="s">
        <v>371</v>
      </c>
      <c r="C115" s="15" t="s">
        <v>292</v>
      </c>
      <c r="D115" s="10" t="s">
        <v>39</v>
      </c>
      <c r="E115" s="10"/>
      <c r="F115" s="162" t="s">
        <v>512</v>
      </c>
      <c r="G115" s="10"/>
      <c r="H115" s="162" t="s">
        <v>512</v>
      </c>
    </row>
    <row r="116" spans="1:8" ht="36.75" customHeight="1" thickBot="1">
      <c r="A116" s="23" t="s">
        <v>342</v>
      </c>
      <c r="B116" s="24" t="s">
        <v>370</v>
      </c>
      <c r="C116" s="24" t="s">
        <v>292</v>
      </c>
      <c r="D116" s="17" t="s">
        <v>40</v>
      </c>
      <c r="E116" s="17"/>
      <c r="F116" s="176" t="str">
        <f>F115</f>
        <v>need?</v>
      </c>
      <c r="G116" s="17"/>
      <c r="H116" s="176" t="str">
        <f>H115</f>
        <v>need?</v>
      </c>
    </row>
    <row r="117" spans="1:9" ht="15" thickBot="1">
      <c r="A117" s="18"/>
      <c r="B117" s="18"/>
      <c r="C117" s="18"/>
      <c r="D117" s="18"/>
      <c r="E117" s="18"/>
      <c r="F117" s="18"/>
      <c r="G117" s="18"/>
      <c r="H117" s="129"/>
      <c r="I117" s="118"/>
    </row>
    <row r="118" spans="1:8" ht="15.75" thickBot="1">
      <c r="A118" s="20" t="s">
        <v>349</v>
      </c>
      <c r="B118" s="26" t="s">
        <v>401</v>
      </c>
      <c r="C118" s="26" t="s">
        <v>58</v>
      </c>
      <c r="D118" s="26" t="s">
        <v>41</v>
      </c>
      <c r="E118" s="26" t="s">
        <v>136</v>
      </c>
      <c r="F118" s="177" t="s">
        <v>477</v>
      </c>
      <c r="G118" s="67">
        <v>38075.33333333333</v>
      </c>
      <c r="H118" s="177" t="s">
        <v>477</v>
      </c>
    </row>
    <row r="119" spans="1:8" ht="15.75" thickBot="1">
      <c r="A119" s="23" t="s">
        <v>349</v>
      </c>
      <c r="B119" s="24" t="s">
        <v>120</v>
      </c>
      <c r="C119" s="24" t="s">
        <v>58</v>
      </c>
      <c r="D119" s="24" t="s">
        <v>39</v>
      </c>
      <c r="E119" s="24" t="s">
        <v>136</v>
      </c>
      <c r="F119" s="177" t="s">
        <v>477</v>
      </c>
      <c r="G119" s="64">
        <v>38274.333333333336</v>
      </c>
      <c r="H119" s="170" t="s">
        <v>477</v>
      </c>
    </row>
    <row r="120" spans="1:9" ht="15.75" thickBot="1">
      <c r="A120" s="68"/>
      <c r="B120" s="66"/>
      <c r="C120" s="66"/>
      <c r="D120" s="66"/>
      <c r="E120" s="66"/>
      <c r="F120" s="66"/>
      <c r="G120" s="69"/>
      <c r="H120" s="130"/>
      <c r="I120" s="118"/>
    </row>
    <row r="121" spans="1:9" ht="15.75" thickBot="1">
      <c r="A121" s="68" t="s">
        <v>59</v>
      </c>
      <c r="B121" s="66" t="s">
        <v>60</v>
      </c>
      <c r="C121" s="66" t="s">
        <v>61</v>
      </c>
      <c r="D121" s="66" t="s">
        <v>170</v>
      </c>
      <c r="E121" s="66" t="s">
        <v>170</v>
      </c>
      <c r="F121" s="66"/>
      <c r="G121" s="69"/>
      <c r="H121" s="178" t="s">
        <v>170</v>
      </c>
      <c r="I121" s="118"/>
    </row>
    <row r="122" spans="1:9" ht="15" thickBot="1">
      <c r="A122" s="18"/>
      <c r="B122" s="18"/>
      <c r="C122" s="18"/>
      <c r="D122" s="18"/>
      <c r="E122" s="18"/>
      <c r="F122" s="18"/>
      <c r="G122" s="18"/>
      <c r="H122" s="129"/>
      <c r="I122" s="118"/>
    </row>
    <row r="123" spans="1:8" ht="30">
      <c r="A123" s="20" t="s">
        <v>300</v>
      </c>
      <c r="B123" s="26" t="s">
        <v>360</v>
      </c>
      <c r="C123" s="26"/>
      <c r="D123" s="26"/>
      <c r="E123" s="26" t="s">
        <v>376</v>
      </c>
      <c r="F123" s="26"/>
      <c r="G123" s="26"/>
      <c r="H123" s="169" t="s">
        <v>316</v>
      </c>
    </row>
    <row r="124" spans="1:8" ht="15">
      <c r="A124" s="21" t="s">
        <v>300</v>
      </c>
      <c r="B124" s="15" t="s">
        <v>314</v>
      </c>
      <c r="C124" s="15"/>
      <c r="D124" s="15" t="s">
        <v>315</v>
      </c>
      <c r="E124" s="15" t="s">
        <v>387</v>
      </c>
      <c r="F124" s="15" t="s">
        <v>387</v>
      </c>
      <c r="G124" s="63">
        <v>38015.33333333333</v>
      </c>
      <c r="H124" s="164" t="s">
        <v>316</v>
      </c>
    </row>
    <row r="125" spans="1:8" ht="30">
      <c r="A125" s="21" t="s">
        <v>300</v>
      </c>
      <c r="B125" s="15" t="s">
        <v>317</v>
      </c>
      <c r="C125" s="15" t="s">
        <v>292</v>
      </c>
      <c r="D125" s="15" t="s">
        <v>318</v>
      </c>
      <c r="E125" s="15" t="s">
        <v>272</v>
      </c>
      <c r="F125" s="179" t="s">
        <v>535</v>
      </c>
      <c r="G125" s="15"/>
      <c r="H125" s="181" t="str">
        <f>H131</f>
        <v>to Schuh 7/14/03</v>
      </c>
    </row>
    <row r="126" spans="1:8" ht="30">
      <c r="A126" s="21" t="s">
        <v>300</v>
      </c>
      <c r="B126" s="15" t="s">
        <v>319</v>
      </c>
      <c r="C126" s="15" t="s">
        <v>292</v>
      </c>
      <c r="D126" s="15" t="s">
        <v>42</v>
      </c>
      <c r="E126" s="15" t="s">
        <v>273</v>
      </c>
      <c r="F126" s="182" t="s">
        <v>478</v>
      </c>
      <c r="G126" s="63">
        <v>38184.33333333333</v>
      </c>
      <c r="H126" s="182" t="s">
        <v>478</v>
      </c>
    </row>
    <row r="127" spans="1:8" ht="30">
      <c r="A127" s="21" t="s">
        <v>300</v>
      </c>
      <c r="B127" s="15" t="s">
        <v>320</v>
      </c>
      <c r="C127" s="15" t="s">
        <v>292</v>
      </c>
      <c r="D127" s="15" t="s">
        <v>37</v>
      </c>
      <c r="E127" s="15" t="s">
        <v>273</v>
      </c>
      <c r="F127" s="182" t="s">
        <v>478</v>
      </c>
      <c r="G127" s="15" t="s">
        <v>289</v>
      </c>
      <c r="H127" s="182" t="s">
        <v>478</v>
      </c>
    </row>
    <row r="128" spans="1:8" ht="30">
      <c r="A128" s="21" t="s">
        <v>300</v>
      </c>
      <c r="B128" s="15" t="s">
        <v>301</v>
      </c>
      <c r="C128" s="15" t="s">
        <v>293</v>
      </c>
      <c r="D128" s="15" t="s">
        <v>302</v>
      </c>
      <c r="E128" s="15" t="s">
        <v>313</v>
      </c>
      <c r="F128" s="105" t="s">
        <v>479</v>
      </c>
      <c r="G128" s="30">
        <v>38072</v>
      </c>
      <c r="H128" s="227" t="str">
        <f>F128</f>
        <v>EN note nearly ready for review</v>
      </c>
    </row>
    <row r="129" spans="1:8" ht="30">
      <c r="A129" s="21" t="s">
        <v>300</v>
      </c>
      <c r="B129" s="15" t="s">
        <v>303</v>
      </c>
      <c r="C129" s="15" t="s">
        <v>293</v>
      </c>
      <c r="D129" s="15" t="s">
        <v>302</v>
      </c>
      <c r="E129" s="15" t="s">
        <v>313</v>
      </c>
      <c r="F129" s="105" t="s">
        <v>479</v>
      </c>
      <c r="G129" s="30">
        <v>38019</v>
      </c>
      <c r="H129" s="227" t="str">
        <f>F129</f>
        <v>EN note nearly ready for review</v>
      </c>
    </row>
    <row r="130" spans="1:8" ht="30">
      <c r="A130" s="21" t="s">
        <v>300</v>
      </c>
      <c r="B130" s="15" t="s">
        <v>304</v>
      </c>
      <c r="C130" s="15" t="s">
        <v>293</v>
      </c>
      <c r="D130" s="15" t="s">
        <v>302</v>
      </c>
      <c r="E130" s="15" t="s">
        <v>274</v>
      </c>
      <c r="F130" s="179" t="s">
        <v>536</v>
      </c>
      <c r="G130" s="30">
        <v>38082</v>
      </c>
      <c r="H130" s="182" t="str">
        <f>F130</f>
        <v>review complete? Need to go to Schuh?</v>
      </c>
    </row>
    <row r="131" spans="1:8" ht="45">
      <c r="A131" s="21" t="s">
        <v>300</v>
      </c>
      <c r="B131" s="15" t="s">
        <v>305</v>
      </c>
      <c r="C131" s="15" t="s">
        <v>293</v>
      </c>
      <c r="D131" s="15" t="s">
        <v>302</v>
      </c>
      <c r="E131" s="15" t="s">
        <v>383</v>
      </c>
      <c r="F131" s="229" t="s">
        <v>383</v>
      </c>
      <c r="G131" s="30">
        <v>37924</v>
      </c>
      <c r="H131" s="183" t="s">
        <v>480</v>
      </c>
    </row>
    <row r="132" spans="1:8" ht="45" thickBot="1">
      <c r="A132" s="23" t="s">
        <v>300</v>
      </c>
      <c r="B132" s="24" t="s">
        <v>306</v>
      </c>
      <c r="C132" s="24" t="s">
        <v>293</v>
      </c>
      <c r="D132" s="24" t="s">
        <v>302</v>
      </c>
      <c r="E132" s="24" t="s">
        <v>384</v>
      </c>
      <c r="F132" s="230" t="s">
        <v>383</v>
      </c>
      <c r="G132" s="31">
        <v>37924</v>
      </c>
      <c r="H132" s="184" t="s">
        <v>481</v>
      </c>
    </row>
    <row r="133" spans="1:9" ht="15" thickBot="1">
      <c r="A133" s="18"/>
      <c r="B133" s="18"/>
      <c r="C133" s="18"/>
      <c r="D133" s="18"/>
      <c r="E133" s="18"/>
      <c r="F133" s="18"/>
      <c r="G133" s="18"/>
      <c r="H133" s="129"/>
      <c r="I133" s="118"/>
    </row>
    <row r="134" spans="1:8" ht="30" thickBot="1">
      <c r="A134" s="20" t="s">
        <v>307</v>
      </c>
      <c r="B134" s="26" t="s">
        <v>308</v>
      </c>
      <c r="C134" s="26" t="s">
        <v>297</v>
      </c>
      <c r="D134" s="26" t="s">
        <v>309</v>
      </c>
      <c r="E134" s="26"/>
      <c r="F134" s="194" t="s">
        <v>490</v>
      </c>
      <c r="G134" s="26"/>
      <c r="H134" s="194" t="s">
        <v>513</v>
      </c>
    </row>
    <row r="135" spans="1:8" ht="15" thickBot="1">
      <c r="A135" s="21"/>
      <c r="B135" s="15" t="s">
        <v>329</v>
      </c>
      <c r="C135" s="15"/>
      <c r="D135" s="15"/>
      <c r="E135" s="15"/>
      <c r="F135" s="194" t="s">
        <v>513</v>
      </c>
      <c r="G135" s="30">
        <v>38054</v>
      </c>
      <c r="H135" s="162" t="str">
        <f aca="true" t="shared" si="0" ref="H135:H140">H134</f>
        <v>n/a?</v>
      </c>
    </row>
    <row r="136" spans="1:8" ht="15" thickBot="1">
      <c r="A136" s="21" t="s">
        <v>307</v>
      </c>
      <c r="B136" s="15" t="s">
        <v>310</v>
      </c>
      <c r="C136" s="15" t="s">
        <v>292</v>
      </c>
      <c r="D136" s="15" t="s">
        <v>361</v>
      </c>
      <c r="E136" s="15"/>
      <c r="F136" s="194" t="s">
        <v>513</v>
      </c>
      <c r="G136" s="15"/>
      <c r="H136" s="162" t="str">
        <f t="shared" si="0"/>
        <v>n/a?</v>
      </c>
    </row>
    <row r="137" spans="1:8" ht="15">
      <c r="A137" s="21"/>
      <c r="B137" s="15" t="s">
        <v>330</v>
      </c>
      <c r="C137" s="15"/>
      <c r="D137" s="15"/>
      <c r="E137" s="15"/>
      <c r="F137" s="194" t="s">
        <v>513</v>
      </c>
      <c r="G137" s="30">
        <v>37841</v>
      </c>
      <c r="H137" s="162" t="str">
        <f t="shared" si="0"/>
        <v>n/a?</v>
      </c>
    </row>
    <row r="138" spans="1:8" ht="30">
      <c r="A138" s="231" t="s">
        <v>307</v>
      </c>
      <c r="B138" s="179" t="s">
        <v>362</v>
      </c>
      <c r="C138" s="179"/>
      <c r="D138" s="179" t="s">
        <v>363</v>
      </c>
      <c r="E138" s="179"/>
      <c r="F138" s="179" t="s">
        <v>514</v>
      </c>
      <c r="G138" s="179"/>
      <c r="H138" s="162" t="str">
        <f t="shared" si="0"/>
        <v>n/a?</v>
      </c>
    </row>
    <row r="139" spans="1:8" ht="45">
      <c r="A139" s="21" t="s">
        <v>307</v>
      </c>
      <c r="B139" s="15" t="s">
        <v>364</v>
      </c>
      <c r="C139" s="15" t="s">
        <v>298</v>
      </c>
      <c r="D139" s="15" t="s">
        <v>365</v>
      </c>
      <c r="E139" s="15"/>
      <c r="F139" s="179" t="s">
        <v>515</v>
      </c>
      <c r="G139" s="15"/>
      <c r="H139" s="162" t="str">
        <f t="shared" si="0"/>
        <v>n/a?</v>
      </c>
    </row>
    <row r="140" spans="1:8" ht="15" thickBot="1">
      <c r="A140" s="23" t="s">
        <v>307</v>
      </c>
      <c r="B140" s="24" t="s">
        <v>377</v>
      </c>
      <c r="C140" s="24"/>
      <c r="D140" s="24"/>
      <c r="E140" s="24" t="s">
        <v>378</v>
      </c>
      <c r="F140" s="179" t="str">
        <f>H140</f>
        <v>n/a?</v>
      </c>
      <c r="G140" s="31">
        <v>38104</v>
      </c>
      <c r="H140" s="176" t="str">
        <f t="shared" si="0"/>
        <v>n/a?</v>
      </c>
    </row>
    <row r="141" spans="1:9" ht="15" thickBot="1">
      <c r="A141" s="60"/>
      <c r="B141" s="66"/>
      <c r="C141" s="66"/>
      <c r="D141" s="66"/>
      <c r="E141" s="66"/>
      <c r="F141" s="66"/>
      <c r="G141" s="66"/>
      <c r="H141" s="130"/>
      <c r="I141" s="118"/>
    </row>
    <row r="142" spans="1:9" ht="60">
      <c r="A142" s="28" t="s">
        <v>323</v>
      </c>
      <c r="B142" s="29" t="s">
        <v>321</v>
      </c>
      <c r="C142" s="102" t="s">
        <v>72</v>
      </c>
      <c r="D142" s="29" t="s">
        <v>322</v>
      </c>
      <c r="E142" s="29" t="s">
        <v>275</v>
      </c>
      <c r="F142" s="29"/>
      <c r="G142" s="29" t="s">
        <v>299</v>
      </c>
      <c r="H142" s="131" t="str">
        <f>G142</f>
        <v>Final review / Shielding Assessment,  1/04</v>
      </c>
      <c r="I142" s="118"/>
    </row>
    <row r="143" spans="1:9" ht="30">
      <c r="A143" s="21" t="s">
        <v>323</v>
      </c>
      <c r="B143" s="15" t="s">
        <v>321</v>
      </c>
      <c r="C143" s="15" t="s">
        <v>323</v>
      </c>
      <c r="D143" s="15" t="s">
        <v>322</v>
      </c>
      <c r="E143" s="15" t="s">
        <v>324</v>
      </c>
      <c r="F143" s="15"/>
      <c r="G143" s="15" t="s">
        <v>325</v>
      </c>
      <c r="H143" s="132" t="str">
        <f>G143</f>
        <v>start through BD by 6/04</v>
      </c>
      <c r="I143" s="118"/>
    </row>
    <row r="144" spans="1:9" ht="30">
      <c r="A144" s="283" t="s">
        <v>323</v>
      </c>
      <c r="B144" s="284" t="s">
        <v>482</v>
      </c>
      <c r="C144" s="15"/>
      <c r="D144" s="15"/>
      <c r="E144" s="15"/>
      <c r="F144" s="186" t="s">
        <v>484</v>
      </c>
      <c r="G144" s="15"/>
      <c r="H144" s="185" t="str">
        <f>H30</f>
        <v>to Schuh 7/22/03</v>
      </c>
      <c r="I144" s="118"/>
    </row>
    <row r="145" spans="1:9" ht="15">
      <c r="A145" s="283" t="s">
        <v>323</v>
      </c>
      <c r="B145" s="284" t="s">
        <v>483</v>
      </c>
      <c r="C145" s="15"/>
      <c r="D145" s="15"/>
      <c r="E145" s="15"/>
      <c r="F145" s="186" t="s">
        <v>537</v>
      </c>
      <c r="G145" s="15"/>
      <c r="H145" s="187" t="str">
        <f>F145</f>
        <v>draft in progress</v>
      </c>
      <c r="I145" s="118"/>
    </row>
    <row r="146" spans="1:9" ht="45">
      <c r="A146" s="21" t="s">
        <v>392</v>
      </c>
      <c r="B146" s="15" t="s">
        <v>114</v>
      </c>
      <c r="C146" s="103" t="s">
        <v>73</v>
      </c>
      <c r="D146" s="15" t="s">
        <v>115</v>
      </c>
      <c r="E146" s="15"/>
      <c r="F146" s="15"/>
      <c r="G146" s="15"/>
      <c r="H146" s="195" t="str">
        <f>H140</f>
        <v>n/a?</v>
      </c>
      <c r="I146" s="118"/>
    </row>
    <row r="147" spans="1:9" ht="45" thickBot="1">
      <c r="A147" s="22">
        <v>1.2</v>
      </c>
      <c r="B147" s="14" t="s">
        <v>366</v>
      </c>
      <c r="C147" s="104" t="s">
        <v>71</v>
      </c>
      <c r="D147" s="14" t="s">
        <v>367</v>
      </c>
      <c r="E147" s="14"/>
      <c r="F147" s="14"/>
      <c r="G147" s="14"/>
      <c r="H147" s="196" t="s">
        <v>538</v>
      </c>
      <c r="I147" s="118"/>
    </row>
    <row r="148" spans="1:9" ht="15" thickBot="1">
      <c r="A148" s="97"/>
      <c r="B148" s="98"/>
      <c r="C148" s="98"/>
      <c r="D148" s="98"/>
      <c r="E148" s="98"/>
      <c r="F148" s="98"/>
      <c r="G148" s="98"/>
      <c r="H148" s="133"/>
      <c r="I148" s="118"/>
    </row>
    <row r="149" spans="1:9" ht="15">
      <c r="A149" s="47">
        <v>2.1</v>
      </c>
      <c r="B149" s="75" t="s">
        <v>148</v>
      </c>
      <c r="C149" s="75"/>
      <c r="D149" s="74"/>
      <c r="E149" s="74"/>
      <c r="F149" s="74"/>
      <c r="G149" s="96"/>
      <c r="H149" s="134"/>
      <c r="I149" s="118"/>
    </row>
    <row r="150" spans="1:9" ht="15">
      <c r="A150" s="33" t="s">
        <v>149</v>
      </c>
      <c r="B150" s="34" t="s">
        <v>150</v>
      </c>
      <c r="C150" s="33" t="s">
        <v>151</v>
      </c>
      <c r="D150" s="34" t="s">
        <v>152</v>
      </c>
      <c r="E150" s="34"/>
      <c r="F150" s="34" t="s">
        <v>153</v>
      </c>
      <c r="G150" s="1"/>
      <c r="H150" s="135"/>
      <c r="I150" s="118"/>
    </row>
    <row r="151" spans="1:9" ht="15">
      <c r="A151" s="33" t="s">
        <v>154</v>
      </c>
      <c r="B151" s="34" t="s">
        <v>155</v>
      </c>
      <c r="C151" s="33" t="s">
        <v>156</v>
      </c>
      <c r="D151" s="46" t="s">
        <v>152</v>
      </c>
      <c r="E151" s="34"/>
      <c r="F151" s="34" t="s">
        <v>157</v>
      </c>
      <c r="G151" s="1"/>
      <c r="H151" s="135" t="s">
        <v>158</v>
      </c>
      <c r="I151" s="118"/>
    </row>
    <row r="152" spans="1:9" ht="15">
      <c r="A152" s="33" t="s">
        <v>159</v>
      </c>
      <c r="B152" s="34" t="s">
        <v>160</v>
      </c>
      <c r="C152" s="33" t="s">
        <v>151</v>
      </c>
      <c r="D152" s="34" t="s">
        <v>161</v>
      </c>
      <c r="E152" s="39" t="s">
        <v>162</v>
      </c>
      <c r="F152" s="34" t="s">
        <v>163</v>
      </c>
      <c r="G152" s="1"/>
      <c r="H152" s="136" t="s">
        <v>164</v>
      </c>
      <c r="I152" s="118"/>
    </row>
    <row r="153" spans="1:9" ht="30">
      <c r="A153" s="37" t="s">
        <v>268</v>
      </c>
      <c r="B153" s="34" t="s">
        <v>43</v>
      </c>
      <c r="C153" s="33" t="s">
        <v>292</v>
      </c>
      <c r="D153" s="34" t="s">
        <v>167</v>
      </c>
      <c r="E153" s="34"/>
      <c r="F153" s="72"/>
      <c r="G153" s="43">
        <v>37994.70833333333</v>
      </c>
      <c r="H153" s="137"/>
      <c r="I153" s="118"/>
    </row>
    <row r="154" spans="1:9" ht="15">
      <c r="A154" s="35" t="s">
        <v>165</v>
      </c>
      <c r="B154" s="41" t="s">
        <v>166</v>
      </c>
      <c r="C154" s="40" t="s">
        <v>292</v>
      </c>
      <c r="D154" s="41" t="s">
        <v>167</v>
      </c>
      <c r="E154" s="41"/>
      <c r="F154" s="41"/>
      <c r="G154" s="85">
        <v>38041.33333333333</v>
      </c>
      <c r="H154" s="138"/>
      <c r="I154" s="118"/>
    </row>
    <row r="155" spans="1:9" ht="15">
      <c r="A155" s="37" t="s">
        <v>165</v>
      </c>
      <c r="B155" s="34" t="s">
        <v>168</v>
      </c>
      <c r="C155" s="33" t="s">
        <v>292</v>
      </c>
      <c r="D155" s="34" t="s">
        <v>169</v>
      </c>
      <c r="E155" s="34" t="s">
        <v>170</v>
      </c>
      <c r="F155" s="34"/>
      <c r="G155" s="36">
        <v>38041.33333333333</v>
      </c>
      <c r="H155" s="135" t="s">
        <v>171</v>
      </c>
      <c r="I155" s="118"/>
    </row>
    <row r="156" spans="1:9" ht="15">
      <c r="A156" s="37" t="s">
        <v>165</v>
      </c>
      <c r="B156" s="34" t="s">
        <v>172</v>
      </c>
      <c r="C156" s="33" t="s">
        <v>292</v>
      </c>
      <c r="D156" s="34" t="s">
        <v>169</v>
      </c>
      <c r="E156" s="34" t="s">
        <v>170</v>
      </c>
      <c r="F156" s="34"/>
      <c r="G156" s="36">
        <v>38041.33333333333</v>
      </c>
      <c r="H156" s="135" t="s">
        <v>171</v>
      </c>
      <c r="I156" s="118"/>
    </row>
    <row r="157" spans="1:9" ht="15">
      <c r="A157" s="37" t="s">
        <v>165</v>
      </c>
      <c r="B157" s="34" t="s">
        <v>173</v>
      </c>
      <c r="C157" s="33" t="s">
        <v>292</v>
      </c>
      <c r="D157" s="34" t="s">
        <v>174</v>
      </c>
      <c r="E157" s="34" t="s">
        <v>170</v>
      </c>
      <c r="F157" s="71"/>
      <c r="G157" s="36">
        <v>38041.33333333333</v>
      </c>
      <c r="H157" s="139"/>
      <c r="I157" s="118"/>
    </row>
    <row r="158" spans="1:9" ht="15">
      <c r="A158" s="37" t="s">
        <v>165</v>
      </c>
      <c r="B158" s="34" t="s">
        <v>175</v>
      </c>
      <c r="C158" s="33" t="s">
        <v>292</v>
      </c>
      <c r="D158" s="34" t="s">
        <v>174</v>
      </c>
      <c r="E158" s="34" t="s">
        <v>170</v>
      </c>
      <c r="F158" s="71"/>
      <c r="G158" s="36">
        <v>38041.33333333333</v>
      </c>
      <c r="H158" s="139"/>
      <c r="I158" s="118"/>
    </row>
    <row r="159" spans="1:9" ht="15">
      <c r="A159" s="37" t="s">
        <v>165</v>
      </c>
      <c r="B159" s="34" t="s">
        <v>176</v>
      </c>
      <c r="C159" s="33" t="s">
        <v>151</v>
      </c>
      <c r="D159" s="34" t="s">
        <v>167</v>
      </c>
      <c r="E159" s="34" t="s">
        <v>170</v>
      </c>
      <c r="F159" s="34"/>
      <c r="G159" s="36">
        <v>38041.33333333333</v>
      </c>
      <c r="H159" s="135" t="s">
        <v>164</v>
      </c>
      <c r="I159" s="118"/>
    </row>
    <row r="160" spans="1:9" ht="15">
      <c r="A160" s="37" t="s">
        <v>177</v>
      </c>
      <c r="B160" s="34" t="s">
        <v>178</v>
      </c>
      <c r="C160" s="33" t="s">
        <v>290</v>
      </c>
      <c r="D160" s="34" t="s">
        <v>152</v>
      </c>
      <c r="E160" s="39" t="s">
        <v>179</v>
      </c>
      <c r="F160" s="70" t="s">
        <v>180</v>
      </c>
      <c r="G160" s="36">
        <v>38223.33333333333</v>
      </c>
      <c r="H160" s="135" t="s">
        <v>181</v>
      </c>
      <c r="I160" s="118"/>
    </row>
    <row r="161" spans="1:9" ht="15">
      <c r="A161" s="37" t="s">
        <v>165</v>
      </c>
      <c r="B161" s="34" t="s">
        <v>539</v>
      </c>
      <c r="C161" s="33" t="s">
        <v>292</v>
      </c>
      <c r="D161" s="34" t="s">
        <v>182</v>
      </c>
      <c r="E161" s="39"/>
      <c r="F161" s="70" t="s">
        <v>67</v>
      </c>
      <c r="G161" s="36">
        <v>38223.33333333333</v>
      </c>
      <c r="H161" s="135"/>
      <c r="I161" s="118"/>
    </row>
    <row r="162" spans="1:9" ht="15">
      <c r="A162" s="37" t="s">
        <v>165</v>
      </c>
      <c r="B162" s="34" t="s">
        <v>183</v>
      </c>
      <c r="C162" s="33" t="s">
        <v>292</v>
      </c>
      <c r="D162" s="34" t="s">
        <v>152</v>
      </c>
      <c r="E162" s="39" t="s">
        <v>170</v>
      </c>
      <c r="F162" s="70" t="s">
        <v>67</v>
      </c>
      <c r="G162" s="36">
        <v>38223.33333333333</v>
      </c>
      <c r="H162" s="140">
        <v>37294</v>
      </c>
      <c r="I162" s="118"/>
    </row>
    <row r="163" spans="1:9" ht="15">
      <c r="A163" s="37"/>
      <c r="B163" s="34" t="s">
        <v>65</v>
      </c>
      <c r="C163" s="33" t="s">
        <v>297</v>
      </c>
      <c r="D163" s="34" t="s">
        <v>167</v>
      </c>
      <c r="E163" s="39"/>
      <c r="F163" s="70" t="s">
        <v>68</v>
      </c>
      <c r="G163" s="36"/>
      <c r="H163" s="140"/>
      <c r="I163" s="118"/>
    </row>
    <row r="164" spans="1:9" ht="15">
      <c r="A164" s="37" t="s">
        <v>177</v>
      </c>
      <c r="B164" s="34" t="s">
        <v>62</v>
      </c>
      <c r="C164" s="33" t="s">
        <v>290</v>
      </c>
      <c r="D164" s="34" t="s">
        <v>167</v>
      </c>
      <c r="E164" s="39"/>
      <c r="F164" s="70" t="s">
        <v>180</v>
      </c>
      <c r="G164" s="36"/>
      <c r="H164" s="135"/>
      <c r="I164" s="118"/>
    </row>
    <row r="165" spans="1:9" ht="15">
      <c r="A165" s="37" t="s">
        <v>177</v>
      </c>
      <c r="B165" s="34" t="s">
        <v>63</v>
      </c>
      <c r="C165" s="33" t="s">
        <v>290</v>
      </c>
      <c r="D165" s="34" t="s">
        <v>167</v>
      </c>
      <c r="E165" s="39"/>
      <c r="F165" s="70" t="s">
        <v>180</v>
      </c>
      <c r="G165" s="36"/>
      <c r="H165" s="135"/>
      <c r="I165" s="118"/>
    </row>
    <row r="166" spans="1:9" ht="15">
      <c r="A166" s="37" t="s">
        <v>177</v>
      </c>
      <c r="B166" s="34" t="s">
        <v>64</v>
      </c>
      <c r="C166" s="33" t="s">
        <v>290</v>
      </c>
      <c r="D166" s="34" t="s">
        <v>167</v>
      </c>
      <c r="E166" s="39"/>
      <c r="F166" s="70" t="s">
        <v>180</v>
      </c>
      <c r="G166" s="36"/>
      <c r="H166" s="135"/>
      <c r="I166" s="118"/>
    </row>
    <row r="167" spans="1:9" ht="15">
      <c r="A167" s="37" t="s">
        <v>307</v>
      </c>
      <c r="B167" s="34" t="s">
        <v>66</v>
      </c>
      <c r="C167" s="33" t="s">
        <v>292</v>
      </c>
      <c r="D167" s="34" t="s">
        <v>167</v>
      </c>
      <c r="E167" s="39"/>
      <c r="F167" s="91"/>
      <c r="G167" s="36"/>
      <c r="H167" s="140"/>
      <c r="I167" s="118"/>
    </row>
    <row r="168" spans="1:9" ht="15" thickBot="1">
      <c r="A168" s="52" t="s">
        <v>184</v>
      </c>
      <c r="B168" s="72" t="s">
        <v>185</v>
      </c>
      <c r="C168" s="52" t="s">
        <v>186</v>
      </c>
      <c r="D168" s="72" t="s">
        <v>187</v>
      </c>
      <c r="E168" s="72"/>
      <c r="F168" s="72" t="s">
        <v>188</v>
      </c>
      <c r="G168" s="59"/>
      <c r="H168" s="137" t="s">
        <v>171</v>
      </c>
      <c r="I168" s="118"/>
    </row>
    <row r="169" spans="1:9" ht="15" thickBot="1">
      <c r="A169" s="76"/>
      <c r="B169" s="78"/>
      <c r="C169" s="78"/>
      <c r="D169" s="77"/>
      <c r="E169" s="77"/>
      <c r="F169" s="77"/>
      <c r="G169" s="79"/>
      <c r="H169" s="141"/>
      <c r="I169" s="118"/>
    </row>
    <row r="170" spans="1:9" ht="15">
      <c r="A170" s="47">
        <v>2.2</v>
      </c>
      <c r="B170" s="75" t="s">
        <v>189</v>
      </c>
      <c r="C170" s="75"/>
      <c r="D170" s="74"/>
      <c r="E170" s="74"/>
      <c r="F170" s="74"/>
      <c r="G170" s="88"/>
      <c r="H170" s="134"/>
      <c r="I170" s="118"/>
    </row>
    <row r="171" spans="1:9" ht="15">
      <c r="A171" s="33" t="s">
        <v>190</v>
      </c>
      <c r="B171" s="34" t="s">
        <v>191</v>
      </c>
      <c r="C171" s="33" t="s">
        <v>170</v>
      </c>
      <c r="D171" s="34" t="s">
        <v>192</v>
      </c>
      <c r="E171" s="34" t="s">
        <v>170</v>
      </c>
      <c r="F171" s="34" t="s">
        <v>170</v>
      </c>
      <c r="G171" s="1"/>
      <c r="H171" s="135" t="s">
        <v>170</v>
      </c>
      <c r="I171" s="118"/>
    </row>
    <row r="172" spans="1:9" ht="15">
      <c r="A172" s="33" t="s">
        <v>193</v>
      </c>
      <c r="B172" s="34" t="s">
        <v>194</v>
      </c>
      <c r="C172" s="33" t="s">
        <v>170</v>
      </c>
      <c r="D172" s="34" t="s">
        <v>192</v>
      </c>
      <c r="E172" s="34" t="s">
        <v>170</v>
      </c>
      <c r="F172" s="34" t="s">
        <v>170</v>
      </c>
      <c r="G172" s="1"/>
      <c r="H172" s="135" t="s">
        <v>170</v>
      </c>
      <c r="I172" s="118"/>
    </row>
    <row r="173" spans="1:9" ht="15">
      <c r="A173" s="33" t="s">
        <v>195</v>
      </c>
      <c r="B173" s="34" t="s">
        <v>196</v>
      </c>
      <c r="C173" s="33" t="s">
        <v>292</v>
      </c>
      <c r="D173" s="34" t="s">
        <v>197</v>
      </c>
      <c r="E173" s="34" t="s">
        <v>170</v>
      </c>
      <c r="F173" s="34" t="s">
        <v>170</v>
      </c>
      <c r="G173" s="1"/>
      <c r="H173" s="135" t="s">
        <v>170</v>
      </c>
      <c r="I173" s="118"/>
    </row>
    <row r="174" spans="1:9" ht="15">
      <c r="A174" s="37" t="s">
        <v>198</v>
      </c>
      <c r="B174" s="44" t="s">
        <v>199</v>
      </c>
      <c r="C174" s="40" t="s">
        <v>292</v>
      </c>
      <c r="D174" s="41" t="s">
        <v>169</v>
      </c>
      <c r="E174" s="41"/>
      <c r="F174" s="41"/>
      <c r="G174" s="36">
        <v>37305.33333333333</v>
      </c>
      <c r="H174" s="138"/>
      <c r="I174" s="118"/>
    </row>
    <row r="175" spans="1:9" ht="15">
      <c r="A175" s="33" t="s">
        <v>200</v>
      </c>
      <c r="B175" s="41" t="s">
        <v>270</v>
      </c>
      <c r="C175" s="40" t="s">
        <v>292</v>
      </c>
      <c r="D175" s="41" t="s">
        <v>169</v>
      </c>
      <c r="E175" s="41"/>
      <c r="F175" s="41"/>
      <c r="G175" s="85">
        <v>37305.33333333333</v>
      </c>
      <c r="H175" s="138"/>
      <c r="I175" s="118"/>
    </row>
    <row r="176" spans="1:9" ht="15">
      <c r="A176" s="33" t="s">
        <v>200</v>
      </c>
      <c r="B176" s="34" t="s">
        <v>271</v>
      </c>
      <c r="C176" s="33" t="s">
        <v>292</v>
      </c>
      <c r="D176" s="34" t="s">
        <v>169</v>
      </c>
      <c r="E176" s="34" t="s">
        <v>170</v>
      </c>
      <c r="F176" s="34"/>
      <c r="G176" s="36">
        <v>37305.33333333333</v>
      </c>
      <c r="H176" s="135" t="s">
        <v>171</v>
      </c>
      <c r="I176" s="118"/>
    </row>
    <row r="177" spans="1:9" ht="30">
      <c r="A177" s="33" t="s">
        <v>200</v>
      </c>
      <c r="B177" s="34" t="s">
        <v>280</v>
      </c>
      <c r="C177" s="33" t="s">
        <v>292</v>
      </c>
      <c r="D177" s="34" t="s">
        <v>169</v>
      </c>
      <c r="E177" s="34" t="s">
        <v>170</v>
      </c>
      <c r="F177" s="34"/>
      <c r="G177" s="36">
        <v>37305.33333333333</v>
      </c>
      <c r="H177" s="135" t="s">
        <v>171</v>
      </c>
      <c r="I177" s="118"/>
    </row>
    <row r="178" spans="1:9" ht="15">
      <c r="A178" s="33" t="s">
        <v>200</v>
      </c>
      <c r="B178" s="34" t="s">
        <v>0</v>
      </c>
      <c r="C178" s="33" t="s">
        <v>292</v>
      </c>
      <c r="D178" s="34" t="s">
        <v>169</v>
      </c>
      <c r="E178" s="34" t="s">
        <v>170</v>
      </c>
      <c r="F178" s="34"/>
      <c r="G178" s="36">
        <v>37305.33333333333</v>
      </c>
      <c r="H178" s="135" t="s">
        <v>164</v>
      </c>
      <c r="I178" s="118"/>
    </row>
    <row r="179" spans="1:9" ht="15">
      <c r="A179" s="37" t="s">
        <v>200</v>
      </c>
      <c r="B179" s="45" t="s">
        <v>201</v>
      </c>
      <c r="C179" s="33" t="s">
        <v>292</v>
      </c>
      <c r="D179" s="34" t="s">
        <v>169</v>
      </c>
      <c r="E179" s="34" t="s">
        <v>170</v>
      </c>
      <c r="F179" s="34"/>
      <c r="G179" s="36">
        <v>37305.33333333333</v>
      </c>
      <c r="H179" s="135" t="s">
        <v>171</v>
      </c>
      <c r="I179" s="118"/>
    </row>
    <row r="180" spans="1:9" ht="30">
      <c r="A180" s="37" t="s">
        <v>200</v>
      </c>
      <c r="B180" s="45" t="s">
        <v>202</v>
      </c>
      <c r="C180" s="33" t="s">
        <v>292</v>
      </c>
      <c r="D180" s="34" t="s">
        <v>169</v>
      </c>
      <c r="E180" s="34" t="s">
        <v>170</v>
      </c>
      <c r="F180" s="34"/>
      <c r="G180" s="36">
        <v>37305.33333333333</v>
      </c>
      <c r="H180" s="135" t="s">
        <v>171</v>
      </c>
      <c r="I180" s="118"/>
    </row>
    <row r="181" spans="1:9" ht="15">
      <c r="A181" s="33"/>
      <c r="B181" s="45" t="s">
        <v>203</v>
      </c>
      <c r="C181" s="33" t="s">
        <v>292</v>
      </c>
      <c r="D181" s="34" t="s">
        <v>169</v>
      </c>
      <c r="E181" s="34" t="s">
        <v>170</v>
      </c>
      <c r="F181" s="34"/>
      <c r="G181" s="36">
        <v>37305.33333333333</v>
      </c>
      <c r="H181" s="135"/>
      <c r="I181" s="118"/>
    </row>
    <row r="182" spans="1:9" ht="15">
      <c r="A182" s="37" t="s">
        <v>200</v>
      </c>
      <c r="B182" s="45" t="s">
        <v>204</v>
      </c>
      <c r="C182" s="33" t="s">
        <v>292</v>
      </c>
      <c r="D182" s="34" t="s">
        <v>169</v>
      </c>
      <c r="E182" s="34" t="s">
        <v>170</v>
      </c>
      <c r="F182" s="34"/>
      <c r="G182" s="36">
        <v>37305.33333333333</v>
      </c>
      <c r="H182" s="135" t="s">
        <v>164</v>
      </c>
      <c r="I182" s="118"/>
    </row>
    <row r="183" spans="1:9" ht="15">
      <c r="A183" s="35" t="s">
        <v>205</v>
      </c>
      <c r="B183" s="46" t="s">
        <v>206</v>
      </c>
      <c r="C183" s="33" t="s">
        <v>170</v>
      </c>
      <c r="D183" s="34" t="s">
        <v>167</v>
      </c>
      <c r="E183" s="34"/>
      <c r="F183" s="34"/>
      <c r="G183" s="1"/>
      <c r="H183" s="135"/>
      <c r="I183" s="118"/>
    </row>
    <row r="184" spans="1:9" ht="30">
      <c r="A184" s="33"/>
      <c r="B184" s="45" t="s">
        <v>207</v>
      </c>
      <c r="C184" s="33" t="s">
        <v>170</v>
      </c>
      <c r="D184" s="34" t="s">
        <v>167</v>
      </c>
      <c r="E184" s="34"/>
      <c r="F184" s="34"/>
      <c r="G184" s="1"/>
      <c r="H184" s="135"/>
      <c r="I184" s="118"/>
    </row>
    <row r="185" spans="1:9" ht="15">
      <c r="A185" s="33" t="s">
        <v>208</v>
      </c>
      <c r="B185" s="34" t="s">
        <v>209</v>
      </c>
      <c r="C185" s="33" t="s">
        <v>170</v>
      </c>
      <c r="D185" s="34" t="s">
        <v>210</v>
      </c>
      <c r="E185" s="34"/>
      <c r="F185" s="34"/>
      <c r="G185" s="1"/>
      <c r="H185" s="135"/>
      <c r="I185" s="118"/>
    </row>
    <row r="186" spans="1:9" ht="15">
      <c r="A186" s="33"/>
      <c r="B186" s="45" t="s">
        <v>211</v>
      </c>
      <c r="C186" s="33" t="s">
        <v>170</v>
      </c>
      <c r="D186" s="34" t="s">
        <v>167</v>
      </c>
      <c r="E186" s="34"/>
      <c r="F186" s="34"/>
      <c r="G186" s="1"/>
      <c r="H186" s="135"/>
      <c r="I186" s="118"/>
    </row>
    <row r="187" spans="1:9" ht="15">
      <c r="A187" s="33" t="s">
        <v>212</v>
      </c>
      <c r="B187" s="34" t="s">
        <v>213</v>
      </c>
      <c r="C187" s="33" t="s">
        <v>290</v>
      </c>
      <c r="D187" s="34" t="s">
        <v>192</v>
      </c>
      <c r="E187" s="39" t="s">
        <v>214</v>
      </c>
      <c r="F187" s="39" t="s">
        <v>215</v>
      </c>
      <c r="G187" s="1"/>
      <c r="H187" s="135"/>
      <c r="I187" s="118"/>
    </row>
    <row r="188" spans="1:9" ht="15">
      <c r="A188" s="33" t="s">
        <v>216</v>
      </c>
      <c r="B188" s="34" t="s">
        <v>217</v>
      </c>
      <c r="C188" s="33" t="s">
        <v>170</v>
      </c>
      <c r="D188" s="34" t="s">
        <v>192</v>
      </c>
      <c r="E188" s="34" t="s">
        <v>170</v>
      </c>
      <c r="F188" s="34" t="s">
        <v>170</v>
      </c>
      <c r="G188" s="1"/>
      <c r="H188" s="135" t="s">
        <v>170</v>
      </c>
      <c r="I188" s="118"/>
    </row>
    <row r="189" spans="1:9" ht="15" thickBot="1">
      <c r="A189" s="52" t="s">
        <v>218</v>
      </c>
      <c r="B189" s="72" t="s">
        <v>219</v>
      </c>
      <c r="C189" s="52" t="s">
        <v>170</v>
      </c>
      <c r="D189" s="72" t="s">
        <v>192</v>
      </c>
      <c r="E189" s="72" t="s">
        <v>170</v>
      </c>
      <c r="F189" s="72" t="s">
        <v>170</v>
      </c>
      <c r="G189" s="59"/>
      <c r="H189" s="137" t="s">
        <v>170</v>
      </c>
      <c r="I189" s="118"/>
    </row>
    <row r="190" spans="1:9" ht="15" thickBot="1">
      <c r="A190" s="76"/>
      <c r="B190" s="78"/>
      <c r="C190" s="78"/>
      <c r="D190" s="77"/>
      <c r="E190" s="77"/>
      <c r="F190" s="77"/>
      <c r="G190" s="79"/>
      <c r="H190" s="141"/>
      <c r="I190" s="118"/>
    </row>
    <row r="191" spans="1:9" ht="15">
      <c r="A191" s="47">
        <v>2.3</v>
      </c>
      <c r="B191" s="75" t="s">
        <v>220</v>
      </c>
      <c r="C191" s="75"/>
      <c r="D191" s="74"/>
      <c r="E191" s="74"/>
      <c r="F191" s="74"/>
      <c r="G191" s="88"/>
      <c r="H191" s="134"/>
      <c r="I191" s="118"/>
    </row>
    <row r="192" spans="1:9" ht="15">
      <c r="A192" s="33" t="s">
        <v>221</v>
      </c>
      <c r="B192" s="34" t="s">
        <v>222</v>
      </c>
      <c r="C192" s="33" t="s">
        <v>290</v>
      </c>
      <c r="D192" s="34" t="s">
        <v>167</v>
      </c>
      <c r="E192" s="42" t="s">
        <v>223</v>
      </c>
      <c r="F192" s="42"/>
      <c r="G192" s="1"/>
      <c r="H192" s="135"/>
      <c r="I192" s="118"/>
    </row>
    <row r="193" spans="1:9" ht="15">
      <c r="A193" s="35" t="s">
        <v>221</v>
      </c>
      <c r="B193" s="45" t="s">
        <v>224</v>
      </c>
      <c r="C193" s="33"/>
      <c r="D193" s="34"/>
      <c r="E193" s="42" t="s">
        <v>223</v>
      </c>
      <c r="F193" s="42"/>
      <c r="G193" s="1"/>
      <c r="H193" s="139"/>
      <c r="I193" s="118"/>
    </row>
    <row r="194" spans="1:9" ht="15">
      <c r="A194" s="35" t="s">
        <v>221</v>
      </c>
      <c r="B194" s="45" t="s">
        <v>225</v>
      </c>
      <c r="C194" s="33"/>
      <c r="D194" s="34"/>
      <c r="E194" s="42" t="s">
        <v>223</v>
      </c>
      <c r="F194" s="42"/>
      <c r="G194" s="1"/>
      <c r="H194" s="139"/>
      <c r="I194" s="118"/>
    </row>
    <row r="195" spans="1:9" ht="15">
      <c r="A195" s="35" t="s">
        <v>221</v>
      </c>
      <c r="B195" s="45" t="s">
        <v>226</v>
      </c>
      <c r="C195" s="33"/>
      <c r="D195" s="34"/>
      <c r="E195" s="42" t="s">
        <v>223</v>
      </c>
      <c r="F195" s="42"/>
      <c r="G195" s="1"/>
      <c r="H195" s="139"/>
      <c r="I195" s="118"/>
    </row>
    <row r="196" spans="1:9" ht="30">
      <c r="A196" s="35" t="s">
        <v>221</v>
      </c>
      <c r="B196" s="45" t="s">
        <v>227</v>
      </c>
      <c r="C196" s="33"/>
      <c r="D196" s="34"/>
      <c r="E196" s="42" t="s">
        <v>223</v>
      </c>
      <c r="F196" s="42"/>
      <c r="G196" s="1"/>
      <c r="H196" s="139"/>
      <c r="I196" s="118"/>
    </row>
    <row r="197" spans="1:9" ht="15">
      <c r="A197" s="33" t="s">
        <v>229</v>
      </c>
      <c r="B197" s="34" t="s">
        <v>230</v>
      </c>
      <c r="C197" s="33" t="s">
        <v>170</v>
      </c>
      <c r="D197" s="34" t="s">
        <v>231</v>
      </c>
      <c r="E197" s="39" t="s">
        <v>232</v>
      </c>
      <c r="F197" s="33" t="s">
        <v>170</v>
      </c>
      <c r="G197" s="33" t="s">
        <v>233</v>
      </c>
      <c r="H197" s="135" t="s">
        <v>170</v>
      </c>
      <c r="I197" s="118"/>
    </row>
    <row r="198" spans="1:9" ht="15">
      <c r="A198" s="33" t="s">
        <v>234</v>
      </c>
      <c r="B198" s="34" t="s">
        <v>235</v>
      </c>
      <c r="C198" s="33" t="s">
        <v>170</v>
      </c>
      <c r="D198" s="34" t="s">
        <v>236</v>
      </c>
      <c r="E198" s="34"/>
      <c r="F198" s="33" t="s">
        <v>170</v>
      </c>
      <c r="G198" s="33" t="s">
        <v>237</v>
      </c>
      <c r="H198" s="135" t="s">
        <v>170</v>
      </c>
      <c r="I198" s="118"/>
    </row>
    <row r="199" spans="1:9" ht="15">
      <c r="A199" s="33" t="s">
        <v>238</v>
      </c>
      <c r="B199" s="34" t="s">
        <v>239</v>
      </c>
      <c r="C199" s="33" t="s">
        <v>170</v>
      </c>
      <c r="D199" s="34" t="s">
        <v>236</v>
      </c>
      <c r="E199" s="39" t="s">
        <v>240</v>
      </c>
      <c r="F199" s="33" t="s">
        <v>170</v>
      </c>
      <c r="G199" s="33" t="s">
        <v>237</v>
      </c>
      <c r="H199" s="135" t="s">
        <v>170</v>
      </c>
      <c r="I199" s="118"/>
    </row>
    <row r="200" spans="1:9" ht="15">
      <c r="A200" s="33" t="s">
        <v>241</v>
      </c>
      <c r="B200" s="34" t="s">
        <v>242</v>
      </c>
      <c r="C200" s="33" t="s">
        <v>170</v>
      </c>
      <c r="D200" s="34" t="s">
        <v>236</v>
      </c>
      <c r="E200" s="39" t="s">
        <v>243</v>
      </c>
      <c r="F200" s="33" t="s">
        <v>170</v>
      </c>
      <c r="G200" s="33" t="s">
        <v>237</v>
      </c>
      <c r="H200" s="135" t="s">
        <v>170</v>
      </c>
      <c r="I200" s="118"/>
    </row>
    <row r="201" spans="1:9" ht="15">
      <c r="A201" s="33" t="s">
        <v>244</v>
      </c>
      <c r="B201" s="34" t="s">
        <v>245</v>
      </c>
      <c r="C201" s="33" t="s">
        <v>170</v>
      </c>
      <c r="D201" s="34" t="s">
        <v>236</v>
      </c>
      <c r="E201" s="39" t="s">
        <v>240</v>
      </c>
      <c r="F201" s="33" t="s">
        <v>170</v>
      </c>
      <c r="G201" s="33" t="s">
        <v>237</v>
      </c>
      <c r="H201" s="135" t="s">
        <v>170</v>
      </c>
      <c r="I201" s="118"/>
    </row>
    <row r="202" spans="1:9" ht="15">
      <c r="A202" s="33" t="s">
        <v>246</v>
      </c>
      <c r="B202" s="34" t="s">
        <v>247</v>
      </c>
      <c r="C202" s="33" t="s">
        <v>170</v>
      </c>
      <c r="D202" s="34" t="s">
        <v>170</v>
      </c>
      <c r="E202" s="34" t="s">
        <v>170</v>
      </c>
      <c r="F202" s="33" t="s">
        <v>170</v>
      </c>
      <c r="G202" s="33" t="s">
        <v>237</v>
      </c>
      <c r="H202" s="135" t="s">
        <v>170</v>
      </c>
      <c r="I202" s="118"/>
    </row>
    <row r="203" spans="1:9" ht="15">
      <c r="A203" s="33" t="s">
        <v>248</v>
      </c>
      <c r="B203" s="34" t="s">
        <v>249</v>
      </c>
      <c r="C203" s="33" t="s">
        <v>170</v>
      </c>
      <c r="D203" s="34" t="s">
        <v>236</v>
      </c>
      <c r="E203" s="39" t="s">
        <v>250</v>
      </c>
      <c r="F203" s="39"/>
      <c r="G203" s="1"/>
      <c r="H203" s="135"/>
      <c r="I203" s="118"/>
    </row>
    <row r="204" spans="1:9" ht="15">
      <c r="A204" s="37" t="s">
        <v>165</v>
      </c>
      <c r="B204" s="34" t="s">
        <v>228</v>
      </c>
      <c r="C204" s="33" t="s">
        <v>290</v>
      </c>
      <c r="D204" s="34" t="s">
        <v>167</v>
      </c>
      <c r="E204" s="34"/>
      <c r="F204" s="34"/>
      <c r="G204" s="38">
        <v>38097.33333333333</v>
      </c>
      <c r="H204" s="135"/>
      <c r="I204" s="118"/>
    </row>
    <row r="205" spans="1:9" ht="15">
      <c r="A205" s="37" t="s">
        <v>268</v>
      </c>
      <c r="B205" s="34" t="s">
        <v>45</v>
      </c>
      <c r="C205" s="33" t="s">
        <v>290</v>
      </c>
      <c r="D205" s="34" t="s">
        <v>167</v>
      </c>
      <c r="E205" s="34"/>
      <c r="F205" s="34"/>
      <c r="G205" s="38">
        <v>37887.33333333333</v>
      </c>
      <c r="H205" s="135"/>
      <c r="I205" s="118"/>
    </row>
    <row r="206" spans="1:9" ht="15">
      <c r="A206" s="33" t="s">
        <v>251</v>
      </c>
      <c r="B206" s="34" t="s">
        <v>252</v>
      </c>
      <c r="C206" s="33" t="s">
        <v>290</v>
      </c>
      <c r="D206" s="34" t="s">
        <v>236</v>
      </c>
      <c r="E206" s="34"/>
      <c r="F206" s="34"/>
      <c r="G206" s="1"/>
      <c r="H206" s="139"/>
      <c r="I206" s="118"/>
    </row>
    <row r="207" spans="1:9" ht="15" thickBot="1">
      <c r="A207" s="87" t="s">
        <v>165</v>
      </c>
      <c r="B207" s="72" t="s">
        <v>253</v>
      </c>
      <c r="C207" s="52" t="s">
        <v>290</v>
      </c>
      <c r="D207" s="72" t="s">
        <v>167</v>
      </c>
      <c r="E207" s="72"/>
      <c r="F207" s="72"/>
      <c r="G207" s="59" t="s">
        <v>254</v>
      </c>
      <c r="H207" s="142"/>
      <c r="I207" s="118"/>
    </row>
    <row r="208" spans="1:9" ht="15" thickBot="1">
      <c r="A208" s="89"/>
      <c r="B208" s="77"/>
      <c r="C208" s="78"/>
      <c r="D208" s="77"/>
      <c r="E208" s="77"/>
      <c r="F208" s="77"/>
      <c r="G208" s="79"/>
      <c r="H208" s="143"/>
      <c r="I208" s="118"/>
    </row>
    <row r="209" spans="1:9" ht="15">
      <c r="A209" s="90">
        <v>2.4</v>
      </c>
      <c r="B209" s="74" t="s">
        <v>255</v>
      </c>
      <c r="C209" s="75"/>
      <c r="D209" s="74"/>
      <c r="E209" s="74"/>
      <c r="F209" s="74"/>
      <c r="G209" s="88"/>
      <c r="H209" s="134"/>
      <c r="I209" s="118"/>
    </row>
    <row r="210" spans="1:9" ht="15">
      <c r="A210" s="37" t="s">
        <v>256</v>
      </c>
      <c r="B210" s="34" t="s">
        <v>257</v>
      </c>
      <c r="C210" s="33" t="s">
        <v>170</v>
      </c>
      <c r="D210" s="34" t="s">
        <v>170</v>
      </c>
      <c r="E210" s="34" t="s">
        <v>170</v>
      </c>
      <c r="F210" s="34"/>
      <c r="G210" s="33" t="s">
        <v>233</v>
      </c>
      <c r="H210" s="135"/>
      <c r="I210" s="118"/>
    </row>
    <row r="211" spans="1:9" ht="15">
      <c r="A211" s="37" t="s">
        <v>258</v>
      </c>
      <c r="B211" s="34" t="s">
        <v>259</v>
      </c>
      <c r="C211" s="33" t="s">
        <v>170</v>
      </c>
      <c r="D211" s="34" t="s">
        <v>231</v>
      </c>
      <c r="E211" s="34" t="s">
        <v>170</v>
      </c>
      <c r="F211" s="34"/>
      <c r="G211" s="33" t="s">
        <v>233</v>
      </c>
      <c r="H211" s="135"/>
      <c r="I211" s="118"/>
    </row>
    <row r="212" spans="1:9" ht="15">
      <c r="A212" s="37" t="s">
        <v>260</v>
      </c>
      <c r="B212" s="34" t="s">
        <v>261</v>
      </c>
      <c r="C212" s="33" t="s">
        <v>170</v>
      </c>
      <c r="D212" s="34" t="s">
        <v>231</v>
      </c>
      <c r="E212" s="34" t="s">
        <v>170</v>
      </c>
      <c r="F212" s="34"/>
      <c r="G212" s="33" t="s">
        <v>233</v>
      </c>
      <c r="H212" s="135"/>
      <c r="I212" s="118"/>
    </row>
    <row r="213" spans="1:9" ht="15">
      <c r="A213" s="37" t="s">
        <v>262</v>
      </c>
      <c r="B213" s="34" t="s">
        <v>263</v>
      </c>
      <c r="C213" s="33" t="s">
        <v>170</v>
      </c>
      <c r="D213" s="39" t="s">
        <v>231</v>
      </c>
      <c r="E213" s="39" t="s">
        <v>264</v>
      </c>
      <c r="F213" s="39"/>
      <c r="G213" s="33" t="s">
        <v>233</v>
      </c>
      <c r="H213" s="135"/>
      <c r="I213" s="118"/>
    </row>
    <row r="214" spans="1:9" ht="15" thickBot="1">
      <c r="A214" s="87" t="s">
        <v>265</v>
      </c>
      <c r="B214" s="72" t="s">
        <v>166</v>
      </c>
      <c r="C214" s="52" t="s">
        <v>266</v>
      </c>
      <c r="D214" s="197" t="s">
        <v>231</v>
      </c>
      <c r="E214" s="72"/>
      <c r="F214" s="72"/>
      <c r="G214" s="73" t="s">
        <v>267</v>
      </c>
      <c r="H214" s="144"/>
      <c r="I214" s="118"/>
    </row>
    <row r="215" spans="1:9" ht="15" thickBot="1">
      <c r="A215" s="76"/>
      <c r="B215" s="77"/>
      <c r="C215" s="78"/>
      <c r="D215" s="198"/>
      <c r="E215" s="77"/>
      <c r="F215" s="77"/>
      <c r="G215" s="86"/>
      <c r="H215" s="145"/>
      <c r="I215" s="118"/>
    </row>
    <row r="216" spans="1:9" ht="45">
      <c r="A216" s="80">
        <v>2.5</v>
      </c>
      <c r="B216" s="81" t="s">
        <v>44</v>
      </c>
      <c r="C216" s="82"/>
      <c r="D216" s="81"/>
      <c r="E216" s="81"/>
      <c r="F216" s="81"/>
      <c r="G216" s="83"/>
      <c r="H216" s="146"/>
      <c r="I216" s="118"/>
    </row>
    <row r="217" spans="1:9" ht="15">
      <c r="A217" s="33" t="s">
        <v>268</v>
      </c>
      <c r="B217" s="41" t="s">
        <v>269</v>
      </c>
      <c r="C217" s="40" t="s">
        <v>266</v>
      </c>
      <c r="D217" s="41" t="s">
        <v>167</v>
      </c>
      <c r="E217" s="41"/>
      <c r="F217" s="41"/>
      <c r="G217" s="85">
        <v>37994.70833333333</v>
      </c>
      <c r="H217" s="138"/>
      <c r="I217" s="118"/>
    </row>
    <row r="218" spans="1:9" ht="15">
      <c r="A218" s="47" t="s">
        <v>165</v>
      </c>
      <c r="B218" s="84" t="s">
        <v>1</v>
      </c>
      <c r="C218" s="47" t="s">
        <v>290</v>
      </c>
      <c r="D218" s="84" t="s">
        <v>167</v>
      </c>
      <c r="E218" s="84"/>
      <c r="F218" s="84"/>
      <c r="G218" s="38">
        <v>38226.33333333333</v>
      </c>
      <c r="H218" s="147"/>
      <c r="I218" s="118"/>
    </row>
    <row r="219" spans="1:9" ht="15">
      <c r="A219" s="52" t="s">
        <v>2</v>
      </c>
      <c r="B219" s="53" t="s">
        <v>3</v>
      </c>
      <c r="C219" s="53"/>
      <c r="D219" s="54"/>
      <c r="E219" s="54"/>
      <c r="F219" s="54"/>
      <c r="G219" s="55"/>
      <c r="H219" s="148"/>
      <c r="I219" s="118"/>
    </row>
    <row r="220" spans="1:9" ht="15" thickBot="1">
      <c r="A220" s="92" t="s">
        <v>4</v>
      </c>
      <c r="B220" s="93" t="s">
        <v>5</v>
      </c>
      <c r="C220" s="93" t="s">
        <v>170</v>
      </c>
      <c r="D220" s="94" t="s">
        <v>170</v>
      </c>
      <c r="E220" s="94" t="s">
        <v>170</v>
      </c>
      <c r="F220" s="94"/>
      <c r="G220" s="95"/>
      <c r="H220" s="149" t="s">
        <v>170</v>
      </c>
      <c r="I220" s="118"/>
    </row>
    <row r="221" spans="1:8" ht="15">
      <c r="A221" s="48"/>
      <c r="B221" s="48"/>
      <c r="C221" s="48"/>
      <c r="D221" s="199"/>
      <c r="E221" s="48"/>
      <c r="F221" s="48"/>
      <c r="G221" s="48"/>
      <c r="H221" s="150"/>
    </row>
    <row r="222" spans="1:8" ht="15.75" thickBot="1">
      <c r="A222" s="48"/>
      <c r="B222" s="120" t="s">
        <v>445</v>
      </c>
      <c r="C222" s="48"/>
      <c r="D222" s="200" t="s">
        <v>446</v>
      </c>
      <c r="E222" s="201" t="s">
        <v>83</v>
      </c>
      <c r="F222" s="107"/>
      <c r="G222" s="48"/>
      <c r="H222" s="150"/>
    </row>
    <row r="223" spans="1:8" ht="15">
      <c r="A223" s="48"/>
      <c r="B223" s="49" t="s">
        <v>6</v>
      </c>
      <c r="C223" s="49"/>
      <c r="D223" s="48" t="s">
        <v>74</v>
      </c>
      <c r="E223" s="48" t="s">
        <v>84</v>
      </c>
      <c r="F223" s="2"/>
      <c r="G223" s="48"/>
      <c r="H223" s="150"/>
    </row>
    <row r="224" spans="1:8" ht="15">
      <c r="A224" s="48"/>
      <c r="B224" s="49" t="s">
        <v>7</v>
      </c>
      <c r="C224" s="49"/>
      <c r="D224" s="48" t="s">
        <v>80</v>
      </c>
      <c r="E224" s="48" t="s">
        <v>85</v>
      </c>
      <c r="F224" s="2"/>
      <c r="G224" s="48"/>
      <c r="H224" s="150"/>
    </row>
    <row r="225" spans="1:8" ht="15">
      <c r="A225" s="48"/>
      <c r="B225" s="49" t="s">
        <v>8</v>
      </c>
      <c r="C225" s="49"/>
      <c r="D225" s="199" t="s">
        <v>75</v>
      </c>
      <c r="E225" s="48" t="s">
        <v>86</v>
      </c>
      <c r="F225" s="2"/>
      <c r="G225" s="48"/>
      <c r="H225" s="150"/>
    </row>
    <row r="226" spans="1:8" ht="15">
      <c r="A226" s="48"/>
      <c r="B226" s="49" t="s">
        <v>31</v>
      </c>
      <c r="C226" s="49"/>
      <c r="D226" s="199" t="s">
        <v>76</v>
      </c>
      <c r="E226" s="48"/>
      <c r="F226" s="50"/>
      <c r="G226" s="48"/>
      <c r="H226" s="150"/>
    </row>
    <row r="227" spans="1:8" ht="15">
      <c r="A227" s="48"/>
      <c r="B227" s="49" t="s">
        <v>9</v>
      </c>
      <c r="C227" s="49"/>
      <c r="D227" s="199" t="s">
        <v>77</v>
      </c>
      <c r="E227" s="48"/>
      <c r="F227" s="50"/>
      <c r="G227" s="48"/>
      <c r="H227" s="150"/>
    </row>
    <row r="228" spans="1:8" ht="30">
      <c r="A228" s="48"/>
      <c r="B228" s="49" t="s">
        <v>10</v>
      </c>
      <c r="C228" s="49"/>
      <c r="D228" s="199" t="s">
        <v>78</v>
      </c>
      <c r="H228" s="150"/>
    </row>
    <row r="229" spans="1:8" ht="15">
      <c r="A229" s="48"/>
      <c r="B229" s="49" t="s">
        <v>11</v>
      </c>
      <c r="C229" s="49"/>
      <c r="D229" s="199" t="s">
        <v>79</v>
      </c>
      <c r="E229" s="48"/>
      <c r="F229" s="48"/>
      <c r="G229" s="48"/>
      <c r="H229" s="150"/>
    </row>
    <row r="230" spans="1:8" ht="15">
      <c r="A230" s="48"/>
      <c r="B230" s="49" t="s">
        <v>12</v>
      </c>
      <c r="C230" s="49"/>
      <c r="D230" s="199"/>
      <c r="E230" s="121"/>
      <c r="F230" s="121"/>
      <c r="G230" s="48"/>
      <c r="H230" s="150"/>
    </row>
    <row r="231" spans="1:8" ht="15">
      <c r="A231" s="48"/>
      <c r="B231" s="49" t="s">
        <v>30</v>
      </c>
      <c r="C231" s="49"/>
      <c r="D231" s="202" t="s">
        <v>455</v>
      </c>
      <c r="E231" s="121"/>
      <c r="F231" s="48"/>
      <c r="G231" s="48"/>
      <c r="H231" s="150"/>
    </row>
    <row r="232" spans="1:8" ht="45">
      <c r="A232" s="48"/>
      <c r="B232" s="49" t="s">
        <v>38</v>
      </c>
      <c r="C232" s="49"/>
      <c r="D232" s="203" t="s">
        <v>462</v>
      </c>
      <c r="E232" s="121" t="s">
        <v>464</v>
      </c>
      <c r="F232" s="48"/>
      <c r="G232" s="48"/>
      <c r="H232" s="150"/>
    </row>
    <row r="233" spans="1:8" ht="30">
      <c r="A233" s="48"/>
      <c r="B233" s="49" t="s">
        <v>13</v>
      </c>
      <c r="C233" s="49"/>
      <c r="D233" s="204" t="s">
        <v>81</v>
      </c>
      <c r="E233" s="121" t="s">
        <v>465</v>
      </c>
      <c r="F233" s="48"/>
      <c r="G233" s="48"/>
      <c r="H233" s="150"/>
    </row>
    <row r="234" spans="1:8" ht="46.5">
      <c r="A234" s="48"/>
      <c r="B234" s="49" t="s">
        <v>14</v>
      </c>
      <c r="C234" s="49"/>
      <c r="D234" s="218" t="s">
        <v>496</v>
      </c>
      <c r="E234" s="202" t="s">
        <v>497</v>
      </c>
      <c r="F234" s="48"/>
      <c r="G234" s="48"/>
      <c r="H234" s="150"/>
    </row>
    <row r="235" spans="1:8" ht="30.75">
      <c r="A235" s="48"/>
      <c r="B235" s="49" t="s">
        <v>15</v>
      </c>
      <c r="C235" s="49"/>
      <c r="D235" s="205" t="s">
        <v>463</v>
      </c>
      <c r="E235" s="206" t="s">
        <v>466</v>
      </c>
      <c r="F235" s="48"/>
      <c r="G235" s="48"/>
      <c r="H235" s="150"/>
    </row>
    <row r="236" spans="1:8" ht="15">
      <c r="A236" s="48"/>
      <c r="B236" s="49" t="s">
        <v>16</v>
      </c>
      <c r="C236" s="49"/>
      <c r="D236" s="207" t="s">
        <v>467</v>
      </c>
      <c r="E236" s="121" t="s">
        <v>468</v>
      </c>
      <c r="F236" s="48"/>
      <c r="G236" s="48"/>
      <c r="H236" s="150"/>
    </row>
    <row r="237" spans="1:8" ht="15">
      <c r="A237" s="48"/>
      <c r="B237" s="51" t="s">
        <v>17</v>
      </c>
      <c r="C237" s="51"/>
      <c r="D237" s="212" t="s">
        <v>423</v>
      </c>
      <c r="E237" s="121"/>
      <c r="F237" s="48"/>
      <c r="G237" s="48"/>
      <c r="H237" s="150"/>
    </row>
    <row r="238" spans="1:8" ht="15">
      <c r="A238" s="48"/>
      <c r="B238" s="51" t="s">
        <v>18</v>
      </c>
      <c r="C238" s="51"/>
      <c r="D238" s="212" t="s">
        <v>82</v>
      </c>
      <c r="E238" s="121"/>
      <c r="F238" s="48"/>
      <c r="G238" s="48"/>
      <c r="H238" s="150"/>
    </row>
    <row r="239" spans="1:8" ht="15">
      <c r="A239" s="48"/>
      <c r="B239" s="51" t="s">
        <v>19</v>
      </c>
      <c r="C239" s="51"/>
      <c r="D239" s="213" t="s">
        <v>447</v>
      </c>
      <c r="E239" s="209"/>
      <c r="F239" s="48" t="s">
        <v>451</v>
      </c>
      <c r="G239" s="48"/>
      <c r="H239" s="150"/>
    </row>
    <row r="240" spans="1:8" ht="15">
      <c r="A240" s="48"/>
      <c r="B240" s="51" t="s">
        <v>20</v>
      </c>
      <c r="C240" s="51"/>
      <c r="D240" s="214" t="s">
        <v>448</v>
      </c>
      <c r="E240" s="101"/>
      <c r="F240" s="101"/>
      <c r="G240" s="48" t="s">
        <v>452</v>
      </c>
      <c r="H240" s="150"/>
    </row>
    <row r="241" spans="1:8" ht="15">
      <c r="A241" s="48"/>
      <c r="B241" s="51" t="s">
        <v>21</v>
      </c>
      <c r="C241" s="51"/>
      <c r="D241" s="215" t="s">
        <v>449</v>
      </c>
      <c r="E241" s="210"/>
      <c r="F241" s="48" t="s">
        <v>453</v>
      </c>
      <c r="G241" s="48"/>
      <c r="H241" s="150"/>
    </row>
    <row r="242" spans="1:8" ht="15">
      <c r="A242" s="48"/>
      <c r="B242" s="51" t="s">
        <v>22</v>
      </c>
      <c r="C242" s="51"/>
      <c r="D242" s="216" t="s">
        <v>450</v>
      </c>
      <c r="E242" s="211"/>
      <c r="F242" s="48" t="s">
        <v>454</v>
      </c>
      <c r="G242" s="48"/>
      <c r="H242" s="150"/>
    </row>
    <row r="243" spans="1:8" ht="15">
      <c r="A243" s="48"/>
      <c r="B243" s="51"/>
      <c r="C243" s="51"/>
      <c r="D243" s="217" t="s">
        <v>495</v>
      </c>
      <c r="E243" s="48"/>
      <c r="F243" s="48"/>
      <c r="G243" s="48"/>
      <c r="H243" s="150"/>
    </row>
    <row r="244" spans="1:8" ht="15">
      <c r="A244" s="48"/>
      <c r="B244" s="51"/>
      <c r="C244" s="51"/>
      <c r="D244" s="4" t="s">
        <v>494</v>
      </c>
      <c r="E244" s="48"/>
      <c r="F244" s="48"/>
      <c r="G244" s="48"/>
      <c r="H244" s="150"/>
    </row>
    <row r="245" spans="1:8" ht="15">
      <c r="A245" s="48"/>
      <c r="B245" s="48"/>
      <c r="C245" s="48"/>
      <c r="D245" s="208"/>
      <c r="E245" s="48"/>
      <c r="F245" s="48"/>
      <c r="G245" s="48"/>
      <c r="H245" s="150"/>
    </row>
    <row r="246" spans="6:8" ht="15">
      <c r="F246" s="48"/>
      <c r="H246" s="150"/>
    </row>
    <row r="247" spans="4:6" ht="15">
      <c r="D247" s="121"/>
      <c r="E247" s="48"/>
      <c r="F247" s="48"/>
    </row>
    <row r="248" spans="4:6" ht="15">
      <c r="D248" s="208"/>
      <c r="E248" s="121"/>
      <c r="F248" s="48"/>
    </row>
    <row r="249" spans="5:6" ht="15">
      <c r="E249" s="48"/>
      <c r="F249" s="48"/>
    </row>
    <row r="250" ht="15">
      <c r="E250" s="48"/>
    </row>
    <row r="251" spans="4:5" ht="15">
      <c r="D251" s="208"/>
      <c r="E251" s="48"/>
    </row>
    <row r="252" spans="4:5" ht="15">
      <c r="D252" s="208"/>
      <c r="E252" s="48"/>
    </row>
    <row r="253" spans="4:5" ht="15">
      <c r="D253" s="48"/>
      <c r="E253" s="48"/>
    </row>
  </sheetData>
  <mergeCells count="1">
    <mergeCell ref="A8:B8"/>
  </mergeCells>
  <printOptions/>
  <pageMargins left="0.75" right="0.75" top="1" bottom="1" header="0.5" footer="0.5"/>
  <pageSetup fitToHeight="0" fitToWidth="1" horizontalDpi="600" verticalDpi="600" orientation="landscape" scale="61" r:id="rId3"/>
  <headerFooter alignWithMargins="0">
    <oddHeader>&amp;CDRAFT NUMI and MINOS Safety Reviews</oddHeader>
    <oddFooter>&amp;LLast Updated:&amp;D&amp;RPage &amp;P of &amp;N</oddFooter>
  </headerFooter>
  <rowBreaks count="1" manualBreakCount="1">
    <brk id="21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5.421875" style="223" customWidth="1"/>
    <col min="2" max="2" width="11.7109375" style="0" customWidth="1"/>
    <col min="3" max="4" width="8.7109375" style="0" customWidth="1"/>
    <col min="5" max="5" width="14.00390625" style="0" customWidth="1"/>
    <col min="6" max="6" width="10.57421875" style="0" customWidth="1"/>
    <col min="7" max="7" width="8.7109375" style="0" customWidth="1"/>
    <col min="8" max="8" width="11.7109375" style="0" customWidth="1"/>
    <col min="9" max="16384" width="8.7109375" style="0" customWidth="1"/>
  </cols>
  <sheetData>
    <row r="1" ht="12.75">
      <c r="A1" s="223" t="s">
        <v>530</v>
      </c>
    </row>
    <row r="2" spans="1:10" s="224" customFormat="1" ht="66">
      <c r="A2" s="225"/>
      <c r="B2" s="225" t="s">
        <v>517</v>
      </c>
      <c r="C2" s="233" t="s">
        <v>518</v>
      </c>
      <c r="D2" s="233" t="s">
        <v>509</v>
      </c>
      <c r="E2" s="234" t="s">
        <v>516</v>
      </c>
      <c r="F2" s="235" t="s">
        <v>504</v>
      </c>
      <c r="G2" s="236" t="s">
        <v>505</v>
      </c>
      <c r="H2" s="225" t="s">
        <v>506</v>
      </c>
      <c r="I2" s="236" t="s">
        <v>507</v>
      </c>
      <c r="J2" s="225" t="s">
        <v>508</v>
      </c>
    </row>
    <row r="3" spans="1:10" s="223" customFormat="1" ht="26.25">
      <c r="A3" s="226" t="s">
        <v>502</v>
      </c>
      <c r="B3" s="226">
        <v>64</v>
      </c>
      <c r="C3" s="226">
        <v>36</v>
      </c>
      <c r="D3" s="232">
        <f>C3/B3</f>
        <v>0.5625</v>
      </c>
      <c r="E3" s="226">
        <v>9</v>
      </c>
      <c r="F3" s="226">
        <v>10</v>
      </c>
      <c r="G3" s="226">
        <v>9</v>
      </c>
      <c r="H3" s="226">
        <v>0</v>
      </c>
      <c r="I3" s="232">
        <f>G3/B3</f>
        <v>0.140625</v>
      </c>
      <c r="J3" s="232">
        <f>H3/B3</f>
        <v>0</v>
      </c>
    </row>
    <row r="4" spans="1:10" s="223" customFormat="1" ht="26.25">
      <c r="A4" s="226" t="s">
        <v>503</v>
      </c>
      <c r="B4" s="226"/>
      <c r="C4" s="226"/>
      <c r="D4" s="232" t="e">
        <f>C4/B4</f>
        <v>#DIV/0!</v>
      </c>
      <c r="E4" s="226"/>
      <c r="F4" s="226"/>
      <c r="G4" s="226"/>
      <c r="H4" s="226"/>
      <c r="I4" s="232" t="e">
        <f>G4/B4</f>
        <v>#DIV/0!</v>
      </c>
      <c r="J4" s="232" t="e">
        <f>H4/B4</f>
        <v>#DIV/0!</v>
      </c>
    </row>
    <row r="5" ht="12.75">
      <c r="A5" s="237" t="s">
        <v>519</v>
      </c>
    </row>
    <row r="7" spans="1:2" ht="26.25">
      <c r="A7" s="281" t="s">
        <v>527</v>
      </c>
      <c r="B7" s="282" t="s">
        <v>529</v>
      </c>
    </row>
    <row r="8" spans="1:5" ht="12.75">
      <c r="A8" s="223" t="str">
        <f>'reviews sheet'!B24</f>
        <v>Kicker magnet- stands</v>
      </c>
      <c r="B8" t="str">
        <f>'reviews sheet'!H24</f>
        <v>EN + review to come</v>
      </c>
      <c r="E8" s="282" t="s">
        <v>528</v>
      </c>
    </row>
    <row r="9" spans="1:2" ht="12.75">
      <c r="A9" s="223" t="str">
        <f>'reviews sheet'!B27</f>
        <v>Lambertsons (3) - stands</v>
      </c>
      <c r="B9" t="str">
        <f>'reviews sheet'!H27</f>
        <v>EN + review to come</v>
      </c>
    </row>
    <row r="10" spans="1:2" ht="12.75">
      <c r="A10" s="223" t="str">
        <f>'reviews sheet'!B30</f>
        <v>EPB (5) Stands</v>
      </c>
      <c r="B10" t="str">
        <f>'reviews sheet'!H30</f>
        <v>to Schuh 7/22/03</v>
      </c>
    </row>
    <row r="11" spans="1:2" ht="12.75">
      <c r="A11" s="223" t="str">
        <f>'reviews sheet'!B31</f>
        <v>EPB Installation</v>
      </c>
      <c r="B11" t="str">
        <f>'reviews sheet'!H31</f>
        <v>EN + review to come</v>
      </c>
    </row>
    <row r="12" spans="1:2" ht="12.75">
      <c r="A12" s="223" t="str">
        <f>'reviews sheet'!B35</f>
        <v>Q102-Q104 Stands</v>
      </c>
      <c r="B12" t="str">
        <f>'reviews sheet'!H35</f>
        <v>to Schuh 7/28/03</v>
      </c>
    </row>
    <row r="13" spans="1:2" ht="12.75">
      <c r="A13" s="223" t="str">
        <f>'reviews sheet'!B36</f>
        <v>Q105 - Q106 Stands</v>
      </c>
      <c r="B13" t="str">
        <f>'reviews sheet'!H36</f>
        <v>to Schuh 7/28/03</v>
      </c>
    </row>
    <row r="14" spans="1:2" ht="12.75">
      <c r="A14" s="223" t="str">
        <f>'reviews sheet'!B37</f>
        <v>HQ107 stands</v>
      </c>
      <c r="B14" t="str">
        <f>'reviews sheet'!H37</f>
        <v>EN + review to come</v>
      </c>
    </row>
    <row r="15" spans="1:2" ht="12.75">
      <c r="A15" s="223" t="str">
        <f>'reviews sheet'!B40</f>
        <v>B2 Stands</v>
      </c>
      <c r="B15" t="str">
        <f>'reviews sheet'!H40</f>
        <v>to Schuh 7/14/03</v>
      </c>
    </row>
    <row r="16" spans="1:2" ht="12.75">
      <c r="A16" s="223" t="str">
        <f>'reviews sheet'!B41</f>
        <v>B2 Installation</v>
      </c>
      <c r="B16" t="str">
        <f>'reviews sheet'!H41</f>
        <v>ready for Schuh </v>
      </c>
    </row>
    <row r="17" spans="1:2" ht="26.25">
      <c r="A17" s="223" t="str">
        <f>'reviews sheet'!B52</f>
        <v>Magnet Installation Lifting Fixtures</v>
      </c>
      <c r="B17" t="str">
        <f>'reviews sheet'!H52</f>
        <v>to Schuh 7/22/03</v>
      </c>
    </row>
    <row r="18" spans="1:2" ht="26.25">
      <c r="A18" s="223" t="str">
        <f>'reviews sheet'!B53</f>
        <v>Magnet Installation Transport/Installation Carts</v>
      </c>
      <c r="B18" t="str">
        <f>'reviews sheet'!H53</f>
        <v>to Schuh 7/22/03</v>
      </c>
    </row>
    <row r="19" spans="1:2" ht="12.75">
      <c r="A19" s="223" t="str">
        <f>'reviews sheet'!B54</f>
        <v>Beam vacuum pipe</v>
      </c>
      <c r="B19" t="str">
        <f>'reviews sheet'!H54</f>
        <v>N/A- I thought this had an EN &amp; review? NLG</v>
      </c>
    </row>
    <row r="20" spans="1:2" ht="12.75">
      <c r="A20" s="223" t="str">
        <f>'reviews sheet'!B144</f>
        <v>access procedures</v>
      </c>
      <c r="B20" t="str">
        <f>'reviews sheet'!H144</f>
        <v>to Schuh 7/22/03</v>
      </c>
    </row>
    <row r="21" spans="1:2" ht="12.75">
      <c r="A21" s="223" t="str">
        <f>'reviews sheet'!B145</f>
        <v>training req.</v>
      </c>
      <c r="B21" t="str">
        <f>'reviews sheet'!H145</f>
        <v>draft in progress</v>
      </c>
    </row>
  </sheetData>
  <printOptions/>
  <pageMargins left="0.75" right="0.75" top="1" bottom="1" header="0.5" footer="0.5"/>
  <pageSetup horizontalDpi="355" verticalDpi="3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Baller</dc:creator>
  <cp:keywords/>
  <dc:description/>
  <cp:lastModifiedBy>NUMI</cp:lastModifiedBy>
  <cp:lastPrinted>2003-07-25T18:52:13Z</cp:lastPrinted>
  <dcterms:created xsi:type="dcterms:W3CDTF">2003-03-03T15:39:49Z</dcterms:created>
  <dcterms:modified xsi:type="dcterms:W3CDTF">2003-08-18T15:51:08Z</dcterms:modified>
  <cp:category/>
  <cp:version/>
  <cp:contentType/>
  <cp:contentStatus/>
</cp:coreProperties>
</file>