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5970" windowHeight="6030" activeTab="0"/>
  </bookViews>
  <sheets>
    <sheet name="Index &amp; Data Source" sheetId="1" r:id="rId1"/>
    <sheet name="LEP.ELP&amp;Acad.Achievment" sheetId="2" r:id="rId2"/>
    <sheet name="NL Acad. Assmnt. Comparisons" sheetId="3" r:id="rId3"/>
    <sheet name="MFLEP Acad. Achievement" sheetId="4" r:id="rId4"/>
  </sheets>
  <externalReferences>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xlnm.Print_Titles" localSheetId="1">'LEP.ELP&amp;Acad.Achievment'!$4:$4</definedName>
  </definedNames>
  <calcPr fullCalcOnLoad="1"/>
</workbook>
</file>

<file path=xl/sharedStrings.xml><?xml version="1.0" encoding="utf-8"?>
<sst xmlns="http://schemas.openxmlformats.org/spreadsheetml/2006/main" count="256" uniqueCount="124">
  <si>
    <t>English Language Proficiency  &amp;  Academic Results SY 2006-07</t>
  </si>
  <si>
    <t>English Language Proficiency - Title III LEP Students</t>
  </si>
  <si>
    <t>Academic Achievement of the LEP Subgroup</t>
  </si>
  <si>
    <t>State</t>
  </si>
  <si>
    <t># Title III 
 tested</t>
  </si>
  <si>
    <t># Title III 
MP</t>
  </si>
  <si>
    <t>% Title III Achieved MP</t>
  </si>
  <si>
    <t># Title III
 NP</t>
  </si>
  <si>
    <t>% Title III 
 NP</t>
  </si>
  <si>
    <t># Title III ATNMT</t>
  </si>
  <si>
    <t>% Title III Achieved ATNMT</t>
  </si>
  <si>
    <t>LEP
 MATH 
# TESTED</t>
  </si>
  <si>
    <t>LEP 
MATH 
# P&amp;A</t>
  </si>
  <si>
    <t>LEP MATH % P&amp;A</t>
  </si>
  <si>
    <t>LEP RDG/ELA
 # TESTED</t>
  </si>
  <si>
    <t>LEP RDG/ELA 
# P&amp;A</t>
  </si>
  <si>
    <t>LEP RDG/ELA % P&amp;A</t>
  </si>
  <si>
    <t>MFLEP INCLUDED</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</si>
  <si>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</si>
  <si>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</si>
  <si>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</si>
  <si>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</si>
  <si>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</si>
  <si>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</si>
  <si>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</si>
  <si>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</si>
  <si>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</si>
  <si>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</si>
  <si>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</si>
  <si>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</si>
  <si>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</si>
  <si>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</si>
  <si>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</si>
  <si>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</si>
  <si>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</si>
  <si>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</si>
  <si>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</si>
  <si>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</si>
  <si>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</si>
  <si>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</si>
  <si>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</si>
  <si>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</si>
  <si>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</si>
  <si>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</si>
  <si>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</si>
  <si>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</si>
  <si>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</si>
  <si>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</si>
  <si>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</si>
  <si>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</si>
  <si>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</si>
  <si>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</si>
  <si>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</si>
  <si>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</si>
  <si>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</si>
  <si>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</si>
  <si>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</si>
  <si>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PR</t>
  </si>
  <si>
    <t>RI</t>
  </si>
  <si>
    <t>SC</t>
  </si>
  <si>
    <t>SD</t>
  </si>
  <si>
    <t>TN</t>
  </si>
  <si>
    <t>TX</t>
  </si>
  <si>
    <t>UT</t>
  </si>
  <si>
    <t>VT</t>
  </si>
  <si>
    <t>VA</t>
  </si>
  <si>
    <t>WA</t>
  </si>
  <si>
    <t>WV</t>
  </si>
  <si>
    <t>WI</t>
  </si>
  <si>
    <t>WY</t>
  </si>
  <si>
    <t>Totals</t>
  </si>
  <si>
    <t>LEP Native Language Version Academic Achievement  Results Comparisons SY 2006-07</t>
  </si>
  <si>
    <t>STATE</t>
  </si>
  <si>
    <t>LEP 
MATH 
# P/A</t>
  </si>
  <si>
    <t>LEP MATH % P/A</t>
  </si>
  <si>
    <t>LEP NL MATH
#TESTED</t>
  </si>
  <si>
    <t xml:space="preserve"> NL MATH
# P/A</t>
  </si>
  <si>
    <t xml:space="preserve"> NL MATH
% P/A</t>
  </si>
  <si>
    <t>ALL STUDENT MATH
# TESTED</t>
  </si>
  <si>
    <t>ALL STUDENT MATH
# P/A</t>
  </si>
  <si>
    <t>ALL STUDENT MATH  
% P/A</t>
  </si>
  <si>
    <t>MATH GAP
LEP/ALL</t>
  </si>
  <si>
    <t>LEP RDG/ELA 
# P/A</t>
  </si>
  <si>
    <t>LEP RDG/ELA % P/A</t>
  </si>
  <si>
    <t>LEP NL RDG/ELA
#TESTED</t>
  </si>
  <si>
    <t xml:space="preserve"> NL RDG/ELA
# P/A</t>
  </si>
  <si>
    <t xml:space="preserve"> NL RDG/ELA
% P/A</t>
  </si>
  <si>
    <t>All STUDENT RDG/ELA
# TESTED</t>
  </si>
  <si>
    <t>All STUDENT RDG/ELA
# P/A</t>
  </si>
  <si>
    <t>All STUDENT RDG/ELA
% P/A</t>
  </si>
  <si>
    <t>RDG/ELA GAP
LEP/ALL</t>
  </si>
  <si>
    <t>Monitored Former LEP Students Enrollment &amp; Achievement</t>
  </si>
  <si>
    <t>Monitored Former LEP Enrollment 
SY 2006-07</t>
  </si>
  <si>
    <t># MFLEP YEAR ONE</t>
  </si>
  <si>
    <t># MFLEP YEAR TWO</t>
  </si>
  <si>
    <t># MFLEP TOTAL</t>
  </si>
  <si>
    <t># MFLEP AYP GRADES</t>
  </si>
  <si>
    <t># MFLEP TESTED MATH</t>
  </si>
  <si>
    <t># MFLEP
P/A MATH</t>
  </si>
  <si>
    <t>% MFLEP
P/A MATH</t>
  </si>
  <si>
    <t># MFLEP TESTED RDG/ELA</t>
  </si>
  <si>
    <t>#MFLEP
P/A RDG/ELA</t>
  </si>
  <si>
    <t>% MFLEP
P/A RDG/ELA</t>
  </si>
  <si>
    <t>Academic Achievement of 
Monitored Former LEP Students
 SY 2006-07</t>
  </si>
  <si>
    <t>yes</t>
  </si>
  <si>
    <t>no</t>
  </si>
  <si>
    <t>MATH GAP
LEP NL/ALL</t>
  </si>
  <si>
    <t>RDG/ELA GAP
LEP NL/ALL</t>
  </si>
  <si>
    <t>Zero means zero: the state does not have a NL version for that content area test if a zero is in a cell</t>
  </si>
  <si>
    <t>"MFLEP included" means the state is exercising the monitored former LEP students' flexibility by including their academic achievement results in the LEP subgroup results. Calculations represented here do not.</t>
  </si>
  <si>
    <t>English Language Proficiency and Academic Results</t>
  </si>
  <si>
    <t>*</t>
  </si>
  <si>
    <t>LEP Native Language Version Academic Achievement  Results Comparisons</t>
  </si>
  <si>
    <t xml:space="preserve">10 States reported that there is one or more native language content assessments for specific grades. </t>
  </si>
  <si>
    <t>The achievement of LEP students on the NL versions of the content assessments varied by state. Texas tested 20% of their eligible LEP students on the NL versions of the content assessments in grades where such assessments were available. The results indicate that LEP students who took the native language version of each of the content assessments in that state acheived a higher result than the LEP students who took the English versions of these tests and they did 5% higher in math and 15% higher in reading.</t>
  </si>
  <si>
    <t>On the national average for math, LEP students who took the NL version compared to those who took the English version of the state math assessment demonstrated the same level of achievement.</t>
  </si>
  <si>
    <t>On the national average for reading, LEP students who took the NL version demonstrated a higher level of acheivement compared to those who took the English version of the state reading/English lanaguage arts assessment.</t>
  </si>
  <si>
    <t>In math MFLEP students achieved higher results than the "all students" subgroup by 2.32% and in reading/English language arts they are slightly higher (70.64%) than the "all students" subgroup (69.21%) based on the 44 states that reported complete data.</t>
  </si>
  <si>
    <t>Shaded cells indicate the state did not submit the data.</t>
  </si>
  <si>
    <t>Shaded cells indicate that the state did not submit the informa-
tion.</t>
  </si>
  <si>
    <t>Comparisons across states are inappropriate as each state has different standards for English language proficiency and academic achievement. Each state uses different assessments and different criteria for defining limited English proficiency and English proficiency as well as academic proficiency. Each state provides different types of language instruction educational programs defined by individual state criteria and are often administered by local education agencies (LEAs) differently even within the same state. There are other areas that vary amongst states and LEAs such as professional development, teacher qualifications to teach LEP students and pedagogy implementation to name a few.</t>
  </si>
  <si>
    <t>Index of Contents</t>
  </si>
  <si>
    <t>English Language Proficiency &amp; Academic Achievement 
for SY 2006-07</t>
  </si>
  <si>
    <t xml:space="preserve">Data used in these tables are from the state reported data in the Consolidated State Performance Report (CSPR 06-07) and any subsequent updates/corrections submitted by states to the Department after the report deadline.
Calculations for English language proficiency and academic achievement results are based on the reported  number of proficient/advance students divided by the number of students tested, which may not be the same formula used by states to make final determinations.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</si>
</sst>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3">
    <font>
      <sz val="10"/>
      <name val="Arial"/>
      <family val="0"/>
    </font>
    <font>
      <b/>
      <sz val="20"/>
      <name val="Arial"/>
      <family val="2"/>
    </font>
    <font>
      <b/>
      <sz val="14"/>
      <name val="Arial"/>
      <family val="2"/>
    </font>
    <font>
      <sz val="14"/>
      <name val="Arial"/>
      <family val="2"/>
    </font>
    <font>
      <b/>
      <sz val="9"/>
      <name val="Arial"/>
      <family val="2"/>
    </font>
    <font>
      <b/>
      <sz val="10"/>
      <name val="Arial"/>
      <family val="2"/>
    </font>
    <font>
      <sz val="8"/>
      <name val="Arial"/>
      <family val="0"/>
    </font>
    <font>
      <sz val="22"/>
      <name val="Arial"/>
      <family val="2"/>
    </font>
    <font>
      <b/>
      <sz val="18"/>
      <name val="Arial"/>
      <family val="2"/>
    </font>
    <font>
      <sz val="18"/>
      <name val="Arial"/>
      <family val="2"/>
    </font>
    <font>
      <b/>
      <sz val="12"/>
      <name val="Arial"/>
      <family val="2"/>
    </font>
    <font>
      <b/>
      <sz val="13"/>
      <name val="Arial"/>
      <family val="2"/>
    </font>
    <font>
      <i/>
      <sz val="10"/>
      <name val="Times New Roman"/>
      <family val="1"/>
    </font>
  </fonts>
  <fills count="7">
    <fill>
      <patternFill/>
    </fill>
    <fill>
      <patternFill patternType="gray125"/>
    </fill>
    <fill>
      <patternFill patternType="solid">
        <fgColor indexed="9"/>
        <bgColor indexed="64"/>
      </patternFill>
    </fill>
    <fill>
      <patternFill patternType="lightUp">
        <bgColor indexed="9"/>
      </patternFill>
    </fill>
    <fill>
      <patternFill patternType="solid">
        <fgColor indexed="42"/>
        <bgColor indexed="64"/>
      </patternFill>
    </fill>
    <fill>
      <patternFill patternType="lightUp">
        <bgColor indexed="42"/>
      </patternFill>
    </fill>
    <fill>
      <patternFill patternType="gray125">
        <bgColor indexed="42"/>
      </patternFill>
    </fill>
  </fills>
  <borders count="13">
    <border>
      <left/>
      <right/>
      <top/>
      <bottom/>
      <diagonal/>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6">
    <xf numFmtId="0" fontId="0" fillId="0" borderId="0" xfId="0" applyAlignment="1">
      <alignmen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xf>
    <xf numFmtId="3" fontId="0" fillId="2" borderId="1" xfId="0" applyNumberFormat="1" applyFill="1" applyBorder="1" applyAlignment="1">
      <alignment/>
    </xf>
    <xf numFmtId="9" fontId="0" fillId="2" borderId="1" xfId="0" applyNumberFormat="1" applyFill="1" applyBorder="1" applyAlignment="1">
      <alignment/>
    </xf>
    <xf numFmtId="3" fontId="0" fillId="0" borderId="1" xfId="0" applyNumberFormat="1" applyBorder="1" applyAlignment="1">
      <alignment/>
    </xf>
    <xf numFmtId="3" fontId="0" fillId="2" borderId="1" xfId="0" applyNumberFormat="1" applyFill="1" applyBorder="1" applyAlignment="1">
      <alignment horizontal="center"/>
    </xf>
    <xf numFmtId="0" fontId="5" fillId="0" borderId="1" xfId="0" applyFont="1" applyFill="1" applyBorder="1" applyAlignment="1">
      <alignment horizontal="center" vertical="center"/>
    </xf>
    <xf numFmtId="3" fontId="0" fillId="3" borderId="1" xfId="0" applyNumberFormat="1" applyFill="1" applyBorder="1" applyAlignment="1">
      <alignment/>
    </xf>
    <xf numFmtId="0" fontId="5" fillId="0" borderId="1" xfId="0" applyFont="1" applyFill="1" applyBorder="1" applyAlignment="1">
      <alignment horizontal="center"/>
    </xf>
    <xf numFmtId="10" fontId="4" fillId="0" borderId="1" xfId="0" applyNumberFormat="1" applyFont="1" applyBorder="1" applyAlignment="1">
      <alignment horizontal="center" vertical="center" wrapText="1"/>
    </xf>
    <xf numFmtId="9" fontId="0" fillId="0" borderId="1" xfId="0" applyNumberFormat="1" applyFill="1" applyBorder="1" applyAlignment="1">
      <alignment/>
    </xf>
    <xf numFmtId="10" fontId="0" fillId="0" borderId="1" xfId="0" applyNumberFormat="1" applyFill="1" applyBorder="1" applyAlignment="1">
      <alignment/>
    </xf>
    <xf numFmtId="3" fontId="0" fillId="0" borderId="1" xfId="0" applyNumberFormat="1" applyFill="1" applyBorder="1" applyAlignment="1">
      <alignment/>
    </xf>
    <xf numFmtId="3" fontId="0" fillId="0" borderId="0" xfId="0" applyNumberFormat="1" applyFill="1" applyBorder="1" applyAlignment="1">
      <alignment/>
    </xf>
    <xf numFmtId="9" fontId="0" fillId="0" borderId="0" xfId="0" applyNumberFormat="1" applyFill="1" applyBorder="1" applyAlignment="1">
      <alignment/>
    </xf>
    <xf numFmtId="0" fontId="5" fillId="0" borderId="1" xfId="0" applyFont="1" applyBorder="1" applyAlignment="1">
      <alignment horizontal="center" vertical="center" wrapText="1"/>
    </xf>
    <xf numFmtId="10" fontId="0" fillId="2" borderId="1" xfId="0" applyNumberFormat="1" applyFill="1" applyBorder="1" applyAlignment="1">
      <alignment/>
    </xf>
    <xf numFmtId="0" fontId="5" fillId="2" borderId="1" xfId="0" applyFont="1" applyFill="1" applyBorder="1" applyAlignment="1">
      <alignment horizontal="center"/>
    </xf>
    <xf numFmtId="0" fontId="5" fillId="4" borderId="1" xfId="0" applyFont="1" applyFill="1" applyBorder="1" applyAlignment="1">
      <alignment horizontal="center" vertical="center"/>
    </xf>
    <xf numFmtId="3" fontId="0" fillId="4" borderId="1" xfId="0" applyNumberFormat="1" applyFill="1" applyBorder="1" applyAlignment="1">
      <alignment/>
    </xf>
    <xf numFmtId="9" fontId="0" fillId="4" borderId="1" xfId="0" applyNumberFormat="1" applyFill="1" applyBorder="1" applyAlignment="1">
      <alignment/>
    </xf>
    <xf numFmtId="3" fontId="0" fillId="4" borderId="1" xfId="0" applyNumberFormat="1" applyFill="1" applyBorder="1" applyAlignment="1">
      <alignment horizontal="center"/>
    </xf>
    <xf numFmtId="3" fontId="0" fillId="5" borderId="1" xfId="0" applyNumberFormat="1" applyFill="1" applyBorder="1" applyAlignment="1">
      <alignment/>
    </xf>
    <xf numFmtId="0" fontId="5" fillId="4" borderId="1" xfId="0" applyFont="1" applyFill="1" applyBorder="1" applyAlignment="1">
      <alignment horizontal="center"/>
    </xf>
    <xf numFmtId="3" fontId="5" fillId="4" borderId="1" xfId="0" applyNumberFormat="1" applyFont="1" applyFill="1" applyBorder="1" applyAlignment="1">
      <alignment/>
    </xf>
    <xf numFmtId="9" fontId="5" fillId="4" borderId="1" xfId="0" applyNumberFormat="1" applyFont="1" applyFill="1" applyBorder="1" applyAlignment="1">
      <alignment/>
    </xf>
    <xf numFmtId="3" fontId="5" fillId="4" borderId="1" xfId="0" applyNumberFormat="1" applyFont="1" applyFill="1" applyBorder="1" applyAlignment="1">
      <alignment horizontal="center"/>
    </xf>
    <xf numFmtId="10" fontId="0" fillId="4" borderId="1" xfId="0" applyNumberFormat="1" applyFill="1" applyBorder="1" applyAlignment="1">
      <alignment/>
    </xf>
    <xf numFmtId="0" fontId="5" fillId="4" borderId="1" xfId="0" applyFont="1" applyFill="1" applyBorder="1" applyAlignment="1">
      <alignment horizontal="right"/>
    </xf>
    <xf numFmtId="10" fontId="5" fillId="4" borderId="1" xfId="0" applyNumberFormat="1" applyFont="1" applyFill="1" applyBorder="1" applyAlignment="1">
      <alignment/>
    </xf>
    <xf numFmtId="0" fontId="4" fillId="0" borderId="0" xfId="0" applyFont="1" applyFill="1" applyBorder="1" applyAlignment="1">
      <alignment horizontal="center" vertical="center" wrapText="1"/>
    </xf>
    <xf numFmtId="10" fontId="4" fillId="0" borderId="0" xfId="0" applyNumberFormat="1" applyFont="1" applyFill="1" applyBorder="1" applyAlignment="1">
      <alignment horizontal="center" vertical="center" wrapText="1"/>
    </xf>
    <xf numFmtId="3" fontId="0" fillId="0" borderId="0" xfId="0" applyNumberFormat="1" applyFont="1" applyFill="1" applyBorder="1" applyAlignment="1">
      <alignment horizontal="right" vertical="center" wrapText="1"/>
    </xf>
    <xf numFmtId="9" fontId="0" fillId="0" borderId="0" xfId="0" applyNumberFormat="1" applyFont="1" applyFill="1" applyBorder="1" applyAlignment="1">
      <alignment horizontal="right" vertical="center" wrapText="1"/>
    </xf>
    <xf numFmtId="0" fontId="0" fillId="0" borderId="0" xfId="0" applyFill="1" applyBorder="1" applyAlignment="1">
      <alignment/>
    </xf>
    <xf numFmtId="0" fontId="7" fillId="0" borderId="0" xfId="0" applyFont="1" applyFill="1" applyBorder="1" applyAlignment="1">
      <alignment/>
    </xf>
    <xf numFmtId="0" fontId="4" fillId="4" borderId="1" xfId="0" applyFont="1" applyFill="1" applyBorder="1" applyAlignment="1">
      <alignment horizontal="center" vertical="center"/>
    </xf>
    <xf numFmtId="3" fontId="0" fillId="4" borderId="1" xfId="0" applyNumberFormat="1" applyFont="1" applyFill="1" applyBorder="1" applyAlignment="1">
      <alignment horizontal="right" vertical="center" wrapText="1"/>
    </xf>
    <xf numFmtId="10" fontId="0" fillId="4" borderId="1" xfId="0" applyNumberFormat="1" applyFill="1" applyBorder="1" applyAlignment="1">
      <alignment horizontal="center"/>
    </xf>
    <xf numFmtId="10" fontId="0" fillId="0" borderId="1" xfId="0" applyNumberFormat="1" applyBorder="1" applyAlignment="1">
      <alignment/>
    </xf>
    <xf numFmtId="10" fontId="5" fillId="4" borderId="1" xfId="0" applyNumberFormat="1" applyFont="1" applyFill="1" applyBorder="1" applyAlignment="1">
      <alignment horizontal="center"/>
    </xf>
    <xf numFmtId="9" fontId="0" fillId="4" borderId="1" xfId="0" applyNumberFormat="1" applyFont="1" applyFill="1" applyBorder="1" applyAlignment="1">
      <alignment horizontal="right" vertical="center" wrapText="1"/>
    </xf>
    <xf numFmtId="9" fontId="5" fillId="4" borderId="1"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0" fillId="0" borderId="0" xfId="0" applyAlignment="1">
      <alignment horizontal="right"/>
    </xf>
    <xf numFmtId="0" fontId="0" fillId="0" borderId="0" xfId="0" applyAlignment="1">
      <alignment vertical="top"/>
    </xf>
    <xf numFmtId="0" fontId="5" fillId="0" borderId="0" xfId="0" applyFont="1" applyAlignment="1">
      <alignment/>
    </xf>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0" fillId="0" borderId="0" xfId="0" applyAlignment="1">
      <alignment horizontal="left" vertical="top" wrapText="1"/>
    </xf>
    <xf numFmtId="0" fontId="12" fillId="0" borderId="0" xfId="0" applyFont="1" applyAlignment="1">
      <alignment vertical="top" wrapText="1"/>
    </xf>
    <xf numFmtId="0" fontId="1" fillId="0" borderId="3" xfId="0" applyFont="1" applyBorder="1" applyAlignment="1">
      <alignment horizontal="center" vertical="center"/>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2" fillId="0" borderId="1" xfId="0" applyFont="1" applyBorder="1" applyAlignment="1">
      <alignment horizontal="center" vertical="center" shrinkToFit="1"/>
    </xf>
    <xf numFmtId="0" fontId="3" fillId="0" borderId="1" xfId="0" applyFont="1" applyBorder="1" applyAlignment="1">
      <alignment/>
    </xf>
    <xf numFmtId="0" fontId="2" fillId="0" borderId="1" xfId="0" applyFont="1" applyBorder="1" applyAlignment="1">
      <alignment horizontal="center" vertical="center"/>
    </xf>
    <xf numFmtId="0" fontId="0" fillId="0" borderId="0" xfId="0" applyAlignment="1">
      <alignment vertical="top" wrapText="1"/>
    </xf>
    <xf numFmtId="0" fontId="0" fillId="0" borderId="0" xfId="0" applyAlignment="1">
      <alignment horizontal="left"/>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5" fillId="6" borderId="9" xfId="0" applyFont="1" applyFill="1" applyBorder="1" applyAlignment="1">
      <alignment horizontal="center"/>
    </xf>
    <xf numFmtId="0" fontId="5" fillId="6" borderId="10" xfId="0" applyFont="1" applyFill="1" applyBorder="1" applyAlignment="1">
      <alignment horizontal="center"/>
    </xf>
    <xf numFmtId="0" fontId="5" fillId="6" borderId="11" xfId="0" applyFont="1" applyFill="1" applyBorder="1" applyAlignment="1">
      <alignment horizontal="center"/>
    </xf>
    <xf numFmtId="0" fontId="0" fillId="0" borderId="12" xfId="0" applyBorder="1" applyAlignment="1">
      <alignment horizontal="left" vertical="top" wrapText="1"/>
    </xf>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10" fillId="0" borderId="1" xfId="0" applyFont="1" applyBorder="1" applyAlignment="1">
      <alignment horizontal="center" vertical="center" wrapText="1"/>
    </xf>
    <xf numFmtId="0" fontId="0" fillId="0" borderId="1" xfId="0"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externalLink" Target="externalLinks/externalLink7.xml" /><Relationship Id="rId14" Type="http://schemas.openxmlformats.org/officeDocument/2006/relationships/externalLink" Target="externalLinks/externalLink8.xml" /><Relationship Id="rId15" Type="http://schemas.openxmlformats.org/officeDocument/2006/relationships/externalLink" Target="externalLinks/externalLink9.xml" /><Relationship Id="rId16" Type="http://schemas.openxmlformats.org/officeDocument/2006/relationships/externalLink" Target="externalLinks/externalLink10.xml" /><Relationship Id="rId17" Type="http://schemas.openxmlformats.org/officeDocument/2006/relationships/externalLink" Target="externalLinks/externalLink1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SHARED\OBEMLA\Liz%20-%20CSPR\CSPR_3_08\1.6.3.1.2%20ELP%20Testing%20Statu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K:\SHARED\OBEMLA\Liz%20-%20CSPR\CSPR_3_08\1.6.3.4.3%20FMLEP%20Statu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tate%20Profiles.2006-07%20for%20post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SHARED\OBEMLA\Liz%20-%20CSPR\CSPR_3_08\1.6.3.2.3%20Title%20III%20LE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SHARED\OBEMLA\Liz%20-%20CSPR\CSPR_3_08\CSPR%202006%2007%20Data%20summary%20%20results%20annotated%20Allen.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SHARED\OBEMLA\Liz%20-%20CSPR\CSPR_3_08\1.6.3.5.4%20Nat%20Lang%20Math%20Asses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SHARED\OBEMLA\Liz%20-%20CSPR\CSPR_3_08\1.6.3.5.5%20NatLang%20%20NCLB%20Rea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SHARED\OBEMLA\Liz%20-%20CSPR\CSPR_3_08\1.6.3.6.1%20Title%20III%20by%20Year%20Monitored.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K:\SHARED\OBEMLA\Liz%20-%20CSPR\CSPR_3_08\1.6.3.4.3%20MFLEP%20Status.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K:\SHARED\OBEMLA\Liz%20-%20CSPR\CSPR_3_08\1.6.3.6.2%20Monitored%20Former%20LEP%20Math.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K:\SHARED\OBEMLA\Liz%20-%20CSPR\CSPR_3_08\1.6.3.6.3%20Monitored%20Former%20LEP%20Readi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6.3.1.2 ELP Testing Status"/>
    </sheetNames>
    <sheetDataSet>
      <sheetData sheetId="0">
        <row r="3">
          <cell r="E3">
            <v>16987</v>
          </cell>
        </row>
        <row r="4">
          <cell r="E4">
            <v>16852</v>
          </cell>
        </row>
        <row r="5">
          <cell r="E5">
            <v>163137</v>
          </cell>
        </row>
        <row r="6">
          <cell r="E6">
            <v>21134</v>
          </cell>
        </row>
        <row r="7">
          <cell r="E7">
            <v>1304359</v>
          </cell>
        </row>
        <row r="8">
          <cell r="E8">
            <v>85389</v>
          </cell>
        </row>
        <row r="9">
          <cell r="E9">
            <v>28248</v>
          </cell>
        </row>
        <row r="10">
          <cell r="E10">
            <v>5386</v>
          </cell>
        </row>
        <row r="11">
          <cell r="E11">
            <v>4751</v>
          </cell>
        </row>
        <row r="12">
          <cell r="E12">
            <v>224379</v>
          </cell>
        </row>
        <row r="13">
          <cell r="E13">
            <v>55711</v>
          </cell>
        </row>
        <row r="14">
          <cell r="E14">
            <v>10175</v>
          </cell>
        </row>
        <row r="15">
          <cell r="E15">
            <v>15650</v>
          </cell>
        </row>
        <row r="16">
          <cell r="E16">
            <v>152660</v>
          </cell>
        </row>
        <row r="17">
          <cell r="E17">
            <v>46150</v>
          </cell>
        </row>
        <row r="18">
          <cell r="E18">
            <v>16104</v>
          </cell>
        </row>
        <row r="19">
          <cell r="E19">
            <v>21333</v>
          </cell>
        </row>
        <row r="20">
          <cell r="E20">
            <v>10030</v>
          </cell>
        </row>
        <row r="21">
          <cell r="E21">
            <v>8980</v>
          </cell>
        </row>
        <row r="22">
          <cell r="E22">
            <v>2851</v>
          </cell>
        </row>
        <row r="23">
          <cell r="E23">
            <v>29782</v>
          </cell>
        </row>
        <row r="24">
          <cell r="E24">
            <v>42294</v>
          </cell>
        </row>
        <row r="25">
          <cell r="E25">
            <v>68868</v>
          </cell>
        </row>
        <row r="26">
          <cell r="E26">
            <v>54976</v>
          </cell>
        </row>
        <row r="27">
          <cell r="E27">
            <v>3764</v>
          </cell>
        </row>
        <row r="28">
          <cell r="E28">
            <v>16990</v>
          </cell>
        </row>
        <row r="29">
          <cell r="E29">
            <v>2874</v>
          </cell>
        </row>
        <row r="30">
          <cell r="E30">
            <v>16152</v>
          </cell>
        </row>
        <row r="31">
          <cell r="E31">
            <v>75282</v>
          </cell>
        </row>
        <row r="32">
          <cell r="E32">
            <v>2536</v>
          </cell>
        </row>
        <row r="33">
          <cell r="E33">
            <v>52679</v>
          </cell>
        </row>
        <row r="34">
          <cell r="E34">
            <v>58163</v>
          </cell>
        </row>
        <row r="35">
          <cell r="E35">
            <v>140043</v>
          </cell>
        </row>
        <row r="36">
          <cell r="E36">
            <v>89747</v>
          </cell>
        </row>
        <row r="37">
          <cell r="E37">
            <v>3439</v>
          </cell>
        </row>
        <row r="38">
          <cell r="E38">
            <v>22797</v>
          </cell>
        </row>
        <row r="39">
          <cell r="E39">
            <v>32921</v>
          </cell>
        </row>
        <row r="40">
          <cell r="E40">
            <v>60214</v>
          </cell>
        </row>
        <row r="41">
          <cell r="E41">
            <v>38301</v>
          </cell>
        </row>
        <row r="42">
          <cell r="E42">
            <v>2149</v>
          </cell>
        </row>
        <row r="43">
          <cell r="E43">
            <v>7784</v>
          </cell>
        </row>
        <row r="44">
          <cell r="E44">
            <v>24110</v>
          </cell>
        </row>
        <row r="45">
          <cell r="E45">
            <v>3076</v>
          </cell>
        </row>
        <row r="46">
          <cell r="E46">
            <v>22172</v>
          </cell>
        </row>
        <row r="47">
          <cell r="E47">
            <v>637176</v>
          </cell>
        </row>
        <row r="48">
          <cell r="E48">
            <v>34394</v>
          </cell>
        </row>
        <row r="49">
          <cell r="E49">
            <v>1089</v>
          </cell>
        </row>
        <row r="50">
          <cell r="E50">
            <v>83056</v>
          </cell>
        </row>
        <row r="51">
          <cell r="E51">
            <v>77899</v>
          </cell>
        </row>
        <row r="52">
          <cell r="E52">
            <v>1296</v>
          </cell>
        </row>
        <row r="53">
          <cell r="E53">
            <v>33755</v>
          </cell>
        </row>
        <row r="54">
          <cell r="E54">
            <v>1987</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2"/>
      <sheetName val="1.6.3.4.3 FMLEP Status"/>
    </sheetNames>
    <sheetDataSet>
      <sheetData sheetId="0">
        <row r="51">
          <cell r="D51">
            <v>19856</v>
          </cell>
        </row>
        <row r="52">
          <cell r="E52">
            <v>140</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dex &amp; Data Source"/>
      <sheetName val="AL-06.07 CSPR"/>
      <sheetName val="AK-06.07 CSPR"/>
      <sheetName val="AZ-06.07 CSPR"/>
      <sheetName val="AR-06.07 CSPR"/>
      <sheetName val="CA-06.07 CSPR"/>
      <sheetName val="CO-06.07 CSPR"/>
      <sheetName val="CT-06.07 CSPR"/>
      <sheetName val="DE-06.07 CSPR"/>
      <sheetName val="DC-06.07 CSPR"/>
      <sheetName val="FL-06.07 CSPR"/>
      <sheetName val="GA-06.07 CSPR"/>
      <sheetName val="HI-06.07 CSPR"/>
      <sheetName val="ID-06.07 CSPR"/>
      <sheetName val="IL-06.07 CSPR"/>
      <sheetName val="IN-06.07 CSPR"/>
      <sheetName val="IA-06.07 CSPR"/>
      <sheetName val="KS-06.07 CSPR"/>
      <sheetName val="KY-06.07 CSPR"/>
      <sheetName val="LA-06.07 CSPR"/>
      <sheetName val="ME-06.07 CSPR"/>
      <sheetName val="MD-06.07 CSPR"/>
      <sheetName val="MA-06.07 CSPR"/>
      <sheetName val="MI-06.07 CSPR"/>
      <sheetName val="MN-06.07 CSPR"/>
      <sheetName val="MS-06.07 CSPR"/>
      <sheetName val="MO-06.07 CSPR"/>
      <sheetName val="MT-06.07 CSPR"/>
      <sheetName val="NE-06.07 CSPR"/>
      <sheetName val="NV-06.07 CSPR"/>
      <sheetName val="NH-06.07 CSPR"/>
      <sheetName val="NJ-06.07 CSPR"/>
      <sheetName val="NM-06.07 CSPR"/>
      <sheetName val="NY-06.07 CSPR"/>
      <sheetName val="NC-06.07 CSPR"/>
      <sheetName val="ND-06.07 CSPR"/>
      <sheetName val="OH-06.07 CSPR"/>
      <sheetName val="OK-06.07 CSPR"/>
      <sheetName val="OR-06.07 CSPR"/>
      <sheetName val="PA-06.07 CSPR"/>
      <sheetName val="PR-06.07 CSPR"/>
      <sheetName val="RI-06.07 CSPR"/>
      <sheetName val="SC-06.07 CSPR"/>
      <sheetName val="SD-06.07 CSPR"/>
      <sheetName val="TN-06.07 CSPR"/>
      <sheetName val="TX-06.07 CSPR"/>
      <sheetName val="UT-06.07 CSPR"/>
      <sheetName val="VT-06.07 CSPR"/>
      <sheetName val="VA-06.07 CSPR"/>
      <sheetName val="WA-06.07 CSPR"/>
      <sheetName val="WV-06.07 CSPR"/>
      <sheetName val="WI-06.07 CSPR"/>
      <sheetName val="WY-06.07 CSPR"/>
      <sheetName val="Sum. Acad.Achieve. by 2 Subgrps"/>
    </sheetNames>
    <sheetDataSet>
      <sheetData sheetId="33">
        <row r="18">
          <cell r="D18">
            <v>114088</v>
          </cell>
          <cell r="G18">
            <v>22837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2"/>
      <sheetName val="1.6.3.2.3 Title III LEP"/>
    </sheetNames>
    <sheetDataSet>
      <sheetData sheetId="0">
        <row r="3">
          <cell r="D3">
            <v>8504</v>
          </cell>
          <cell r="E3">
            <v>3210</v>
          </cell>
          <cell r="F3">
            <v>2827</v>
          </cell>
        </row>
        <row r="4">
          <cell r="D4">
            <v>4649</v>
          </cell>
          <cell r="E4">
            <v>10034</v>
          </cell>
          <cell r="F4">
            <v>4193</v>
          </cell>
        </row>
        <row r="5">
          <cell r="D5">
            <v>78721</v>
          </cell>
          <cell r="E5">
            <v>29172</v>
          </cell>
          <cell r="F5">
            <v>17798</v>
          </cell>
        </row>
        <row r="6">
          <cell r="D6">
            <v>3861</v>
          </cell>
          <cell r="E6">
            <v>8604</v>
          </cell>
          <cell r="F6">
            <v>822</v>
          </cell>
        </row>
        <row r="7">
          <cell r="D7">
            <v>655387</v>
          </cell>
          <cell r="E7">
            <v>594987</v>
          </cell>
          <cell r="F7">
            <v>205912</v>
          </cell>
        </row>
        <row r="8">
          <cell r="D8">
            <v>36819</v>
          </cell>
          <cell r="E8">
            <v>25884</v>
          </cell>
          <cell r="F8">
            <v>7216</v>
          </cell>
        </row>
        <row r="9">
          <cell r="D9">
            <v>19149</v>
          </cell>
          <cell r="E9">
            <v>525</v>
          </cell>
          <cell r="F9">
            <v>10549</v>
          </cell>
        </row>
        <row r="10">
          <cell r="D10">
            <v>2732</v>
          </cell>
          <cell r="E10">
            <v>249</v>
          </cell>
          <cell r="F10">
            <v>4308</v>
          </cell>
        </row>
        <row r="11">
          <cell r="D11">
            <v>1180</v>
          </cell>
          <cell r="E11">
            <v>1678</v>
          </cell>
          <cell r="F11">
            <v>237</v>
          </cell>
        </row>
        <row r="12">
          <cell r="D12">
            <v>0</v>
          </cell>
          <cell r="E12">
            <v>0</v>
          </cell>
          <cell r="F12">
            <v>0</v>
          </cell>
        </row>
        <row r="13">
          <cell r="D13">
            <v>14235</v>
          </cell>
          <cell r="E13">
            <v>12454</v>
          </cell>
          <cell r="F13">
            <v>4026</v>
          </cell>
        </row>
        <row r="14">
          <cell r="D14">
            <v>8225</v>
          </cell>
          <cell r="E14">
            <v>6816</v>
          </cell>
          <cell r="F14">
            <v>0</v>
          </cell>
        </row>
        <row r="15">
          <cell r="D15">
            <v>4707</v>
          </cell>
          <cell r="E15">
            <v>9673</v>
          </cell>
          <cell r="F15">
            <v>3317</v>
          </cell>
        </row>
        <row r="16">
          <cell r="D16">
            <v>94720</v>
          </cell>
          <cell r="E16">
            <v>4471</v>
          </cell>
          <cell r="F16">
            <v>45964</v>
          </cell>
        </row>
        <row r="17">
          <cell r="D17">
            <v>18448</v>
          </cell>
          <cell r="E17">
            <v>9143</v>
          </cell>
          <cell r="F17">
            <v>5738</v>
          </cell>
        </row>
        <row r="18">
          <cell r="D18">
            <v>8474</v>
          </cell>
          <cell r="E18">
            <v>2290</v>
          </cell>
          <cell r="F18">
            <v>3377</v>
          </cell>
        </row>
        <row r="19">
          <cell r="D19">
            <v>17706</v>
          </cell>
          <cell r="E19">
            <v>1251</v>
          </cell>
          <cell r="F19">
            <v>3627</v>
          </cell>
        </row>
        <row r="20">
          <cell r="D20">
            <v>4780</v>
          </cell>
          <cell r="E20">
            <v>4638</v>
          </cell>
          <cell r="F20">
            <v>612</v>
          </cell>
        </row>
        <row r="21">
          <cell r="D21">
            <v>137</v>
          </cell>
          <cell r="E21">
            <v>4916</v>
          </cell>
          <cell r="F21">
            <v>475</v>
          </cell>
        </row>
        <row r="22">
          <cell r="D22">
            <v>597</v>
          </cell>
          <cell r="E22">
            <v>1690</v>
          </cell>
          <cell r="F22">
            <v>1381</v>
          </cell>
        </row>
        <row r="23">
          <cell r="D23">
            <v>20738</v>
          </cell>
          <cell r="E23">
            <v>12584</v>
          </cell>
          <cell r="F23">
            <v>9116</v>
          </cell>
        </row>
        <row r="24">
          <cell r="D24">
            <v>17714</v>
          </cell>
          <cell r="E24">
            <v>10857</v>
          </cell>
          <cell r="F24">
            <v>11707</v>
          </cell>
        </row>
        <row r="25">
          <cell r="D25">
            <v>0</v>
          </cell>
          <cell r="E25">
            <v>0</v>
          </cell>
          <cell r="F25">
            <v>3</v>
          </cell>
        </row>
        <row r="26">
          <cell r="D26">
            <v>37374</v>
          </cell>
          <cell r="E26">
            <v>26864</v>
          </cell>
          <cell r="F26">
            <v>2989</v>
          </cell>
        </row>
        <row r="27">
          <cell r="D27">
            <v>0</v>
          </cell>
          <cell r="E27">
            <v>0</v>
          </cell>
          <cell r="F27">
            <v>0</v>
          </cell>
        </row>
        <row r="28">
          <cell r="D28">
            <v>9773</v>
          </cell>
          <cell r="E28">
            <v>848</v>
          </cell>
          <cell r="F28">
            <v>3736</v>
          </cell>
        </row>
        <row r="29">
          <cell r="D29">
            <v>0</v>
          </cell>
          <cell r="E29">
            <v>0</v>
          </cell>
          <cell r="F29">
            <v>0</v>
          </cell>
        </row>
        <row r="30">
          <cell r="D30">
            <v>615</v>
          </cell>
          <cell r="E30">
            <v>8327</v>
          </cell>
          <cell r="F30">
            <v>2518</v>
          </cell>
        </row>
        <row r="31">
          <cell r="D31">
            <v>30946</v>
          </cell>
          <cell r="E31">
            <v>24456</v>
          </cell>
          <cell r="F31">
            <v>8584</v>
          </cell>
        </row>
        <row r="32">
          <cell r="D32">
            <v>0</v>
          </cell>
          <cell r="E32">
            <v>0</v>
          </cell>
          <cell r="F32">
            <v>0</v>
          </cell>
        </row>
        <row r="33">
          <cell r="D33">
            <v>18519</v>
          </cell>
          <cell r="E33">
            <v>5381</v>
          </cell>
          <cell r="F33">
            <v>51800</v>
          </cell>
        </row>
        <row r="34">
          <cell r="D34">
            <v>17438</v>
          </cell>
          <cell r="E34">
            <v>24205</v>
          </cell>
          <cell r="F34">
            <v>14147</v>
          </cell>
        </row>
        <row r="36">
          <cell r="D36">
            <v>0</v>
          </cell>
          <cell r="E36">
            <v>0</v>
          </cell>
          <cell r="F36">
            <v>0</v>
          </cell>
        </row>
        <row r="37">
          <cell r="D37">
            <v>1846</v>
          </cell>
          <cell r="E37">
            <v>1006</v>
          </cell>
          <cell r="F37">
            <v>584</v>
          </cell>
        </row>
        <row r="38">
          <cell r="D38">
            <v>6264</v>
          </cell>
          <cell r="E38">
            <v>10602</v>
          </cell>
          <cell r="F38">
            <v>656</v>
          </cell>
        </row>
        <row r="39">
          <cell r="D39">
            <v>15953</v>
          </cell>
          <cell r="E39">
            <v>11673</v>
          </cell>
          <cell r="F39">
            <v>5602</v>
          </cell>
        </row>
        <row r="40">
          <cell r="D40">
            <v>10131</v>
          </cell>
          <cell r="E40">
            <v>9537</v>
          </cell>
          <cell r="F40">
            <v>8861</v>
          </cell>
        </row>
        <row r="41">
          <cell r="D41">
            <v>35175</v>
          </cell>
          <cell r="F41">
            <v>537</v>
          </cell>
        </row>
        <row r="42">
          <cell r="D42">
            <v>0</v>
          </cell>
          <cell r="E42">
            <v>403</v>
          </cell>
          <cell r="F42">
            <v>911</v>
          </cell>
        </row>
        <row r="43">
          <cell r="D43">
            <v>0</v>
          </cell>
          <cell r="E43">
            <v>0</v>
          </cell>
          <cell r="F43">
            <v>1332</v>
          </cell>
        </row>
        <row r="44">
          <cell r="D44">
            <v>19345</v>
          </cell>
          <cell r="E44">
            <v>2983</v>
          </cell>
          <cell r="F44">
            <v>1551</v>
          </cell>
        </row>
        <row r="45">
          <cell r="D45">
            <v>1788</v>
          </cell>
          <cell r="E45">
            <v>729</v>
          </cell>
          <cell r="F45">
            <v>1131</v>
          </cell>
        </row>
        <row r="46">
          <cell r="D46">
            <v>7864</v>
          </cell>
          <cell r="E46">
            <v>3299</v>
          </cell>
          <cell r="F46">
            <v>5159</v>
          </cell>
        </row>
        <row r="47">
          <cell r="D47">
            <v>262006</v>
          </cell>
          <cell r="E47">
            <v>186699</v>
          </cell>
          <cell r="F47">
            <v>256050</v>
          </cell>
        </row>
        <row r="48">
          <cell r="D48">
            <v>0</v>
          </cell>
          <cell r="E48">
            <v>0</v>
          </cell>
          <cell r="F48">
            <v>0</v>
          </cell>
        </row>
        <row r="49">
          <cell r="D49">
            <v>0</v>
          </cell>
          <cell r="E49">
            <v>0</v>
          </cell>
          <cell r="F49">
            <v>0</v>
          </cell>
        </row>
        <row r="50">
          <cell r="D50">
            <v>54655</v>
          </cell>
          <cell r="E50">
            <v>10411</v>
          </cell>
          <cell r="F50">
            <v>17990</v>
          </cell>
        </row>
        <row r="51">
          <cell r="D51">
            <v>29979</v>
          </cell>
          <cell r="E51">
            <v>11225</v>
          </cell>
          <cell r="F51">
            <v>10788</v>
          </cell>
        </row>
        <row r="52">
          <cell r="D52">
            <v>272</v>
          </cell>
          <cell r="E52">
            <v>119</v>
          </cell>
          <cell r="F52">
            <v>79</v>
          </cell>
        </row>
        <row r="53">
          <cell r="D53">
            <v>18852</v>
          </cell>
          <cell r="E53">
            <v>11425</v>
          </cell>
          <cell r="F53">
            <v>1151</v>
          </cell>
        </row>
        <row r="54">
          <cell r="D54">
            <v>620</v>
          </cell>
          <cell r="E54">
            <v>560</v>
          </cell>
          <cell r="F54">
            <v>152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mographic Overview"/>
      <sheetName val="ELP &amp; Academic Results"/>
      <sheetName val="Academic NL version results"/>
      <sheetName val="NL States only"/>
      <sheetName val="MFLEP Enrollment &amp; Achievement"/>
      <sheetName val="Academic Achievement Comparison"/>
      <sheetName val="LIEPS"/>
      <sheetName val="Immigrant Programs"/>
      <sheetName val="Subgrantee Performance"/>
      <sheetName val="PD by Subgrantees"/>
      <sheetName val="Teacher Information"/>
      <sheetName val="Teacher data analysis"/>
      <sheetName val="State Level Information"/>
      <sheetName val="Most Common Languages"/>
      <sheetName val="MCL Chart"/>
      <sheetName val="Subgroups Academic Achievement "/>
      <sheetName val="Graduation.Dropout Rates"/>
    </sheetNames>
    <sheetDataSet>
      <sheetData sheetId="1">
        <row r="12">
          <cell r="I12">
            <v>2290</v>
          </cell>
          <cell r="J12">
            <v>1182</v>
          </cell>
          <cell r="L12">
            <v>2268</v>
          </cell>
          <cell r="M12">
            <v>1143</v>
          </cell>
        </row>
        <row r="21">
          <cell r="I21">
            <v>13946</v>
          </cell>
          <cell r="J21">
            <v>8420</v>
          </cell>
          <cell r="L21">
            <v>13394</v>
          </cell>
          <cell r="M21">
            <v>7042</v>
          </cell>
        </row>
        <row r="26">
          <cell r="I26">
            <v>21916</v>
          </cell>
          <cell r="J26">
            <v>4289</v>
          </cell>
          <cell r="L26">
            <v>21822</v>
          </cell>
          <cell r="M26">
            <v>3720</v>
          </cell>
        </row>
        <row r="36">
          <cell r="I36">
            <v>26441</v>
          </cell>
          <cell r="J36">
            <v>4335</v>
          </cell>
          <cell r="L36">
            <v>26420</v>
          </cell>
          <cell r="M36">
            <v>6911</v>
          </cell>
        </row>
        <row r="37">
          <cell r="I37">
            <v>89361</v>
          </cell>
          <cell r="J37">
            <v>43237</v>
          </cell>
          <cell r="L37">
            <v>87045</v>
          </cell>
          <cell r="M37">
            <v>20270</v>
          </cell>
        </row>
        <row r="40">
          <cell r="I40">
            <v>15382</v>
          </cell>
          <cell r="J40">
            <v>8829</v>
          </cell>
          <cell r="L40">
            <v>15465</v>
          </cell>
          <cell r="M40">
            <v>8999</v>
          </cell>
        </row>
        <row r="42">
          <cell r="I42">
            <v>29133</v>
          </cell>
          <cell r="J42">
            <v>11809</v>
          </cell>
          <cell r="L42">
            <v>29124</v>
          </cell>
          <cell r="M42">
            <v>11425</v>
          </cell>
        </row>
        <row r="43">
          <cell r="I43">
            <v>22324</v>
          </cell>
          <cell r="J43">
            <v>8230</v>
          </cell>
          <cell r="L43">
            <v>20766</v>
          </cell>
          <cell r="M43">
            <v>4929</v>
          </cell>
        </row>
        <row r="49">
          <cell r="I49">
            <v>294113</v>
          </cell>
          <cell r="J49">
            <v>191214</v>
          </cell>
          <cell r="L49">
            <v>290956</v>
          </cell>
          <cell r="M49">
            <v>201210</v>
          </cell>
        </row>
      </sheetData>
      <sheetData sheetId="2">
        <row r="9">
          <cell r="B9">
            <v>72195</v>
          </cell>
          <cell r="C9">
            <v>47470</v>
          </cell>
          <cell r="E9">
            <v>0</v>
          </cell>
          <cell r="F9">
            <v>0</v>
          </cell>
          <cell r="K9">
            <v>467342</v>
          </cell>
          <cell r="L9">
            <v>377547</v>
          </cell>
        </row>
      </sheetData>
      <sheetData sheetId="5">
        <row r="67">
          <cell r="B67">
            <v>72189</v>
          </cell>
          <cell r="C67">
            <v>49998</v>
          </cell>
          <cell r="H67">
            <v>1809</v>
          </cell>
          <cell r="I67">
            <v>1420</v>
          </cell>
          <cell r="K67">
            <v>3291808</v>
          </cell>
          <cell r="L67">
            <v>410100</v>
          </cell>
        </row>
      </sheetData>
      <sheetData sheetId="15">
        <row r="34">
          <cell r="C34">
            <v>8333</v>
          </cell>
          <cell r="E34">
            <v>4946</v>
          </cell>
          <cell r="J34">
            <v>8336</v>
          </cell>
          <cell r="L34">
            <v>4813</v>
          </cell>
        </row>
        <row r="70">
          <cell r="C70">
            <v>11351</v>
          </cell>
          <cell r="E70">
            <v>5360</v>
          </cell>
          <cell r="J70">
            <v>11330</v>
          </cell>
          <cell r="L70">
            <v>5643</v>
          </cell>
        </row>
        <row r="107">
          <cell r="C107">
            <v>68856</v>
          </cell>
          <cell r="E107">
            <v>21097</v>
          </cell>
          <cell r="J107">
            <v>68854</v>
          </cell>
          <cell r="L107">
            <v>13728</v>
          </cell>
        </row>
        <row r="144">
          <cell r="C144">
            <v>12728</v>
          </cell>
          <cell r="E144">
            <v>5130</v>
          </cell>
          <cell r="J144">
            <v>11528</v>
          </cell>
          <cell r="L144">
            <v>3879</v>
          </cell>
        </row>
        <row r="181">
          <cell r="C181">
            <v>1110414</v>
          </cell>
          <cell r="E181">
            <v>378670</v>
          </cell>
          <cell r="J181">
            <v>1109828</v>
          </cell>
          <cell r="L181">
            <v>274286</v>
          </cell>
        </row>
        <row r="218">
          <cell r="C218">
            <v>72195</v>
          </cell>
          <cell r="E218">
            <v>47470</v>
          </cell>
          <cell r="J218">
            <v>72189</v>
          </cell>
          <cell r="L218">
            <v>49998</v>
          </cell>
        </row>
        <row r="255">
          <cell r="C255">
            <v>13780</v>
          </cell>
          <cell r="E255">
            <v>5867</v>
          </cell>
          <cell r="J255">
            <v>13702</v>
          </cell>
          <cell r="L255">
            <v>2777</v>
          </cell>
        </row>
        <row r="270">
          <cell r="C270">
            <v>65328</v>
          </cell>
          <cell r="E270">
            <v>45165</v>
          </cell>
          <cell r="J270">
            <v>65056</v>
          </cell>
          <cell r="L270">
            <v>50301</v>
          </cell>
        </row>
        <row r="292">
          <cell r="C292">
            <v>2290</v>
          </cell>
          <cell r="E292">
            <v>1182</v>
          </cell>
          <cell r="J292">
            <v>2268</v>
          </cell>
          <cell r="L292">
            <v>1143</v>
          </cell>
        </row>
        <row r="329">
          <cell r="C329">
            <v>547</v>
          </cell>
          <cell r="E329">
            <v>89</v>
          </cell>
          <cell r="J329">
            <v>508</v>
          </cell>
          <cell r="L329">
            <v>27</v>
          </cell>
        </row>
        <row r="366">
          <cell r="C366">
            <v>152287</v>
          </cell>
          <cell r="E366">
            <v>66449</v>
          </cell>
          <cell r="J366">
            <v>152559</v>
          </cell>
          <cell r="L366">
            <v>54164</v>
          </cell>
        </row>
        <row r="403">
          <cell r="C403">
            <v>34386</v>
          </cell>
          <cell r="E403">
            <v>22584</v>
          </cell>
          <cell r="J403">
            <v>32783</v>
          </cell>
          <cell r="L403">
            <v>21308</v>
          </cell>
        </row>
        <row r="440">
          <cell r="C440">
            <v>7421</v>
          </cell>
          <cell r="E440">
            <v>1218</v>
          </cell>
          <cell r="J440">
            <v>7402</v>
          </cell>
          <cell r="L440">
            <v>1689</v>
          </cell>
        </row>
        <row r="477">
          <cell r="C477">
            <v>8683</v>
          </cell>
          <cell r="E477">
            <v>3773</v>
          </cell>
          <cell r="J477">
            <v>8415</v>
          </cell>
          <cell r="L477">
            <v>3444</v>
          </cell>
        </row>
        <row r="514">
          <cell r="C514">
            <v>83479</v>
          </cell>
          <cell r="E514">
            <v>51886</v>
          </cell>
          <cell r="J514">
            <v>82338</v>
          </cell>
          <cell r="L514">
            <v>50525</v>
          </cell>
        </row>
        <row r="551">
          <cell r="C551">
            <v>33383</v>
          </cell>
          <cell r="E551">
            <v>20751</v>
          </cell>
          <cell r="J551">
            <v>32223</v>
          </cell>
          <cell r="L551">
            <v>17537</v>
          </cell>
        </row>
        <row r="588">
          <cell r="C588">
            <v>8899</v>
          </cell>
          <cell r="E588">
            <v>4373</v>
          </cell>
          <cell r="J588">
            <v>8823</v>
          </cell>
          <cell r="L588">
            <v>3587</v>
          </cell>
        </row>
        <row r="603">
          <cell r="C603">
            <v>234245</v>
          </cell>
          <cell r="E603">
            <v>186596</v>
          </cell>
          <cell r="J603">
            <v>233121</v>
          </cell>
          <cell r="L603">
            <v>192149</v>
          </cell>
        </row>
        <row r="625">
          <cell r="C625">
            <v>13946</v>
          </cell>
          <cell r="E625">
            <v>8420</v>
          </cell>
          <cell r="J625">
            <v>13394</v>
          </cell>
          <cell r="L625">
            <v>7042</v>
          </cell>
        </row>
        <row r="662">
          <cell r="C662">
            <v>4517</v>
          </cell>
          <cell r="E662">
            <v>1769</v>
          </cell>
          <cell r="J662">
            <v>4590</v>
          </cell>
          <cell r="L662">
            <v>2145</v>
          </cell>
        </row>
        <row r="699">
          <cell r="C699">
            <v>4499</v>
          </cell>
          <cell r="E699">
            <v>2623</v>
          </cell>
          <cell r="J699">
            <v>4499</v>
          </cell>
          <cell r="L699">
            <v>2623</v>
          </cell>
        </row>
        <row r="736">
          <cell r="C736">
            <v>2009</v>
          </cell>
          <cell r="E736">
            <v>595</v>
          </cell>
          <cell r="J736">
            <v>1942</v>
          </cell>
          <cell r="L736">
            <v>580</v>
          </cell>
        </row>
        <row r="773">
          <cell r="C773">
            <v>12109</v>
          </cell>
          <cell r="E773">
            <v>6328</v>
          </cell>
          <cell r="J773">
            <v>11107</v>
          </cell>
          <cell r="L773">
            <v>5293</v>
          </cell>
        </row>
        <row r="787">
          <cell r="C787">
            <v>505812</v>
          </cell>
          <cell r="E787">
            <v>268022</v>
          </cell>
          <cell r="J787">
            <v>506535</v>
          </cell>
          <cell r="L787">
            <v>333109</v>
          </cell>
        </row>
        <row r="809">
          <cell r="C809">
            <v>21916</v>
          </cell>
          <cell r="E809">
            <v>4289</v>
          </cell>
          <cell r="J809">
            <v>21822</v>
          </cell>
          <cell r="L809">
            <v>3720</v>
          </cell>
        </row>
        <row r="847">
          <cell r="C847">
            <v>27726</v>
          </cell>
          <cell r="E847">
            <v>13369</v>
          </cell>
          <cell r="J847">
            <v>27267</v>
          </cell>
          <cell r="L847">
            <v>13751</v>
          </cell>
        </row>
        <row r="884">
          <cell r="C884">
            <v>29668</v>
          </cell>
          <cell r="E884">
            <v>8503</v>
          </cell>
          <cell r="J884">
            <v>31631</v>
          </cell>
          <cell r="L884">
            <v>9755</v>
          </cell>
        </row>
        <row r="921">
          <cell r="C921">
            <v>1767</v>
          </cell>
          <cell r="E921">
            <v>1263</v>
          </cell>
          <cell r="J921">
            <v>1779</v>
          </cell>
          <cell r="L921">
            <v>1083</v>
          </cell>
        </row>
        <row r="958">
          <cell r="C958">
            <v>9916</v>
          </cell>
          <cell r="E958">
            <v>2196</v>
          </cell>
          <cell r="J958">
            <v>9097</v>
          </cell>
          <cell r="L958">
            <v>1481</v>
          </cell>
        </row>
        <row r="995">
          <cell r="C995">
            <v>3143</v>
          </cell>
          <cell r="E995">
            <v>710</v>
          </cell>
          <cell r="J995">
            <v>3113</v>
          </cell>
          <cell r="L995">
            <v>1177</v>
          </cell>
        </row>
        <row r="1032">
          <cell r="C1032">
            <v>7343</v>
          </cell>
          <cell r="E1032">
            <v>6021</v>
          </cell>
          <cell r="J1032">
            <v>7332</v>
          </cell>
          <cell r="L1032">
            <v>5762</v>
          </cell>
        </row>
        <row r="1069">
          <cell r="C1069">
            <v>38887</v>
          </cell>
          <cell r="E1069">
            <v>16138</v>
          </cell>
          <cell r="J1069">
            <v>32612</v>
          </cell>
          <cell r="L1069">
            <v>7526</v>
          </cell>
        </row>
        <row r="1106">
          <cell r="C1106">
            <v>1468</v>
          </cell>
          <cell r="E1106">
            <v>368</v>
          </cell>
          <cell r="J1106">
            <v>1280</v>
          </cell>
          <cell r="L1106">
            <v>317</v>
          </cell>
        </row>
        <row r="1143">
          <cell r="C1143">
            <v>22420</v>
          </cell>
          <cell r="E1143">
            <v>10397</v>
          </cell>
          <cell r="J1143">
            <v>22105</v>
          </cell>
          <cell r="L1143">
            <v>6696</v>
          </cell>
        </row>
        <row r="1158">
          <cell r="C1158">
            <v>165098</v>
          </cell>
          <cell r="E1158">
            <v>56790</v>
          </cell>
          <cell r="J1158">
            <v>165094</v>
          </cell>
          <cell r="L1158">
            <v>85392</v>
          </cell>
        </row>
        <row r="1180">
          <cell r="C1180">
            <v>26441</v>
          </cell>
          <cell r="E1180">
            <v>4335</v>
          </cell>
          <cell r="J1180">
            <v>26420</v>
          </cell>
          <cell r="L1180">
            <v>6911</v>
          </cell>
        </row>
        <row r="1195">
          <cell r="C1195">
            <v>1426464</v>
          </cell>
          <cell r="E1195">
            <v>1067798</v>
          </cell>
          <cell r="J1195">
            <v>1423340</v>
          </cell>
          <cell r="L1195">
            <v>947810</v>
          </cell>
        </row>
        <row r="1217">
          <cell r="C1217">
            <v>89361</v>
          </cell>
          <cell r="E1217">
            <v>43237</v>
          </cell>
          <cell r="J1217">
            <v>87045</v>
          </cell>
          <cell r="L1217">
            <v>20270</v>
          </cell>
        </row>
        <row r="1254">
          <cell r="C1254">
            <v>35573</v>
          </cell>
          <cell r="E1254">
            <v>17880</v>
          </cell>
          <cell r="J1254">
            <v>35703</v>
          </cell>
          <cell r="L1254">
            <v>22762</v>
          </cell>
        </row>
        <row r="1291">
          <cell r="C1291">
            <v>1586</v>
          </cell>
          <cell r="E1291">
            <v>743</v>
          </cell>
          <cell r="J1291">
            <v>1586</v>
          </cell>
          <cell r="L1291">
            <v>726</v>
          </cell>
        </row>
        <row r="1306">
          <cell r="C1306">
            <v>955064</v>
          </cell>
          <cell r="E1306">
            <v>708983</v>
          </cell>
          <cell r="J1306">
            <v>960012</v>
          </cell>
          <cell r="L1306">
            <v>769152</v>
          </cell>
        </row>
        <row r="1328">
          <cell r="C1328">
            <v>15382</v>
          </cell>
          <cell r="E1328">
            <v>8829</v>
          </cell>
          <cell r="J1328">
            <v>15465</v>
          </cell>
          <cell r="L1328">
            <v>8999</v>
          </cell>
        </row>
        <row r="1365">
          <cell r="C1365">
            <v>16082</v>
          </cell>
          <cell r="E1365">
            <v>9938</v>
          </cell>
          <cell r="J1365">
            <v>15633</v>
          </cell>
          <cell r="L1365">
            <v>9176</v>
          </cell>
        </row>
        <row r="1380">
          <cell r="C1380">
            <v>292713</v>
          </cell>
          <cell r="E1380">
            <v>199626</v>
          </cell>
          <cell r="J1380">
            <v>293036</v>
          </cell>
          <cell r="L1380">
            <v>215594</v>
          </cell>
        </row>
        <row r="1402">
          <cell r="C1402">
            <v>29133</v>
          </cell>
          <cell r="E1402">
            <v>11809</v>
          </cell>
          <cell r="J1402">
            <v>29124</v>
          </cell>
          <cell r="L1402">
            <v>11425</v>
          </cell>
        </row>
        <row r="1417">
          <cell r="C1417">
            <v>953572</v>
          </cell>
          <cell r="E1417">
            <v>654927</v>
          </cell>
          <cell r="J1417">
            <v>950714</v>
          </cell>
          <cell r="L1417">
            <v>638293</v>
          </cell>
        </row>
        <row r="1439">
          <cell r="C1439">
            <v>22324</v>
          </cell>
          <cell r="E1439">
            <v>8230</v>
          </cell>
          <cell r="J1439">
            <v>20766</v>
          </cell>
          <cell r="L1439">
            <v>4929</v>
          </cell>
        </row>
        <row r="1476">
          <cell r="C1476">
            <v>4648</v>
          </cell>
          <cell r="E1476">
            <v>2191</v>
          </cell>
          <cell r="J1476">
            <v>4555</v>
          </cell>
          <cell r="L1476">
            <v>1596</v>
          </cell>
        </row>
        <row r="1513">
          <cell r="C1513">
            <v>3968</v>
          </cell>
          <cell r="E1513">
            <v>589</v>
          </cell>
          <cell r="J1513">
            <v>3450</v>
          </cell>
          <cell r="L1513">
            <v>491</v>
          </cell>
        </row>
        <row r="1550">
          <cell r="C1550">
            <v>14052</v>
          </cell>
          <cell r="E1550">
            <v>4862</v>
          </cell>
          <cell r="J1550">
            <v>13327</v>
          </cell>
          <cell r="L1550">
            <v>4237</v>
          </cell>
        </row>
        <row r="1587">
          <cell r="C1587">
            <v>2757</v>
          </cell>
          <cell r="E1587">
            <v>1152</v>
          </cell>
          <cell r="J1587">
            <v>2757</v>
          </cell>
          <cell r="L1587">
            <v>1511</v>
          </cell>
        </row>
        <row r="1624">
          <cell r="C1624">
            <v>9532</v>
          </cell>
          <cell r="E1624">
            <v>6308</v>
          </cell>
          <cell r="J1624">
            <v>8018</v>
          </cell>
          <cell r="L1624">
            <v>4934</v>
          </cell>
        </row>
        <row r="1639">
          <cell r="C1639">
            <v>2317993</v>
          </cell>
          <cell r="E1639">
            <v>1807645</v>
          </cell>
          <cell r="J1639">
            <v>2319523</v>
          </cell>
          <cell r="L1639">
            <v>2013731</v>
          </cell>
        </row>
        <row r="1661">
          <cell r="C1661">
            <v>294113</v>
          </cell>
          <cell r="E1661">
            <v>191214</v>
          </cell>
          <cell r="J1661">
            <v>290956</v>
          </cell>
          <cell r="L1661">
            <v>201210</v>
          </cell>
        </row>
        <row r="1698">
          <cell r="C1698">
            <v>22461</v>
          </cell>
          <cell r="E1698">
            <v>10966</v>
          </cell>
          <cell r="J1698">
            <v>29118</v>
          </cell>
          <cell r="L1698">
            <v>13726</v>
          </cell>
        </row>
        <row r="1735">
          <cell r="C1735">
            <v>956</v>
          </cell>
          <cell r="E1735">
            <v>486</v>
          </cell>
          <cell r="J1735">
            <v>926</v>
          </cell>
          <cell r="L1735">
            <v>527</v>
          </cell>
        </row>
        <row r="1772">
          <cell r="C1772">
            <v>53269</v>
          </cell>
          <cell r="E1772">
            <v>37230</v>
          </cell>
          <cell r="J1772">
            <v>44134</v>
          </cell>
          <cell r="L1772">
            <v>29519</v>
          </cell>
        </row>
        <row r="1809">
          <cell r="C1809">
            <v>30798</v>
          </cell>
          <cell r="E1809">
            <v>5172</v>
          </cell>
          <cell r="J1809">
            <v>30667</v>
          </cell>
          <cell r="L1809">
            <v>8624</v>
          </cell>
        </row>
        <row r="1846">
          <cell r="C1846">
            <v>745</v>
          </cell>
          <cell r="E1846">
            <v>516</v>
          </cell>
          <cell r="J1846">
            <v>745</v>
          </cell>
          <cell r="L1846">
            <v>503</v>
          </cell>
        </row>
        <row r="1883">
          <cell r="C1883">
            <v>23745</v>
          </cell>
          <cell r="E1883">
            <v>12802</v>
          </cell>
          <cell r="J1883">
            <v>23745</v>
          </cell>
          <cell r="L1883">
            <v>12628</v>
          </cell>
        </row>
        <row r="1920">
          <cell r="C1920">
            <v>1522</v>
          </cell>
          <cell r="E1920">
            <v>850</v>
          </cell>
          <cell r="J1920">
            <v>1472</v>
          </cell>
          <cell r="L1920">
            <v>617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2"/>
      <sheetName val="1.6.3.5.4 Nat Lang Math Assess"/>
    </sheetNames>
    <sheetDataSet>
      <sheetData sheetId="0">
        <row r="10">
          <cell r="D10">
            <v>997</v>
          </cell>
          <cell r="E10">
            <v>390</v>
          </cell>
        </row>
        <row r="19">
          <cell r="D19">
            <v>415</v>
          </cell>
          <cell r="E19">
            <v>154</v>
          </cell>
        </row>
        <row r="24">
          <cell r="D24">
            <v>409</v>
          </cell>
          <cell r="E24">
            <v>55</v>
          </cell>
        </row>
        <row r="34">
          <cell r="D34">
            <v>6430</v>
          </cell>
          <cell r="E34">
            <v>1891</v>
          </cell>
        </row>
        <row r="35">
          <cell r="D35">
            <v>18920</v>
          </cell>
          <cell r="E35">
            <v>7896</v>
          </cell>
        </row>
        <row r="38">
          <cell r="D38">
            <v>2402</v>
          </cell>
          <cell r="E38">
            <v>1020</v>
          </cell>
        </row>
        <row r="40">
          <cell r="D40">
            <v>5782</v>
          </cell>
          <cell r="E40">
            <v>1787</v>
          </cell>
        </row>
        <row r="41">
          <cell r="D41">
            <v>2765</v>
          </cell>
          <cell r="E41">
            <v>340</v>
          </cell>
        </row>
        <row r="47">
          <cell r="D47">
            <v>49397</v>
          </cell>
          <cell r="E47">
            <v>34380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2"/>
      <sheetName val="1.6.3.5.5 NatLang  NCLB Read"/>
    </sheetNames>
    <sheetDataSet>
      <sheetData sheetId="0">
        <row r="10">
          <cell r="D10">
            <v>0</v>
          </cell>
          <cell r="E10">
            <v>0</v>
          </cell>
        </row>
        <row r="19">
          <cell r="D19">
            <v>0</v>
          </cell>
          <cell r="E19">
            <v>0</v>
          </cell>
        </row>
        <row r="24">
          <cell r="D24">
            <v>0</v>
          </cell>
          <cell r="E24">
            <v>0</v>
          </cell>
        </row>
        <row r="34">
          <cell r="D34">
            <v>6372</v>
          </cell>
          <cell r="E34">
            <v>2940</v>
          </cell>
        </row>
        <row r="35">
          <cell r="D35">
            <v>0</v>
          </cell>
          <cell r="E35">
            <v>0</v>
          </cell>
        </row>
        <row r="38">
          <cell r="D38">
            <v>0</v>
          </cell>
          <cell r="E38">
            <v>0</v>
          </cell>
        </row>
        <row r="40">
          <cell r="D40">
            <v>821</v>
          </cell>
          <cell r="E40">
            <v>554</v>
          </cell>
        </row>
        <row r="41">
          <cell r="D41">
            <v>0</v>
          </cell>
          <cell r="E41">
            <v>0</v>
          </cell>
        </row>
        <row r="47">
          <cell r="D47">
            <v>56417</v>
          </cell>
          <cell r="E47">
            <v>47133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2"/>
      <sheetName val="1.6.3.6"/>
    </sheetNames>
    <sheetDataSet>
      <sheetData sheetId="0">
        <row r="3">
          <cell r="D3">
            <v>1258</v>
          </cell>
          <cell r="E3">
            <v>541</v>
          </cell>
          <cell r="F3">
            <v>1799</v>
          </cell>
        </row>
        <row r="4">
          <cell r="D4">
            <v>1243</v>
          </cell>
          <cell r="E4">
            <v>406</v>
          </cell>
          <cell r="F4">
            <v>1649</v>
          </cell>
        </row>
        <row r="5">
          <cell r="D5">
            <v>23495</v>
          </cell>
          <cell r="E5">
            <v>34676</v>
          </cell>
          <cell r="F5">
            <v>58171</v>
          </cell>
        </row>
        <row r="6">
          <cell r="D6">
            <v>2849</v>
          </cell>
          <cell r="E6">
            <v>2165</v>
          </cell>
          <cell r="F6">
            <v>5014</v>
          </cell>
        </row>
        <row r="7">
          <cell r="D7">
            <v>0</v>
          </cell>
          <cell r="E7">
            <v>0</v>
          </cell>
          <cell r="F7">
            <v>0</v>
          </cell>
        </row>
        <row r="8">
          <cell r="D8">
            <v>7415</v>
          </cell>
          <cell r="E8">
            <v>5688</v>
          </cell>
          <cell r="F8">
            <v>13103</v>
          </cell>
        </row>
        <row r="9">
          <cell r="D9">
            <v>2280</v>
          </cell>
          <cell r="E9">
            <v>0</v>
          </cell>
          <cell r="F9">
            <v>2280</v>
          </cell>
        </row>
        <row r="10">
          <cell r="D10">
            <v>421</v>
          </cell>
          <cell r="E10">
            <v>78</v>
          </cell>
          <cell r="F10">
            <v>499</v>
          </cell>
        </row>
        <row r="11">
          <cell r="D11">
            <v>203</v>
          </cell>
          <cell r="E11">
            <v>384</v>
          </cell>
          <cell r="F11">
            <v>587</v>
          </cell>
        </row>
        <row r="12">
          <cell r="D12">
            <v>78203</v>
          </cell>
          <cell r="E12">
            <v>78184</v>
          </cell>
          <cell r="F12">
            <v>156387</v>
          </cell>
        </row>
        <row r="13">
          <cell r="D13">
            <v>6985</v>
          </cell>
          <cell r="E13">
            <v>9279</v>
          </cell>
          <cell r="F13">
            <v>16264</v>
          </cell>
        </row>
        <row r="14">
          <cell r="D14">
            <v>2267</v>
          </cell>
          <cell r="E14">
            <v>2053</v>
          </cell>
          <cell r="F14">
            <v>4320</v>
          </cell>
        </row>
        <row r="15">
          <cell r="D15">
            <v>2038</v>
          </cell>
          <cell r="E15">
            <v>1629</v>
          </cell>
          <cell r="F15">
            <v>3667</v>
          </cell>
        </row>
        <row r="16">
          <cell r="D16">
            <v>6551</v>
          </cell>
          <cell r="E16">
            <v>8313</v>
          </cell>
          <cell r="F16">
            <v>14864</v>
          </cell>
        </row>
        <row r="17">
          <cell r="D17">
            <v>5762</v>
          </cell>
          <cell r="E17">
            <v>0</v>
          </cell>
          <cell r="F17">
            <v>5762</v>
          </cell>
        </row>
        <row r="18">
          <cell r="D18">
            <v>427</v>
          </cell>
          <cell r="E18">
            <v>306</v>
          </cell>
          <cell r="F18">
            <v>733</v>
          </cell>
        </row>
        <row r="19">
          <cell r="D19">
            <v>2069</v>
          </cell>
          <cell r="E19">
            <v>1490</v>
          </cell>
          <cell r="F19">
            <v>3559</v>
          </cell>
        </row>
        <row r="20">
          <cell r="D20">
            <v>1132</v>
          </cell>
          <cell r="E20">
            <v>117</v>
          </cell>
          <cell r="F20">
            <v>1249</v>
          </cell>
        </row>
        <row r="21">
          <cell r="D21">
            <v>803</v>
          </cell>
          <cell r="E21">
            <v>351</v>
          </cell>
          <cell r="F21">
            <v>1154</v>
          </cell>
        </row>
        <row r="22">
          <cell r="D22">
            <v>54</v>
          </cell>
          <cell r="E22">
            <v>69</v>
          </cell>
          <cell r="F22">
            <v>123</v>
          </cell>
        </row>
        <row r="23">
          <cell r="D23">
            <v>6486</v>
          </cell>
          <cell r="E23">
            <v>6035</v>
          </cell>
          <cell r="F23">
            <v>12521</v>
          </cell>
        </row>
        <row r="24">
          <cell r="D24">
            <v>12258</v>
          </cell>
          <cell r="E24">
            <v>8244</v>
          </cell>
          <cell r="F24">
            <v>20502</v>
          </cell>
        </row>
        <row r="25">
          <cell r="D25">
            <v>0</v>
          </cell>
          <cell r="E25">
            <v>0</v>
          </cell>
          <cell r="F25">
            <v>0</v>
          </cell>
        </row>
        <row r="26">
          <cell r="D26">
            <v>7200</v>
          </cell>
          <cell r="E26">
            <v>5564</v>
          </cell>
          <cell r="F26">
            <v>12764</v>
          </cell>
        </row>
        <row r="27">
          <cell r="D27">
            <v>401</v>
          </cell>
          <cell r="E27">
            <v>271</v>
          </cell>
          <cell r="F27">
            <v>672</v>
          </cell>
        </row>
        <row r="28">
          <cell r="D28">
            <v>0</v>
          </cell>
          <cell r="E28">
            <v>0</v>
          </cell>
          <cell r="F28">
            <v>0</v>
          </cell>
        </row>
        <row r="29">
          <cell r="D29">
            <v>212</v>
          </cell>
          <cell r="E29">
            <v>0</v>
          </cell>
          <cell r="F29">
            <v>212</v>
          </cell>
        </row>
        <row r="30">
          <cell r="D30">
            <v>0</v>
          </cell>
          <cell r="E30">
            <v>0</v>
          </cell>
          <cell r="F30">
            <v>0</v>
          </cell>
        </row>
        <row r="31">
          <cell r="D31">
            <v>23094</v>
          </cell>
          <cell r="E31">
            <v>0</v>
          </cell>
          <cell r="F31">
            <v>23094</v>
          </cell>
        </row>
        <row r="32">
          <cell r="D32">
            <v>330</v>
          </cell>
          <cell r="E32">
            <v>258</v>
          </cell>
          <cell r="F32">
            <v>588</v>
          </cell>
        </row>
        <row r="33">
          <cell r="D33">
            <v>4768</v>
          </cell>
          <cell r="E33">
            <v>4328</v>
          </cell>
          <cell r="F33">
            <v>9096</v>
          </cell>
        </row>
        <row r="34">
          <cell r="D34">
            <v>10223</v>
          </cell>
          <cell r="E34">
            <v>3805</v>
          </cell>
          <cell r="F34">
            <v>14028</v>
          </cell>
        </row>
        <row r="35">
          <cell r="D35">
            <v>29375</v>
          </cell>
          <cell r="E35">
            <v>17470</v>
          </cell>
          <cell r="F35">
            <v>46845</v>
          </cell>
        </row>
        <row r="36">
          <cell r="D36">
            <v>1168</v>
          </cell>
          <cell r="E36">
            <v>5008</v>
          </cell>
          <cell r="F36">
            <v>6176</v>
          </cell>
        </row>
        <row r="37">
          <cell r="D37">
            <v>182</v>
          </cell>
          <cell r="E37">
            <v>0</v>
          </cell>
          <cell r="F37">
            <v>182</v>
          </cell>
        </row>
        <row r="38">
          <cell r="D38">
            <v>218</v>
          </cell>
          <cell r="E38">
            <v>406</v>
          </cell>
          <cell r="F38">
            <v>624</v>
          </cell>
        </row>
        <row r="39">
          <cell r="D39">
            <v>0</v>
          </cell>
          <cell r="E39">
            <v>4197</v>
          </cell>
          <cell r="F39">
            <v>4197</v>
          </cell>
        </row>
        <row r="40">
          <cell r="D40">
            <v>5338</v>
          </cell>
          <cell r="E40">
            <v>5178</v>
          </cell>
          <cell r="F40">
            <v>10516</v>
          </cell>
        </row>
        <row r="41">
          <cell r="D41">
            <v>3473</v>
          </cell>
          <cell r="E41">
            <v>2582</v>
          </cell>
          <cell r="F41">
            <v>6055</v>
          </cell>
        </row>
        <row r="42">
          <cell r="D42">
            <v>0</v>
          </cell>
          <cell r="E42">
            <v>0</v>
          </cell>
          <cell r="F42">
            <v>0</v>
          </cell>
        </row>
        <row r="43">
          <cell r="D43">
            <v>934</v>
          </cell>
          <cell r="E43">
            <v>1011</v>
          </cell>
          <cell r="F43">
            <v>1945</v>
          </cell>
        </row>
        <row r="44">
          <cell r="D44">
            <v>0</v>
          </cell>
          <cell r="E44">
            <v>0</v>
          </cell>
          <cell r="F44">
            <v>0</v>
          </cell>
        </row>
        <row r="45">
          <cell r="D45">
            <v>302</v>
          </cell>
          <cell r="E45">
            <v>268</v>
          </cell>
          <cell r="F45">
            <v>570</v>
          </cell>
        </row>
        <row r="46">
          <cell r="D46">
            <v>3208</v>
          </cell>
          <cell r="E46">
            <v>2695</v>
          </cell>
          <cell r="F46">
            <v>5903</v>
          </cell>
        </row>
        <row r="47">
          <cell r="D47">
            <v>70444</v>
          </cell>
          <cell r="E47">
            <v>59937</v>
          </cell>
          <cell r="F47">
            <v>130381</v>
          </cell>
        </row>
        <row r="48">
          <cell r="D48">
            <v>3418</v>
          </cell>
          <cell r="E48">
            <v>1682</v>
          </cell>
          <cell r="F48">
            <v>5100</v>
          </cell>
        </row>
        <row r="49">
          <cell r="D49">
            <v>166</v>
          </cell>
          <cell r="E49">
            <v>91</v>
          </cell>
          <cell r="F49">
            <v>257</v>
          </cell>
        </row>
        <row r="50">
          <cell r="D50">
            <v>5266</v>
          </cell>
          <cell r="E50">
            <v>3745</v>
          </cell>
          <cell r="F50">
            <v>9011</v>
          </cell>
        </row>
        <row r="51">
          <cell r="D51">
            <v>13708</v>
          </cell>
          <cell r="E51">
            <v>6141</v>
          </cell>
        </row>
        <row r="52">
          <cell r="D52">
            <v>40</v>
          </cell>
          <cell r="E52">
            <v>11</v>
          </cell>
          <cell r="F52">
            <v>51</v>
          </cell>
        </row>
        <row r="53">
          <cell r="D53">
            <v>1348</v>
          </cell>
          <cell r="E53">
            <v>802</v>
          </cell>
          <cell r="F53">
            <v>2150</v>
          </cell>
        </row>
        <row r="54">
          <cell r="D54">
            <v>265</v>
          </cell>
          <cell r="E54">
            <v>301</v>
          </cell>
          <cell r="F54">
            <v>566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2"/>
      <sheetName val="1.6.3.4.3 MFLEP Status"/>
    </sheetNames>
    <sheetDataSet>
      <sheetData sheetId="0">
        <row r="3">
          <cell r="E3">
            <v>1407</v>
          </cell>
        </row>
        <row r="4">
          <cell r="E4">
            <v>1462</v>
          </cell>
        </row>
        <row r="5">
          <cell r="E5">
            <v>38398</v>
          </cell>
        </row>
        <row r="6">
          <cell r="E6">
            <v>2216</v>
          </cell>
        </row>
        <row r="7">
          <cell r="E7">
            <v>0</v>
          </cell>
        </row>
        <row r="8">
          <cell r="E8">
            <v>9530</v>
          </cell>
        </row>
        <row r="9">
          <cell r="E9">
            <v>2280</v>
          </cell>
        </row>
        <row r="10">
          <cell r="E10">
            <v>366</v>
          </cell>
        </row>
        <row r="11">
          <cell r="E11">
            <v>434</v>
          </cell>
        </row>
        <row r="12">
          <cell r="E12">
            <v>50678</v>
          </cell>
        </row>
        <row r="13">
          <cell r="E13">
            <v>9537</v>
          </cell>
        </row>
        <row r="14">
          <cell r="E14">
            <v>3058</v>
          </cell>
        </row>
        <row r="15">
          <cell r="E15">
            <v>2065</v>
          </cell>
        </row>
        <row r="16">
          <cell r="E16">
            <v>10290</v>
          </cell>
        </row>
        <row r="17">
          <cell r="E17">
            <v>3362</v>
          </cell>
        </row>
        <row r="18">
          <cell r="E18">
            <v>1307</v>
          </cell>
        </row>
        <row r="19">
          <cell r="E19">
            <v>2485</v>
          </cell>
        </row>
        <row r="20">
          <cell r="E20">
            <v>1002</v>
          </cell>
        </row>
        <row r="21">
          <cell r="E21">
            <v>980</v>
          </cell>
        </row>
        <row r="22">
          <cell r="E22">
            <v>166</v>
          </cell>
        </row>
        <row r="23">
          <cell r="E23">
            <v>6773</v>
          </cell>
        </row>
        <row r="24">
          <cell r="E24">
            <v>12895</v>
          </cell>
        </row>
        <row r="25">
          <cell r="E25">
            <v>0</v>
          </cell>
        </row>
        <row r="26">
          <cell r="E26">
            <v>12764</v>
          </cell>
        </row>
        <row r="27">
          <cell r="E27">
            <v>534</v>
          </cell>
        </row>
        <row r="28">
          <cell r="E28">
            <v>2452</v>
          </cell>
        </row>
        <row r="29">
          <cell r="E29">
            <v>187</v>
          </cell>
        </row>
        <row r="30">
          <cell r="E30">
            <v>0</v>
          </cell>
        </row>
        <row r="31">
          <cell r="E31">
            <v>75684</v>
          </cell>
        </row>
        <row r="32">
          <cell r="E32">
            <v>344</v>
          </cell>
        </row>
        <row r="33">
          <cell r="E33">
            <v>9539</v>
          </cell>
        </row>
        <row r="34">
          <cell r="E34">
            <v>11359</v>
          </cell>
        </row>
        <row r="35">
          <cell r="E35">
            <v>29347</v>
          </cell>
        </row>
        <row r="36">
          <cell r="E36">
            <v>5857</v>
          </cell>
        </row>
        <row r="37">
          <cell r="E37">
            <v>113</v>
          </cell>
        </row>
        <row r="38">
          <cell r="E38">
            <v>416</v>
          </cell>
        </row>
        <row r="39">
          <cell r="E39">
            <v>4197</v>
          </cell>
        </row>
        <row r="40">
          <cell r="E40">
            <v>8462</v>
          </cell>
        </row>
        <row r="41">
          <cell r="E41">
            <v>5997</v>
          </cell>
        </row>
        <row r="42">
          <cell r="E42">
            <v>0</v>
          </cell>
        </row>
        <row r="43">
          <cell r="E43">
            <v>1438</v>
          </cell>
        </row>
        <row r="44">
          <cell r="E44">
            <v>1067</v>
          </cell>
        </row>
        <row r="45">
          <cell r="E45">
            <v>56</v>
          </cell>
        </row>
        <row r="46">
          <cell r="E46">
            <v>3184</v>
          </cell>
        </row>
        <row r="47">
          <cell r="E47">
            <v>117542</v>
          </cell>
        </row>
        <row r="48">
          <cell r="E48">
            <v>3455</v>
          </cell>
        </row>
        <row r="49">
          <cell r="E49">
            <v>151</v>
          </cell>
        </row>
        <row r="50">
          <cell r="E50">
            <v>6161</v>
          </cell>
        </row>
        <row r="53">
          <cell r="E53">
            <v>1019</v>
          </cell>
        </row>
        <row r="54">
          <cell r="E54">
            <v>260</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2"/>
    </sheetNames>
    <sheetDataSet>
      <sheetData sheetId="0">
        <row r="3">
          <cell r="D3">
            <v>1386</v>
          </cell>
          <cell r="E3">
            <v>1320</v>
          </cell>
        </row>
        <row r="4">
          <cell r="D4">
            <v>1416</v>
          </cell>
          <cell r="E4">
            <v>1211</v>
          </cell>
        </row>
        <row r="5">
          <cell r="D5">
            <v>33168</v>
          </cell>
          <cell r="E5">
            <v>23379</v>
          </cell>
        </row>
        <row r="6">
          <cell r="D6">
            <v>3916</v>
          </cell>
          <cell r="E6">
            <v>1560</v>
          </cell>
        </row>
        <row r="7">
          <cell r="D7">
            <v>0</v>
          </cell>
          <cell r="E7">
            <v>0</v>
          </cell>
        </row>
        <row r="8">
          <cell r="D8">
            <v>9816</v>
          </cell>
          <cell r="E8">
            <v>8272</v>
          </cell>
        </row>
        <row r="9">
          <cell r="D9">
            <v>2256</v>
          </cell>
          <cell r="E9">
            <v>1928</v>
          </cell>
        </row>
        <row r="10">
          <cell r="D10">
            <v>344</v>
          </cell>
          <cell r="E10">
            <v>294</v>
          </cell>
        </row>
        <row r="11">
          <cell r="D11">
            <v>407</v>
          </cell>
          <cell r="E11">
            <v>245</v>
          </cell>
        </row>
        <row r="12">
          <cell r="D12">
            <v>53530</v>
          </cell>
          <cell r="E12">
            <v>31942</v>
          </cell>
        </row>
        <row r="13">
          <cell r="D13">
            <v>9457</v>
          </cell>
          <cell r="E13">
            <v>7796</v>
          </cell>
        </row>
        <row r="14">
          <cell r="D14">
            <v>3022</v>
          </cell>
          <cell r="E14">
            <v>1254</v>
          </cell>
        </row>
        <row r="15">
          <cell r="D15">
            <v>2057</v>
          </cell>
          <cell r="E15">
            <v>1556</v>
          </cell>
        </row>
        <row r="16">
          <cell r="D16">
            <v>10202</v>
          </cell>
          <cell r="E16">
            <v>8200</v>
          </cell>
        </row>
        <row r="17">
          <cell r="D17">
            <v>3328</v>
          </cell>
          <cell r="E17">
            <v>2582</v>
          </cell>
        </row>
        <row r="18">
          <cell r="D18">
            <v>487</v>
          </cell>
          <cell r="E18">
            <v>355</v>
          </cell>
        </row>
        <row r="19">
          <cell r="D19">
            <v>2110</v>
          </cell>
          <cell r="E19">
            <v>1695</v>
          </cell>
        </row>
        <row r="20">
          <cell r="D20">
            <v>1249</v>
          </cell>
          <cell r="E20">
            <v>768</v>
          </cell>
        </row>
        <row r="21">
          <cell r="D21">
            <v>553</v>
          </cell>
          <cell r="E21">
            <v>395</v>
          </cell>
        </row>
        <row r="22">
          <cell r="D22">
            <v>123</v>
          </cell>
          <cell r="E22">
            <v>104</v>
          </cell>
        </row>
        <row r="23">
          <cell r="D23">
            <v>6370</v>
          </cell>
          <cell r="E23">
            <v>4435</v>
          </cell>
        </row>
        <row r="24">
          <cell r="D24">
            <v>12844</v>
          </cell>
          <cell r="E24">
            <v>4978</v>
          </cell>
        </row>
        <row r="25">
          <cell r="D25">
            <v>9038</v>
          </cell>
          <cell r="E25">
            <v>6781</v>
          </cell>
        </row>
        <row r="26">
          <cell r="D26">
            <v>6194</v>
          </cell>
          <cell r="E26">
            <v>3013</v>
          </cell>
        </row>
        <row r="27">
          <cell r="D27">
            <v>494</v>
          </cell>
          <cell r="E27">
            <v>421</v>
          </cell>
        </row>
        <row r="28">
          <cell r="D28">
            <v>2442</v>
          </cell>
          <cell r="E28">
            <v>936</v>
          </cell>
        </row>
        <row r="29">
          <cell r="D29">
            <v>71</v>
          </cell>
          <cell r="E29">
            <v>32</v>
          </cell>
        </row>
        <row r="30">
          <cell r="D30">
            <v>0</v>
          </cell>
          <cell r="E30">
            <v>0</v>
          </cell>
        </row>
        <row r="31">
          <cell r="D31">
            <v>23094</v>
          </cell>
          <cell r="E31">
            <v>13602</v>
          </cell>
        </row>
        <row r="32">
          <cell r="D32">
            <v>535</v>
          </cell>
          <cell r="E32">
            <v>292</v>
          </cell>
        </row>
        <row r="33">
          <cell r="D33">
            <v>9539</v>
          </cell>
          <cell r="E33">
            <v>6700</v>
          </cell>
        </row>
        <row r="34">
          <cell r="D34">
            <v>11280</v>
          </cell>
          <cell r="E34">
            <v>6179</v>
          </cell>
        </row>
        <row r="35">
          <cell r="D35">
            <v>28973</v>
          </cell>
          <cell r="E35">
            <v>23567</v>
          </cell>
        </row>
        <row r="36">
          <cell r="D36">
            <v>5374</v>
          </cell>
          <cell r="E36">
            <v>4339</v>
          </cell>
        </row>
        <row r="37">
          <cell r="D37">
            <v>113</v>
          </cell>
          <cell r="E37">
            <v>79</v>
          </cell>
        </row>
        <row r="38">
          <cell r="D38">
            <v>402</v>
          </cell>
          <cell r="E38">
            <v>321</v>
          </cell>
        </row>
        <row r="39">
          <cell r="D39">
            <v>4089</v>
          </cell>
          <cell r="E39">
            <v>3390</v>
          </cell>
        </row>
        <row r="40">
          <cell r="D40">
            <v>5663</v>
          </cell>
          <cell r="E40">
            <v>2558</v>
          </cell>
        </row>
        <row r="41">
          <cell r="D41">
            <v>5975</v>
          </cell>
          <cell r="E41">
            <v>3648</v>
          </cell>
        </row>
        <row r="42">
          <cell r="D42">
            <v>0</v>
          </cell>
          <cell r="E42">
            <v>0</v>
          </cell>
        </row>
        <row r="43">
          <cell r="D43">
            <v>1370</v>
          </cell>
          <cell r="E43">
            <v>478</v>
          </cell>
        </row>
        <row r="44">
          <cell r="D44">
            <v>1058</v>
          </cell>
          <cell r="E44">
            <v>628</v>
          </cell>
        </row>
        <row r="45">
          <cell r="D45">
            <v>98</v>
          </cell>
          <cell r="E45">
            <v>32</v>
          </cell>
        </row>
        <row r="46">
          <cell r="D46">
            <v>3411</v>
          </cell>
          <cell r="E46">
            <v>3169</v>
          </cell>
        </row>
        <row r="47">
          <cell r="D47">
            <v>117279</v>
          </cell>
          <cell r="E47">
            <v>97151</v>
          </cell>
        </row>
        <row r="48">
          <cell r="D48">
            <v>3230</v>
          </cell>
          <cell r="E48">
            <v>2378</v>
          </cell>
        </row>
        <row r="49">
          <cell r="D49">
            <v>141</v>
          </cell>
          <cell r="E49">
            <v>129</v>
          </cell>
        </row>
        <row r="50">
          <cell r="D50">
            <v>6863</v>
          </cell>
          <cell r="E50">
            <v>5771</v>
          </cell>
        </row>
        <row r="51">
          <cell r="D51">
            <v>15476</v>
          </cell>
          <cell r="E51">
            <v>5572</v>
          </cell>
        </row>
        <row r="52">
          <cell r="D52">
            <v>51</v>
          </cell>
          <cell r="E52">
            <v>47</v>
          </cell>
        </row>
        <row r="53">
          <cell r="D53">
            <v>1620</v>
          </cell>
          <cell r="E53">
            <v>1230</v>
          </cell>
        </row>
        <row r="54">
          <cell r="D54">
            <v>560</v>
          </cell>
          <cell r="E54">
            <v>374</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1.6.3.6"/>
    </sheetNames>
    <sheetDataSet>
      <sheetData sheetId="0">
        <row r="3">
          <cell r="E3">
            <v>1386</v>
          </cell>
          <cell r="F3">
            <v>1320</v>
          </cell>
        </row>
        <row r="4">
          <cell r="E4">
            <v>1416</v>
          </cell>
          <cell r="F4">
            <v>1318</v>
          </cell>
        </row>
        <row r="5">
          <cell r="E5">
            <v>33174</v>
          </cell>
          <cell r="F5">
            <v>21786</v>
          </cell>
        </row>
        <row r="6">
          <cell r="E6">
            <v>3578</v>
          </cell>
          <cell r="F6">
            <v>1319</v>
          </cell>
        </row>
        <row r="7">
          <cell r="E7">
            <v>0</v>
          </cell>
          <cell r="F7">
            <v>0</v>
          </cell>
        </row>
        <row r="8">
          <cell r="E8">
            <v>9794</v>
          </cell>
          <cell r="F8">
            <v>8992</v>
          </cell>
        </row>
        <row r="9">
          <cell r="E9">
            <v>2254</v>
          </cell>
          <cell r="F9">
            <v>1658</v>
          </cell>
        </row>
        <row r="10">
          <cell r="E10">
            <v>337</v>
          </cell>
          <cell r="F10">
            <v>307</v>
          </cell>
        </row>
        <row r="11">
          <cell r="E11">
            <v>406</v>
          </cell>
          <cell r="F11">
            <v>273</v>
          </cell>
        </row>
        <row r="12">
          <cell r="E12">
            <v>53623</v>
          </cell>
          <cell r="F12">
            <v>28995</v>
          </cell>
        </row>
        <row r="13">
          <cell r="E13">
            <v>9527</v>
          </cell>
          <cell r="F13">
            <v>8124</v>
          </cell>
        </row>
        <row r="14">
          <cell r="E14">
            <v>2300</v>
          </cell>
          <cell r="F14">
            <v>1616</v>
          </cell>
        </row>
        <row r="15">
          <cell r="E15">
            <v>2056</v>
          </cell>
          <cell r="F15">
            <v>1595</v>
          </cell>
        </row>
        <row r="16">
          <cell r="E16">
            <v>10210</v>
          </cell>
          <cell r="F16">
            <v>6567</v>
          </cell>
        </row>
        <row r="17">
          <cell r="E17">
            <v>3327</v>
          </cell>
          <cell r="F17">
            <v>2442</v>
          </cell>
        </row>
        <row r="18">
          <cell r="E18">
            <v>487</v>
          </cell>
          <cell r="F18">
            <v>350</v>
          </cell>
        </row>
        <row r="19">
          <cell r="E19">
            <v>2107</v>
          </cell>
          <cell r="F19">
            <v>1686</v>
          </cell>
        </row>
        <row r="20">
          <cell r="E20">
            <v>1246</v>
          </cell>
          <cell r="F20">
            <v>905</v>
          </cell>
        </row>
        <row r="21">
          <cell r="E21">
            <v>553</v>
          </cell>
          <cell r="F21">
            <v>385</v>
          </cell>
        </row>
        <row r="22">
          <cell r="E22">
            <v>123</v>
          </cell>
          <cell r="F22">
            <v>116</v>
          </cell>
        </row>
        <row r="23">
          <cell r="E23">
            <v>6773</v>
          </cell>
          <cell r="F23">
            <v>4424</v>
          </cell>
        </row>
        <row r="24">
          <cell r="E24">
            <v>12687</v>
          </cell>
          <cell r="F24">
            <v>5950</v>
          </cell>
        </row>
        <row r="25">
          <cell r="E25">
            <v>8917</v>
          </cell>
          <cell r="F25">
            <v>6571</v>
          </cell>
        </row>
        <row r="26">
          <cell r="E26">
            <v>6384</v>
          </cell>
          <cell r="F26">
            <v>3660</v>
          </cell>
        </row>
        <row r="27">
          <cell r="E27">
            <v>505</v>
          </cell>
          <cell r="F27">
            <v>392</v>
          </cell>
        </row>
        <row r="28">
          <cell r="E28">
            <v>2452</v>
          </cell>
          <cell r="F28">
            <v>810</v>
          </cell>
        </row>
        <row r="29">
          <cell r="E29">
            <v>71</v>
          </cell>
          <cell r="F29">
            <v>47</v>
          </cell>
        </row>
        <row r="30">
          <cell r="E30">
            <v>0</v>
          </cell>
          <cell r="F30">
            <v>0</v>
          </cell>
        </row>
        <row r="31">
          <cell r="E31">
            <v>23094</v>
          </cell>
          <cell r="F31">
            <v>14924</v>
          </cell>
        </row>
        <row r="32">
          <cell r="E32">
            <v>535</v>
          </cell>
          <cell r="F32">
            <v>320</v>
          </cell>
        </row>
        <row r="33">
          <cell r="E33">
            <v>9539</v>
          </cell>
          <cell r="F33">
            <v>6324</v>
          </cell>
        </row>
        <row r="34">
          <cell r="E34">
            <v>11272</v>
          </cell>
          <cell r="F34">
            <v>3933</v>
          </cell>
        </row>
        <row r="35">
          <cell r="E35">
            <v>29060</v>
          </cell>
          <cell r="F35">
            <v>18898</v>
          </cell>
        </row>
        <row r="36">
          <cell r="E36">
            <v>5362</v>
          </cell>
          <cell r="F36">
            <v>5012</v>
          </cell>
        </row>
        <row r="37">
          <cell r="E37">
            <v>113</v>
          </cell>
          <cell r="F37">
            <v>74</v>
          </cell>
        </row>
        <row r="38">
          <cell r="E38">
            <v>406</v>
          </cell>
          <cell r="F38">
            <v>360</v>
          </cell>
        </row>
        <row r="39">
          <cell r="E39">
            <v>4079</v>
          </cell>
          <cell r="F39">
            <v>3570</v>
          </cell>
        </row>
        <row r="40">
          <cell r="E40">
            <v>5447</v>
          </cell>
          <cell r="F40">
            <v>2558</v>
          </cell>
        </row>
        <row r="41">
          <cell r="E41">
            <v>5971</v>
          </cell>
          <cell r="F41">
            <v>3088</v>
          </cell>
        </row>
        <row r="42">
          <cell r="E42">
            <v>0</v>
          </cell>
          <cell r="F42">
            <v>0</v>
          </cell>
        </row>
        <row r="43">
          <cell r="E43">
            <v>1370</v>
          </cell>
          <cell r="F43">
            <v>563</v>
          </cell>
        </row>
        <row r="44">
          <cell r="E44">
            <v>1058</v>
          </cell>
          <cell r="F44">
            <v>596</v>
          </cell>
        </row>
        <row r="45">
          <cell r="E45">
            <v>98</v>
          </cell>
          <cell r="F45">
            <v>29</v>
          </cell>
        </row>
        <row r="46">
          <cell r="E46">
            <v>3454</v>
          </cell>
          <cell r="F46">
            <v>3269</v>
          </cell>
        </row>
        <row r="47">
          <cell r="E47">
            <v>117349</v>
          </cell>
          <cell r="F47">
            <v>103335</v>
          </cell>
        </row>
        <row r="48">
          <cell r="E48">
            <v>3335</v>
          </cell>
          <cell r="F48">
            <v>2934</v>
          </cell>
        </row>
        <row r="49">
          <cell r="E49">
            <v>141</v>
          </cell>
          <cell r="F49">
            <v>131</v>
          </cell>
        </row>
        <row r="50">
          <cell r="E50">
            <v>5540</v>
          </cell>
          <cell r="F50">
            <v>4948</v>
          </cell>
        </row>
        <row r="51">
          <cell r="E51">
            <v>15476</v>
          </cell>
          <cell r="F51">
            <v>8896</v>
          </cell>
        </row>
        <row r="52">
          <cell r="E52">
            <v>51</v>
          </cell>
          <cell r="F52">
            <v>51</v>
          </cell>
        </row>
        <row r="53">
          <cell r="E53">
            <v>1620</v>
          </cell>
          <cell r="F53">
            <v>1359</v>
          </cell>
        </row>
        <row r="54">
          <cell r="E54">
            <v>566</v>
          </cell>
          <cell r="F54">
            <v>339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I30"/>
  <sheetViews>
    <sheetView tabSelected="1" workbookViewId="0" topLeftCell="A1">
      <selection activeCell="K12" sqref="K12"/>
    </sheetView>
  </sheetViews>
  <sheetFormatPr defaultColWidth="9.140625" defaultRowHeight="12.75"/>
  <sheetData>
    <row r="2" spans="1:9" ht="12.75">
      <c r="A2" s="50" t="s">
        <v>122</v>
      </c>
      <c r="B2" s="50"/>
      <c r="C2" s="50"/>
      <c r="D2" s="50"/>
      <c r="E2" s="50"/>
      <c r="F2" s="50"/>
      <c r="G2" s="50"/>
      <c r="H2" s="50"/>
      <c r="I2" s="50"/>
    </row>
    <row r="3" spans="1:9" ht="12.75">
      <c r="A3" s="50"/>
      <c r="B3" s="50"/>
      <c r="C3" s="50"/>
      <c r="D3" s="50"/>
      <c r="E3" s="50"/>
      <c r="F3" s="50"/>
      <c r="G3" s="50"/>
      <c r="H3" s="50"/>
      <c r="I3" s="50"/>
    </row>
    <row r="4" spans="1:9" ht="13.5" thickBot="1">
      <c r="A4" s="51"/>
      <c r="B4" s="51"/>
      <c r="C4" s="51"/>
      <c r="D4" s="51"/>
      <c r="E4" s="51"/>
      <c r="F4" s="51"/>
      <c r="G4" s="51"/>
      <c r="H4" s="51"/>
      <c r="I4" s="51"/>
    </row>
    <row r="5" spans="1:9" ht="18.75" thickTop="1">
      <c r="A5" s="46"/>
      <c r="B5" s="46"/>
      <c r="C5" s="46"/>
      <c r="D5" s="46"/>
      <c r="E5" s="46"/>
      <c r="F5" s="46"/>
      <c r="G5" s="46"/>
      <c r="H5" s="46"/>
      <c r="I5" s="46"/>
    </row>
    <row r="6" spans="1:9" ht="18">
      <c r="A6" s="46"/>
      <c r="B6" s="46"/>
      <c r="C6" s="46"/>
      <c r="D6" s="46"/>
      <c r="E6" s="46"/>
      <c r="F6" s="46"/>
      <c r="G6" s="46"/>
      <c r="H6" s="46"/>
      <c r="I6" s="46"/>
    </row>
    <row r="8" spans="2:8" ht="12.75" customHeight="1">
      <c r="B8" s="52" t="s">
        <v>123</v>
      </c>
      <c r="C8" s="52"/>
      <c r="D8" s="52"/>
      <c r="E8" s="52"/>
      <c r="F8" s="52"/>
      <c r="G8" s="52"/>
      <c r="H8" s="52"/>
    </row>
    <row r="9" spans="2:8" ht="12.75">
      <c r="B9" s="52"/>
      <c r="C9" s="52"/>
      <c r="D9" s="52"/>
      <c r="E9" s="52"/>
      <c r="F9" s="52"/>
      <c r="G9" s="52"/>
      <c r="H9" s="52"/>
    </row>
    <row r="10" spans="2:8" ht="12.75">
      <c r="B10" s="52"/>
      <c r="C10" s="52"/>
      <c r="D10" s="52"/>
      <c r="E10" s="52"/>
      <c r="F10" s="52"/>
      <c r="G10" s="52"/>
      <c r="H10" s="52"/>
    </row>
    <row r="11" spans="2:8" ht="12.75">
      <c r="B11" s="52"/>
      <c r="C11" s="52"/>
      <c r="D11" s="52"/>
      <c r="E11" s="52"/>
      <c r="F11" s="52"/>
      <c r="G11" s="52"/>
      <c r="H11" s="52"/>
    </row>
    <row r="12" spans="2:8" ht="12.75">
      <c r="B12" s="52"/>
      <c r="C12" s="52"/>
      <c r="D12" s="52"/>
      <c r="E12" s="52"/>
      <c r="F12" s="52"/>
      <c r="G12" s="52"/>
      <c r="H12" s="52"/>
    </row>
    <row r="13" spans="2:8" ht="12.75">
      <c r="B13" s="52"/>
      <c r="C13" s="52"/>
      <c r="D13" s="52"/>
      <c r="E13" s="52"/>
      <c r="F13" s="52"/>
      <c r="G13" s="52"/>
      <c r="H13" s="52"/>
    </row>
    <row r="14" spans="2:8" ht="12.75">
      <c r="B14" s="52"/>
      <c r="C14" s="52"/>
      <c r="D14" s="52"/>
      <c r="E14" s="52"/>
      <c r="F14" s="52"/>
      <c r="G14" s="52"/>
      <c r="H14" s="52"/>
    </row>
    <row r="15" spans="2:8" ht="12.75">
      <c r="B15" s="52"/>
      <c r="C15" s="52"/>
      <c r="D15" s="52"/>
      <c r="E15" s="52"/>
      <c r="F15" s="52"/>
      <c r="G15" s="52"/>
      <c r="H15" s="52"/>
    </row>
    <row r="16" spans="2:8" ht="12.75">
      <c r="B16" s="52"/>
      <c r="C16" s="52"/>
      <c r="D16" s="52"/>
      <c r="E16" s="52"/>
      <c r="F16" s="52"/>
      <c r="G16" s="52"/>
      <c r="H16" s="52"/>
    </row>
    <row r="17" spans="2:8" ht="12.75">
      <c r="B17" s="52"/>
      <c r="C17" s="52"/>
      <c r="D17" s="52"/>
      <c r="E17" s="52"/>
      <c r="F17" s="52"/>
      <c r="G17" s="52"/>
      <c r="H17" s="52"/>
    </row>
    <row r="18" spans="2:8" ht="12.75">
      <c r="B18" s="53" t="s">
        <v>120</v>
      </c>
      <c r="C18" s="53"/>
      <c r="D18" s="53"/>
      <c r="E18" s="53"/>
      <c r="F18" s="53"/>
      <c r="G18" s="53"/>
      <c r="H18" s="53"/>
    </row>
    <row r="19" spans="2:8" ht="12.75">
      <c r="B19" s="53"/>
      <c r="C19" s="53"/>
      <c r="D19" s="53"/>
      <c r="E19" s="53"/>
      <c r="F19" s="53"/>
      <c r="G19" s="53"/>
      <c r="H19" s="53"/>
    </row>
    <row r="20" spans="2:8" ht="12.75">
      <c r="B20" s="53"/>
      <c r="C20" s="53"/>
      <c r="D20" s="53"/>
      <c r="E20" s="53"/>
      <c r="F20" s="53"/>
      <c r="G20" s="53"/>
      <c r="H20" s="53"/>
    </row>
    <row r="21" spans="2:8" ht="12.75">
      <c r="B21" s="53"/>
      <c r="C21" s="53"/>
      <c r="D21" s="53"/>
      <c r="E21" s="53"/>
      <c r="F21" s="53"/>
      <c r="G21" s="53"/>
      <c r="H21" s="53"/>
    </row>
    <row r="22" spans="2:8" ht="12.75">
      <c r="B22" s="53"/>
      <c r="C22" s="53"/>
      <c r="D22" s="53"/>
      <c r="E22" s="53"/>
      <c r="F22" s="53"/>
      <c r="G22" s="53"/>
      <c r="H22" s="53"/>
    </row>
    <row r="23" spans="2:8" ht="71.25" customHeight="1">
      <c r="B23" s="53"/>
      <c r="C23" s="53"/>
      <c r="D23" s="53"/>
      <c r="E23" s="53"/>
      <c r="F23" s="53"/>
      <c r="G23" s="53"/>
      <c r="H23" s="53"/>
    </row>
    <row r="24" spans="2:8" ht="52.5" customHeight="1" hidden="1">
      <c r="B24" s="48"/>
      <c r="C24" s="48"/>
      <c r="D24" s="48"/>
      <c r="E24" s="48"/>
      <c r="F24" s="48"/>
      <c r="G24" s="48"/>
      <c r="H24" s="48"/>
    </row>
    <row r="26" ht="12.75">
      <c r="D26" s="49" t="s">
        <v>121</v>
      </c>
    </row>
    <row r="28" spans="1:2" ht="12.75">
      <c r="A28" s="47" t="s">
        <v>111</v>
      </c>
      <c r="B28" t="s">
        <v>110</v>
      </c>
    </row>
    <row r="29" spans="1:2" ht="12.75">
      <c r="A29" s="47" t="s">
        <v>111</v>
      </c>
      <c r="B29" t="s">
        <v>112</v>
      </c>
    </row>
    <row r="30" spans="1:2" ht="12.75">
      <c r="A30" s="47" t="s">
        <v>111</v>
      </c>
      <c r="B30" t="s">
        <v>91</v>
      </c>
    </row>
  </sheetData>
  <sheetProtection password="ADAC" sheet="1" objects="1" scenarios="1" selectLockedCells="1" selectUnlockedCells="1"/>
  <mergeCells count="3">
    <mergeCell ref="A2:I4"/>
    <mergeCell ref="B8:H17"/>
    <mergeCell ref="B18:H23"/>
  </mergeCells>
  <printOptions/>
  <pageMargins left="0.75" right="0.75" top="1" bottom="1" header="0.5" footer="0.5"/>
  <pageSetup horizontalDpi="600" verticalDpi="600" orientation="portrait" r:id="rId1"/>
  <headerFooter alignWithMargins="0">
    <oddFooter>&amp;CELP &amp; Academic Achievement&amp;RPage &amp;P of &amp;N</oddFooter>
  </headerFooter>
</worksheet>
</file>

<file path=xl/worksheets/sheet2.xml><?xml version="1.0" encoding="utf-8"?>
<worksheet xmlns="http://schemas.openxmlformats.org/spreadsheetml/2006/main" xmlns:r="http://schemas.openxmlformats.org/officeDocument/2006/relationships">
  <sheetPr>
    <tabColor indexed="47"/>
  </sheetPr>
  <dimension ref="A1:O60"/>
  <sheetViews>
    <sheetView workbookViewId="0" topLeftCell="A2">
      <selection activeCell="A20" sqref="A20"/>
    </sheetView>
  </sheetViews>
  <sheetFormatPr defaultColWidth="9.140625" defaultRowHeight="12.75"/>
  <sheetData>
    <row r="1" spans="1:15" ht="12.75">
      <c r="A1" s="54" t="s">
        <v>0</v>
      </c>
      <c r="B1" s="55"/>
      <c r="C1" s="55"/>
      <c r="D1" s="55"/>
      <c r="E1" s="55"/>
      <c r="F1" s="55"/>
      <c r="G1" s="55"/>
      <c r="H1" s="55"/>
      <c r="I1" s="55"/>
      <c r="J1" s="55"/>
      <c r="K1" s="55"/>
      <c r="L1" s="55"/>
      <c r="M1" s="55"/>
      <c r="N1" s="55"/>
      <c r="O1" s="56"/>
    </row>
    <row r="2" spans="1:15" ht="12.75">
      <c r="A2" s="57"/>
      <c r="B2" s="58"/>
      <c r="C2" s="58"/>
      <c r="D2" s="58"/>
      <c r="E2" s="58"/>
      <c r="F2" s="58"/>
      <c r="G2" s="58"/>
      <c r="H2" s="58"/>
      <c r="I2" s="58"/>
      <c r="J2" s="58"/>
      <c r="K2" s="58"/>
      <c r="L2" s="58"/>
      <c r="M2" s="58"/>
      <c r="N2" s="58"/>
      <c r="O2" s="59"/>
    </row>
    <row r="3" spans="1:15" ht="18">
      <c r="A3" s="60" t="s">
        <v>1</v>
      </c>
      <c r="B3" s="61"/>
      <c r="C3" s="61"/>
      <c r="D3" s="61"/>
      <c r="E3" s="61"/>
      <c r="F3" s="61"/>
      <c r="G3" s="61"/>
      <c r="H3" s="61"/>
      <c r="I3" s="62" t="s">
        <v>2</v>
      </c>
      <c r="J3" s="62"/>
      <c r="K3" s="62"/>
      <c r="L3" s="62"/>
      <c r="M3" s="62"/>
      <c r="N3" s="62"/>
      <c r="O3" s="62"/>
    </row>
    <row r="4" spans="1:15" ht="36">
      <c r="A4" s="1" t="s">
        <v>3</v>
      </c>
      <c r="B4" s="2" t="s">
        <v>4</v>
      </c>
      <c r="C4" s="2" t="s">
        <v>5</v>
      </c>
      <c r="D4" s="2" t="s">
        <v>6</v>
      </c>
      <c r="E4" s="2" t="s">
        <v>7</v>
      </c>
      <c r="F4" s="2" t="s">
        <v>8</v>
      </c>
      <c r="G4" s="2" t="s">
        <v>9</v>
      </c>
      <c r="H4" s="2" t="s">
        <v>10</v>
      </c>
      <c r="I4" s="2" t="s">
        <v>11</v>
      </c>
      <c r="J4" s="2" t="s">
        <v>12</v>
      </c>
      <c r="K4" s="2" t="s">
        <v>13</v>
      </c>
      <c r="L4" s="2" t="s">
        <v>14</v>
      </c>
      <c r="M4" s="2" t="s">
        <v>15</v>
      </c>
      <c r="N4" s="2" t="s">
        <v>16</v>
      </c>
      <c r="O4" s="3" t="s">
        <v>17</v>
      </c>
    </row>
    <row r="5" spans="1:15" ht="12.75">
      <c r="A5" s="21" t="s">
        <v>18</v>
      </c>
      <c r="B5" s="22">
        <f>'[1]Sheet1'!E3</f>
        <v>16987</v>
      </c>
      <c r="C5" s="22">
        <f>'[2]Sheet2'!D3</f>
        <v>8504</v>
      </c>
      <c r="D5" s="23">
        <f>C5/B5</f>
        <v>0.5006181197386237</v>
      </c>
      <c r="E5" s="22">
        <f>'[2]Sheet2'!E3</f>
        <v>3210</v>
      </c>
      <c r="F5" s="23">
        <f>E5/B5</f>
        <v>0.18896803437923118</v>
      </c>
      <c r="G5" s="22">
        <f>'[2]Sheet2'!F3</f>
        <v>2827</v>
      </c>
      <c r="H5" s="23">
        <f aca="true" t="shared" si="0" ref="H5:H36">G5/B5</f>
        <v>0.1664213810561017</v>
      </c>
      <c r="I5" s="22">
        <f>'[3]Subgroups Academic Achievement '!C34</f>
        <v>8333</v>
      </c>
      <c r="J5" s="22">
        <f>'[3]Subgroups Academic Achievement '!E34</f>
        <v>4946</v>
      </c>
      <c r="K5" s="23">
        <f>J5/I5</f>
        <v>0.59354374174967</v>
      </c>
      <c r="L5" s="22">
        <f>'[3]Subgroups Academic Achievement '!J34</f>
        <v>8336</v>
      </c>
      <c r="M5" s="22">
        <f>'[3]Subgroups Academic Achievement '!L34</f>
        <v>4813</v>
      </c>
      <c r="N5" s="23">
        <f>M5/L5</f>
        <v>0.5773752399232246</v>
      </c>
      <c r="O5" s="24" t="s">
        <v>104</v>
      </c>
    </row>
    <row r="6" spans="1:15" ht="12.75">
      <c r="A6" s="4" t="s">
        <v>19</v>
      </c>
      <c r="B6" s="5">
        <f>'[1]Sheet1'!E4</f>
        <v>16852</v>
      </c>
      <c r="C6" s="5">
        <f>'[2]Sheet2'!D4</f>
        <v>4649</v>
      </c>
      <c r="D6" s="6">
        <f>C6/B6</f>
        <v>0.27587230002373603</v>
      </c>
      <c r="E6" s="5">
        <f>'[2]Sheet2'!E4</f>
        <v>10034</v>
      </c>
      <c r="F6" s="6">
        <f>E6/B6</f>
        <v>0.595418941371944</v>
      </c>
      <c r="G6" s="5">
        <f>'[2]Sheet2'!F4</f>
        <v>4193</v>
      </c>
      <c r="H6" s="6">
        <f t="shared" si="0"/>
        <v>0.2488131972466176</v>
      </c>
      <c r="I6" s="7">
        <f>'[3]Subgroups Academic Achievement '!C70</f>
        <v>11351</v>
      </c>
      <c r="J6" s="7">
        <f>'[3]Subgroups Academic Achievement '!E70</f>
        <v>5360</v>
      </c>
      <c r="K6" s="6">
        <f aca="true" t="shared" si="1" ref="K6:K56">J6/I6</f>
        <v>0.4722050920623734</v>
      </c>
      <c r="L6" s="7">
        <f>'[3]Subgroups Academic Achievement '!J70</f>
        <v>11330</v>
      </c>
      <c r="M6" s="7">
        <f>'[3]Subgroups Academic Achievement '!L70</f>
        <v>5643</v>
      </c>
      <c r="N6" s="6">
        <f aca="true" t="shared" si="2" ref="N6:N56">M6/L6</f>
        <v>0.4980582524271845</v>
      </c>
      <c r="O6" s="8" t="s">
        <v>104</v>
      </c>
    </row>
    <row r="7" spans="1:15" ht="12.75">
      <c r="A7" s="21" t="s">
        <v>20</v>
      </c>
      <c r="B7" s="22">
        <f>'[1]Sheet1'!E5</f>
        <v>163137</v>
      </c>
      <c r="C7" s="22">
        <f>'[2]Sheet2'!D5</f>
        <v>78721</v>
      </c>
      <c r="D7" s="23">
        <f aca="true" t="shared" si="3" ref="D7:D56">C7/B7</f>
        <v>0.48254534532325594</v>
      </c>
      <c r="E7" s="22">
        <f>'[2]Sheet2'!E5</f>
        <v>29172</v>
      </c>
      <c r="F7" s="23">
        <f aca="true" t="shared" si="4" ref="F7:F56">E7/B7</f>
        <v>0.17881902940473343</v>
      </c>
      <c r="G7" s="22">
        <f>'[2]Sheet2'!F5</f>
        <v>17798</v>
      </c>
      <c r="H7" s="23">
        <f t="shared" si="0"/>
        <v>0.10909848777407946</v>
      </c>
      <c r="I7" s="22">
        <f>'[3]Subgroups Academic Achievement '!C107</f>
        <v>68856</v>
      </c>
      <c r="J7" s="22">
        <f>'[3]Subgroups Academic Achievement '!E107</f>
        <v>21097</v>
      </c>
      <c r="K7" s="23">
        <f t="shared" si="1"/>
        <v>0.30639305216684093</v>
      </c>
      <c r="L7" s="22">
        <f>'[3]Subgroups Academic Achievement '!J107</f>
        <v>68854</v>
      </c>
      <c r="M7" s="22">
        <f>'[3]Subgroups Academic Achievement '!L107</f>
        <v>13728</v>
      </c>
      <c r="N7" s="23">
        <f t="shared" si="2"/>
        <v>0.19937839486449588</v>
      </c>
      <c r="O7" s="24" t="s">
        <v>104</v>
      </c>
    </row>
    <row r="8" spans="1:15" ht="12.75">
      <c r="A8" s="9" t="s">
        <v>21</v>
      </c>
      <c r="B8" s="5">
        <f>'[1]Sheet1'!E6</f>
        <v>21134</v>
      </c>
      <c r="C8" s="5">
        <f>'[2]Sheet2'!D6</f>
        <v>3861</v>
      </c>
      <c r="D8" s="6">
        <f t="shared" si="3"/>
        <v>0.18269139774770513</v>
      </c>
      <c r="E8" s="5">
        <f>'[2]Sheet2'!E6</f>
        <v>8604</v>
      </c>
      <c r="F8" s="6">
        <f t="shared" si="4"/>
        <v>0.40711649474779976</v>
      </c>
      <c r="G8" s="5">
        <f>'[2]Sheet2'!F6</f>
        <v>822</v>
      </c>
      <c r="H8" s="6">
        <f t="shared" si="0"/>
        <v>0.03889467209236302</v>
      </c>
      <c r="I8" s="7">
        <f>'[3]Subgroups Academic Achievement '!C144</f>
        <v>12728</v>
      </c>
      <c r="J8" s="7">
        <f>'[3]Subgroups Academic Achievement '!E144</f>
        <v>5130</v>
      </c>
      <c r="K8" s="6">
        <f t="shared" si="1"/>
        <v>0.40304839723444374</v>
      </c>
      <c r="L8" s="7">
        <f>'[3]Subgroups Academic Achievement '!J144</f>
        <v>11528</v>
      </c>
      <c r="M8" s="7">
        <f>'[3]Subgroups Academic Achievement '!L144</f>
        <v>3879</v>
      </c>
      <c r="N8" s="6">
        <f t="shared" si="2"/>
        <v>0.3364850798056905</v>
      </c>
      <c r="O8" s="8" t="s">
        <v>105</v>
      </c>
    </row>
    <row r="9" spans="1:15" ht="12.75">
      <c r="A9" s="21" t="s">
        <v>22</v>
      </c>
      <c r="B9" s="22">
        <f>'[1]Sheet1'!E7</f>
        <v>1304359</v>
      </c>
      <c r="C9" s="22">
        <f>'[2]Sheet2'!D7</f>
        <v>655387</v>
      </c>
      <c r="D9" s="23">
        <f t="shared" si="3"/>
        <v>0.5024590622673666</v>
      </c>
      <c r="E9" s="22">
        <f>'[2]Sheet2'!E7</f>
        <v>594987</v>
      </c>
      <c r="F9" s="23">
        <f t="shared" si="4"/>
        <v>0.45615279229107936</v>
      </c>
      <c r="G9" s="22">
        <f>'[2]Sheet2'!F7</f>
        <v>205912</v>
      </c>
      <c r="H9" s="23">
        <f t="shared" si="0"/>
        <v>0.1578645142939942</v>
      </c>
      <c r="I9" s="22">
        <f>'[3]Subgroups Academic Achievement '!C181</f>
        <v>1110414</v>
      </c>
      <c r="J9" s="22">
        <f>'[3]Subgroups Academic Achievement '!E181</f>
        <v>378670</v>
      </c>
      <c r="K9" s="23">
        <f t="shared" si="1"/>
        <v>0.3410169540369628</v>
      </c>
      <c r="L9" s="22">
        <f>'[3]Subgroups Academic Achievement '!J181</f>
        <v>1109828</v>
      </c>
      <c r="M9" s="22">
        <f>'[3]Subgroups Academic Achievement '!L181</f>
        <v>274286</v>
      </c>
      <c r="N9" s="23">
        <f t="shared" si="2"/>
        <v>0.24714280050602436</v>
      </c>
      <c r="O9" s="24" t="s">
        <v>104</v>
      </c>
    </row>
    <row r="10" spans="1:15" ht="12.75">
      <c r="A10" s="9" t="s">
        <v>23</v>
      </c>
      <c r="B10" s="5">
        <f>'[1]Sheet1'!E8</f>
        <v>85389</v>
      </c>
      <c r="C10" s="5">
        <f>'[2]Sheet2'!D8</f>
        <v>36819</v>
      </c>
      <c r="D10" s="6">
        <f t="shared" si="3"/>
        <v>0.4311913712539086</v>
      </c>
      <c r="E10" s="5">
        <f>'[2]Sheet2'!E8</f>
        <v>25884</v>
      </c>
      <c r="F10" s="6">
        <f t="shared" si="4"/>
        <v>0.303130379791308</v>
      </c>
      <c r="G10" s="5">
        <f>'[2]Sheet2'!F8</f>
        <v>7216</v>
      </c>
      <c r="H10" s="6">
        <f t="shared" si="0"/>
        <v>0.08450737214395297</v>
      </c>
      <c r="I10" s="7">
        <f>'[3]Subgroups Academic Achievement '!C218</f>
        <v>72195</v>
      </c>
      <c r="J10" s="7">
        <f>'[3]Subgroups Academic Achievement '!E218</f>
        <v>47470</v>
      </c>
      <c r="K10" s="6">
        <f t="shared" si="1"/>
        <v>0.6575247593323638</v>
      </c>
      <c r="L10" s="7">
        <f>'[3]Subgroups Academic Achievement '!J218</f>
        <v>72189</v>
      </c>
      <c r="M10" s="7">
        <f>'[3]Subgroups Academic Achievement '!L218</f>
        <v>49998</v>
      </c>
      <c r="N10" s="6">
        <f t="shared" si="2"/>
        <v>0.6925985953538628</v>
      </c>
      <c r="O10" s="8" t="s">
        <v>104</v>
      </c>
    </row>
    <row r="11" spans="1:15" ht="12.75">
      <c r="A11" s="21" t="s">
        <v>24</v>
      </c>
      <c r="B11" s="22">
        <f>'[1]Sheet1'!E9</f>
        <v>28248</v>
      </c>
      <c r="C11" s="22">
        <f>'[2]Sheet2'!D9</f>
        <v>19149</v>
      </c>
      <c r="D11" s="23">
        <f t="shared" si="3"/>
        <v>0.6778887000849617</v>
      </c>
      <c r="E11" s="22">
        <f>'[2]Sheet2'!E9</f>
        <v>525</v>
      </c>
      <c r="F11" s="23">
        <f t="shared" si="4"/>
        <v>0.01858538657604078</v>
      </c>
      <c r="G11" s="22">
        <f>'[2]Sheet2'!F9</f>
        <v>10549</v>
      </c>
      <c r="H11" s="23">
        <f t="shared" si="0"/>
        <v>0.3734423676012461</v>
      </c>
      <c r="I11" s="22">
        <f>'[3]Subgroups Academic Achievement '!C255</f>
        <v>13780</v>
      </c>
      <c r="J11" s="22">
        <f>'[3]Subgroups Academic Achievement '!E255</f>
        <v>5867</v>
      </c>
      <c r="K11" s="23">
        <f t="shared" si="1"/>
        <v>0.42576197387518144</v>
      </c>
      <c r="L11" s="22">
        <f>'[3]Subgroups Academic Achievement '!J255</f>
        <v>13702</v>
      </c>
      <c r="M11" s="22">
        <f>'[3]Subgroups Academic Achievement '!L255</f>
        <v>2777</v>
      </c>
      <c r="N11" s="23">
        <f t="shared" si="2"/>
        <v>0.20267114289884688</v>
      </c>
      <c r="O11" s="24" t="s">
        <v>104</v>
      </c>
    </row>
    <row r="12" spans="1:15" ht="12.75">
      <c r="A12" s="9" t="s">
        <v>25</v>
      </c>
      <c r="B12" s="5">
        <f>'[1]Sheet1'!E10</f>
        <v>5386</v>
      </c>
      <c r="C12" s="5">
        <f>'[2]Sheet2'!D10</f>
        <v>2732</v>
      </c>
      <c r="D12" s="6">
        <f t="shared" si="3"/>
        <v>0.5072409951726699</v>
      </c>
      <c r="E12" s="5">
        <f>'[2]Sheet2'!E10</f>
        <v>249</v>
      </c>
      <c r="F12" s="6">
        <f t="shared" si="4"/>
        <v>0.04623096917935388</v>
      </c>
      <c r="G12" s="5">
        <f>'[2]Sheet2'!F10</f>
        <v>4308</v>
      </c>
      <c r="H12" s="6">
        <f t="shared" si="0"/>
        <v>0.7998514667656889</v>
      </c>
      <c r="I12" s="7">
        <f>'[3]Subgroups Academic Achievement '!C292</f>
        <v>2290</v>
      </c>
      <c r="J12" s="7">
        <f>'[3]Subgroups Academic Achievement '!E292</f>
        <v>1182</v>
      </c>
      <c r="K12" s="6">
        <f t="shared" si="1"/>
        <v>0.5161572052401747</v>
      </c>
      <c r="L12" s="7">
        <f>'[3]Subgroups Academic Achievement '!J292</f>
        <v>2268</v>
      </c>
      <c r="M12" s="7">
        <f>'[3]Subgroups Academic Achievement '!L292</f>
        <v>1143</v>
      </c>
      <c r="N12" s="6">
        <f t="shared" si="2"/>
        <v>0.503968253968254</v>
      </c>
      <c r="O12" s="8" t="s">
        <v>104</v>
      </c>
    </row>
    <row r="13" spans="1:15" ht="12.75">
      <c r="A13" s="21" t="s">
        <v>26</v>
      </c>
      <c r="B13" s="22">
        <f>'[1]Sheet1'!E11</f>
        <v>4751</v>
      </c>
      <c r="C13" s="22">
        <f>'[2]Sheet2'!D11</f>
        <v>1180</v>
      </c>
      <c r="D13" s="23">
        <f t="shared" si="3"/>
        <v>0.24836876447063777</v>
      </c>
      <c r="E13" s="22">
        <f>'[2]Sheet2'!E11</f>
        <v>1678</v>
      </c>
      <c r="F13" s="23">
        <f t="shared" si="4"/>
        <v>0.35318880235739847</v>
      </c>
      <c r="G13" s="22">
        <f>'[2]Sheet2'!F11</f>
        <v>237</v>
      </c>
      <c r="H13" s="23">
        <f t="shared" si="0"/>
        <v>0.04988423489791623</v>
      </c>
      <c r="I13" s="22">
        <f>'[3]Subgroups Academic Achievement '!C329</f>
        <v>547</v>
      </c>
      <c r="J13" s="22">
        <f>'[3]Subgroups Academic Achievement '!E329</f>
        <v>89</v>
      </c>
      <c r="K13" s="23">
        <f t="shared" si="1"/>
        <v>0.16270566727605118</v>
      </c>
      <c r="L13" s="22">
        <f>'[3]Subgroups Academic Achievement '!J329</f>
        <v>508</v>
      </c>
      <c r="M13" s="22">
        <f>'[3]Subgroups Academic Achievement '!L329</f>
        <v>27</v>
      </c>
      <c r="N13" s="23">
        <f t="shared" si="2"/>
        <v>0.0531496062992126</v>
      </c>
      <c r="O13" s="24" t="s">
        <v>104</v>
      </c>
    </row>
    <row r="14" spans="1:15" ht="12.75">
      <c r="A14" s="9" t="s">
        <v>27</v>
      </c>
      <c r="B14" s="5">
        <f>'[1]Sheet1'!E12</f>
        <v>224379</v>
      </c>
      <c r="C14" s="10">
        <f>'[2]Sheet2'!D12</f>
        <v>0</v>
      </c>
      <c r="D14" s="13">
        <f t="shared" si="3"/>
        <v>0</v>
      </c>
      <c r="E14" s="10">
        <f>'[2]Sheet2'!E12</f>
        <v>0</v>
      </c>
      <c r="F14" s="13">
        <f t="shared" si="4"/>
        <v>0</v>
      </c>
      <c r="G14" s="10">
        <f>'[2]Sheet2'!F12</f>
        <v>0</v>
      </c>
      <c r="H14" s="13">
        <f t="shared" si="0"/>
        <v>0</v>
      </c>
      <c r="I14" s="7">
        <f>'[3]Subgroups Academic Achievement '!C366</f>
        <v>152287</v>
      </c>
      <c r="J14" s="7">
        <f>'[3]Subgroups Academic Achievement '!E366</f>
        <v>66449</v>
      </c>
      <c r="K14" s="6">
        <f t="shared" si="1"/>
        <v>0.43634059374733236</v>
      </c>
      <c r="L14" s="7">
        <f>'[3]Subgroups Academic Achievement '!J366</f>
        <v>152559</v>
      </c>
      <c r="M14" s="7">
        <f>'[3]Subgroups Academic Achievement '!L366</f>
        <v>54164</v>
      </c>
      <c r="N14" s="6">
        <f t="shared" si="2"/>
        <v>0.3550364121421876</v>
      </c>
      <c r="O14" s="8" t="s">
        <v>104</v>
      </c>
    </row>
    <row r="15" spans="1:15" ht="12.75">
      <c r="A15" s="21" t="s">
        <v>28</v>
      </c>
      <c r="B15" s="22">
        <f>'[1]Sheet1'!E13</f>
        <v>55711</v>
      </c>
      <c r="C15" s="22">
        <f>'[2]Sheet2'!D13</f>
        <v>14235</v>
      </c>
      <c r="D15" s="23">
        <f t="shared" si="3"/>
        <v>0.255515068837393</v>
      </c>
      <c r="E15" s="22">
        <f>'[2]Sheet2'!E13</f>
        <v>12454</v>
      </c>
      <c r="F15" s="23">
        <f t="shared" si="4"/>
        <v>0.22354651684586527</v>
      </c>
      <c r="G15" s="22">
        <f>'[2]Sheet2'!F13</f>
        <v>4026</v>
      </c>
      <c r="H15" s="23">
        <f t="shared" si="0"/>
        <v>0.07226580029078639</v>
      </c>
      <c r="I15" s="22">
        <f>'[3]Subgroups Academic Achievement '!C403</f>
        <v>34386</v>
      </c>
      <c r="J15" s="22">
        <f>'[3]Subgroups Academic Achievement '!E403</f>
        <v>22584</v>
      </c>
      <c r="K15" s="23">
        <f t="shared" si="1"/>
        <v>0.6567789216541616</v>
      </c>
      <c r="L15" s="22">
        <f>'[3]Subgroups Academic Achievement '!J403</f>
        <v>32783</v>
      </c>
      <c r="M15" s="22">
        <f>'[3]Subgroups Academic Achievement '!L403</f>
        <v>21308</v>
      </c>
      <c r="N15" s="23">
        <f t="shared" si="2"/>
        <v>0.6499710215660556</v>
      </c>
      <c r="O15" s="24" t="s">
        <v>104</v>
      </c>
    </row>
    <row r="16" spans="1:15" ht="12.75">
      <c r="A16" s="9" t="s">
        <v>29</v>
      </c>
      <c r="B16" s="5">
        <f>'[1]Sheet1'!E14</f>
        <v>10175</v>
      </c>
      <c r="C16" s="5">
        <f>'[2]Sheet2'!D14</f>
        <v>8225</v>
      </c>
      <c r="D16" s="6">
        <f t="shared" si="3"/>
        <v>0.8083538083538083</v>
      </c>
      <c r="E16" s="5">
        <f>'[2]Sheet2'!E14</f>
        <v>6816</v>
      </c>
      <c r="F16" s="6">
        <f t="shared" si="4"/>
        <v>0.6698771498771499</v>
      </c>
      <c r="G16" s="10">
        <f>'[2]Sheet2'!F14</f>
        <v>0</v>
      </c>
      <c r="H16" s="13">
        <f t="shared" si="0"/>
        <v>0</v>
      </c>
      <c r="I16" s="7">
        <f>'[3]Subgroups Academic Achievement '!C440</f>
        <v>7421</v>
      </c>
      <c r="J16" s="7">
        <f>'[3]Subgroups Academic Achievement '!E440</f>
        <v>1218</v>
      </c>
      <c r="K16" s="6">
        <f t="shared" si="1"/>
        <v>0.1641288236086781</v>
      </c>
      <c r="L16" s="7">
        <f>'[3]Subgroups Academic Achievement '!J440</f>
        <v>7402</v>
      </c>
      <c r="M16" s="7">
        <f>'[3]Subgroups Academic Achievement '!L440</f>
        <v>1689</v>
      </c>
      <c r="N16" s="6">
        <f t="shared" si="2"/>
        <v>0.22818157254796</v>
      </c>
      <c r="O16" s="8" t="s">
        <v>105</v>
      </c>
    </row>
    <row r="17" spans="1:15" ht="12.75">
      <c r="A17" s="21" t="s">
        <v>30</v>
      </c>
      <c r="B17" s="22">
        <f>'[1]Sheet1'!E15</f>
        <v>15650</v>
      </c>
      <c r="C17" s="22">
        <f>'[2]Sheet2'!D15</f>
        <v>4707</v>
      </c>
      <c r="D17" s="23">
        <f t="shared" si="3"/>
        <v>0.3007667731629393</v>
      </c>
      <c r="E17" s="22">
        <f>'[2]Sheet2'!E15</f>
        <v>9673</v>
      </c>
      <c r="F17" s="23">
        <f t="shared" si="4"/>
        <v>0.6180830670926517</v>
      </c>
      <c r="G17" s="22">
        <f>'[2]Sheet2'!F15</f>
        <v>3317</v>
      </c>
      <c r="H17" s="23">
        <f t="shared" si="0"/>
        <v>0.21194888178913737</v>
      </c>
      <c r="I17" s="22">
        <f>'[3]Subgroups Academic Achievement '!C477</f>
        <v>8683</v>
      </c>
      <c r="J17" s="22">
        <f>'[3]Subgroups Academic Achievement '!E477</f>
        <v>3773</v>
      </c>
      <c r="K17" s="23">
        <f t="shared" si="1"/>
        <v>0.43452723713002417</v>
      </c>
      <c r="L17" s="22">
        <f>'[3]Subgroups Academic Achievement '!J477</f>
        <v>8415</v>
      </c>
      <c r="M17" s="22">
        <f>'[3]Subgroups Academic Achievement '!L477</f>
        <v>3444</v>
      </c>
      <c r="N17" s="23">
        <f t="shared" si="2"/>
        <v>0.40926916221033866</v>
      </c>
      <c r="O17" s="24" t="s">
        <v>104</v>
      </c>
    </row>
    <row r="18" spans="1:15" ht="12.75">
      <c r="A18" s="9" t="s">
        <v>31</v>
      </c>
      <c r="B18" s="5">
        <f>'[1]Sheet1'!E16</f>
        <v>152660</v>
      </c>
      <c r="C18" s="5">
        <f>'[2]Sheet2'!D16</f>
        <v>94720</v>
      </c>
      <c r="D18" s="6">
        <f t="shared" si="3"/>
        <v>0.6204637757107297</v>
      </c>
      <c r="E18" s="5">
        <f>'[2]Sheet2'!E16</f>
        <v>4471</v>
      </c>
      <c r="F18" s="6">
        <f t="shared" si="4"/>
        <v>0.02928730512249443</v>
      </c>
      <c r="G18" s="5">
        <f>'[2]Sheet2'!F16</f>
        <v>45964</v>
      </c>
      <c r="H18" s="6">
        <f t="shared" si="0"/>
        <v>0.3010873837285471</v>
      </c>
      <c r="I18" s="7">
        <f>'[3]Subgroups Academic Achievement '!C514</f>
        <v>83479</v>
      </c>
      <c r="J18" s="7">
        <f>'[3]Subgroups Academic Achievement '!E514</f>
        <v>51886</v>
      </c>
      <c r="K18" s="6">
        <f t="shared" si="1"/>
        <v>0.6215455383988787</v>
      </c>
      <c r="L18" s="7">
        <f>'[3]Subgroups Academic Achievement '!J514</f>
        <v>82338</v>
      </c>
      <c r="M18" s="7">
        <f>'[3]Subgroups Academic Achievement '!L514</f>
        <v>50525</v>
      </c>
      <c r="N18" s="6">
        <f t="shared" si="2"/>
        <v>0.6136291870096432</v>
      </c>
      <c r="O18" s="8" t="s">
        <v>105</v>
      </c>
    </row>
    <row r="19" spans="1:15" ht="12.75">
      <c r="A19" s="21" t="s">
        <v>32</v>
      </c>
      <c r="B19" s="22">
        <f>'[1]Sheet1'!E17</f>
        <v>46150</v>
      </c>
      <c r="C19" s="22">
        <f>'[2]Sheet2'!D17</f>
        <v>18448</v>
      </c>
      <c r="D19" s="23">
        <f t="shared" si="3"/>
        <v>0.39973997833152763</v>
      </c>
      <c r="E19" s="22">
        <f>'[2]Sheet2'!E17</f>
        <v>9143</v>
      </c>
      <c r="F19" s="23">
        <f t="shared" si="4"/>
        <v>0.1981148429035753</v>
      </c>
      <c r="G19" s="22">
        <f>'[2]Sheet2'!F17</f>
        <v>5738</v>
      </c>
      <c r="H19" s="23">
        <f t="shared" si="0"/>
        <v>0.12433369447453954</v>
      </c>
      <c r="I19" s="22">
        <f>'[3]Subgroups Academic Achievement '!C551</f>
        <v>33383</v>
      </c>
      <c r="J19" s="22">
        <f>'[3]Subgroups Academic Achievement '!E551</f>
        <v>20751</v>
      </c>
      <c r="K19" s="23">
        <f t="shared" si="1"/>
        <v>0.6216038103226192</v>
      </c>
      <c r="L19" s="22">
        <f>'[3]Subgroups Academic Achievement '!J551</f>
        <v>32223</v>
      </c>
      <c r="M19" s="22">
        <f>'[3]Subgroups Academic Achievement '!L551</f>
        <v>17537</v>
      </c>
      <c r="N19" s="23">
        <f t="shared" si="2"/>
        <v>0.5442385873444434</v>
      </c>
      <c r="O19" s="24" t="s">
        <v>104</v>
      </c>
    </row>
    <row r="20" spans="1:15" ht="12.75">
      <c r="A20" s="9" t="s">
        <v>33</v>
      </c>
      <c r="B20" s="5">
        <f>'[1]Sheet1'!E18</f>
        <v>16104</v>
      </c>
      <c r="C20" s="5">
        <f>'[2]Sheet2'!D18</f>
        <v>8474</v>
      </c>
      <c r="D20" s="6">
        <f t="shared" si="3"/>
        <v>0.5262046696472926</v>
      </c>
      <c r="E20" s="5">
        <f>'[2]Sheet2'!E18</f>
        <v>2290</v>
      </c>
      <c r="F20" s="6">
        <f t="shared" si="4"/>
        <v>0.142200695479384</v>
      </c>
      <c r="G20" s="5">
        <f>'[2]Sheet2'!F18</f>
        <v>3377</v>
      </c>
      <c r="H20" s="6">
        <f t="shared" si="0"/>
        <v>0.20969945355191258</v>
      </c>
      <c r="I20" s="7">
        <f>'[3]Subgroups Academic Achievement '!C588</f>
        <v>8899</v>
      </c>
      <c r="J20" s="7">
        <f>'[3]Subgroups Academic Achievement '!E588</f>
        <v>4373</v>
      </c>
      <c r="K20" s="6">
        <f t="shared" si="1"/>
        <v>0.4914035284863468</v>
      </c>
      <c r="L20" s="7">
        <f>'[3]Subgroups Academic Achievement '!J588</f>
        <v>8823</v>
      </c>
      <c r="M20" s="7">
        <f>'[3]Subgroups Academic Achievement '!L588</f>
        <v>3587</v>
      </c>
      <c r="N20" s="6">
        <f t="shared" si="2"/>
        <v>0.40655105973025046</v>
      </c>
      <c r="O20" s="8" t="s">
        <v>105</v>
      </c>
    </row>
    <row r="21" spans="1:15" ht="12.75">
      <c r="A21" s="21" t="s">
        <v>34</v>
      </c>
      <c r="B21" s="22">
        <f>'[1]Sheet1'!E19</f>
        <v>21333</v>
      </c>
      <c r="C21" s="22">
        <f>'[2]Sheet2'!D19</f>
        <v>17706</v>
      </c>
      <c r="D21" s="23">
        <f t="shared" si="3"/>
        <v>0.829981718464351</v>
      </c>
      <c r="E21" s="22">
        <f>'[2]Sheet2'!E19</f>
        <v>1251</v>
      </c>
      <c r="F21" s="23">
        <f t="shared" si="4"/>
        <v>0.05864154127408241</v>
      </c>
      <c r="G21" s="22">
        <f>'[2]Sheet2'!F19</f>
        <v>3627</v>
      </c>
      <c r="H21" s="23">
        <f t="shared" si="0"/>
        <v>0.170018281535649</v>
      </c>
      <c r="I21" s="22">
        <f>'[3]Subgroups Academic Achievement '!C625</f>
        <v>13946</v>
      </c>
      <c r="J21" s="22">
        <f>'[3]Subgroups Academic Achievement '!E625</f>
        <v>8420</v>
      </c>
      <c r="K21" s="23">
        <f t="shared" si="1"/>
        <v>0.603757349777714</v>
      </c>
      <c r="L21" s="22">
        <f>'[3]Subgroups Academic Achievement '!J625</f>
        <v>13394</v>
      </c>
      <c r="M21" s="22">
        <f>'[3]Subgroups Academic Achievement '!L625</f>
        <v>7042</v>
      </c>
      <c r="N21" s="23">
        <f t="shared" si="2"/>
        <v>0.525757802000896</v>
      </c>
      <c r="O21" s="24" t="s">
        <v>104</v>
      </c>
    </row>
    <row r="22" spans="1:15" ht="12.75">
      <c r="A22" s="9" t="s">
        <v>35</v>
      </c>
      <c r="B22" s="5">
        <f>'[1]Sheet1'!E20</f>
        <v>10030</v>
      </c>
      <c r="C22" s="5">
        <f>'[2]Sheet2'!D20</f>
        <v>4780</v>
      </c>
      <c r="D22" s="6">
        <f t="shared" si="3"/>
        <v>0.4765702891326022</v>
      </c>
      <c r="E22" s="5">
        <f>'[2]Sheet2'!E20</f>
        <v>4638</v>
      </c>
      <c r="F22" s="6">
        <f t="shared" si="4"/>
        <v>0.46241276171485546</v>
      </c>
      <c r="G22" s="5">
        <f>'[2]Sheet2'!F20</f>
        <v>612</v>
      </c>
      <c r="H22" s="6">
        <f t="shared" si="0"/>
        <v>0.061016949152542375</v>
      </c>
      <c r="I22" s="7">
        <f>'[3]Subgroups Academic Achievement '!C662</f>
        <v>4517</v>
      </c>
      <c r="J22" s="7">
        <f>'[3]Subgroups Academic Achievement '!E662</f>
        <v>1769</v>
      </c>
      <c r="K22" s="6">
        <f t="shared" si="1"/>
        <v>0.39163161390303297</v>
      </c>
      <c r="L22" s="7">
        <f>'[3]Subgroups Academic Achievement '!J662</f>
        <v>4590</v>
      </c>
      <c r="M22" s="7">
        <f>'[3]Subgroups Academic Achievement '!L662</f>
        <v>2145</v>
      </c>
      <c r="N22" s="6">
        <f t="shared" si="2"/>
        <v>0.4673202614379085</v>
      </c>
      <c r="O22" s="8" t="s">
        <v>104</v>
      </c>
    </row>
    <row r="23" spans="1:15" ht="12.75">
      <c r="A23" s="21" t="s">
        <v>36</v>
      </c>
      <c r="B23" s="22">
        <f>'[1]Sheet1'!E21</f>
        <v>8980</v>
      </c>
      <c r="C23" s="22">
        <f>'[2]Sheet2'!D21</f>
        <v>137</v>
      </c>
      <c r="D23" s="23">
        <f t="shared" si="3"/>
        <v>0.015256124721603563</v>
      </c>
      <c r="E23" s="22">
        <f>'[2]Sheet2'!E21</f>
        <v>4916</v>
      </c>
      <c r="F23" s="23">
        <f t="shared" si="4"/>
        <v>0.5474387527839644</v>
      </c>
      <c r="G23" s="22">
        <f>'[2]Sheet2'!F21</f>
        <v>475</v>
      </c>
      <c r="H23" s="23">
        <f t="shared" si="0"/>
        <v>0.05289532293986637</v>
      </c>
      <c r="I23" s="22">
        <f>'[3]Subgroups Academic Achievement '!C699</f>
        <v>4499</v>
      </c>
      <c r="J23" s="22">
        <f>'[3]Subgroups Academic Achievement '!E699</f>
        <v>2623</v>
      </c>
      <c r="K23" s="23">
        <f t="shared" si="1"/>
        <v>0.5830184485441209</v>
      </c>
      <c r="L23" s="22">
        <f>'[3]Subgroups Academic Achievement '!J699</f>
        <v>4499</v>
      </c>
      <c r="M23" s="22">
        <f>'[3]Subgroups Academic Achievement '!L699</f>
        <v>2623</v>
      </c>
      <c r="N23" s="23">
        <f t="shared" si="2"/>
        <v>0.5830184485441209</v>
      </c>
      <c r="O23" s="24" t="s">
        <v>104</v>
      </c>
    </row>
    <row r="24" spans="1:15" ht="12.75">
      <c r="A24" s="9" t="s">
        <v>37</v>
      </c>
      <c r="B24" s="5">
        <f>'[1]Sheet1'!E22</f>
        <v>2851</v>
      </c>
      <c r="C24" s="5">
        <f>'[2]Sheet2'!D22</f>
        <v>597</v>
      </c>
      <c r="D24" s="6">
        <f t="shared" si="3"/>
        <v>0.2094002104524728</v>
      </c>
      <c r="E24" s="5">
        <f>'[2]Sheet2'!E22</f>
        <v>1690</v>
      </c>
      <c r="F24" s="6">
        <f t="shared" si="4"/>
        <v>0.5927744650999649</v>
      </c>
      <c r="G24" s="5">
        <f>'[2]Sheet2'!F22</f>
        <v>1381</v>
      </c>
      <c r="H24" s="6">
        <f t="shared" si="0"/>
        <v>0.4843914415994388</v>
      </c>
      <c r="I24" s="7">
        <f>'[3]Subgroups Academic Achievement '!C736</f>
        <v>2009</v>
      </c>
      <c r="J24" s="7">
        <f>'[3]Subgroups Academic Achievement '!E736</f>
        <v>595</v>
      </c>
      <c r="K24" s="6">
        <f t="shared" si="1"/>
        <v>0.2961672473867596</v>
      </c>
      <c r="L24" s="7">
        <f>'[3]Subgroups Academic Achievement '!J736</f>
        <v>1942</v>
      </c>
      <c r="M24" s="7">
        <f>'[3]Subgroups Academic Achievement '!L736</f>
        <v>580</v>
      </c>
      <c r="N24" s="6">
        <f t="shared" si="2"/>
        <v>0.29866117404737386</v>
      </c>
      <c r="O24" s="8" t="s">
        <v>104</v>
      </c>
    </row>
    <row r="25" spans="1:15" ht="12.75">
      <c r="A25" s="21" t="s">
        <v>38</v>
      </c>
      <c r="B25" s="22">
        <f>'[1]Sheet1'!E23</f>
        <v>29782</v>
      </c>
      <c r="C25" s="22">
        <f>'[2]Sheet2'!D23</f>
        <v>20738</v>
      </c>
      <c r="D25" s="23">
        <f t="shared" si="3"/>
        <v>0.6963266402525015</v>
      </c>
      <c r="E25" s="22">
        <f>'[2]Sheet2'!E23</f>
        <v>12584</v>
      </c>
      <c r="F25" s="23">
        <f t="shared" si="4"/>
        <v>0.42253710294808944</v>
      </c>
      <c r="G25" s="22">
        <f>'[2]Sheet2'!F23</f>
        <v>9116</v>
      </c>
      <c r="H25" s="23">
        <f t="shared" si="0"/>
        <v>0.3060909274058156</v>
      </c>
      <c r="I25" s="22">
        <f>'[3]Subgroups Academic Achievement '!C773</f>
        <v>12109</v>
      </c>
      <c r="J25" s="22">
        <f>'[3]Subgroups Academic Achievement '!E773</f>
        <v>6328</v>
      </c>
      <c r="K25" s="23">
        <f t="shared" si="1"/>
        <v>0.522586505904699</v>
      </c>
      <c r="L25" s="22">
        <f>'[3]Subgroups Academic Achievement '!J773</f>
        <v>11107</v>
      </c>
      <c r="M25" s="22">
        <f>'[3]Subgroups Academic Achievement '!L773</f>
        <v>5293</v>
      </c>
      <c r="N25" s="23">
        <f t="shared" si="2"/>
        <v>0.4765463221391915</v>
      </c>
      <c r="O25" s="24" t="s">
        <v>104</v>
      </c>
    </row>
    <row r="26" spans="1:15" ht="12.75">
      <c r="A26" s="9" t="s">
        <v>39</v>
      </c>
      <c r="B26" s="5">
        <f>'[1]Sheet1'!E24</f>
        <v>42294</v>
      </c>
      <c r="C26" s="5">
        <f>'[2]Sheet2'!D24</f>
        <v>17714</v>
      </c>
      <c r="D26" s="6">
        <f t="shared" si="3"/>
        <v>0.4188300941031825</v>
      </c>
      <c r="E26" s="5">
        <f>'[2]Sheet2'!E24</f>
        <v>10857</v>
      </c>
      <c r="F26" s="6">
        <f t="shared" si="4"/>
        <v>0.2567030784508441</v>
      </c>
      <c r="G26" s="5">
        <f>'[2]Sheet2'!F24</f>
        <v>11707</v>
      </c>
      <c r="H26" s="6">
        <f t="shared" si="0"/>
        <v>0.27680049179552657</v>
      </c>
      <c r="I26" s="7">
        <f>'[3]Subgroups Academic Achievement '!C809</f>
        <v>21916</v>
      </c>
      <c r="J26" s="7">
        <f>'[3]Subgroups Academic Achievement '!E809</f>
        <v>4289</v>
      </c>
      <c r="K26" s="6">
        <f t="shared" si="1"/>
        <v>0.19570177039605768</v>
      </c>
      <c r="L26" s="7">
        <f>'[3]Subgroups Academic Achievement '!J809</f>
        <v>21822</v>
      </c>
      <c r="M26" s="7">
        <f>'[3]Subgroups Academic Achievement '!L809</f>
        <v>3720</v>
      </c>
      <c r="N26" s="6">
        <f t="shared" si="2"/>
        <v>0.17047016772064888</v>
      </c>
      <c r="O26" s="8" t="s">
        <v>104</v>
      </c>
    </row>
    <row r="27" spans="1:15" ht="12.75">
      <c r="A27" s="21" t="s">
        <v>40</v>
      </c>
      <c r="B27" s="22">
        <f>'[1]Sheet1'!E25</f>
        <v>68868</v>
      </c>
      <c r="C27" s="25">
        <f>'[2]Sheet2'!D25</f>
        <v>0</v>
      </c>
      <c r="D27" s="23">
        <f t="shared" si="3"/>
        <v>0</v>
      </c>
      <c r="E27" s="25">
        <f>'[2]Sheet2'!E25</f>
        <v>0</v>
      </c>
      <c r="F27" s="23">
        <f t="shared" si="4"/>
        <v>0</v>
      </c>
      <c r="G27" s="22">
        <f>'[2]Sheet2'!F25</f>
        <v>3</v>
      </c>
      <c r="H27" s="23">
        <f t="shared" si="0"/>
        <v>4.356159609688099E-05</v>
      </c>
      <c r="I27" s="22">
        <f>'[3]Subgroups Academic Achievement '!C847</f>
        <v>27726</v>
      </c>
      <c r="J27" s="22">
        <f>'[3]Subgroups Academic Achievement '!E847</f>
        <v>13369</v>
      </c>
      <c r="K27" s="23">
        <f t="shared" si="1"/>
        <v>0.48218278871817066</v>
      </c>
      <c r="L27" s="22">
        <f>'[3]Subgroups Academic Achievement '!J847</f>
        <v>27267</v>
      </c>
      <c r="M27" s="22">
        <f>'[3]Subgroups Academic Achievement '!L847</f>
        <v>13751</v>
      </c>
      <c r="N27" s="23">
        <f t="shared" si="2"/>
        <v>0.5043092382733707</v>
      </c>
      <c r="O27" s="24" t="s">
        <v>104</v>
      </c>
    </row>
    <row r="28" spans="1:15" ht="12.75">
      <c r="A28" s="9" t="s">
        <v>41</v>
      </c>
      <c r="B28" s="5">
        <f>'[1]Sheet1'!E26</f>
        <v>54976</v>
      </c>
      <c r="C28" s="5">
        <f>'[2]Sheet2'!D26</f>
        <v>37374</v>
      </c>
      <c r="D28" s="6">
        <f t="shared" si="3"/>
        <v>0.6798239231664727</v>
      </c>
      <c r="E28" s="5">
        <f>'[2]Sheet2'!E26</f>
        <v>26864</v>
      </c>
      <c r="F28" s="6">
        <f t="shared" si="4"/>
        <v>0.48864959254947615</v>
      </c>
      <c r="G28" s="5">
        <f>'[2]Sheet2'!F26</f>
        <v>2989</v>
      </c>
      <c r="H28" s="6">
        <f t="shared" si="0"/>
        <v>0.0543691792782305</v>
      </c>
      <c r="I28" s="7">
        <f>'[3]Subgroups Academic Achievement '!C884</f>
        <v>29668</v>
      </c>
      <c r="J28" s="7">
        <f>'[3]Subgroups Academic Achievement '!E884</f>
        <v>8503</v>
      </c>
      <c r="K28" s="6">
        <f t="shared" si="1"/>
        <v>0.2866050964001618</v>
      </c>
      <c r="L28" s="7">
        <f>'[3]Subgroups Academic Achievement '!J884</f>
        <v>31631</v>
      </c>
      <c r="M28" s="7">
        <f>'[3]Subgroups Academic Achievement '!L884</f>
        <v>9755</v>
      </c>
      <c r="N28" s="6">
        <f t="shared" si="2"/>
        <v>0.30839998735417784</v>
      </c>
      <c r="O28" s="8" t="s">
        <v>104</v>
      </c>
    </row>
    <row r="29" spans="1:15" ht="12.75">
      <c r="A29" s="21" t="s">
        <v>42</v>
      </c>
      <c r="B29" s="22">
        <f>'[1]Sheet1'!E27</f>
        <v>3764</v>
      </c>
      <c r="C29" s="25">
        <f>'[2]Sheet2'!D27</f>
        <v>0</v>
      </c>
      <c r="D29" s="23">
        <f t="shared" si="3"/>
        <v>0</v>
      </c>
      <c r="E29" s="25">
        <f>'[2]Sheet2'!E27</f>
        <v>0</v>
      </c>
      <c r="F29" s="23">
        <f t="shared" si="4"/>
        <v>0</v>
      </c>
      <c r="G29" s="25">
        <f>'[2]Sheet2'!F27</f>
        <v>0</v>
      </c>
      <c r="H29" s="23">
        <f t="shared" si="0"/>
        <v>0</v>
      </c>
      <c r="I29" s="22">
        <f>'[3]Subgroups Academic Achievement '!C921</f>
        <v>1767</v>
      </c>
      <c r="J29" s="22">
        <f>'[3]Subgroups Academic Achievement '!E921</f>
        <v>1263</v>
      </c>
      <c r="K29" s="23">
        <f t="shared" si="1"/>
        <v>0.7147707979626485</v>
      </c>
      <c r="L29" s="22">
        <f>'[3]Subgroups Academic Achievement '!J921</f>
        <v>1779</v>
      </c>
      <c r="M29" s="22">
        <f>'[3]Subgroups Academic Achievement '!L921</f>
        <v>1083</v>
      </c>
      <c r="N29" s="23">
        <f t="shared" si="2"/>
        <v>0.6087689713322091</v>
      </c>
      <c r="O29" s="24" t="s">
        <v>104</v>
      </c>
    </row>
    <row r="30" spans="1:15" ht="12.75">
      <c r="A30" s="9" t="s">
        <v>43</v>
      </c>
      <c r="B30" s="5">
        <f>'[1]Sheet1'!E28</f>
        <v>16990</v>
      </c>
      <c r="C30" s="5">
        <f>'[2]Sheet2'!D28</f>
        <v>9773</v>
      </c>
      <c r="D30" s="6">
        <f t="shared" si="3"/>
        <v>0.5752207180694526</v>
      </c>
      <c r="E30" s="5">
        <f>'[2]Sheet2'!E28</f>
        <v>848</v>
      </c>
      <c r="F30" s="6">
        <f t="shared" si="4"/>
        <v>0.04991171277221895</v>
      </c>
      <c r="G30" s="5">
        <f>'[2]Sheet2'!F28</f>
        <v>3736</v>
      </c>
      <c r="H30" s="6">
        <f t="shared" si="0"/>
        <v>0.21989405532666273</v>
      </c>
      <c r="I30" s="7">
        <f>'[3]Subgroups Academic Achievement '!C958</f>
        <v>9916</v>
      </c>
      <c r="J30" s="7">
        <f>'[3]Subgroups Academic Achievement '!E958</f>
        <v>2196</v>
      </c>
      <c r="K30" s="6">
        <f t="shared" si="1"/>
        <v>0.22146026623638565</v>
      </c>
      <c r="L30" s="7">
        <f>'[3]Subgroups Academic Achievement '!J958</f>
        <v>9097</v>
      </c>
      <c r="M30" s="7">
        <f>'[3]Subgroups Academic Achievement '!L958</f>
        <v>1481</v>
      </c>
      <c r="N30" s="6">
        <f t="shared" si="2"/>
        <v>0.1628009233813345</v>
      </c>
      <c r="O30" s="8" t="s">
        <v>104</v>
      </c>
    </row>
    <row r="31" spans="1:15" ht="12.75">
      <c r="A31" s="21" t="s">
        <v>44</v>
      </c>
      <c r="B31" s="22">
        <f>'[1]Sheet1'!E29</f>
        <v>2874</v>
      </c>
      <c r="C31" s="25">
        <f>'[2]Sheet2'!D29</f>
        <v>0</v>
      </c>
      <c r="D31" s="23">
        <f t="shared" si="3"/>
        <v>0</v>
      </c>
      <c r="E31" s="25">
        <f>'[2]Sheet2'!E29</f>
        <v>0</v>
      </c>
      <c r="F31" s="23">
        <f t="shared" si="4"/>
        <v>0</v>
      </c>
      <c r="G31" s="25">
        <f>'[2]Sheet2'!F29</f>
        <v>0</v>
      </c>
      <c r="H31" s="23">
        <f t="shared" si="0"/>
        <v>0</v>
      </c>
      <c r="I31" s="22">
        <f>'[3]Subgroups Academic Achievement '!C995</f>
        <v>3143</v>
      </c>
      <c r="J31" s="22">
        <f>'[3]Subgroups Academic Achievement '!E995</f>
        <v>710</v>
      </c>
      <c r="K31" s="23">
        <f t="shared" si="1"/>
        <v>0.2258988227807827</v>
      </c>
      <c r="L31" s="22">
        <f>'[3]Subgroups Academic Achievement '!J995</f>
        <v>3113</v>
      </c>
      <c r="M31" s="22">
        <f>'[3]Subgroups Academic Achievement '!L995</f>
        <v>1177</v>
      </c>
      <c r="N31" s="23">
        <f t="shared" si="2"/>
        <v>0.37809187279151946</v>
      </c>
      <c r="O31" s="24" t="s">
        <v>105</v>
      </c>
    </row>
    <row r="32" spans="1:15" ht="12.75">
      <c r="A32" s="9" t="s">
        <v>45</v>
      </c>
      <c r="B32" s="5">
        <f>'[1]Sheet1'!E30</f>
        <v>16152</v>
      </c>
      <c r="C32" s="5">
        <f>'[2]Sheet2'!D30</f>
        <v>615</v>
      </c>
      <c r="D32" s="6">
        <f t="shared" si="3"/>
        <v>0.03807578008915304</v>
      </c>
      <c r="E32" s="5">
        <f>'[2]Sheet2'!E30</f>
        <v>8327</v>
      </c>
      <c r="F32" s="6">
        <f t="shared" si="4"/>
        <v>0.5155398712233779</v>
      </c>
      <c r="G32" s="5">
        <f>'[2]Sheet2'!F30</f>
        <v>2518</v>
      </c>
      <c r="H32" s="6">
        <f t="shared" si="0"/>
        <v>0.1558940069341258</v>
      </c>
      <c r="I32" s="7">
        <f>'[3]Subgroups Academic Achievement '!C1032</f>
        <v>7343</v>
      </c>
      <c r="J32" s="7">
        <f>'[3]Subgroups Academic Achievement '!E1032</f>
        <v>6021</v>
      </c>
      <c r="K32" s="6">
        <f t="shared" si="1"/>
        <v>0.8199645921285578</v>
      </c>
      <c r="L32" s="7">
        <f>'[3]Subgroups Academic Achievement '!J1032</f>
        <v>7332</v>
      </c>
      <c r="M32" s="7">
        <f>'[3]Subgroups Academic Achievement '!L1032</f>
        <v>5762</v>
      </c>
      <c r="N32" s="6">
        <f t="shared" si="2"/>
        <v>0.7858701582105837</v>
      </c>
      <c r="O32" s="8" t="s">
        <v>104</v>
      </c>
    </row>
    <row r="33" spans="1:15" ht="12.75">
      <c r="A33" s="21" t="s">
        <v>46</v>
      </c>
      <c r="B33" s="22">
        <f>'[1]Sheet1'!E31</f>
        <v>75282</v>
      </c>
      <c r="C33" s="22">
        <f>'[2]Sheet2'!D31</f>
        <v>30946</v>
      </c>
      <c r="D33" s="23">
        <f t="shared" si="3"/>
        <v>0.41106771871098</v>
      </c>
      <c r="E33" s="22">
        <f>'[2]Sheet2'!E31</f>
        <v>24456</v>
      </c>
      <c r="F33" s="23">
        <f t="shared" si="4"/>
        <v>0.3248585319199809</v>
      </c>
      <c r="G33" s="22">
        <f>'[2]Sheet2'!F31</f>
        <v>8584</v>
      </c>
      <c r="H33" s="23">
        <f t="shared" si="0"/>
        <v>0.11402460083419676</v>
      </c>
      <c r="I33" s="22">
        <f>'[3]Subgroups Academic Achievement '!C1069</f>
        <v>38887</v>
      </c>
      <c r="J33" s="22">
        <f>'[3]Subgroups Academic Achievement '!E1069</f>
        <v>16138</v>
      </c>
      <c r="K33" s="23">
        <f t="shared" si="1"/>
        <v>0.41499729986885076</v>
      </c>
      <c r="L33" s="22">
        <f>'[3]Subgroups Academic Achievement '!J1069</f>
        <v>32612</v>
      </c>
      <c r="M33" s="22">
        <f>'[3]Subgroups Academic Achievement '!L1069</f>
        <v>7526</v>
      </c>
      <c r="N33" s="23">
        <f t="shared" si="2"/>
        <v>0.23077394823991168</v>
      </c>
      <c r="O33" s="24" t="s">
        <v>104</v>
      </c>
    </row>
    <row r="34" spans="1:15" ht="12.75">
      <c r="A34" s="9" t="s">
        <v>47</v>
      </c>
      <c r="B34" s="5">
        <f>'[1]Sheet1'!E32</f>
        <v>2536</v>
      </c>
      <c r="C34" s="10">
        <f>'[2]Sheet2'!D32</f>
        <v>0</v>
      </c>
      <c r="D34" s="13">
        <f t="shared" si="3"/>
        <v>0</v>
      </c>
      <c r="E34" s="10">
        <f>'[2]Sheet2'!E32</f>
        <v>0</v>
      </c>
      <c r="F34" s="13">
        <f t="shared" si="4"/>
        <v>0</v>
      </c>
      <c r="G34" s="10">
        <f>'[2]Sheet2'!F32</f>
        <v>0</v>
      </c>
      <c r="H34" s="13">
        <f t="shared" si="0"/>
        <v>0</v>
      </c>
      <c r="I34" s="7">
        <f>'[3]Subgroups Academic Achievement '!C1106</f>
        <v>1468</v>
      </c>
      <c r="J34" s="7">
        <f>'[3]Subgroups Academic Achievement '!E1106</f>
        <v>368</v>
      </c>
      <c r="K34" s="6">
        <f t="shared" si="1"/>
        <v>0.2506811989100817</v>
      </c>
      <c r="L34" s="7">
        <f>'[3]Subgroups Academic Achievement '!J1106</f>
        <v>1280</v>
      </c>
      <c r="M34" s="7">
        <f>'[3]Subgroups Academic Achievement '!L1106</f>
        <v>317</v>
      </c>
      <c r="N34" s="6">
        <f t="shared" si="2"/>
        <v>0.24765625</v>
      </c>
      <c r="O34" s="8" t="s">
        <v>104</v>
      </c>
    </row>
    <row r="35" spans="1:15" ht="12.75">
      <c r="A35" s="21" t="s">
        <v>48</v>
      </c>
      <c r="B35" s="22">
        <f>'[1]Sheet1'!E33</f>
        <v>52679</v>
      </c>
      <c r="C35" s="22">
        <f>'[2]Sheet2'!D33</f>
        <v>18519</v>
      </c>
      <c r="D35" s="23">
        <f t="shared" si="3"/>
        <v>0.3515442586229807</v>
      </c>
      <c r="E35" s="22">
        <f>'[2]Sheet2'!E33</f>
        <v>5381</v>
      </c>
      <c r="F35" s="23">
        <f t="shared" si="4"/>
        <v>0.1021469655840088</v>
      </c>
      <c r="G35" s="22">
        <f>'[2]Sheet2'!F33</f>
        <v>51800</v>
      </c>
      <c r="H35" s="23">
        <f t="shared" si="0"/>
        <v>0.9833140340553161</v>
      </c>
      <c r="I35" s="22">
        <f>'[3]Subgroups Academic Achievement '!C1143</f>
        <v>22420</v>
      </c>
      <c r="J35" s="22">
        <f>'[3]Subgroups Academic Achievement '!E1143</f>
        <v>10397</v>
      </c>
      <c r="K35" s="23">
        <f t="shared" si="1"/>
        <v>0.4637377341659233</v>
      </c>
      <c r="L35" s="22">
        <f>'[3]Subgroups Academic Achievement '!J1143</f>
        <v>22105</v>
      </c>
      <c r="M35" s="22">
        <f>'[3]Subgroups Academic Achievement '!L1143</f>
        <v>6696</v>
      </c>
      <c r="N35" s="23">
        <f t="shared" si="2"/>
        <v>0.3029178918796652</v>
      </c>
      <c r="O35" s="24" t="s">
        <v>104</v>
      </c>
    </row>
    <row r="36" spans="1:15" ht="12.75">
      <c r="A36" s="9" t="s">
        <v>49</v>
      </c>
      <c r="B36" s="5">
        <f>'[1]Sheet1'!E34</f>
        <v>58163</v>
      </c>
      <c r="C36" s="5">
        <f>'[2]Sheet2'!D34</f>
        <v>17438</v>
      </c>
      <c r="D36" s="6">
        <f t="shared" si="3"/>
        <v>0.29981259563640117</v>
      </c>
      <c r="E36" s="5">
        <f>'[2]Sheet2'!E34</f>
        <v>24205</v>
      </c>
      <c r="F36" s="6">
        <f t="shared" si="4"/>
        <v>0.41615803861561473</v>
      </c>
      <c r="G36" s="5">
        <f>'[2]Sheet2'!F34</f>
        <v>14147</v>
      </c>
      <c r="H36" s="6">
        <f t="shared" si="0"/>
        <v>0.2432302322782525</v>
      </c>
      <c r="I36" s="7">
        <f>'[3]Subgroups Academic Achievement '!C1180</f>
        <v>26441</v>
      </c>
      <c r="J36" s="7">
        <f>'[3]Subgroups Academic Achievement '!E1180</f>
        <v>4335</v>
      </c>
      <c r="K36" s="6">
        <f t="shared" si="1"/>
        <v>0.16394992625089821</v>
      </c>
      <c r="L36" s="7">
        <f>'[3]Subgroups Academic Achievement '!J1180</f>
        <v>26420</v>
      </c>
      <c r="M36" s="7">
        <f>'[3]Subgroups Academic Achievement '!L1180</f>
        <v>6911</v>
      </c>
      <c r="N36" s="6">
        <f t="shared" si="2"/>
        <v>0.26158213474640424</v>
      </c>
      <c r="O36" s="8" t="s">
        <v>104</v>
      </c>
    </row>
    <row r="37" spans="1:15" ht="12.75">
      <c r="A37" s="21" t="s">
        <v>50</v>
      </c>
      <c r="B37" s="22">
        <f>'[1]Sheet1'!E35</f>
        <v>140043</v>
      </c>
      <c r="C37" s="22">
        <f>'[11]NY-06.07 CSPR'!$D$18</f>
        <v>114088</v>
      </c>
      <c r="D37" s="23">
        <f t="shared" si="3"/>
        <v>0.8146640674649929</v>
      </c>
      <c r="E37" s="22">
        <v>73904</v>
      </c>
      <c r="F37" s="23">
        <f t="shared" si="4"/>
        <v>0.5277236277429075</v>
      </c>
      <c r="G37" s="22">
        <f>'[11]NY-06.07 CSPR'!$G$18</f>
        <v>22837</v>
      </c>
      <c r="H37" s="23">
        <f aca="true" t="shared" si="5" ref="H37:H57">G37/B37</f>
        <v>0.1630713423734139</v>
      </c>
      <c r="I37" s="22">
        <f>'[3]Subgroups Academic Achievement '!C1217</f>
        <v>89361</v>
      </c>
      <c r="J37" s="22">
        <f>'[3]Subgroups Academic Achievement '!E1217</f>
        <v>43237</v>
      </c>
      <c r="K37" s="23">
        <f t="shared" si="1"/>
        <v>0.4838464206980674</v>
      </c>
      <c r="L37" s="22">
        <f>'[3]Subgroups Academic Achievement '!J1217</f>
        <v>87045</v>
      </c>
      <c r="M37" s="22">
        <f>'[3]Subgroups Academic Achievement '!L1217</f>
        <v>20270</v>
      </c>
      <c r="N37" s="23">
        <f t="shared" si="2"/>
        <v>0.23286805675225458</v>
      </c>
      <c r="O37" s="24" t="s">
        <v>104</v>
      </c>
    </row>
    <row r="38" spans="1:15" ht="12.75">
      <c r="A38" s="9" t="s">
        <v>51</v>
      </c>
      <c r="B38" s="5">
        <f>'[1]Sheet1'!E36</f>
        <v>89747</v>
      </c>
      <c r="C38" s="10">
        <f>'[2]Sheet2'!D36</f>
        <v>0</v>
      </c>
      <c r="D38" s="13">
        <f t="shared" si="3"/>
        <v>0</v>
      </c>
      <c r="E38" s="10">
        <f>'[2]Sheet2'!E36</f>
        <v>0</v>
      </c>
      <c r="F38" s="13">
        <f t="shared" si="4"/>
        <v>0</v>
      </c>
      <c r="G38" s="10">
        <f>'[2]Sheet2'!F36</f>
        <v>0</v>
      </c>
      <c r="H38" s="13">
        <f t="shared" si="5"/>
        <v>0</v>
      </c>
      <c r="I38" s="7">
        <f>'[3]Subgroups Academic Achievement '!C1254</f>
        <v>35573</v>
      </c>
      <c r="J38" s="7">
        <f>'[3]Subgroups Academic Achievement '!E1254</f>
        <v>17880</v>
      </c>
      <c r="K38" s="6">
        <f t="shared" si="1"/>
        <v>0.5026283979422596</v>
      </c>
      <c r="L38" s="7">
        <f>'[3]Subgroups Academic Achievement '!J1254</f>
        <v>35703</v>
      </c>
      <c r="M38" s="7">
        <f>'[3]Subgroups Academic Achievement '!L1254</f>
        <v>22762</v>
      </c>
      <c r="N38" s="6">
        <f t="shared" si="2"/>
        <v>0.6375374618379408</v>
      </c>
      <c r="O38" s="8" t="s">
        <v>104</v>
      </c>
    </row>
    <row r="39" spans="1:15" ht="12.75">
      <c r="A39" s="21" t="s">
        <v>52</v>
      </c>
      <c r="B39" s="22">
        <f>'[1]Sheet1'!E37</f>
        <v>3439</v>
      </c>
      <c r="C39" s="22">
        <f>'[2]Sheet2'!D37</f>
        <v>1846</v>
      </c>
      <c r="D39" s="23">
        <f t="shared" si="3"/>
        <v>0.536783948822332</v>
      </c>
      <c r="E39" s="22">
        <f>'[2]Sheet2'!E37</f>
        <v>1006</v>
      </c>
      <c r="F39" s="23">
        <f t="shared" si="4"/>
        <v>0.29252689735388193</v>
      </c>
      <c r="G39" s="22">
        <f>'[2]Sheet2'!F37</f>
        <v>584</v>
      </c>
      <c r="H39" s="23">
        <f t="shared" si="5"/>
        <v>0.16981680721139866</v>
      </c>
      <c r="I39" s="22">
        <f>'[3]Subgroups Academic Achievement '!C1291</f>
        <v>1586</v>
      </c>
      <c r="J39" s="22">
        <f>'[3]Subgroups Academic Achievement '!E1291</f>
        <v>743</v>
      </c>
      <c r="K39" s="23">
        <f t="shared" si="1"/>
        <v>0.46847414880201765</v>
      </c>
      <c r="L39" s="22">
        <f>'[3]Subgroups Academic Achievement '!J1291</f>
        <v>1586</v>
      </c>
      <c r="M39" s="22">
        <f>'[3]Subgroups Academic Achievement '!L1291</f>
        <v>726</v>
      </c>
      <c r="N39" s="23">
        <f t="shared" si="2"/>
        <v>0.45775535939470363</v>
      </c>
      <c r="O39" s="24" t="s">
        <v>104</v>
      </c>
    </row>
    <row r="40" spans="1:15" ht="12.75">
      <c r="A40" s="9" t="s">
        <v>53</v>
      </c>
      <c r="B40" s="5">
        <f>'[1]Sheet1'!E38</f>
        <v>22797</v>
      </c>
      <c r="C40" s="5">
        <f>'[2]Sheet2'!D38</f>
        <v>6264</v>
      </c>
      <c r="D40" s="6">
        <f t="shared" si="3"/>
        <v>0.2747729964469009</v>
      </c>
      <c r="E40" s="5">
        <f>'[2]Sheet2'!E38</f>
        <v>10602</v>
      </c>
      <c r="F40" s="6">
        <f t="shared" si="4"/>
        <v>0.46506119226213977</v>
      </c>
      <c r="G40" s="5">
        <f>'[2]Sheet2'!F38</f>
        <v>656</v>
      </c>
      <c r="H40" s="6">
        <f t="shared" si="5"/>
        <v>0.028775716102996007</v>
      </c>
      <c r="I40" s="7">
        <f>'[3]Subgroups Academic Achievement '!C1328</f>
        <v>15382</v>
      </c>
      <c r="J40" s="7">
        <f>'[3]Subgroups Academic Achievement '!E1328</f>
        <v>8829</v>
      </c>
      <c r="K40" s="6">
        <f t="shared" si="1"/>
        <v>0.5739825770380965</v>
      </c>
      <c r="L40" s="7">
        <f>'[3]Subgroups Academic Achievement '!J1328</f>
        <v>15465</v>
      </c>
      <c r="M40" s="7">
        <f>'[3]Subgroups Academic Achievement '!L1328</f>
        <v>8999</v>
      </c>
      <c r="N40" s="6">
        <f t="shared" si="2"/>
        <v>0.5818946007112835</v>
      </c>
      <c r="O40" s="8" t="s">
        <v>104</v>
      </c>
    </row>
    <row r="41" spans="1:15" ht="12.75">
      <c r="A41" s="26" t="s">
        <v>54</v>
      </c>
      <c r="B41" s="22">
        <f>'[1]Sheet1'!E39</f>
        <v>32921</v>
      </c>
      <c r="C41" s="22">
        <f>'[2]Sheet2'!D39</f>
        <v>15953</v>
      </c>
      <c r="D41" s="23">
        <f t="shared" si="3"/>
        <v>0.48458430788858176</v>
      </c>
      <c r="E41" s="22">
        <f>'[2]Sheet2'!E39</f>
        <v>11673</v>
      </c>
      <c r="F41" s="23">
        <f t="shared" si="4"/>
        <v>0.354576106436621</v>
      </c>
      <c r="G41" s="22">
        <f>'[2]Sheet2'!F39</f>
        <v>5602</v>
      </c>
      <c r="H41" s="23">
        <f t="shared" si="5"/>
        <v>0.17016494031165516</v>
      </c>
      <c r="I41" s="22">
        <f>'[3]Subgroups Academic Achievement '!C1365</f>
        <v>16082</v>
      </c>
      <c r="J41" s="22">
        <f>'[3]Subgroups Academic Achievement '!E1365</f>
        <v>9938</v>
      </c>
      <c r="K41" s="23">
        <f t="shared" si="1"/>
        <v>0.6179579654271856</v>
      </c>
      <c r="L41" s="22">
        <f>'[3]Subgroups Academic Achievement '!J1365</f>
        <v>15633</v>
      </c>
      <c r="M41" s="22">
        <f>'[3]Subgroups Academic Achievement '!L1365</f>
        <v>9176</v>
      </c>
      <c r="N41" s="23">
        <f t="shared" si="2"/>
        <v>0.5869634747009531</v>
      </c>
      <c r="O41" s="24" t="s">
        <v>104</v>
      </c>
    </row>
    <row r="42" spans="1:15" ht="12.75">
      <c r="A42" s="11" t="s">
        <v>55</v>
      </c>
      <c r="B42" s="5">
        <f>'[1]Sheet1'!E40</f>
        <v>60214</v>
      </c>
      <c r="C42" s="5">
        <f>'[2]Sheet2'!D40</f>
        <v>10131</v>
      </c>
      <c r="D42" s="6">
        <f t="shared" si="3"/>
        <v>0.16824990865911582</v>
      </c>
      <c r="E42" s="5">
        <f>'[2]Sheet2'!E40</f>
        <v>9537</v>
      </c>
      <c r="F42" s="6">
        <f t="shared" si="4"/>
        <v>0.15838509316770186</v>
      </c>
      <c r="G42" s="5">
        <f>'[2]Sheet2'!F40</f>
        <v>8861</v>
      </c>
      <c r="H42" s="6">
        <f t="shared" si="5"/>
        <v>0.14715846813033515</v>
      </c>
      <c r="I42" s="7">
        <f>'[3]Subgroups Academic Achievement '!C1402</f>
        <v>29133</v>
      </c>
      <c r="J42" s="7">
        <f>'[3]Subgroups Academic Achievement '!E1402</f>
        <v>11809</v>
      </c>
      <c r="K42" s="6">
        <f t="shared" si="1"/>
        <v>0.4053478872755981</v>
      </c>
      <c r="L42" s="7">
        <f>'[3]Subgroups Academic Achievement '!J1402</f>
        <v>29124</v>
      </c>
      <c r="M42" s="7">
        <f>'[3]Subgroups Academic Achievement '!L1402</f>
        <v>11425</v>
      </c>
      <c r="N42" s="6">
        <f t="shared" si="2"/>
        <v>0.39228814723252303</v>
      </c>
      <c r="O42" s="8" t="s">
        <v>104</v>
      </c>
    </row>
    <row r="43" spans="1:15" ht="12.75">
      <c r="A43" s="26" t="s">
        <v>56</v>
      </c>
      <c r="B43" s="22">
        <f>'[1]Sheet1'!E41</f>
        <v>38301</v>
      </c>
      <c r="C43" s="22">
        <f>'[2]Sheet2'!D41</f>
        <v>35175</v>
      </c>
      <c r="D43" s="23">
        <f t="shared" si="3"/>
        <v>0.9183833320278844</v>
      </c>
      <c r="E43" s="22">
        <f>B43-C43</f>
        <v>3126</v>
      </c>
      <c r="F43" s="23">
        <f t="shared" si="4"/>
        <v>0.08161666797211561</v>
      </c>
      <c r="G43" s="22">
        <f>'[2]Sheet2'!F41</f>
        <v>537</v>
      </c>
      <c r="H43" s="23">
        <f t="shared" si="5"/>
        <v>0.01402052165739798</v>
      </c>
      <c r="I43" s="22">
        <f>'[3]Subgroups Academic Achievement '!C1439</f>
        <v>22324</v>
      </c>
      <c r="J43" s="22">
        <f>'[3]Subgroups Academic Achievement '!E1439</f>
        <v>8230</v>
      </c>
      <c r="K43" s="23">
        <f t="shared" si="1"/>
        <v>0.36866153019172193</v>
      </c>
      <c r="L43" s="22">
        <f>'[3]Subgroups Academic Achievement '!J1439</f>
        <v>20766</v>
      </c>
      <c r="M43" s="22">
        <f>'[3]Subgroups Academic Achievement '!L1439</f>
        <v>4929</v>
      </c>
      <c r="N43" s="23">
        <f t="shared" si="2"/>
        <v>0.2373591447558509</v>
      </c>
      <c r="O43" s="24" t="s">
        <v>104</v>
      </c>
    </row>
    <row r="44" spans="1:15" ht="12.75">
      <c r="A44" s="11" t="s">
        <v>57</v>
      </c>
      <c r="B44" s="5">
        <f>'[1]Sheet1'!E42</f>
        <v>2149</v>
      </c>
      <c r="C44" s="10">
        <f>'[2]Sheet2'!D42</f>
        <v>0</v>
      </c>
      <c r="D44" s="13">
        <f t="shared" si="3"/>
        <v>0</v>
      </c>
      <c r="E44" s="5">
        <f>'[2]Sheet2'!E42</f>
        <v>403</v>
      </c>
      <c r="F44" s="6">
        <f t="shared" si="4"/>
        <v>0.18752908329455562</v>
      </c>
      <c r="G44" s="5">
        <f>'[2]Sheet2'!F42</f>
        <v>911</v>
      </c>
      <c r="H44" s="6">
        <f t="shared" si="5"/>
        <v>0.4239181014425314</v>
      </c>
      <c r="I44" s="7">
        <f>'[3]Subgroups Academic Achievement '!C1476</f>
        <v>4648</v>
      </c>
      <c r="J44" s="7">
        <f>'[3]Subgroups Academic Achievement '!E1476</f>
        <v>2191</v>
      </c>
      <c r="K44" s="6">
        <f t="shared" si="1"/>
        <v>0.4713855421686747</v>
      </c>
      <c r="L44" s="7">
        <f>'[3]Subgroups Academic Achievement '!J1476</f>
        <v>4555</v>
      </c>
      <c r="M44" s="7">
        <f>'[3]Subgroups Academic Achievement '!L1476</f>
        <v>1596</v>
      </c>
      <c r="N44" s="6">
        <f t="shared" si="2"/>
        <v>0.350384193194292</v>
      </c>
      <c r="O44" s="8" t="s">
        <v>105</v>
      </c>
    </row>
    <row r="45" spans="1:15" ht="12.75">
      <c r="A45" s="26" t="s">
        <v>58</v>
      </c>
      <c r="B45" s="22">
        <f>'[1]Sheet1'!E43</f>
        <v>7784</v>
      </c>
      <c r="C45" s="25">
        <f>'[2]Sheet2'!D43</f>
        <v>0</v>
      </c>
      <c r="D45" s="23">
        <f t="shared" si="3"/>
        <v>0</v>
      </c>
      <c r="E45" s="25">
        <f>'[2]Sheet2'!E43</f>
        <v>0</v>
      </c>
      <c r="F45" s="23">
        <f t="shared" si="4"/>
        <v>0</v>
      </c>
      <c r="G45" s="22">
        <f>'[2]Sheet2'!F43</f>
        <v>1332</v>
      </c>
      <c r="H45" s="23">
        <f t="shared" si="5"/>
        <v>0.171120246659815</v>
      </c>
      <c r="I45" s="22">
        <f>'[3]Subgroups Academic Achievement '!C1513</f>
        <v>3968</v>
      </c>
      <c r="J45" s="22">
        <f>'[3]Subgroups Academic Achievement '!E1513</f>
        <v>589</v>
      </c>
      <c r="K45" s="23">
        <f t="shared" si="1"/>
        <v>0.1484375</v>
      </c>
      <c r="L45" s="22">
        <f>'[3]Subgroups Academic Achievement '!J1513</f>
        <v>3450</v>
      </c>
      <c r="M45" s="22">
        <f>'[3]Subgroups Academic Achievement '!L1513</f>
        <v>491</v>
      </c>
      <c r="N45" s="23">
        <f t="shared" si="2"/>
        <v>0.14231884057971014</v>
      </c>
      <c r="O45" s="24" t="s">
        <v>104</v>
      </c>
    </row>
    <row r="46" spans="1:15" ht="12.75">
      <c r="A46" s="11" t="s">
        <v>59</v>
      </c>
      <c r="B46" s="5">
        <f>'[1]Sheet1'!E44</f>
        <v>24110</v>
      </c>
      <c r="C46" s="5">
        <f>'[2]Sheet2'!D44</f>
        <v>19345</v>
      </c>
      <c r="D46" s="6">
        <f t="shared" si="3"/>
        <v>0.8023641642472004</v>
      </c>
      <c r="E46" s="5">
        <f>'[2]Sheet2'!E44</f>
        <v>2983</v>
      </c>
      <c r="F46" s="6">
        <f t="shared" si="4"/>
        <v>0.12372459560348403</v>
      </c>
      <c r="G46" s="5">
        <f>'[2]Sheet2'!F44</f>
        <v>1551</v>
      </c>
      <c r="H46" s="6">
        <f t="shared" si="5"/>
        <v>0.06433015346329324</v>
      </c>
      <c r="I46" s="7">
        <f>'[3]Subgroups Academic Achievement '!C1550</f>
        <v>14052</v>
      </c>
      <c r="J46" s="7">
        <f>'[3]Subgroups Academic Achievement '!E1550</f>
        <v>4862</v>
      </c>
      <c r="K46" s="6">
        <f t="shared" si="1"/>
        <v>0.34600056931397666</v>
      </c>
      <c r="L46" s="7">
        <f>'[3]Subgroups Academic Achievement '!J1550</f>
        <v>13327</v>
      </c>
      <c r="M46" s="7">
        <f>'[3]Subgroups Academic Achievement '!L1550</f>
        <v>4237</v>
      </c>
      <c r="N46" s="6">
        <f t="shared" si="2"/>
        <v>0.3179260148570571</v>
      </c>
      <c r="O46" s="8" t="s">
        <v>104</v>
      </c>
    </row>
    <row r="47" spans="1:15" ht="12.75">
      <c r="A47" s="26" t="s">
        <v>60</v>
      </c>
      <c r="B47" s="22">
        <f>'[1]Sheet1'!E45</f>
        <v>3076</v>
      </c>
      <c r="C47" s="22">
        <f>'[2]Sheet2'!D45</f>
        <v>1788</v>
      </c>
      <c r="D47" s="23">
        <f t="shared" si="3"/>
        <v>0.5812743823146944</v>
      </c>
      <c r="E47" s="22">
        <f>'[2]Sheet2'!E45</f>
        <v>729</v>
      </c>
      <c r="F47" s="23">
        <f t="shared" si="4"/>
        <v>0.2369960988296489</v>
      </c>
      <c r="G47" s="22">
        <f>'[2]Sheet2'!F45</f>
        <v>1131</v>
      </c>
      <c r="H47" s="23">
        <f t="shared" si="5"/>
        <v>0.3676853055916775</v>
      </c>
      <c r="I47" s="22">
        <f>'[3]Subgroups Academic Achievement '!C1587</f>
        <v>2757</v>
      </c>
      <c r="J47" s="22">
        <f>'[3]Subgroups Academic Achievement '!E1587</f>
        <v>1152</v>
      </c>
      <c r="K47" s="23">
        <f t="shared" si="1"/>
        <v>0.4178454842219804</v>
      </c>
      <c r="L47" s="22">
        <f>'[3]Subgroups Academic Achievement '!J1587</f>
        <v>2757</v>
      </c>
      <c r="M47" s="22">
        <f>'[3]Subgroups Academic Achievement '!L1587</f>
        <v>1511</v>
      </c>
      <c r="N47" s="23">
        <f t="shared" si="2"/>
        <v>0.5480594849474066</v>
      </c>
      <c r="O47" s="24" t="s">
        <v>105</v>
      </c>
    </row>
    <row r="48" spans="1:15" ht="12.75">
      <c r="A48" s="11" t="s">
        <v>61</v>
      </c>
      <c r="B48" s="5">
        <f>'[1]Sheet1'!E46</f>
        <v>22172</v>
      </c>
      <c r="C48" s="5">
        <f>'[2]Sheet2'!D46</f>
        <v>7864</v>
      </c>
      <c r="D48" s="6">
        <f t="shared" si="3"/>
        <v>0.3546815803716399</v>
      </c>
      <c r="E48" s="5">
        <f>'[2]Sheet2'!E46</f>
        <v>3299</v>
      </c>
      <c r="F48" s="6">
        <f t="shared" si="4"/>
        <v>0.1487912682662818</v>
      </c>
      <c r="G48" s="5">
        <f>'[2]Sheet2'!F46</f>
        <v>5159</v>
      </c>
      <c r="H48" s="6">
        <f t="shared" si="5"/>
        <v>0.23268085874075412</v>
      </c>
      <c r="I48" s="7">
        <f>'[3]Subgroups Academic Achievement '!C1624</f>
        <v>9532</v>
      </c>
      <c r="J48" s="7">
        <f>'[3]Subgroups Academic Achievement '!E1624</f>
        <v>6308</v>
      </c>
      <c r="K48" s="6">
        <f t="shared" si="1"/>
        <v>0.6617708770457407</v>
      </c>
      <c r="L48" s="7">
        <f>'[3]Subgroups Academic Achievement '!J1624</f>
        <v>8018</v>
      </c>
      <c r="M48" s="7">
        <f>'[3]Subgroups Academic Achievement '!L1624</f>
        <v>4934</v>
      </c>
      <c r="N48" s="6">
        <f t="shared" si="2"/>
        <v>0.6153654277874782</v>
      </c>
      <c r="O48" s="8" t="s">
        <v>105</v>
      </c>
    </row>
    <row r="49" spans="1:15" ht="12.75">
      <c r="A49" s="26" t="s">
        <v>62</v>
      </c>
      <c r="B49" s="22">
        <f>'[1]Sheet1'!E47</f>
        <v>637176</v>
      </c>
      <c r="C49" s="22">
        <f>'[2]Sheet2'!D47</f>
        <v>262006</v>
      </c>
      <c r="D49" s="23">
        <f t="shared" si="3"/>
        <v>0.41119878965937195</v>
      </c>
      <c r="E49" s="22">
        <f>'[2]Sheet2'!E47</f>
        <v>186699</v>
      </c>
      <c r="F49" s="23">
        <f t="shared" si="4"/>
        <v>0.2930100945421673</v>
      </c>
      <c r="G49" s="22">
        <f>'[2]Sheet2'!F47</f>
        <v>256050</v>
      </c>
      <c r="H49" s="23">
        <f t="shared" si="5"/>
        <v>0.4018512938340427</v>
      </c>
      <c r="I49" s="22">
        <f>'[3]Subgroups Academic Achievement '!C1661</f>
        <v>294113</v>
      </c>
      <c r="J49" s="22">
        <f>'[3]Subgroups Academic Achievement '!E1661</f>
        <v>191214</v>
      </c>
      <c r="K49" s="23">
        <f t="shared" si="1"/>
        <v>0.6501378721783804</v>
      </c>
      <c r="L49" s="22">
        <f>'[3]Subgroups Academic Achievement '!J1661</f>
        <v>290956</v>
      </c>
      <c r="M49" s="22">
        <f>'[3]Subgroups Academic Achievement '!L1661</f>
        <v>201210</v>
      </c>
      <c r="N49" s="23">
        <f t="shared" si="2"/>
        <v>0.6915478629071062</v>
      </c>
      <c r="O49" s="24" t="s">
        <v>104</v>
      </c>
    </row>
    <row r="50" spans="1:15" ht="12.75">
      <c r="A50" s="11" t="s">
        <v>63</v>
      </c>
      <c r="B50" s="5">
        <f>'[1]Sheet1'!E48</f>
        <v>34394</v>
      </c>
      <c r="C50" s="10">
        <f>'[2]Sheet2'!D48</f>
        <v>0</v>
      </c>
      <c r="D50" s="13">
        <f t="shared" si="3"/>
        <v>0</v>
      </c>
      <c r="E50" s="10">
        <f>'[2]Sheet2'!E48</f>
        <v>0</v>
      </c>
      <c r="F50" s="13">
        <f t="shared" si="4"/>
        <v>0</v>
      </c>
      <c r="G50" s="10">
        <f>'[2]Sheet2'!F48</f>
        <v>0</v>
      </c>
      <c r="H50" s="13">
        <f t="shared" si="5"/>
        <v>0</v>
      </c>
      <c r="I50" s="7">
        <f>'[3]Subgroups Academic Achievement '!C1698</f>
        <v>22461</v>
      </c>
      <c r="J50" s="7">
        <f>'[3]Subgroups Academic Achievement '!E1698</f>
        <v>10966</v>
      </c>
      <c r="K50" s="6">
        <f t="shared" si="1"/>
        <v>0.4882240327679088</v>
      </c>
      <c r="L50" s="7">
        <f>'[3]Subgroups Academic Achievement '!J1698</f>
        <v>29118</v>
      </c>
      <c r="M50" s="7">
        <f>'[3]Subgroups Academic Achievement '!L1698</f>
        <v>13726</v>
      </c>
      <c r="N50" s="6">
        <f t="shared" si="2"/>
        <v>0.4713922659523319</v>
      </c>
      <c r="O50" s="8" t="s">
        <v>104</v>
      </c>
    </row>
    <row r="51" spans="1:15" ht="12.75">
      <c r="A51" s="26" t="s">
        <v>64</v>
      </c>
      <c r="B51" s="22">
        <f>'[1]Sheet1'!E49</f>
        <v>1089</v>
      </c>
      <c r="C51" s="25">
        <f>'[2]Sheet2'!D49</f>
        <v>0</v>
      </c>
      <c r="D51" s="23">
        <f t="shared" si="3"/>
        <v>0</v>
      </c>
      <c r="E51" s="25">
        <f>'[2]Sheet2'!E49</f>
        <v>0</v>
      </c>
      <c r="F51" s="23">
        <f t="shared" si="4"/>
        <v>0</v>
      </c>
      <c r="G51" s="25">
        <f>'[2]Sheet2'!F49</f>
        <v>0</v>
      </c>
      <c r="H51" s="23">
        <f t="shared" si="5"/>
        <v>0</v>
      </c>
      <c r="I51" s="22">
        <f>'[3]Subgroups Academic Achievement '!C1735</f>
        <v>956</v>
      </c>
      <c r="J51" s="22">
        <f>'[3]Subgroups Academic Achievement '!E1735</f>
        <v>486</v>
      </c>
      <c r="K51" s="23">
        <f t="shared" si="1"/>
        <v>0.5083682008368201</v>
      </c>
      <c r="L51" s="22">
        <f>'[3]Subgroups Academic Achievement '!J1735</f>
        <v>926</v>
      </c>
      <c r="M51" s="22">
        <f>'[3]Subgroups Academic Achievement '!L1735</f>
        <v>527</v>
      </c>
      <c r="N51" s="23">
        <f t="shared" si="2"/>
        <v>0.5691144708423326</v>
      </c>
      <c r="O51" s="24" t="s">
        <v>105</v>
      </c>
    </row>
    <row r="52" spans="1:15" ht="12.75">
      <c r="A52" s="11" t="s">
        <v>65</v>
      </c>
      <c r="B52" s="5">
        <f>'[1]Sheet1'!E50</f>
        <v>83056</v>
      </c>
      <c r="C52" s="5">
        <f>'[2]Sheet2'!D50</f>
        <v>54655</v>
      </c>
      <c r="D52" s="6">
        <f t="shared" si="3"/>
        <v>0.6580499903679445</v>
      </c>
      <c r="E52" s="5">
        <f>'[2]Sheet2'!E50</f>
        <v>10411</v>
      </c>
      <c r="F52" s="6">
        <f t="shared" si="4"/>
        <v>0.1253491620111732</v>
      </c>
      <c r="G52" s="5">
        <f>'[2]Sheet2'!F50</f>
        <v>17990</v>
      </c>
      <c r="H52" s="6">
        <f t="shared" si="5"/>
        <v>0.2166008476208823</v>
      </c>
      <c r="I52" s="7">
        <f>'[3]Subgroups Academic Achievement '!C1772</f>
        <v>53269</v>
      </c>
      <c r="J52" s="7">
        <f>'[3]Subgroups Academic Achievement '!E1772</f>
        <v>37230</v>
      </c>
      <c r="K52" s="6">
        <f t="shared" si="1"/>
        <v>0.6989055548255083</v>
      </c>
      <c r="L52" s="7">
        <f>'[3]Subgroups Academic Achievement '!J1772</f>
        <v>44134</v>
      </c>
      <c r="M52" s="7">
        <f>'[3]Subgroups Academic Achievement '!L1772</f>
        <v>29519</v>
      </c>
      <c r="N52" s="6">
        <f t="shared" si="2"/>
        <v>0.6688494131508588</v>
      </c>
      <c r="O52" s="8" t="s">
        <v>104</v>
      </c>
    </row>
    <row r="53" spans="1:15" ht="12.75">
      <c r="A53" s="26" t="s">
        <v>66</v>
      </c>
      <c r="B53" s="22">
        <f>'[1]Sheet1'!E51</f>
        <v>77899</v>
      </c>
      <c r="C53" s="22">
        <f>'[2]Sheet2'!D51</f>
        <v>29979</v>
      </c>
      <c r="D53" s="23">
        <f t="shared" si="3"/>
        <v>0.3848444781062658</v>
      </c>
      <c r="E53" s="22">
        <f>'[2]Sheet2'!E51</f>
        <v>11225</v>
      </c>
      <c r="F53" s="23">
        <f t="shared" si="4"/>
        <v>0.14409684334843836</v>
      </c>
      <c r="G53" s="22">
        <f>'[2]Sheet2'!F51</f>
        <v>10788</v>
      </c>
      <c r="H53" s="23">
        <f t="shared" si="5"/>
        <v>0.13848701523767956</v>
      </c>
      <c r="I53" s="22">
        <f>'[3]Subgroups Academic Achievement '!C1809</f>
        <v>30798</v>
      </c>
      <c r="J53" s="22">
        <f>'[3]Subgroups Academic Achievement '!E1809</f>
        <v>5172</v>
      </c>
      <c r="K53" s="23">
        <f t="shared" si="1"/>
        <v>0.16793298266121176</v>
      </c>
      <c r="L53" s="22">
        <f>'[3]Subgroups Academic Achievement '!J1809</f>
        <v>30667</v>
      </c>
      <c r="M53" s="22">
        <f>'[3]Subgroups Academic Achievement '!L1809</f>
        <v>8624</v>
      </c>
      <c r="N53" s="23">
        <f t="shared" si="2"/>
        <v>0.2812143346267975</v>
      </c>
      <c r="O53" s="24" t="s">
        <v>105</v>
      </c>
    </row>
    <row r="54" spans="1:15" ht="12.75">
      <c r="A54" s="11" t="s">
        <v>67</v>
      </c>
      <c r="B54" s="5">
        <f>'[1]Sheet1'!E52</f>
        <v>1296</v>
      </c>
      <c r="C54" s="5">
        <f>'[2]Sheet2'!D52</f>
        <v>272</v>
      </c>
      <c r="D54" s="6">
        <f t="shared" si="3"/>
        <v>0.20987654320987653</v>
      </c>
      <c r="E54" s="5">
        <f>'[2]Sheet2'!E52</f>
        <v>119</v>
      </c>
      <c r="F54" s="6">
        <f t="shared" si="4"/>
        <v>0.09182098765432099</v>
      </c>
      <c r="G54" s="5">
        <f>'[2]Sheet2'!F52</f>
        <v>79</v>
      </c>
      <c r="H54" s="6">
        <f t="shared" si="5"/>
        <v>0.06095679012345679</v>
      </c>
      <c r="I54" s="7">
        <f>'[3]Subgroups Academic Achievement '!C1846</f>
        <v>745</v>
      </c>
      <c r="J54" s="7">
        <f>'[3]Subgroups Academic Achievement '!E1846</f>
        <v>516</v>
      </c>
      <c r="K54" s="6">
        <f t="shared" si="1"/>
        <v>0.6926174496644295</v>
      </c>
      <c r="L54" s="7">
        <f>'[3]Subgroups Academic Achievement '!J1846</f>
        <v>745</v>
      </c>
      <c r="M54" s="7">
        <f>'[3]Subgroups Academic Achievement '!L1846</f>
        <v>503</v>
      </c>
      <c r="N54" s="6">
        <f t="shared" si="2"/>
        <v>0.6751677852348993</v>
      </c>
      <c r="O54" s="8" t="s">
        <v>104</v>
      </c>
    </row>
    <row r="55" spans="1:15" ht="12.75">
      <c r="A55" s="26" t="s">
        <v>68</v>
      </c>
      <c r="B55" s="22">
        <f>'[1]Sheet1'!E53</f>
        <v>33755</v>
      </c>
      <c r="C55" s="22">
        <f>'[2]Sheet2'!D53</f>
        <v>18852</v>
      </c>
      <c r="D55" s="23">
        <f t="shared" si="3"/>
        <v>0.5584950377721819</v>
      </c>
      <c r="E55" s="22">
        <f>'[2]Sheet2'!E53</f>
        <v>11425</v>
      </c>
      <c r="F55" s="23">
        <f t="shared" si="4"/>
        <v>0.33846837505554733</v>
      </c>
      <c r="G55" s="22">
        <f>'[2]Sheet2'!F53</f>
        <v>1151</v>
      </c>
      <c r="H55" s="23">
        <f t="shared" si="5"/>
        <v>0.03409865205154792</v>
      </c>
      <c r="I55" s="22">
        <f>'[3]Subgroups Academic Achievement '!C1883</f>
        <v>23745</v>
      </c>
      <c r="J55" s="22">
        <f>'[3]Subgroups Academic Achievement '!E1883</f>
        <v>12802</v>
      </c>
      <c r="K55" s="23">
        <f t="shared" si="1"/>
        <v>0.5391450831754053</v>
      </c>
      <c r="L55" s="22">
        <f>'[3]Subgroups Academic Achievement '!J1883</f>
        <v>23745</v>
      </c>
      <c r="M55" s="22">
        <f>'[3]Subgroups Academic Achievement '!L1883</f>
        <v>12628</v>
      </c>
      <c r="N55" s="23">
        <f t="shared" si="2"/>
        <v>0.5318172246788798</v>
      </c>
      <c r="O55" s="24" t="s">
        <v>105</v>
      </c>
    </row>
    <row r="56" spans="1:15" ht="12.75">
      <c r="A56" s="11" t="s">
        <v>69</v>
      </c>
      <c r="B56" s="5">
        <f>'[1]Sheet1'!E54</f>
        <v>1987</v>
      </c>
      <c r="C56" s="5">
        <f>'[2]Sheet2'!D54</f>
        <v>620</v>
      </c>
      <c r="D56" s="6">
        <f t="shared" si="3"/>
        <v>0.3120281831907398</v>
      </c>
      <c r="E56" s="5">
        <f>'[2]Sheet2'!E54</f>
        <v>560</v>
      </c>
      <c r="F56" s="6">
        <f t="shared" si="4"/>
        <v>0.28183190739808756</v>
      </c>
      <c r="G56" s="5">
        <f>'[2]Sheet2'!F54</f>
        <v>152</v>
      </c>
      <c r="H56" s="6">
        <f t="shared" si="5"/>
        <v>0.07649723200805233</v>
      </c>
      <c r="I56" s="7">
        <f>'[3]Subgroups Academic Achievement '!C1920</f>
        <v>1522</v>
      </c>
      <c r="J56" s="7">
        <f>'[3]Subgroups Academic Achievement '!E1920</f>
        <v>850</v>
      </c>
      <c r="K56" s="6">
        <f t="shared" si="1"/>
        <v>0.5584756898817346</v>
      </c>
      <c r="L56" s="7">
        <f>'[3]Subgroups Academic Achievement '!J1920</f>
        <v>1472</v>
      </c>
      <c r="M56" s="7">
        <f>'[3]Subgroups Academic Achievement '!L1920</f>
        <v>617</v>
      </c>
      <c r="N56" s="6">
        <f t="shared" si="2"/>
        <v>0.41915760869565216</v>
      </c>
      <c r="O56" s="8" t="s">
        <v>104</v>
      </c>
    </row>
    <row r="57" spans="1:15" ht="12.75">
      <c r="A57" s="26" t="s">
        <v>70</v>
      </c>
      <c r="B57" s="27">
        <f>SUM(B5:B56)</f>
        <v>3952031</v>
      </c>
      <c r="C57" s="27">
        <f>SUM(C5:C56)</f>
        <v>1714986</v>
      </c>
      <c r="D57" s="28">
        <f>C57/B57</f>
        <v>0.4339505434041383</v>
      </c>
      <c r="E57" s="27">
        <f>SUM(E5:E56)</f>
        <v>1182908</v>
      </c>
      <c r="F57" s="28">
        <f>E57/B57</f>
        <v>0.29931647803369965</v>
      </c>
      <c r="G57" s="27">
        <f>SUM(G5:G56)</f>
        <v>762350</v>
      </c>
      <c r="H57" s="28">
        <f t="shared" si="5"/>
        <v>0.19290081479624022</v>
      </c>
      <c r="I57" s="27">
        <f>SUM(I5:I56)</f>
        <v>2528814</v>
      </c>
      <c r="J57" s="27">
        <f>SUM(J5:J56)</f>
        <v>1103173</v>
      </c>
      <c r="K57" s="28">
        <f>J57/I57</f>
        <v>0.43624125775956635</v>
      </c>
      <c r="L57" s="27">
        <f>SUM(L5:L56)</f>
        <v>2502268</v>
      </c>
      <c r="M57" s="27">
        <f>SUM(M5:M56)</f>
        <v>942820</v>
      </c>
      <c r="N57" s="28">
        <f>M57/L57</f>
        <v>0.37678617957788696</v>
      </c>
      <c r="O57" s="29">
        <v>41</v>
      </c>
    </row>
    <row r="59" ht="12.75">
      <c r="A59" t="s">
        <v>118</v>
      </c>
    </row>
    <row r="60" spans="1:15" ht="29.25" customHeight="1">
      <c r="A60" s="63" t="s">
        <v>109</v>
      </c>
      <c r="B60" s="63"/>
      <c r="C60" s="63"/>
      <c r="D60" s="63"/>
      <c r="E60" s="63"/>
      <c r="F60" s="63"/>
      <c r="G60" s="63"/>
      <c r="H60" s="63"/>
      <c r="I60" s="63"/>
      <c r="J60" s="63"/>
      <c r="K60" s="63"/>
      <c r="L60" s="63"/>
      <c r="M60" s="63"/>
      <c r="N60" s="63"/>
      <c r="O60" s="63"/>
    </row>
  </sheetData>
  <sheetProtection password="ADAC" sheet="1" objects="1" scenarios="1" selectLockedCells="1" selectUnlockedCells="1"/>
  <mergeCells count="4">
    <mergeCell ref="A1:O2"/>
    <mergeCell ref="A3:H3"/>
    <mergeCell ref="I3:O3"/>
    <mergeCell ref="A60:O60"/>
  </mergeCells>
  <printOptions/>
  <pageMargins left="0.75" right="0.75" top="1" bottom="1" header="0.5" footer="0.5"/>
  <pageSetup horizontalDpi="600" verticalDpi="600" orientation="portrait" scale="66" r:id="rId1"/>
  <headerFooter alignWithMargins="0">
    <oddFooter>&amp;CELP &amp; Academic Achievement&amp;RPage &amp;P of &amp;N</oddFooter>
  </headerFooter>
</worksheet>
</file>

<file path=xl/worksheets/sheet3.xml><?xml version="1.0" encoding="utf-8"?>
<worksheet xmlns="http://schemas.openxmlformats.org/spreadsheetml/2006/main" xmlns:r="http://schemas.openxmlformats.org/officeDocument/2006/relationships">
  <sheetPr>
    <tabColor indexed="44"/>
  </sheetPr>
  <dimension ref="A2:U35"/>
  <sheetViews>
    <sheetView workbookViewId="0" topLeftCell="A1">
      <selection activeCell="J7" sqref="J7"/>
    </sheetView>
  </sheetViews>
  <sheetFormatPr defaultColWidth="9.140625" defaultRowHeight="12.75"/>
  <sheetData>
    <row r="2" spans="1:21" ht="27">
      <c r="A2" s="65" t="s">
        <v>71</v>
      </c>
      <c r="B2" s="66"/>
      <c r="C2" s="66"/>
      <c r="D2" s="66"/>
      <c r="E2" s="66"/>
      <c r="F2" s="66"/>
      <c r="G2" s="66"/>
      <c r="H2" s="66"/>
      <c r="I2" s="66"/>
      <c r="J2" s="66"/>
      <c r="K2" s="66"/>
      <c r="L2" s="67"/>
      <c r="M2" s="38"/>
      <c r="N2" s="38"/>
      <c r="O2" s="38"/>
      <c r="P2" s="38"/>
      <c r="Q2" s="38"/>
      <c r="R2" s="38"/>
      <c r="S2" s="38"/>
      <c r="T2" s="38"/>
      <c r="U2" s="38"/>
    </row>
    <row r="3" spans="1:21" ht="48">
      <c r="A3" s="1" t="s">
        <v>72</v>
      </c>
      <c r="B3" s="2" t="s">
        <v>11</v>
      </c>
      <c r="C3" s="2" t="s">
        <v>73</v>
      </c>
      <c r="D3" s="2" t="s">
        <v>74</v>
      </c>
      <c r="E3" s="2" t="s">
        <v>75</v>
      </c>
      <c r="F3" s="2" t="s">
        <v>76</v>
      </c>
      <c r="G3" s="12" t="s">
        <v>77</v>
      </c>
      <c r="H3" s="2" t="s">
        <v>78</v>
      </c>
      <c r="I3" s="2" t="s">
        <v>79</v>
      </c>
      <c r="J3" s="2" t="s">
        <v>80</v>
      </c>
      <c r="K3" s="2" t="s">
        <v>81</v>
      </c>
      <c r="L3" s="2" t="s">
        <v>106</v>
      </c>
      <c r="M3" s="33"/>
      <c r="N3" s="33"/>
      <c r="O3" s="33"/>
      <c r="P3" s="33"/>
      <c r="Q3" s="34"/>
      <c r="R3" s="33"/>
      <c r="S3" s="33"/>
      <c r="T3" s="33"/>
      <c r="U3" s="33"/>
    </row>
    <row r="4" spans="1:21" ht="12.75">
      <c r="A4" s="39" t="s">
        <v>23</v>
      </c>
      <c r="B4" s="40">
        <f>'[3]Academic NL version results'!B9</f>
        <v>72195</v>
      </c>
      <c r="C4" s="40">
        <f>'[3]Academic NL version results'!C9</f>
        <v>47470</v>
      </c>
      <c r="D4" s="23">
        <f>C4/B4</f>
        <v>0.6575247593323638</v>
      </c>
      <c r="E4" s="40">
        <f>'[3]Academic NL version results'!E9</f>
        <v>0</v>
      </c>
      <c r="F4" s="40">
        <f>'[3]Academic NL version results'!F9</f>
        <v>0</v>
      </c>
      <c r="G4" s="30">
        <v>0</v>
      </c>
      <c r="H4" s="40">
        <f>'[3]Academic NL version results'!K9</f>
        <v>467342</v>
      </c>
      <c r="I4" s="40">
        <f>'[3]Academic NL version results'!L9</f>
        <v>377547</v>
      </c>
      <c r="J4" s="23">
        <f aca="true" t="shared" si="0" ref="J4:J14">I4/H4</f>
        <v>0.8078601966012042</v>
      </c>
      <c r="K4" s="30">
        <f aca="true" t="shared" si="1" ref="K4:K14">J4-D4</f>
        <v>0.15033543726884047</v>
      </c>
      <c r="L4" s="41">
        <v>0</v>
      </c>
      <c r="M4" s="35"/>
      <c r="N4" s="17"/>
      <c r="O4" s="35"/>
      <c r="P4" s="35"/>
      <c r="Q4" s="36"/>
      <c r="R4" s="35"/>
      <c r="S4" s="35"/>
      <c r="T4" s="17"/>
      <c r="U4" s="17"/>
    </row>
    <row r="5" spans="1:21" ht="12.75">
      <c r="A5" s="9" t="s">
        <v>25</v>
      </c>
      <c r="B5" s="15">
        <f>'[3]ELP &amp; Academic Results'!I12</f>
        <v>2290</v>
      </c>
      <c r="C5" s="15">
        <f>'[3]ELP &amp; Academic Results'!J12</f>
        <v>1182</v>
      </c>
      <c r="D5" s="13">
        <f>C5/B5</f>
        <v>0.5161572052401747</v>
      </c>
      <c r="E5" s="15">
        <f>'[4]Sheet2'!D10</f>
        <v>997</v>
      </c>
      <c r="F5" s="15">
        <f>'[4]Sheet2'!E10</f>
        <v>390</v>
      </c>
      <c r="G5" s="14">
        <f>F5/E5</f>
        <v>0.39117352056168503</v>
      </c>
      <c r="H5" s="15">
        <f>'[3]Subgroups Academic Achievement '!C270</f>
        <v>65328</v>
      </c>
      <c r="I5" s="15">
        <f>'[3]Subgroups Academic Achievement '!E270</f>
        <v>45165</v>
      </c>
      <c r="J5" s="13">
        <f t="shared" si="0"/>
        <v>0.6913574577516532</v>
      </c>
      <c r="K5" s="14">
        <f t="shared" si="1"/>
        <v>0.17520025251147853</v>
      </c>
      <c r="L5" s="42">
        <f aca="true" t="shared" si="2" ref="L5:L14">J5-G5</f>
        <v>0.3001839371899682</v>
      </c>
      <c r="M5" s="16"/>
      <c r="N5" s="17"/>
      <c r="O5" s="16"/>
      <c r="P5" s="16"/>
      <c r="Q5" s="17"/>
      <c r="R5" s="16"/>
      <c r="S5" s="16"/>
      <c r="T5" s="17"/>
      <c r="U5" s="17"/>
    </row>
    <row r="6" spans="1:21" ht="12.75">
      <c r="A6" s="21" t="s">
        <v>34</v>
      </c>
      <c r="B6" s="22">
        <f>'[3]ELP &amp; Academic Results'!I21</f>
        <v>13946</v>
      </c>
      <c r="C6" s="22">
        <f>'[3]ELP &amp; Academic Results'!J21</f>
        <v>8420</v>
      </c>
      <c r="D6" s="23">
        <f>C6/B6</f>
        <v>0.603757349777714</v>
      </c>
      <c r="E6" s="22">
        <f>'[4]Sheet2'!D19</f>
        <v>415</v>
      </c>
      <c r="F6" s="22">
        <f>'[4]Sheet2'!E19</f>
        <v>154</v>
      </c>
      <c r="G6" s="30">
        <f>F6/E6</f>
        <v>0.3710843373493976</v>
      </c>
      <c r="H6" s="22">
        <f>'[3]Subgroups Academic Achievement '!C603</f>
        <v>234245</v>
      </c>
      <c r="I6" s="22">
        <f>'[3]Subgroups Academic Achievement '!E603</f>
        <v>186596</v>
      </c>
      <c r="J6" s="23">
        <f t="shared" si="0"/>
        <v>0.7965847723537322</v>
      </c>
      <c r="K6" s="30">
        <f t="shared" si="1"/>
        <v>0.19282742257601815</v>
      </c>
      <c r="L6" s="41">
        <f t="shared" si="2"/>
        <v>0.42550043500433454</v>
      </c>
      <c r="M6" s="16"/>
      <c r="N6" s="17"/>
      <c r="O6" s="16"/>
      <c r="P6" s="16"/>
      <c r="Q6" s="36"/>
      <c r="R6" s="16"/>
      <c r="S6" s="16"/>
      <c r="T6" s="17"/>
      <c r="U6" s="17"/>
    </row>
    <row r="7" spans="1:21" ht="12.75">
      <c r="A7" s="9" t="s">
        <v>39</v>
      </c>
      <c r="B7" s="15">
        <f>'[3]ELP &amp; Academic Results'!I26</f>
        <v>21916</v>
      </c>
      <c r="C7" s="15">
        <f>'[3]ELP &amp; Academic Results'!J26</f>
        <v>4289</v>
      </c>
      <c r="D7" s="13">
        <f>C7/B7</f>
        <v>0.19570177039605768</v>
      </c>
      <c r="E7" s="15">
        <f>'[4]Sheet2'!D24</f>
        <v>409</v>
      </c>
      <c r="F7" s="15">
        <f>'[4]Sheet2'!E24</f>
        <v>55</v>
      </c>
      <c r="G7" s="14">
        <f>F7/E7</f>
        <v>0.13447432762836187</v>
      </c>
      <c r="H7" s="15">
        <f>'[3]Subgroups Academic Achievement '!C787</f>
        <v>505812</v>
      </c>
      <c r="I7" s="15">
        <f>'[3]Subgroups Academic Achievement '!E787</f>
        <v>268022</v>
      </c>
      <c r="J7" s="13">
        <f t="shared" si="0"/>
        <v>0.5298846211635944</v>
      </c>
      <c r="K7" s="14">
        <f t="shared" si="1"/>
        <v>0.3341828507675367</v>
      </c>
      <c r="L7" s="42">
        <f t="shared" si="2"/>
        <v>0.3954102935352325</v>
      </c>
      <c r="M7" s="16"/>
      <c r="N7" s="17"/>
      <c r="O7" s="16"/>
      <c r="P7" s="16"/>
      <c r="Q7" s="17"/>
      <c r="R7" s="16"/>
      <c r="S7" s="16"/>
      <c r="T7" s="17"/>
      <c r="U7" s="17"/>
    </row>
    <row r="8" spans="1:21" ht="12.75">
      <c r="A8" s="21" t="s">
        <v>49</v>
      </c>
      <c r="B8" s="22">
        <f>'[3]ELP &amp; Academic Results'!I36</f>
        <v>26441</v>
      </c>
      <c r="C8" s="22">
        <f>'[3]ELP &amp; Academic Results'!J36</f>
        <v>4335</v>
      </c>
      <c r="D8" s="23">
        <f>C8/B8</f>
        <v>0.16394992625089821</v>
      </c>
      <c r="E8" s="22">
        <f>'[4]Sheet2'!D34</f>
        <v>6430</v>
      </c>
      <c r="F8" s="22">
        <f>'[4]Sheet2'!E34</f>
        <v>1891</v>
      </c>
      <c r="G8" s="30">
        <f>F8/E8</f>
        <v>0.2940902021772939</v>
      </c>
      <c r="H8" s="22">
        <f>'[3]Subgroups Academic Achievement '!C1158</f>
        <v>165098</v>
      </c>
      <c r="I8" s="22">
        <f>'[3]Subgroups Academic Achievement '!E1158</f>
        <v>56790</v>
      </c>
      <c r="J8" s="23">
        <f t="shared" si="0"/>
        <v>0.34397751638420815</v>
      </c>
      <c r="K8" s="30">
        <f t="shared" si="1"/>
        <v>0.18002759013330993</v>
      </c>
      <c r="L8" s="41">
        <f t="shared" si="2"/>
        <v>0.049887314206914224</v>
      </c>
      <c r="M8" s="16"/>
      <c r="N8" s="17"/>
      <c r="O8" s="16"/>
      <c r="P8" s="16"/>
      <c r="Q8" s="36"/>
      <c r="R8" s="16"/>
      <c r="S8" s="16"/>
      <c r="T8" s="17"/>
      <c r="U8" s="17"/>
    </row>
    <row r="9" spans="1:21" ht="12.75">
      <c r="A9" s="9" t="s">
        <v>50</v>
      </c>
      <c r="B9" s="15">
        <f>'[3]ELP &amp; Academic Results'!I37</f>
        <v>89361</v>
      </c>
      <c r="C9" s="15">
        <f>'[3]ELP &amp; Academic Results'!J37</f>
        <v>43237</v>
      </c>
      <c r="D9" s="13">
        <f aca="true" t="shared" si="3" ref="D9:D14">C9/B9</f>
        <v>0.4838464206980674</v>
      </c>
      <c r="E9" s="15">
        <f>'[4]Sheet2'!D35</f>
        <v>18920</v>
      </c>
      <c r="F9" s="15">
        <f>'[4]Sheet2'!E35</f>
        <v>7896</v>
      </c>
      <c r="G9" s="14">
        <f aca="true" t="shared" si="4" ref="G9:G14">F9/E9</f>
        <v>0.41733615221987314</v>
      </c>
      <c r="H9" s="15">
        <f>'[3]Subgroups Academic Achievement '!C1195</f>
        <v>1426464</v>
      </c>
      <c r="I9" s="15">
        <f>'[3]Subgroups Academic Achievement '!E1195</f>
        <v>1067798</v>
      </c>
      <c r="J9" s="13">
        <f t="shared" si="0"/>
        <v>0.7485628799605177</v>
      </c>
      <c r="K9" s="14">
        <f t="shared" si="1"/>
        <v>0.26471645926245035</v>
      </c>
      <c r="L9" s="42">
        <f t="shared" si="2"/>
        <v>0.3312267277406446</v>
      </c>
      <c r="M9" s="16"/>
      <c r="N9" s="17"/>
      <c r="O9" s="16"/>
      <c r="P9" s="16"/>
      <c r="Q9" s="17"/>
      <c r="R9" s="16"/>
      <c r="S9" s="16"/>
      <c r="T9" s="17"/>
      <c r="U9" s="17"/>
    </row>
    <row r="10" spans="1:21" ht="12.75">
      <c r="A10" s="21" t="s">
        <v>53</v>
      </c>
      <c r="B10" s="22">
        <f>'[3]ELP &amp; Academic Results'!I40</f>
        <v>15382</v>
      </c>
      <c r="C10" s="22">
        <f>'[3]ELP &amp; Academic Results'!J40</f>
        <v>8829</v>
      </c>
      <c r="D10" s="23">
        <f t="shared" si="3"/>
        <v>0.5739825770380965</v>
      </c>
      <c r="E10" s="22">
        <f>'[4]Sheet2'!D38</f>
        <v>2402</v>
      </c>
      <c r="F10" s="22">
        <f>'[4]Sheet2'!E38</f>
        <v>1020</v>
      </c>
      <c r="G10" s="30">
        <f t="shared" si="4"/>
        <v>0.42464612822647796</v>
      </c>
      <c r="H10" s="22">
        <f>'[3]Subgroups Academic Achievement '!C1306</f>
        <v>955064</v>
      </c>
      <c r="I10" s="22">
        <f>'[3]Subgroups Academic Achievement '!E1306</f>
        <v>708983</v>
      </c>
      <c r="J10" s="23">
        <f t="shared" si="0"/>
        <v>0.7423408274209896</v>
      </c>
      <c r="K10" s="30">
        <f t="shared" si="1"/>
        <v>0.1683582503828931</v>
      </c>
      <c r="L10" s="41">
        <f t="shared" si="2"/>
        <v>0.31769469919451165</v>
      </c>
      <c r="M10" s="16"/>
      <c r="N10" s="17"/>
      <c r="O10" s="16"/>
      <c r="P10" s="16"/>
      <c r="Q10" s="36"/>
      <c r="R10" s="16"/>
      <c r="S10" s="16"/>
      <c r="T10" s="17"/>
      <c r="U10" s="17"/>
    </row>
    <row r="11" spans="1:21" ht="12.75">
      <c r="A11" s="11" t="s">
        <v>55</v>
      </c>
      <c r="B11" s="15">
        <f>'[3]ELP &amp; Academic Results'!I42</f>
        <v>29133</v>
      </c>
      <c r="C11" s="15">
        <f>'[3]ELP &amp; Academic Results'!J42</f>
        <v>11809</v>
      </c>
      <c r="D11" s="13">
        <f t="shared" si="3"/>
        <v>0.4053478872755981</v>
      </c>
      <c r="E11" s="15">
        <f>'[4]Sheet2'!D40</f>
        <v>5782</v>
      </c>
      <c r="F11" s="15">
        <f>'[4]Sheet2'!E40</f>
        <v>1787</v>
      </c>
      <c r="G11" s="14">
        <f t="shared" si="4"/>
        <v>0.3090626080940851</v>
      </c>
      <c r="H11" s="15">
        <f>'[3]Subgroups Academic Achievement '!C1380</f>
        <v>292713</v>
      </c>
      <c r="I11" s="15">
        <f>'[3]Subgroups Academic Achievement '!E1380</f>
        <v>199626</v>
      </c>
      <c r="J11" s="13">
        <f t="shared" si="0"/>
        <v>0.6819854259974788</v>
      </c>
      <c r="K11" s="14">
        <f t="shared" si="1"/>
        <v>0.2766375387218807</v>
      </c>
      <c r="L11" s="42">
        <f t="shared" si="2"/>
        <v>0.3729228179033937</v>
      </c>
      <c r="M11" s="16"/>
      <c r="N11" s="17"/>
      <c r="O11" s="16"/>
      <c r="P11" s="16"/>
      <c r="Q11" s="17"/>
      <c r="R11" s="16"/>
      <c r="S11" s="16"/>
      <c r="T11" s="17"/>
      <c r="U11" s="17"/>
    </row>
    <row r="12" spans="1:21" ht="12.75">
      <c r="A12" s="26" t="s">
        <v>56</v>
      </c>
      <c r="B12" s="22">
        <f>'[3]ELP &amp; Academic Results'!I43</f>
        <v>22324</v>
      </c>
      <c r="C12" s="22">
        <f>'[3]ELP &amp; Academic Results'!J43</f>
        <v>8230</v>
      </c>
      <c r="D12" s="23">
        <f t="shared" si="3"/>
        <v>0.36866153019172193</v>
      </c>
      <c r="E12" s="22">
        <f>'[4]Sheet2'!D41</f>
        <v>2765</v>
      </c>
      <c r="F12" s="22">
        <f>'[4]Sheet2'!E41</f>
        <v>340</v>
      </c>
      <c r="G12" s="30">
        <f t="shared" si="4"/>
        <v>0.12296564195298372</v>
      </c>
      <c r="H12" s="22">
        <f>'[3]Subgroups Academic Achievement '!C1417</f>
        <v>953572</v>
      </c>
      <c r="I12" s="22">
        <f>'[3]Subgroups Academic Achievement '!E1417</f>
        <v>654927</v>
      </c>
      <c r="J12" s="23">
        <f t="shared" si="0"/>
        <v>0.68681441988649</v>
      </c>
      <c r="K12" s="30">
        <f t="shared" si="1"/>
        <v>0.318152889694768</v>
      </c>
      <c r="L12" s="41">
        <f t="shared" si="2"/>
        <v>0.5638487779335062</v>
      </c>
      <c r="M12" s="16"/>
      <c r="N12" s="17"/>
      <c r="O12" s="16"/>
      <c r="P12" s="16"/>
      <c r="Q12" s="36"/>
      <c r="R12" s="16"/>
      <c r="S12" s="16"/>
      <c r="T12" s="17"/>
      <c r="U12" s="17"/>
    </row>
    <row r="13" spans="1:21" ht="12.75">
      <c r="A13" s="11" t="s">
        <v>62</v>
      </c>
      <c r="B13" s="15">
        <f>'[3]ELP &amp; Academic Results'!I49</f>
        <v>294113</v>
      </c>
      <c r="C13" s="15">
        <f>'[3]ELP &amp; Academic Results'!J49</f>
        <v>191214</v>
      </c>
      <c r="D13" s="13">
        <f t="shared" si="3"/>
        <v>0.6501378721783804</v>
      </c>
      <c r="E13" s="15">
        <f>'[4]Sheet2'!D47</f>
        <v>49397</v>
      </c>
      <c r="F13" s="15">
        <f>'[4]Sheet2'!E47</f>
        <v>34380</v>
      </c>
      <c r="G13" s="14">
        <f t="shared" si="4"/>
        <v>0.695993683826953</v>
      </c>
      <c r="H13" s="15">
        <f>'[3]Subgroups Academic Achievement '!C1639</f>
        <v>2317993</v>
      </c>
      <c r="I13" s="15">
        <f>'[3]Subgroups Academic Achievement '!E1639</f>
        <v>1807645</v>
      </c>
      <c r="J13" s="13">
        <f t="shared" si="0"/>
        <v>0.7798319494493728</v>
      </c>
      <c r="K13" s="14">
        <f t="shared" si="1"/>
        <v>0.12969407727099247</v>
      </c>
      <c r="L13" s="42">
        <f t="shared" si="2"/>
        <v>0.0838382656224198</v>
      </c>
      <c r="M13" s="16"/>
      <c r="N13" s="17"/>
      <c r="O13" s="16"/>
      <c r="P13" s="16"/>
      <c r="Q13" s="17"/>
      <c r="R13" s="16"/>
      <c r="S13" s="16"/>
      <c r="T13" s="17"/>
      <c r="U13" s="17"/>
    </row>
    <row r="14" spans="1:21" ht="12.75">
      <c r="A14" s="31" t="s">
        <v>70</v>
      </c>
      <c r="B14" s="27">
        <f>SUM(B5:B13)</f>
        <v>514906</v>
      </c>
      <c r="C14" s="27">
        <f>SUM(C5:C13)</f>
        <v>281545</v>
      </c>
      <c r="D14" s="28">
        <f t="shared" si="3"/>
        <v>0.5467891226748183</v>
      </c>
      <c r="E14" s="27">
        <f>SUM(E5:E13)</f>
        <v>87517</v>
      </c>
      <c r="F14" s="27">
        <f>SUM(F5:F13)</f>
        <v>47913</v>
      </c>
      <c r="G14" s="32">
        <f t="shared" si="4"/>
        <v>0.5474707771061622</v>
      </c>
      <c r="H14" s="27">
        <f>SUM(H5:H13)</f>
        <v>6916289</v>
      </c>
      <c r="I14" s="27">
        <f>SUM(I5:I13)</f>
        <v>4995552</v>
      </c>
      <c r="J14" s="28">
        <f t="shared" si="0"/>
        <v>0.7222879205886278</v>
      </c>
      <c r="K14" s="32">
        <f t="shared" si="1"/>
        <v>0.1754987979138095</v>
      </c>
      <c r="L14" s="43">
        <f t="shared" si="2"/>
        <v>0.17481714348246558</v>
      </c>
      <c r="M14" s="16"/>
      <c r="N14" s="17"/>
      <c r="O14" s="16"/>
      <c r="P14" s="16"/>
      <c r="Q14" s="36"/>
      <c r="R14" s="16"/>
      <c r="S14" s="16"/>
      <c r="T14" s="17"/>
      <c r="U14" s="17"/>
    </row>
    <row r="15" spans="1:21" ht="12.75">
      <c r="A15" s="68"/>
      <c r="B15" s="69"/>
      <c r="C15" s="69"/>
      <c r="D15" s="69"/>
      <c r="E15" s="69"/>
      <c r="F15" s="69"/>
      <c r="G15" s="69"/>
      <c r="H15" s="69"/>
      <c r="I15" s="69"/>
      <c r="J15" s="69"/>
      <c r="K15" s="69"/>
      <c r="L15" s="70"/>
      <c r="M15" s="37"/>
      <c r="N15" s="37"/>
      <c r="O15" s="37"/>
      <c r="P15" s="37"/>
      <c r="Q15" s="37"/>
      <c r="R15" s="37"/>
      <c r="S15" s="37"/>
      <c r="T15" s="37"/>
      <c r="U15" s="37"/>
    </row>
    <row r="16" spans="1:21" ht="48">
      <c r="A16" s="1" t="s">
        <v>72</v>
      </c>
      <c r="B16" s="2" t="s">
        <v>14</v>
      </c>
      <c r="C16" s="2" t="s">
        <v>82</v>
      </c>
      <c r="D16" s="2" t="s">
        <v>83</v>
      </c>
      <c r="E16" s="2" t="s">
        <v>84</v>
      </c>
      <c r="F16" s="2" t="s">
        <v>85</v>
      </c>
      <c r="G16" s="2" t="s">
        <v>86</v>
      </c>
      <c r="H16" s="2" t="s">
        <v>87</v>
      </c>
      <c r="I16" s="2" t="s">
        <v>88</v>
      </c>
      <c r="J16" s="2" t="s">
        <v>89</v>
      </c>
      <c r="K16" s="2" t="s">
        <v>90</v>
      </c>
      <c r="L16" s="2" t="s">
        <v>107</v>
      </c>
      <c r="M16" s="37"/>
      <c r="N16" s="37"/>
      <c r="O16" s="37"/>
      <c r="P16" s="37"/>
      <c r="Q16" s="37"/>
      <c r="R16" s="37"/>
      <c r="S16" s="37"/>
      <c r="T16" s="37"/>
      <c r="U16" s="37"/>
    </row>
    <row r="17" spans="1:21" ht="12.75">
      <c r="A17" s="39" t="s">
        <v>23</v>
      </c>
      <c r="B17" s="40">
        <f>'[3]Academic Achievement Comparison'!$B$67</f>
        <v>72189</v>
      </c>
      <c r="C17" s="40">
        <f>'[3]Academic Achievement Comparison'!$C$67</f>
        <v>49998</v>
      </c>
      <c r="D17" s="23">
        <f aca="true" t="shared" si="5" ref="D17:D26">C17/B17</f>
        <v>0.6925985953538628</v>
      </c>
      <c r="E17" s="40">
        <f>'[3]Academic Achievement Comparison'!$H$67</f>
        <v>1809</v>
      </c>
      <c r="F17" s="40">
        <f>'[3]Academic Achievement Comparison'!$I$67</f>
        <v>1420</v>
      </c>
      <c r="G17" s="44">
        <f>F17/E17</f>
        <v>0.7849640685461581</v>
      </c>
      <c r="H17" s="40">
        <f>'[3]Academic Achievement Comparison'!$K$67</f>
        <v>3291808</v>
      </c>
      <c r="I17" s="40">
        <f>'[3]Academic Achievement Comparison'!$L$67</f>
        <v>410100</v>
      </c>
      <c r="J17" s="23">
        <f aca="true" t="shared" si="6" ref="J17:J27">I17/H17</f>
        <v>0.12458199263140499</v>
      </c>
      <c r="K17" s="23">
        <f aca="true" t="shared" si="7" ref="K17:K27">J17-D17</f>
        <v>-0.5680166027224578</v>
      </c>
      <c r="L17" s="30">
        <f aca="true" t="shared" si="8" ref="L17:L27">J17-G17</f>
        <v>-0.6603820759147531</v>
      </c>
      <c r="M17" s="37"/>
      <c r="N17" s="37"/>
      <c r="O17" s="37"/>
      <c r="P17" s="37"/>
      <c r="Q17" s="37"/>
      <c r="R17" s="37"/>
      <c r="S17" s="37"/>
      <c r="T17" s="37"/>
      <c r="U17" s="37"/>
    </row>
    <row r="18" spans="1:21" ht="12.75">
      <c r="A18" s="9" t="s">
        <v>25</v>
      </c>
      <c r="B18" s="15">
        <f>'[3]ELP &amp; Academic Results'!L12</f>
        <v>2268</v>
      </c>
      <c r="C18" s="15">
        <f>'[3]ELP &amp; Academic Results'!M12</f>
        <v>1143</v>
      </c>
      <c r="D18" s="13">
        <f t="shared" si="5"/>
        <v>0.503968253968254</v>
      </c>
      <c r="E18" s="15">
        <f>'[5]Sheet2'!D10</f>
        <v>0</v>
      </c>
      <c r="F18" s="15">
        <f>'[5]Sheet2'!E10</f>
        <v>0</v>
      </c>
      <c r="G18" s="13">
        <v>0</v>
      </c>
      <c r="H18" s="15">
        <f>'[3]Subgroups Academic Achievement '!J270</f>
        <v>65056</v>
      </c>
      <c r="I18" s="15">
        <f>'[3]Subgroups Academic Achievement '!L270</f>
        <v>50301</v>
      </c>
      <c r="J18" s="13">
        <f t="shared" si="6"/>
        <v>0.7731954008853911</v>
      </c>
      <c r="K18" s="13">
        <f t="shared" si="7"/>
        <v>0.2692271469171371</v>
      </c>
      <c r="L18" s="42">
        <f t="shared" si="8"/>
        <v>0.7731954008853911</v>
      </c>
      <c r="M18" s="37"/>
      <c r="N18" s="37"/>
      <c r="O18" s="37"/>
      <c r="P18" s="37"/>
      <c r="Q18" s="37"/>
      <c r="R18" s="37"/>
      <c r="S18" s="37"/>
      <c r="T18" s="37"/>
      <c r="U18" s="37"/>
    </row>
    <row r="19" spans="1:21" ht="12.75">
      <c r="A19" s="21" t="s">
        <v>34</v>
      </c>
      <c r="B19" s="22">
        <f>'[3]ELP &amp; Academic Results'!L21</f>
        <v>13394</v>
      </c>
      <c r="C19" s="22">
        <f>'[3]ELP &amp; Academic Results'!M21</f>
        <v>7042</v>
      </c>
      <c r="D19" s="23">
        <f t="shared" si="5"/>
        <v>0.525757802000896</v>
      </c>
      <c r="E19" s="22">
        <f>'[5]Sheet2'!D19</f>
        <v>0</v>
      </c>
      <c r="F19" s="22">
        <f>'[5]Sheet2'!E19</f>
        <v>0</v>
      </c>
      <c r="G19" s="23">
        <v>0</v>
      </c>
      <c r="H19" s="22">
        <f>'[3]Subgroups Academic Achievement '!J603</f>
        <v>233121</v>
      </c>
      <c r="I19" s="22">
        <f>'[3]Subgroups Academic Achievement '!L603</f>
        <v>192149</v>
      </c>
      <c r="J19" s="23">
        <f t="shared" si="6"/>
        <v>0.824245777943643</v>
      </c>
      <c r="K19" s="23">
        <f t="shared" si="7"/>
        <v>0.298487975942747</v>
      </c>
      <c r="L19" s="30">
        <f t="shared" si="8"/>
        <v>0.824245777943643</v>
      </c>
      <c r="M19" s="37"/>
      <c r="N19" s="37"/>
      <c r="O19" s="37"/>
      <c r="P19" s="37"/>
      <c r="Q19" s="37"/>
      <c r="R19" s="37"/>
      <c r="S19" s="37"/>
      <c r="T19" s="37"/>
      <c r="U19" s="37"/>
    </row>
    <row r="20" spans="1:21" ht="12.75">
      <c r="A20" s="9" t="s">
        <v>39</v>
      </c>
      <c r="B20" s="15">
        <f>'[3]ELP &amp; Academic Results'!L26</f>
        <v>21822</v>
      </c>
      <c r="C20" s="15">
        <f>'[3]ELP &amp; Academic Results'!M26</f>
        <v>3720</v>
      </c>
      <c r="D20" s="13">
        <f t="shared" si="5"/>
        <v>0.17047016772064888</v>
      </c>
      <c r="E20" s="15">
        <f>'[5]Sheet2'!D24</f>
        <v>0</v>
      </c>
      <c r="F20" s="15">
        <f>'[5]Sheet2'!E24</f>
        <v>0</v>
      </c>
      <c r="G20" s="13">
        <v>0</v>
      </c>
      <c r="H20" s="15">
        <f>'[3]Subgroups Academic Achievement '!J787</f>
        <v>506535</v>
      </c>
      <c r="I20" s="15">
        <f>'[3]Subgroups Academic Achievement '!L787</f>
        <v>333109</v>
      </c>
      <c r="J20" s="13">
        <f t="shared" si="6"/>
        <v>0.6576228691008519</v>
      </c>
      <c r="K20" s="13">
        <f t="shared" si="7"/>
        <v>0.487152701380203</v>
      </c>
      <c r="L20" s="42">
        <f t="shared" si="8"/>
        <v>0.6576228691008519</v>
      </c>
      <c r="M20" s="37"/>
      <c r="N20" s="37"/>
      <c r="O20" s="37"/>
      <c r="P20" s="37"/>
      <c r="Q20" s="37"/>
      <c r="R20" s="37"/>
      <c r="S20" s="37"/>
      <c r="T20" s="37"/>
      <c r="U20" s="37"/>
    </row>
    <row r="21" spans="1:21" ht="12.75">
      <c r="A21" s="21" t="s">
        <v>49</v>
      </c>
      <c r="B21" s="22">
        <f>'[3]ELP &amp; Academic Results'!L36</f>
        <v>26420</v>
      </c>
      <c r="C21" s="22">
        <f>'[3]ELP &amp; Academic Results'!M36</f>
        <v>6911</v>
      </c>
      <c r="D21" s="23">
        <f t="shared" si="5"/>
        <v>0.26158213474640424</v>
      </c>
      <c r="E21" s="22">
        <f>'[5]Sheet2'!D34</f>
        <v>6372</v>
      </c>
      <c r="F21" s="22">
        <f>'[5]Sheet2'!E34</f>
        <v>2940</v>
      </c>
      <c r="G21" s="44">
        <f>F21/E21</f>
        <v>0.4613935969868173</v>
      </c>
      <c r="H21" s="22">
        <f>'[3]Subgroups Academic Achievement '!J1158</f>
        <v>165094</v>
      </c>
      <c r="I21" s="22">
        <f>'[3]Subgroups Academic Achievement '!L1158</f>
        <v>85392</v>
      </c>
      <c r="J21" s="23">
        <f t="shared" si="6"/>
        <v>0.5172326068785056</v>
      </c>
      <c r="K21" s="23">
        <f t="shared" si="7"/>
        <v>0.25565047213210135</v>
      </c>
      <c r="L21" s="30">
        <f t="shared" si="8"/>
        <v>0.055839009891688274</v>
      </c>
      <c r="M21" s="37"/>
      <c r="N21" s="37"/>
      <c r="O21" s="37"/>
      <c r="P21" s="37"/>
      <c r="Q21" s="37"/>
      <c r="R21" s="37"/>
      <c r="S21" s="37"/>
      <c r="T21" s="37"/>
      <c r="U21" s="37"/>
    </row>
    <row r="22" spans="1:21" ht="12.75">
      <c r="A22" s="9" t="s">
        <v>50</v>
      </c>
      <c r="B22" s="15">
        <f>'[3]ELP &amp; Academic Results'!L37</f>
        <v>87045</v>
      </c>
      <c r="C22" s="15">
        <f>'[3]ELP &amp; Academic Results'!M37</f>
        <v>20270</v>
      </c>
      <c r="D22" s="13">
        <f t="shared" si="5"/>
        <v>0.23286805675225458</v>
      </c>
      <c r="E22" s="15">
        <f>'[5]Sheet2'!D35</f>
        <v>0</v>
      </c>
      <c r="F22" s="15">
        <f>'[5]Sheet2'!E35</f>
        <v>0</v>
      </c>
      <c r="G22" s="13">
        <v>0</v>
      </c>
      <c r="H22" s="15">
        <f>'[3]Subgroups Academic Achievement '!J1195</f>
        <v>1423340</v>
      </c>
      <c r="I22" s="15">
        <f>'[3]Subgroups Academic Achievement '!L1195</f>
        <v>947810</v>
      </c>
      <c r="J22" s="13">
        <f t="shared" si="6"/>
        <v>0.6659055461098543</v>
      </c>
      <c r="K22" s="13">
        <f t="shared" si="7"/>
        <v>0.4330374893575997</v>
      </c>
      <c r="L22" s="42">
        <f t="shared" si="8"/>
        <v>0.6659055461098543</v>
      </c>
      <c r="M22" s="37"/>
      <c r="N22" s="37"/>
      <c r="O22" s="37"/>
      <c r="P22" s="37"/>
      <c r="Q22" s="37"/>
      <c r="R22" s="37"/>
      <c r="S22" s="37"/>
      <c r="T22" s="37"/>
      <c r="U22" s="37"/>
    </row>
    <row r="23" spans="1:21" ht="12.75">
      <c r="A23" s="21" t="s">
        <v>53</v>
      </c>
      <c r="B23" s="22">
        <f>'[3]ELP &amp; Academic Results'!L40</f>
        <v>15465</v>
      </c>
      <c r="C23" s="22">
        <f>'[3]ELP &amp; Academic Results'!M40</f>
        <v>8999</v>
      </c>
      <c r="D23" s="23">
        <f t="shared" si="5"/>
        <v>0.5818946007112835</v>
      </c>
      <c r="E23" s="22">
        <f>'[5]Sheet2'!D38</f>
        <v>0</v>
      </c>
      <c r="F23" s="22">
        <f>'[5]Sheet2'!E38</f>
        <v>0</v>
      </c>
      <c r="G23" s="23">
        <v>0</v>
      </c>
      <c r="H23" s="22">
        <f>'[3]Subgroups Academic Achievement '!J1306</f>
        <v>960012</v>
      </c>
      <c r="I23" s="22">
        <f>'[3]Subgroups Academic Achievement '!L1306</f>
        <v>769152</v>
      </c>
      <c r="J23" s="23">
        <f t="shared" si="6"/>
        <v>0.8011899851251859</v>
      </c>
      <c r="K23" s="23">
        <f t="shared" si="7"/>
        <v>0.2192953844139024</v>
      </c>
      <c r="L23" s="30">
        <f t="shared" si="8"/>
        <v>0.8011899851251859</v>
      </c>
      <c r="M23" s="37"/>
      <c r="N23" s="37"/>
      <c r="O23" s="37"/>
      <c r="P23" s="37"/>
      <c r="Q23" s="37"/>
      <c r="R23" s="37"/>
      <c r="S23" s="37"/>
      <c r="T23" s="37"/>
      <c r="U23" s="37"/>
    </row>
    <row r="24" spans="1:21" ht="12.75">
      <c r="A24" s="11" t="s">
        <v>55</v>
      </c>
      <c r="B24" s="15">
        <f>'[3]ELP &amp; Academic Results'!L42</f>
        <v>29124</v>
      </c>
      <c r="C24" s="15">
        <f>'[3]ELP &amp; Academic Results'!M42</f>
        <v>11425</v>
      </c>
      <c r="D24" s="13">
        <f t="shared" si="5"/>
        <v>0.39228814723252303</v>
      </c>
      <c r="E24" s="15">
        <f>'[5]Sheet2'!D40</f>
        <v>821</v>
      </c>
      <c r="F24" s="15">
        <f>'[5]Sheet2'!E40</f>
        <v>554</v>
      </c>
      <c r="G24" s="13">
        <f>F24/E24</f>
        <v>0.6747868453105969</v>
      </c>
      <c r="H24" s="15">
        <f>'[3]Subgroups Academic Achievement '!J1380</f>
        <v>293036</v>
      </c>
      <c r="I24" s="15">
        <f>'[3]Subgroups Academic Achievement '!L1380</f>
        <v>215594</v>
      </c>
      <c r="J24" s="13">
        <f t="shared" si="6"/>
        <v>0.7357253033756944</v>
      </c>
      <c r="K24" s="13">
        <f t="shared" si="7"/>
        <v>0.3434371561431714</v>
      </c>
      <c r="L24" s="42">
        <f t="shared" si="8"/>
        <v>0.06093845806509757</v>
      </c>
      <c r="M24" s="37"/>
      <c r="N24" s="37"/>
      <c r="O24" s="37"/>
      <c r="P24" s="37"/>
      <c r="Q24" s="37"/>
      <c r="R24" s="37"/>
      <c r="S24" s="37"/>
      <c r="T24" s="37"/>
      <c r="U24" s="37"/>
    </row>
    <row r="25" spans="1:21" ht="12.75">
      <c r="A25" s="26" t="s">
        <v>56</v>
      </c>
      <c r="B25" s="22">
        <f>'[3]ELP &amp; Academic Results'!L43</f>
        <v>20766</v>
      </c>
      <c r="C25" s="22">
        <f>'[3]ELP &amp; Academic Results'!M43</f>
        <v>4929</v>
      </c>
      <c r="D25" s="23">
        <f t="shared" si="5"/>
        <v>0.2373591447558509</v>
      </c>
      <c r="E25" s="22">
        <f>'[5]Sheet2'!D41</f>
        <v>0</v>
      </c>
      <c r="F25" s="22">
        <f>'[5]Sheet2'!E41</f>
        <v>0</v>
      </c>
      <c r="G25" s="23">
        <v>0</v>
      </c>
      <c r="H25" s="22">
        <f>'[3]Subgroups Academic Achievement '!J1417</f>
        <v>950714</v>
      </c>
      <c r="I25" s="22">
        <f>'[3]Subgroups Academic Achievement '!L1417</f>
        <v>638293</v>
      </c>
      <c r="J25" s="23">
        <f t="shared" si="6"/>
        <v>0.6713827712645444</v>
      </c>
      <c r="K25" s="23">
        <f t="shared" si="7"/>
        <v>0.43402362650869347</v>
      </c>
      <c r="L25" s="30">
        <f t="shared" si="8"/>
        <v>0.6713827712645444</v>
      </c>
      <c r="M25" s="37"/>
      <c r="N25" s="37"/>
      <c r="O25" s="37"/>
      <c r="P25" s="37"/>
      <c r="Q25" s="37"/>
      <c r="R25" s="37"/>
      <c r="S25" s="37"/>
      <c r="T25" s="37"/>
      <c r="U25" s="37"/>
    </row>
    <row r="26" spans="1:21" ht="12.75">
      <c r="A26" s="11" t="s">
        <v>62</v>
      </c>
      <c r="B26" s="15">
        <f>'[3]ELP &amp; Academic Results'!L49</f>
        <v>290956</v>
      </c>
      <c r="C26" s="15">
        <f>'[3]ELP &amp; Academic Results'!M49</f>
        <v>201210</v>
      </c>
      <c r="D26" s="13">
        <f t="shared" si="5"/>
        <v>0.6915478629071062</v>
      </c>
      <c r="E26" s="15">
        <f>'[5]Sheet2'!D47</f>
        <v>56417</v>
      </c>
      <c r="F26" s="15">
        <f>'[5]Sheet2'!E47</f>
        <v>47133</v>
      </c>
      <c r="G26" s="13">
        <f>F26/E26</f>
        <v>0.8354396724391584</v>
      </c>
      <c r="H26" s="15">
        <f>'[3]Subgroups Academic Achievement '!J1639</f>
        <v>2319523</v>
      </c>
      <c r="I26" s="15">
        <f>'[3]Subgroups Academic Achievement '!L1639</f>
        <v>2013731</v>
      </c>
      <c r="J26" s="13">
        <f t="shared" si="6"/>
        <v>0.8681659979228488</v>
      </c>
      <c r="K26" s="13">
        <f t="shared" si="7"/>
        <v>0.17661813501574253</v>
      </c>
      <c r="L26" s="42">
        <f t="shared" si="8"/>
        <v>0.032726325483690366</v>
      </c>
      <c r="M26" s="37"/>
      <c r="N26" s="37"/>
      <c r="O26" s="37"/>
      <c r="P26" s="37"/>
      <c r="Q26" s="37"/>
      <c r="R26" s="37"/>
      <c r="S26" s="37"/>
      <c r="T26" s="37"/>
      <c r="U26" s="37"/>
    </row>
    <row r="27" spans="1:21" ht="12.75">
      <c r="A27" s="31" t="s">
        <v>70</v>
      </c>
      <c r="B27" s="27">
        <f>SUM(B18:B26)</f>
        <v>507260</v>
      </c>
      <c r="C27" s="27">
        <f>SUM(C18:C26)</f>
        <v>265649</v>
      </c>
      <c r="D27" s="28">
        <f>C27/B27</f>
        <v>0.5236939636478335</v>
      </c>
      <c r="E27" s="27">
        <f>SUM(E18:E26)</f>
        <v>63610</v>
      </c>
      <c r="F27" s="27">
        <f>SUM(F18:F26)</f>
        <v>50627</v>
      </c>
      <c r="G27" s="45">
        <f>F27/E27</f>
        <v>0.7958968715610752</v>
      </c>
      <c r="H27" s="27">
        <f>SUM(H18:H26)</f>
        <v>6916431</v>
      </c>
      <c r="I27" s="27">
        <f>SUM(I18:I26)</f>
        <v>5245531</v>
      </c>
      <c r="J27" s="28">
        <f t="shared" si="6"/>
        <v>0.7584158650610409</v>
      </c>
      <c r="K27" s="28">
        <f t="shared" si="7"/>
        <v>0.23472190141320737</v>
      </c>
      <c r="L27" s="32">
        <f t="shared" si="8"/>
        <v>-0.037481006500034386</v>
      </c>
      <c r="M27" s="37"/>
      <c r="N27" s="37"/>
      <c r="O27" s="37"/>
      <c r="P27" s="37"/>
      <c r="Q27" s="37"/>
      <c r="R27" s="37"/>
      <c r="S27" s="37"/>
      <c r="T27" s="37"/>
      <c r="U27" s="37"/>
    </row>
    <row r="29" spans="1:10" ht="12.75">
      <c r="A29" s="64" t="s">
        <v>108</v>
      </c>
      <c r="B29" s="64"/>
      <c r="C29" s="64"/>
      <c r="D29" s="64"/>
      <c r="E29" s="64"/>
      <c r="F29" s="64"/>
      <c r="G29" s="64"/>
      <c r="H29" s="64"/>
      <c r="I29" s="64"/>
      <c r="J29" s="64"/>
    </row>
    <row r="30" spans="1:12" ht="12.75">
      <c r="A30" s="63" t="s">
        <v>113</v>
      </c>
      <c r="B30" s="63"/>
      <c r="C30" s="63"/>
      <c r="D30" s="63"/>
      <c r="E30" s="63"/>
      <c r="F30" s="63"/>
      <c r="G30" s="63"/>
      <c r="H30" s="63"/>
      <c r="I30" s="63"/>
      <c r="J30" s="63"/>
      <c r="K30" s="63"/>
      <c r="L30" s="63"/>
    </row>
    <row r="32" spans="1:12" ht="33.75" customHeight="1">
      <c r="A32" s="63" t="s">
        <v>115</v>
      </c>
      <c r="B32" s="63"/>
      <c r="C32" s="63"/>
      <c r="D32" s="63"/>
      <c r="E32" s="63"/>
      <c r="F32" s="63"/>
      <c r="G32" s="63"/>
      <c r="H32" s="63"/>
      <c r="I32" s="63"/>
      <c r="J32" s="63"/>
      <c r="K32" s="63"/>
      <c r="L32" s="63"/>
    </row>
    <row r="33" spans="1:12" ht="27.75" customHeight="1">
      <c r="A33" s="63" t="s">
        <v>116</v>
      </c>
      <c r="B33" s="63"/>
      <c r="C33" s="63"/>
      <c r="D33" s="63"/>
      <c r="E33" s="63"/>
      <c r="F33" s="63"/>
      <c r="G33" s="63"/>
      <c r="H33" s="63"/>
      <c r="I33" s="63"/>
      <c r="J33" s="63"/>
      <c r="K33" s="63"/>
      <c r="L33" s="63"/>
    </row>
    <row r="35" spans="1:12" ht="64.5" customHeight="1">
      <c r="A35" s="63" t="s">
        <v>114</v>
      </c>
      <c r="B35" s="63"/>
      <c r="C35" s="63"/>
      <c r="D35" s="63"/>
      <c r="E35" s="63"/>
      <c r="F35" s="63"/>
      <c r="G35" s="63"/>
      <c r="H35" s="63"/>
      <c r="I35" s="63"/>
      <c r="J35" s="63"/>
      <c r="K35" s="63"/>
      <c r="L35" s="63"/>
    </row>
  </sheetData>
  <sheetProtection password="ADAC" sheet="1" objects="1" scenarios="1" selectLockedCells="1" selectUnlockedCells="1"/>
  <mergeCells count="7">
    <mergeCell ref="A33:L33"/>
    <mergeCell ref="A35:L35"/>
    <mergeCell ref="A29:J29"/>
    <mergeCell ref="A2:L2"/>
    <mergeCell ref="A15:L15"/>
    <mergeCell ref="A30:L30"/>
    <mergeCell ref="A32:L32"/>
  </mergeCells>
  <printOptions/>
  <pageMargins left="0.75" right="0.75" top="1" bottom="1" header="0.5" footer="0.5"/>
  <pageSetup horizontalDpi="600" verticalDpi="600" orientation="portrait" scale="83" r:id="rId1"/>
  <headerFooter alignWithMargins="0">
    <oddFooter>&amp;CELP &amp; Academic Achievement&amp;RPage &amp;P of &amp;N</oddFooter>
  </headerFooter>
</worksheet>
</file>

<file path=xl/worksheets/sheet4.xml><?xml version="1.0" encoding="utf-8"?>
<worksheet xmlns="http://schemas.openxmlformats.org/spreadsheetml/2006/main" xmlns:r="http://schemas.openxmlformats.org/officeDocument/2006/relationships">
  <sheetPr>
    <tabColor indexed="43"/>
  </sheetPr>
  <dimension ref="A1:L60"/>
  <sheetViews>
    <sheetView workbookViewId="0" topLeftCell="A1">
      <selection activeCell="J7" sqref="J7"/>
    </sheetView>
  </sheetViews>
  <sheetFormatPr defaultColWidth="9.140625" defaultRowHeight="12.75"/>
  <sheetData>
    <row r="1" spans="1:12" ht="12.75">
      <c r="A1" s="72" t="s">
        <v>91</v>
      </c>
      <c r="B1" s="73"/>
      <c r="C1" s="73"/>
      <c r="D1" s="73"/>
      <c r="E1" s="73"/>
      <c r="F1" s="73"/>
      <c r="G1" s="73"/>
      <c r="H1" s="73"/>
      <c r="I1" s="73"/>
      <c r="J1" s="73"/>
      <c r="K1" s="73"/>
      <c r="L1" s="71" t="s">
        <v>119</v>
      </c>
    </row>
    <row r="2" spans="1:12" ht="12.75">
      <c r="A2" s="73"/>
      <c r="B2" s="73"/>
      <c r="C2" s="73"/>
      <c r="D2" s="73"/>
      <c r="E2" s="73"/>
      <c r="F2" s="73"/>
      <c r="G2" s="73"/>
      <c r="H2" s="73"/>
      <c r="I2" s="73"/>
      <c r="J2" s="73"/>
      <c r="K2" s="73"/>
      <c r="L2" s="71"/>
    </row>
    <row r="3" spans="1:12" ht="12.75">
      <c r="A3" s="74" t="s">
        <v>92</v>
      </c>
      <c r="B3" s="74"/>
      <c r="C3" s="74"/>
      <c r="D3" s="74"/>
      <c r="E3" s="74"/>
      <c r="F3" s="74" t="s">
        <v>103</v>
      </c>
      <c r="G3" s="75"/>
      <c r="H3" s="75"/>
      <c r="I3" s="75"/>
      <c r="J3" s="75"/>
      <c r="K3" s="75"/>
      <c r="L3" s="71"/>
    </row>
    <row r="4" spans="1:12" ht="34.5" customHeight="1">
      <c r="A4" s="74"/>
      <c r="B4" s="74"/>
      <c r="C4" s="74"/>
      <c r="D4" s="74"/>
      <c r="E4" s="74"/>
      <c r="F4" s="75"/>
      <c r="G4" s="75"/>
      <c r="H4" s="75"/>
      <c r="I4" s="75"/>
      <c r="J4" s="75"/>
      <c r="K4" s="75"/>
      <c r="L4" s="71"/>
    </row>
    <row r="5" spans="1:12" ht="51">
      <c r="A5" s="1" t="s">
        <v>72</v>
      </c>
      <c r="B5" s="18" t="s">
        <v>93</v>
      </c>
      <c r="C5" s="18" t="s">
        <v>94</v>
      </c>
      <c r="D5" s="18" t="s">
        <v>95</v>
      </c>
      <c r="E5" s="18" t="s">
        <v>96</v>
      </c>
      <c r="F5" s="18" t="s">
        <v>97</v>
      </c>
      <c r="G5" s="18" t="s">
        <v>98</v>
      </c>
      <c r="H5" s="18" t="s">
        <v>99</v>
      </c>
      <c r="I5" s="18" t="s">
        <v>100</v>
      </c>
      <c r="J5" s="18" t="s">
        <v>101</v>
      </c>
      <c r="K5" s="18" t="s">
        <v>102</v>
      </c>
      <c r="L5" s="71"/>
    </row>
    <row r="6" spans="1:12" ht="12.75">
      <c r="A6" s="21" t="s">
        <v>18</v>
      </c>
      <c r="B6" s="22">
        <f>'[6]Sheet2'!D3</f>
        <v>1258</v>
      </c>
      <c r="C6" s="22">
        <f>'[6]Sheet2'!E3</f>
        <v>541</v>
      </c>
      <c r="D6" s="22">
        <f>'[6]Sheet2'!F3</f>
        <v>1799</v>
      </c>
      <c r="E6" s="22">
        <f>'[7]Sheet2'!E3</f>
        <v>1407</v>
      </c>
      <c r="F6" s="22">
        <f>'[8]Sheet2'!D3</f>
        <v>1386</v>
      </c>
      <c r="G6" s="22">
        <f>'[8]Sheet2'!E3</f>
        <v>1320</v>
      </c>
      <c r="H6" s="30">
        <f aca="true" t="shared" si="0" ref="H6:H57">G6/F6</f>
        <v>0.9523809523809523</v>
      </c>
      <c r="I6" s="22">
        <f>'[9]Sheet1'!E3</f>
        <v>1386</v>
      </c>
      <c r="J6" s="22">
        <f>'[9]Sheet1'!F3</f>
        <v>1320</v>
      </c>
      <c r="K6" s="30">
        <f>J6/I6</f>
        <v>0.9523809523809523</v>
      </c>
      <c r="L6" s="71"/>
    </row>
    <row r="7" spans="1:12" ht="12.75">
      <c r="A7" s="4" t="s">
        <v>19</v>
      </c>
      <c r="B7" s="5">
        <f>'[6]Sheet2'!D4</f>
        <v>1243</v>
      </c>
      <c r="C7" s="5">
        <f>'[6]Sheet2'!E4</f>
        <v>406</v>
      </c>
      <c r="D7" s="5">
        <f>'[6]Sheet2'!F4</f>
        <v>1649</v>
      </c>
      <c r="E7" s="5">
        <f>'[7]Sheet2'!E4</f>
        <v>1462</v>
      </c>
      <c r="F7" s="5">
        <f>'[8]Sheet2'!D4</f>
        <v>1416</v>
      </c>
      <c r="G7" s="5">
        <f>'[8]Sheet2'!E4</f>
        <v>1211</v>
      </c>
      <c r="H7" s="19">
        <f t="shared" si="0"/>
        <v>0.855225988700565</v>
      </c>
      <c r="I7" s="5">
        <f>'[9]Sheet1'!E4</f>
        <v>1416</v>
      </c>
      <c r="J7" s="5">
        <f>'[9]Sheet1'!F4</f>
        <v>1318</v>
      </c>
      <c r="K7" s="19">
        <f aca="true" t="shared" si="1" ref="K7:K57">J7/I7</f>
        <v>0.9307909604519774</v>
      </c>
      <c r="L7" s="71"/>
    </row>
    <row r="8" spans="1:12" ht="12.75">
      <c r="A8" s="21" t="s">
        <v>20</v>
      </c>
      <c r="B8" s="22">
        <f>'[6]Sheet2'!D5</f>
        <v>23495</v>
      </c>
      <c r="C8" s="22">
        <f>'[6]Sheet2'!E5</f>
        <v>34676</v>
      </c>
      <c r="D8" s="22">
        <f>'[6]Sheet2'!F5</f>
        <v>58171</v>
      </c>
      <c r="E8" s="22">
        <f>'[7]Sheet2'!E5</f>
        <v>38398</v>
      </c>
      <c r="F8" s="22">
        <f>'[8]Sheet2'!D5</f>
        <v>33168</v>
      </c>
      <c r="G8" s="22">
        <f>'[8]Sheet2'!E5</f>
        <v>23379</v>
      </c>
      <c r="H8" s="30">
        <f t="shared" si="0"/>
        <v>0.7048661360347322</v>
      </c>
      <c r="I8" s="22">
        <f>'[9]Sheet1'!E5</f>
        <v>33174</v>
      </c>
      <c r="J8" s="22">
        <f>'[9]Sheet1'!F5</f>
        <v>21786</v>
      </c>
      <c r="K8" s="30">
        <f t="shared" si="1"/>
        <v>0.6567191173810816</v>
      </c>
      <c r="L8" s="71"/>
    </row>
    <row r="9" spans="1:12" ht="12.75">
      <c r="A9" s="4" t="s">
        <v>21</v>
      </c>
      <c r="B9" s="5">
        <f>'[6]Sheet2'!D6</f>
        <v>2849</v>
      </c>
      <c r="C9" s="5">
        <f>'[6]Sheet2'!E6</f>
        <v>2165</v>
      </c>
      <c r="D9" s="5">
        <f>'[6]Sheet2'!F6</f>
        <v>5014</v>
      </c>
      <c r="E9" s="5">
        <f>'[7]Sheet2'!E6</f>
        <v>2216</v>
      </c>
      <c r="F9" s="5">
        <f>'[8]Sheet2'!D6</f>
        <v>3916</v>
      </c>
      <c r="G9" s="5">
        <f>'[8]Sheet2'!E6</f>
        <v>1560</v>
      </c>
      <c r="H9" s="19">
        <f t="shared" si="0"/>
        <v>0.3983656792645557</v>
      </c>
      <c r="I9" s="5">
        <f>'[9]Sheet1'!E6</f>
        <v>3578</v>
      </c>
      <c r="J9" s="5">
        <f>'[9]Sheet1'!F6</f>
        <v>1319</v>
      </c>
      <c r="K9" s="19">
        <f t="shared" si="1"/>
        <v>0.36864169927333706</v>
      </c>
      <c r="L9" s="71"/>
    </row>
    <row r="10" spans="1:12" ht="12.75">
      <c r="A10" s="21" t="s">
        <v>22</v>
      </c>
      <c r="B10" s="25">
        <f>'[6]Sheet2'!D7</f>
        <v>0</v>
      </c>
      <c r="C10" s="25">
        <f>'[6]Sheet2'!E7</f>
        <v>0</v>
      </c>
      <c r="D10" s="25">
        <f>'[6]Sheet2'!F7</f>
        <v>0</v>
      </c>
      <c r="E10" s="25">
        <f>'[7]Sheet2'!E7</f>
        <v>0</v>
      </c>
      <c r="F10" s="25">
        <f>'[8]Sheet2'!D7</f>
        <v>0</v>
      </c>
      <c r="G10" s="25">
        <f>'[8]Sheet2'!E7</f>
        <v>0</v>
      </c>
      <c r="H10" s="30">
        <v>0</v>
      </c>
      <c r="I10" s="25">
        <f>'[9]Sheet1'!E7</f>
        <v>0</v>
      </c>
      <c r="J10" s="25">
        <f>'[9]Sheet1'!F7</f>
        <v>0</v>
      </c>
      <c r="K10" s="30">
        <v>0</v>
      </c>
      <c r="L10" s="71"/>
    </row>
    <row r="11" spans="1:11" ht="12.75">
      <c r="A11" s="4" t="s">
        <v>23</v>
      </c>
      <c r="B11" s="5">
        <f>'[6]Sheet2'!D8</f>
        <v>7415</v>
      </c>
      <c r="C11" s="5">
        <f>'[6]Sheet2'!E8</f>
        <v>5688</v>
      </c>
      <c r="D11" s="5">
        <f>'[6]Sheet2'!F8</f>
        <v>13103</v>
      </c>
      <c r="E11" s="5">
        <f>'[7]Sheet2'!E8</f>
        <v>9530</v>
      </c>
      <c r="F11" s="5">
        <f>'[8]Sheet2'!D8</f>
        <v>9816</v>
      </c>
      <c r="G11" s="5">
        <f>'[8]Sheet2'!E8</f>
        <v>8272</v>
      </c>
      <c r="H11" s="19">
        <f t="shared" si="0"/>
        <v>0.8427057864710676</v>
      </c>
      <c r="I11" s="5">
        <f>'[9]Sheet1'!E8</f>
        <v>9794</v>
      </c>
      <c r="J11" s="5">
        <f>'[9]Sheet1'!F8</f>
        <v>8992</v>
      </c>
      <c r="K11" s="19">
        <f t="shared" si="1"/>
        <v>0.9181131304880539</v>
      </c>
    </row>
    <row r="12" spans="1:11" ht="12.75">
      <c r="A12" s="21" t="s">
        <v>24</v>
      </c>
      <c r="B12" s="22">
        <f>'[6]Sheet2'!D9</f>
        <v>2280</v>
      </c>
      <c r="C12" s="25">
        <f>'[6]Sheet2'!E9</f>
        <v>0</v>
      </c>
      <c r="D12" s="22">
        <f>'[6]Sheet2'!F9</f>
        <v>2280</v>
      </c>
      <c r="E12" s="22">
        <f>'[7]Sheet2'!E9</f>
        <v>2280</v>
      </c>
      <c r="F12" s="22">
        <f>'[8]Sheet2'!D9</f>
        <v>2256</v>
      </c>
      <c r="G12" s="22">
        <f>'[8]Sheet2'!E9</f>
        <v>1928</v>
      </c>
      <c r="H12" s="30">
        <f t="shared" si="0"/>
        <v>0.8546099290780141</v>
      </c>
      <c r="I12" s="22">
        <f>'[9]Sheet1'!E9</f>
        <v>2254</v>
      </c>
      <c r="J12" s="22">
        <f>'[9]Sheet1'!F9</f>
        <v>1658</v>
      </c>
      <c r="K12" s="30">
        <f t="shared" si="1"/>
        <v>0.735581188997338</v>
      </c>
    </row>
    <row r="13" spans="1:11" ht="12.75">
      <c r="A13" s="4" t="s">
        <v>25</v>
      </c>
      <c r="B13" s="5">
        <f>'[6]Sheet2'!D10</f>
        <v>421</v>
      </c>
      <c r="C13" s="5">
        <f>'[6]Sheet2'!E10</f>
        <v>78</v>
      </c>
      <c r="D13" s="5">
        <f>'[6]Sheet2'!F10</f>
        <v>499</v>
      </c>
      <c r="E13" s="5">
        <f>'[7]Sheet2'!E10</f>
        <v>366</v>
      </c>
      <c r="F13" s="5">
        <f>'[8]Sheet2'!D10</f>
        <v>344</v>
      </c>
      <c r="G13" s="5">
        <f>'[8]Sheet2'!E10</f>
        <v>294</v>
      </c>
      <c r="H13" s="19">
        <f t="shared" si="0"/>
        <v>0.8546511627906976</v>
      </c>
      <c r="I13" s="5">
        <f>'[9]Sheet1'!E10</f>
        <v>337</v>
      </c>
      <c r="J13" s="5">
        <f>'[9]Sheet1'!F10</f>
        <v>307</v>
      </c>
      <c r="K13" s="19">
        <f t="shared" si="1"/>
        <v>0.9109792284866469</v>
      </c>
    </row>
    <row r="14" spans="1:11" ht="12.75">
      <c r="A14" s="21" t="s">
        <v>26</v>
      </c>
      <c r="B14" s="22">
        <f>'[6]Sheet2'!D11</f>
        <v>203</v>
      </c>
      <c r="C14" s="22">
        <f>'[6]Sheet2'!E11</f>
        <v>384</v>
      </c>
      <c r="D14" s="22">
        <f>'[6]Sheet2'!F11</f>
        <v>587</v>
      </c>
      <c r="E14" s="22">
        <f>'[7]Sheet2'!E11</f>
        <v>434</v>
      </c>
      <c r="F14" s="22">
        <f>'[8]Sheet2'!D11</f>
        <v>407</v>
      </c>
      <c r="G14" s="22">
        <f>'[8]Sheet2'!E11</f>
        <v>245</v>
      </c>
      <c r="H14" s="30">
        <f t="shared" si="0"/>
        <v>0.601965601965602</v>
      </c>
      <c r="I14" s="22">
        <f>'[9]Sheet1'!E11</f>
        <v>406</v>
      </c>
      <c r="J14" s="22">
        <f>'[9]Sheet1'!F11</f>
        <v>273</v>
      </c>
      <c r="K14" s="30">
        <f t="shared" si="1"/>
        <v>0.6724137931034483</v>
      </c>
    </row>
    <row r="15" spans="1:11" ht="12.75">
      <c r="A15" s="4" t="s">
        <v>27</v>
      </c>
      <c r="B15" s="5">
        <f>'[6]Sheet2'!D12</f>
        <v>78203</v>
      </c>
      <c r="C15" s="5">
        <f>'[6]Sheet2'!E12</f>
        <v>78184</v>
      </c>
      <c r="D15" s="5">
        <f>'[6]Sheet2'!F12</f>
        <v>156387</v>
      </c>
      <c r="E15" s="5">
        <f>'[7]Sheet2'!E12</f>
        <v>50678</v>
      </c>
      <c r="F15" s="5">
        <f>'[8]Sheet2'!D12</f>
        <v>53530</v>
      </c>
      <c r="G15" s="5">
        <f>'[8]Sheet2'!E12</f>
        <v>31942</v>
      </c>
      <c r="H15" s="19">
        <f t="shared" si="0"/>
        <v>0.5967121240425929</v>
      </c>
      <c r="I15" s="5">
        <f>'[9]Sheet1'!E12</f>
        <v>53623</v>
      </c>
      <c r="J15" s="5">
        <f>'[9]Sheet1'!F12</f>
        <v>28995</v>
      </c>
      <c r="K15" s="19">
        <f t="shared" si="1"/>
        <v>0.5407194673927233</v>
      </c>
    </row>
    <row r="16" spans="1:11" ht="12.75">
      <c r="A16" s="21" t="s">
        <v>28</v>
      </c>
      <c r="B16" s="22">
        <f>'[6]Sheet2'!D13</f>
        <v>6985</v>
      </c>
      <c r="C16" s="22">
        <f>'[6]Sheet2'!E13</f>
        <v>9279</v>
      </c>
      <c r="D16" s="22">
        <f>'[6]Sheet2'!F13</f>
        <v>16264</v>
      </c>
      <c r="E16" s="22">
        <f>'[7]Sheet2'!E13</f>
        <v>9537</v>
      </c>
      <c r="F16" s="22">
        <f>'[8]Sheet2'!D13</f>
        <v>9457</v>
      </c>
      <c r="G16" s="22">
        <f>'[8]Sheet2'!E13</f>
        <v>7796</v>
      </c>
      <c r="H16" s="30">
        <f t="shared" si="0"/>
        <v>0.8243629057840753</v>
      </c>
      <c r="I16" s="22">
        <f>'[9]Sheet1'!E13</f>
        <v>9527</v>
      </c>
      <c r="J16" s="22">
        <f>'[9]Sheet1'!F13</f>
        <v>8124</v>
      </c>
      <c r="K16" s="30">
        <f t="shared" si="1"/>
        <v>0.8527343339981106</v>
      </c>
    </row>
    <row r="17" spans="1:11" ht="12.75">
      <c r="A17" s="4" t="s">
        <v>29</v>
      </c>
      <c r="B17" s="5">
        <f>'[6]Sheet2'!D14</f>
        <v>2267</v>
      </c>
      <c r="C17" s="5">
        <f>'[6]Sheet2'!E14</f>
        <v>2053</v>
      </c>
      <c r="D17" s="5">
        <f>'[6]Sheet2'!F14</f>
        <v>4320</v>
      </c>
      <c r="E17" s="5">
        <f>'[7]Sheet2'!E14</f>
        <v>3058</v>
      </c>
      <c r="F17" s="5">
        <f>'[8]Sheet2'!D14</f>
        <v>3022</v>
      </c>
      <c r="G17" s="5">
        <f>'[8]Sheet2'!E14</f>
        <v>1254</v>
      </c>
      <c r="H17" s="19">
        <f t="shared" si="0"/>
        <v>0.41495698213103904</v>
      </c>
      <c r="I17" s="5">
        <f>'[9]Sheet1'!E14</f>
        <v>2300</v>
      </c>
      <c r="J17" s="5">
        <f>'[9]Sheet1'!F14</f>
        <v>1616</v>
      </c>
      <c r="K17" s="19">
        <f t="shared" si="1"/>
        <v>0.7026086956521739</v>
      </c>
    </row>
    <row r="18" spans="1:11" ht="12.75">
      <c r="A18" s="21" t="s">
        <v>30</v>
      </c>
      <c r="B18" s="22">
        <f>'[6]Sheet2'!D15</f>
        <v>2038</v>
      </c>
      <c r="C18" s="22">
        <f>'[6]Sheet2'!E15</f>
        <v>1629</v>
      </c>
      <c r="D18" s="22">
        <f>'[6]Sheet2'!F15</f>
        <v>3667</v>
      </c>
      <c r="E18" s="22">
        <f>'[7]Sheet2'!E15</f>
        <v>2065</v>
      </c>
      <c r="F18" s="22">
        <f>'[8]Sheet2'!D15</f>
        <v>2057</v>
      </c>
      <c r="G18" s="22">
        <f>'[8]Sheet2'!E15</f>
        <v>1556</v>
      </c>
      <c r="H18" s="30">
        <f t="shared" si="0"/>
        <v>0.7564414195430238</v>
      </c>
      <c r="I18" s="22">
        <f>'[9]Sheet1'!E15</f>
        <v>2056</v>
      </c>
      <c r="J18" s="22">
        <f>'[9]Sheet1'!F15</f>
        <v>1595</v>
      </c>
      <c r="K18" s="30">
        <f t="shared" si="1"/>
        <v>0.7757782101167315</v>
      </c>
    </row>
    <row r="19" spans="1:11" ht="12.75">
      <c r="A19" s="4" t="s">
        <v>31</v>
      </c>
      <c r="B19" s="5">
        <f>'[6]Sheet2'!D16</f>
        <v>6551</v>
      </c>
      <c r="C19" s="5">
        <f>'[6]Sheet2'!E16</f>
        <v>8313</v>
      </c>
      <c r="D19" s="5">
        <f>'[6]Sheet2'!F16</f>
        <v>14864</v>
      </c>
      <c r="E19" s="5">
        <f>'[7]Sheet2'!E16</f>
        <v>10290</v>
      </c>
      <c r="F19" s="5">
        <f>'[8]Sheet2'!D16</f>
        <v>10202</v>
      </c>
      <c r="G19" s="5">
        <f>'[8]Sheet2'!E16</f>
        <v>8200</v>
      </c>
      <c r="H19" s="19">
        <f t="shared" si="0"/>
        <v>0.8037639678494413</v>
      </c>
      <c r="I19" s="5">
        <f>'[9]Sheet1'!E16</f>
        <v>10210</v>
      </c>
      <c r="J19" s="5">
        <f>'[9]Sheet1'!F16</f>
        <v>6567</v>
      </c>
      <c r="K19" s="19">
        <f t="shared" si="1"/>
        <v>0.6431929480901077</v>
      </c>
    </row>
    <row r="20" spans="1:11" ht="12.75">
      <c r="A20" s="21" t="s">
        <v>32</v>
      </c>
      <c r="B20" s="22">
        <f>'[6]Sheet2'!D17</f>
        <v>5762</v>
      </c>
      <c r="C20" s="25">
        <f>'[6]Sheet2'!E17</f>
        <v>0</v>
      </c>
      <c r="D20" s="22">
        <f>'[6]Sheet2'!F17</f>
        <v>5762</v>
      </c>
      <c r="E20" s="22">
        <f>'[7]Sheet2'!E17</f>
        <v>3362</v>
      </c>
      <c r="F20" s="22">
        <f>'[8]Sheet2'!D17</f>
        <v>3328</v>
      </c>
      <c r="G20" s="22">
        <f>'[8]Sheet2'!E17</f>
        <v>2582</v>
      </c>
      <c r="H20" s="30">
        <f t="shared" si="0"/>
        <v>0.7758413461538461</v>
      </c>
      <c r="I20" s="22">
        <f>'[9]Sheet1'!E17</f>
        <v>3327</v>
      </c>
      <c r="J20" s="22">
        <f>'[9]Sheet1'!F17</f>
        <v>2442</v>
      </c>
      <c r="K20" s="30">
        <f t="shared" si="1"/>
        <v>0.7339945897204689</v>
      </c>
    </row>
    <row r="21" spans="1:11" ht="12.75">
      <c r="A21" s="4" t="s">
        <v>33</v>
      </c>
      <c r="B21" s="5">
        <f>'[6]Sheet2'!D18</f>
        <v>427</v>
      </c>
      <c r="C21" s="5">
        <f>'[6]Sheet2'!E18</f>
        <v>306</v>
      </c>
      <c r="D21" s="5">
        <f>'[6]Sheet2'!F18</f>
        <v>733</v>
      </c>
      <c r="E21" s="5">
        <f>'[7]Sheet2'!E18</f>
        <v>1307</v>
      </c>
      <c r="F21" s="5">
        <f>'[8]Sheet2'!D18</f>
        <v>487</v>
      </c>
      <c r="G21" s="5">
        <f>'[8]Sheet2'!E18</f>
        <v>355</v>
      </c>
      <c r="H21" s="19">
        <f t="shared" si="0"/>
        <v>0.728952772073922</v>
      </c>
      <c r="I21" s="5">
        <f>'[9]Sheet1'!E18</f>
        <v>487</v>
      </c>
      <c r="J21" s="5">
        <f>'[9]Sheet1'!F18</f>
        <v>350</v>
      </c>
      <c r="K21" s="19">
        <f t="shared" si="1"/>
        <v>0.7186858316221766</v>
      </c>
    </row>
    <row r="22" spans="1:11" ht="12.75">
      <c r="A22" s="21" t="s">
        <v>34</v>
      </c>
      <c r="B22" s="22">
        <f>'[6]Sheet2'!D19</f>
        <v>2069</v>
      </c>
      <c r="C22" s="22">
        <f>'[6]Sheet2'!E19</f>
        <v>1490</v>
      </c>
      <c r="D22" s="22">
        <f>'[6]Sheet2'!F19</f>
        <v>3559</v>
      </c>
      <c r="E22" s="22">
        <f>'[7]Sheet2'!E19</f>
        <v>2485</v>
      </c>
      <c r="F22" s="22">
        <f>'[8]Sheet2'!D19</f>
        <v>2110</v>
      </c>
      <c r="G22" s="22">
        <f>'[8]Sheet2'!E19</f>
        <v>1695</v>
      </c>
      <c r="H22" s="30">
        <f t="shared" si="0"/>
        <v>0.8033175355450237</v>
      </c>
      <c r="I22" s="22">
        <f>'[9]Sheet1'!E19</f>
        <v>2107</v>
      </c>
      <c r="J22" s="22">
        <f>'[9]Sheet1'!F19</f>
        <v>1686</v>
      </c>
      <c r="K22" s="30">
        <f t="shared" si="1"/>
        <v>0.8001898433792122</v>
      </c>
    </row>
    <row r="23" spans="1:11" ht="12.75">
      <c r="A23" s="4" t="s">
        <v>35</v>
      </c>
      <c r="B23" s="5">
        <f>'[6]Sheet2'!D20</f>
        <v>1132</v>
      </c>
      <c r="C23" s="5">
        <f>'[6]Sheet2'!E20</f>
        <v>117</v>
      </c>
      <c r="D23" s="5">
        <f>'[6]Sheet2'!F20</f>
        <v>1249</v>
      </c>
      <c r="E23" s="5">
        <f>'[7]Sheet2'!E20</f>
        <v>1002</v>
      </c>
      <c r="F23" s="5">
        <f>'[8]Sheet2'!D20</f>
        <v>1249</v>
      </c>
      <c r="G23" s="5">
        <f>'[8]Sheet2'!E20</f>
        <v>768</v>
      </c>
      <c r="H23" s="19">
        <f t="shared" si="0"/>
        <v>0.6148919135308246</v>
      </c>
      <c r="I23" s="5">
        <f>'[9]Sheet1'!E20</f>
        <v>1246</v>
      </c>
      <c r="J23" s="5">
        <f>'[9]Sheet1'!F20</f>
        <v>905</v>
      </c>
      <c r="K23" s="19">
        <f t="shared" si="1"/>
        <v>0.7263242375601926</v>
      </c>
    </row>
    <row r="24" spans="1:11" ht="12.75">
      <c r="A24" s="21" t="s">
        <v>36</v>
      </c>
      <c r="B24" s="22">
        <f>'[6]Sheet2'!D21</f>
        <v>803</v>
      </c>
      <c r="C24" s="22">
        <f>'[6]Sheet2'!E21</f>
        <v>351</v>
      </c>
      <c r="D24" s="22">
        <f>'[6]Sheet2'!F21</f>
        <v>1154</v>
      </c>
      <c r="E24" s="22">
        <f>'[7]Sheet2'!E21</f>
        <v>980</v>
      </c>
      <c r="F24" s="22">
        <f>'[8]Sheet2'!D21</f>
        <v>553</v>
      </c>
      <c r="G24" s="22">
        <f>'[8]Sheet2'!E21</f>
        <v>395</v>
      </c>
      <c r="H24" s="30">
        <f t="shared" si="0"/>
        <v>0.7142857142857143</v>
      </c>
      <c r="I24" s="22">
        <f>'[9]Sheet1'!E21</f>
        <v>553</v>
      </c>
      <c r="J24" s="22">
        <f>'[9]Sheet1'!F21</f>
        <v>385</v>
      </c>
      <c r="K24" s="30">
        <f t="shared" si="1"/>
        <v>0.6962025316455697</v>
      </c>
    </row>
    <row r="25" spans="1:11" ht="12.75">
      <c r="A25" s="4" t="s">
        <v>37</v>
      </c>
      <c r="B25" s="5">
        <f>'[6]Sheet2'!D22</f>
        <v>54</v>
      </c>
      <c r="C25" s="5">
        <f>'[6]Sheet2'!E22</f>
        <v>69</v>
      </c>
      <c r="D25" s="5">
        <f>'[6]Sheet2'!F22</f>
        <v>123</v>
      </c>
      <c r="E25" s="5">
        <f>'[7]Sheet2'!E22</f>
        <v>166</v>
      </c>
      <c r="F25" s="5">
        <f>'[8]Sheet2'!D22</f>
        <v>123</v>
      </c>
      <c r="G25" s="5">
        <f>'[8]Sheet2'!E22</f>
        <v>104</v>
      </c>
      <c r="H25" s="19">
        <f t="shared" si="0"/>
        <v>0.8455284552845529</v>
      </c>
      <c r="I25" s="5">
        <f>'[9]Sheet1'!E22</f>
        <v>123</v>
      </c>
      <c r="J25" s="5">
        <f>'[9]Sheet1'!F22</f>
        <v>116</v>
      </c>
      <c r="K25" s="19">
        <f t="shared" si="1"/>
        <v>0.943089430894309</v>
      </c>
    </row>
    <row r="26" spans="1:11" ht="12.75">
      <c r="A26" s="21" t="s">
        <v>38</v>
      </c>
      <c r="B26" s="22">
        <f>'[6]Sheet2'!D23</f>
        <v>6486</v>
      </c>
      <c r="C26" s="22">
        <f>'[6]Sheet2'!E23</f>
        <v>6035</v>
      </c>
      <c r="D26" s="22">
        <f>'[6]Sheet2'!F23</f>
        <v>12521</v>
      </c>
      <c r="E26" s="22">
        <f>'[7]Sheet2'!E23</f>
        <v>6773</v>
      </c>
      <c r="F26" s="22">
        <f>'[8]Sheet2'!D23</f>
        <v>6370</v>
      </c>
      <c r="G26" s="22">
        <f>'[8]Sheet2'!E23</f>
        <v>4435</v>
      </c>
      <c r="H26" s="30">
        <f t="shared" si="0"/>
        <v>0.6962323390894819</v>
      </c>
      <c r="I26" s="22">
        <f>'[9]Sheet1'!E23</f>
        <v>6773</v>
      </c>
      <c r="J26" s="22">
        <f>'[9]Sheet1'!F23</f>
        <v>4424</v>
      </c>
      <c r="K26" s="30">
        <f t="shared" si="1"/>
        <v>0.6531817510704266</v>
      </c>
    </row>
    <row r="27" spans="1:11" ht="12.75">
      <c r="A27" s="4" t="s">
        <v>39</v>
      </c>
      <c r="B27" s="5">
        <f>'[6]Sheet2'!D24</f>
        <v>12258</v>
      </c>
      <c r="C27" s="5">
        <f>'[6]Sheet2'!E24</f>
        <v>8244</v>
      </c>
      <c r="D27" s="5">
        <f>'[6]Sheet2'!F24</f>
        <v>20502</v>
      </c>
      <c r="E27" s="5">
        <f>'[7]Sheet2'!E24</f>
        <v>12895</v>
      </c>
      <c r="F27" s="5">
        <f>'[8]Sheet2'!D24</f>
        <v>12844</v>
      </c>
      <c r="G27" s="5">
        <f>'[8]Sheet2'!E24</f>
        <v>4978</v>
      </c>
      <c r="H27" s="19">
        <f t="shared" si="0"/>
        <v>0.3875739644970414</v>
      </c>
      <c r="I27" s="5">
        <f>'[9]Sheet1'!E24</f>
        <v>12687</v>
      </c>
      <c r="J27" s="5">
        <f>'[9]Sheet1'!F24</f>
        <v>5950</v>
      </c>
      <c r="K27" s="19">
        <f t="shared" si="1"/>
        <v>0.4689839993694333</v>
      </c>
    </row>
    <row r="28" spans="1:11" ht="12.75">
      <c r="A28" s="21" t="s">
        <v>40</v>
      </c>
      <c r="B28" s="22">
        <f>'[6]Sheet2'!D25</f>
        <v>0</v>
      </c>
      <c r="C28" s="22">
        <f>'[6]Sheet2'!E25</f>
        <v>0</v>
      </c>
      <c r="D28" s="22">
        <f>'[6]Sheet2'!F25</f>
        <v>0</v>
      </c>
      <c r="E28" s="22">
        <f>'[7]Sheet2'!E25</f>
        <v>0</v>
      </c>
      <c r="F28" s="22">
        <f>'[8]Sheet2'!D25</f>
        <v>9038</v>
      </c>
      <c r="G28" s="22">
        <f>'[8]Sheet2'!E25</f>
        <v>6781</v>
      </c>
      <c r="H28" s="30">
        <f t="shared" si="0"/>
        <v>0.7502766098694401</v>
      </c>
      <c r="I28" s="22">
        <f>'[9]Sheet1'!E25</f>
        <v>8917</v>
      </c>
      <c r="J28" s="22">
        <f>'[9]Sheet1'!F25</f>
        <v>6571</v>
      </c>
      <c r="K28" s="30">
        <f t="shared" si="1"/>
        <v>0.7369070315128406</v>
      </c>
    </row>
    <row r="29" spans="1:11" ht="12.75">
      <c r="A29" s="4" t="s">
        <v>41</v>
      </c>
      <c r="B29" s="5">
        <f>'[6]Sheet2'!D26</f>
        <v>7200</v>
      </c>
      <c r="C29" s="5">
        <f>'[6]Sheet2'!E26</f>
        <v>5564</v>
      </c>
      <c r="D29" s="5">
        <f>'[6]Sheet2'!F26</f>
        <v>12764</v>
      </c>
      <c r="E29" s="5">
        <f>'[7]Sheet2'!E26</f>
        <v>12764</v>
      </c>
      <c r="F29" s="5">
        <f>'[8]Sheet2'!D26</f>
        <v>6194</v>
      </c>
      <c r="G29" s="5">
        <f>'[8]Sheet2'!E26</f>
        <v>3013</v>
      </c>
      <c r="H29" s="19">
        <f t="shared" si="0"/>
        <v>0.48643848886018726</v>
      </c>
      <c r="I29" s="5">
        <f>'[9]Sheet1'!E26</f>
        <v>6384</v>
      </c>
      <c r="J29" s="5">
        <f>'[9]Sheet1'!F26</f>
        <v>3660</v>
      </c>
      <c r="K29" s="19">
        <f t="shared" si="1"/>
        <v>0.5733082706766918</v>
      </c>
    </row>
    <row r="30" spans="1:11" ht="12.75">
      <c r="A30" s="21" t="s">
        <v>42</v>
      </c>
      <c r="B30" s="22">
        <f>'[6]Sheet2'!D27</f>
        <v>401</v>
      </c>
      <c r="C30" s="22">
        <f>'[6]Sheet2'!E27</f>
        <v>271</v>
      </c>
      <c r="D30" s="22">
        <f>'[6]Sheet2'!F27</f>
        <v>672</v>
      </c>
      <c r="E30" s="22">
        <f>'[7]Sheet2'!E27</f>
        <v>534</v>
      </c>
      <c r="F30" s="22">
        <f>'[8]Sheet2'!D27</f>
        <v>494</v>
      </c>
      <c r="G30" s="22">
        <f>'[8]Sheet2'!E27</f>
        <v>421</v>
      </c>
      <c r="H30" s="30">
        <f t="shared" si="0"/>
        <v>0.8522267206477733</v>
      </c>
      <c r="I30" s="22">
        <f>'[9]Sheet1'!E27</f>
        <v>505</v>
      </c>
      <c r="J30" s="22">
        <f>'[9]Sheet1'!F27</f>
        <v>392</v>
      </c>
      <c r="K30" s="30">
        <f t="shared" si="1"/>
        <v>0.7762376237623763</v>
      </c>
    </row>
    <row r="31" spans="1:11" ht="12.75">
      <c r="A31" s="4" t="s">
        <v>43</v>
      </c>
      <c r="B31" s="10">
        <f>'[6]Sheet2'!D28</f>
        <v>0</v>
      </c>
      <c r="C31" s="10">
        <f>'[6]Sheet2'!E28</f>
        <v>0</v>
      </c>
      <c r="D31" s="10">
        <f>'[6]Sheet2'!F28</f>
        <v>0</v>
      </c>
      <c r="E31" s="5">
        <f>'[7]Sheet2'!E28</f>
        <v>2452</v>
      </c>
      <c r="F31" s="5">
        <f>'[8]Sheet2'!D28</f>
        <v>2442</v>
      </c>
      <c r="G31" s="5">
        <f>'[8]Sheet2'!E28</f>
        <v>936</v>
      </c>
      <c r="H31" s="19">
        <f t="shared" si="0"/>
        <v>0.3832923832923833</v>
      </c>
      <c r="I31" s="5">
        <f>'[9]Sheet1'!E28</f>
        <v>2452</v>
      </c>
      <c r="J31" s="5">
        <f>'[9]Sheet1'!F28</f>
        <v>810</v>
      </c>
      <c r="K31" s="19">
        <f t="shared" si="1"/>
        <v>0.3303425774877651</v>
      </c>
    </row>
    <row r="32" spans="1:11" ht="12.75">
      <c r="A32" s="21" t="s">
        <v>44</v>
      </c>
      <c r="B32" s="22">
        <f>'[6]Sheet2'!D29</f>
        <v>212</v>
      </c>
      <c r="C32" s="22">
        <f>'[6]Sheet2'!E29</f>
        <v>0</v>
      </c>
      <c r="D32" s="22">
        <f>'[6]Sheet2'!F29</f>
        <v>212</v>
      </c>
      <c r="E32" s="22">
        <f>'[7]Sheet2'!E29</f>
        <v>187</v>
      </c>
      <c r="F32" s="22">
        <f>'[8]Sheet2'!D29</f>
        <v>71</v>
      </c>
      <c r="G32" s="22">
        <f>'[8]Sheet2'!E29</f>
        <v>32</v>
      </c>
      <c r="H32" s="30">
        <f t="shared" si="0"/>
        <v>0.4507042253521127</v>
      </c>
      <c r="I32" s="22">
        <f>'[9]Sheet1'!E29</f>
        <v>71</v>
      </c>
      <c r="J32" s="22">
        <f>'[9]Sheet1'!F29</f>
        <v>47</v>
      </c>
      <c r="K32" s="30">
        <f t="shared" si="1"/>
        <v>0.6619718309859155</v>
      </c>
    </row>
    <row r="33" spans="1:11" ht="12.75">
      <c r="A33" s="4" t="s">
        <v>45</v>
      </c>
      <c r="B33" s="10">
        <f>'[6]Sheet2'!D30</f>
        <v>0</v>
      </c>
      <c r="C33" s="10">
        <f>'[6]Sheet2'!E30</f>
        <v>0</v>
      </c>
      <c r="D33" s="10">
        <f>'[6]Sheet2'!F30</f>
        <v>0</v>
      </c>
      <c r="E33" s="10">
        <f>'[7]Sheet2'!E30</f>
        <v>0</v>
      </c>
      <c r="F33" s="10">
        <f>'[8]Sheet2'!D30</f>
        <v>0</v>
      </c>
      <c r="G33" s="10">
        <f>'[8]Sheet2'!E30</f>
        <v>0</v>
      </c>
      <c r="H33" s="14">
        <v>0</v>
      </c>
      <c r="I33" s="10">
        <f>'[9]Sheet1'!E30</f>
        <v>0</v>
      </c>
      <c r="J33" s="10">
        <f>'[9]Sheet1'!F30</f>
        <v>0</v>
      </c>
      <c r="K33" s="14">
        <v>0</v>
      </c>
    </row>
    <row r="34" spans="1:11" ht="12.75">
      <c r="A34" s="21" t="s">
        <v>46</v>
      </c>
      <c r="B34" s="22">
        <f>'[6]Sheet2'!D31</f>
        <v>23094</v>
      </c>
      <c r="C34" s="22">
        <f>'[6]Sheet2'!E31</f>
        <v>0</v>
      </c>
      <c r="D34" s="22">
        <f>'[6]Sheet2'!F31</f>
        <v>23094</v>
      </c>
      <c r="E34" s="22">
        <f>'[7]Sheet2'!E31</f>
        <v>75684</v>
      </c>
      <c r="F34" s="22">
        <f>'[8]Sheet2'!D31</f>
        <v>23094</v>
      </c>
      <c r="G34" s="22">
        <f>'[8]Sheet2'!E31</f>
        <v>13602</v>
      </c>
      <c r="H34" s="30">
        <f t="shared" si="0"/>
        <v>0.5889841517277214</v>
      </c>
      <c r="I34" s="22">
        <f>'[9]Sheet1'!E31</f>
        <v>23094</v>
      </c>
      <c r="J34" s="22">
        <f>'[9]Sheet1'!F31</f>
        <v>14924</v>
      </c>
      <c r="K34" s="30">
        <f t="shared" si="1"/>
        <v>0.6462284576080367</v>
      </c>
    </row>
    <row r="35" spans="1:11" ht="12.75">
      <c r="A35" s="4" t="s">
        <v>47</v>
      </c>
      <c r="B35" s="5">
        <f>'[6]Sheet2'!D32</f>
        <v>330</v>
      </c>
      <c r="C35" s="5">
        <f>'[6]Sheet2'!E32</f>
        <v>258</v>
      </c>
      <c r="D35" s="5">
        <f>'[6]Sheet2'!F32</f>
        <v>588</v>
      </c>
      <c r="E35" s="5">
        <f>'[7]Sheet2'!E32</f>
        <v>344</v>
      </c>
      <c r="F35" s="5">
        <f>'[8]Sheet2'!D32</f>
        <v>535</v>
      </c>
      <c r="G35" s="5">
        <f>'[8]Sheet2'!E32</f>
        <v>292</v>
      </c>
      <c r="H35" s="19">
        <f t="shared" si="0"/>
        <v>0.5457943925233645</v>
      </c>
      <c r="I35" s="5">
        <f>'[9]Sheet1'!E32</f>
        <v>535</v>
      </c>
      <c r="J35" s="5">
        <f>'[9]Sheet1'!F32</f>
        <v>320</v>
      </c>
      <c r="K35" s="19">
        <f t="shared" si="1"/>
        <v>0.5981308411214953</v>
      </c>
    </row>
    <row r="36" spans="1:11" ht="12.75">
      <c r="A36" s="21" t="s">
        <v>48</v>
      </c>
      <c r="B36" s="22">
        <f>'[6]Sheet2'!D33</f>
        <v>4768</v>
      </c>
      <c r="C36" s="22">
        <f>'[6]Sheet2'!E33</f>
        <v>4328</v>
      </c>
      <c r="D36" s="22">
        <f>'[6]Sheet2'!F33</f>
        <v>9096</v>
      </c>
      <c r="E36" s="22">
        <f>'[7]Sheet2'!E33</f>
        <v>9539</v>
      </c>
      <c r="F36" s="22">
        <f>'[8]Sheet2'!D33</f>
        <v>9539</v>
      </c>
      <c r="G36" s="22">
        <f>'[8]Sheet2'!E33</f>
        <v>6700</v>
      </c>
      <c r="H36" s="30">
        <f t="shared" si="0"/>
        <v>0.7023797043715274</v>
      </c>
      <c r="I36" s="22">
        <f>'[9]Sheet1'!E33</f>
        <v>9539</v>
      </c>
      <c r="J36" s="22">
        <f>'[9]Sheet1'!F33</f>
        <v>6324</v>
      </c>
      <c r="K36" s="30">
        <f t="shared" si="1"/>
        <v>0.6629625746933641</v>
      </c>
    </row>
    <row r="37" spans="1:11" ht="12.75">
      <c r="A37" s="4" t="s">
        <v>49</v>
      </c>
      <c r="B37" s="5">
        <f>'[6]Sheet2'!D34</f>
        <v>10223</v>
      </c>
      <c r="C37" s="5">
        <f>'[6]Sheet2'!E34</f>
        <v>3805</v>
      </c>
      <c r="D37" s="5">
        <f>'[6]Sheet2'!F34</f>
        <v>14028</v>
      </c>
      <c r="E37" s="5">
        <f>'[7]Sheet2'!E34</f>
        <v>11359</v>
      </c>
      <c r="F37" s="5">
        <f>'[8]Sheet2'!D34</f>
        <v>11280</v>
      </c>
      <c r="G37" s="5">
        <f>'[8]Sheet2'!E34</f>
        <v>6179</v>
      </c>
      <c r="H37" s="19">
        <f t="shared" si="0"/>
        <v>0.5477836879432624</v>
      </c>
      <c r="I37" s="5">
        <f>'[9]Sheet1'!E34</f>
        <v>11272</v>
      </c>
      <c r="J37" s="5">
        <f>'[9]Sheet1'!F34</f>
        <v>3933</v>
      </c>
      <c r="K37" s="19">
        <f t="shared" si="1"/>
        <v>0.34891767210787794</v>
      </c>
    </row>
    <row r="38" spans="1:11" ht="12.75">
      <c r="A38" s="21" t="s">
        <v>50</v>
      </c>
      <c r="B38" s="22">
        <f>'[6]Sheet2'!D35</f>
        <v>29375</v>
      </c>
      <c r="C38" s="22">
        <f>'[6]Sheet2'!E35</f>
        <v>17470</v>
      </c>
      <c r="D38" s="22">
        <f>'[6]Sheet2'!F35</f>
        <v>46845</v>
      </c>
      <c r="E38" s="22">
        <f>'[7]Sheet2'!E35</f>
        <v>29347</v>
      </c>
      <c r="F38" s="22">
        <f>'[8]Sheet2'!D35</f>
        <v>28973</v>
      </c>
      <c r="G38" s="22">
        <f>'[8]Sheet2'!E35</f>
        <v>23567</v>
      </c>
      <c r="H38" s="30">
        <f t="shared" si="0"/>
        <v>0.8134124874883513</v>
      </c>
      <c r="I38" s="22">
        <f>'[9]Sheet1'!E35</f>
        <v>29060</v>
      </c>
      <c r="J38" s="22">
        <f>'[9]Sheet1'!F35</f>
        <v>18898</v>
      </c>
      <c r="K38" s="30">
        <f t="shared" si="1"/>
        <v>0.6503097040605643</v>
      </c>
    </row>
    <row r="39" spans="1:11" ht="12.75">
      <c r="A39" s="4" t="s">
        <v>51</v>
      </c>
      <c r="B39" s="5">
        <f>'[6]Sheet2'!D36</f>
        <v>1168</v>
      </c>
      <c r="C39" s="5">
        <f>'[6]Sheet2'!E36</f>
        <v>5008</v>
      </c>
      <c r="D39" s="5">
        <f>'[6]Sheet2'!F36</f>
        <v>6176</v>
      </c>
      <c r="E39" s="5">
        <f>'[7]Sheet2'!E36</f>
        <v>5857</v>
      </c>
      <c r="F39" s="5">
        <f>'[8]Sheet2'!D36</f>
        <v>5374</v>
      </c>
      <c r="G39" s="5">
        <f>'[8]Sheet2'!E36</f>
        <v>4339</v>
      </c>
      <c r="H39" s="19">
        <f t="shared" si="0"/>
        <v>0.8074060290286565</v>
      </c>
      <c r="I39" s="5">
        <f>'[9]Sheet1'!E36</f>
        <v>5362</v>
      </c>
      <c r="J39" s="5">
        <f>'[9]Sheet1'!F36</f>
        <v>5012</v>
      </c>
      <c r="K39" s="19">
        <f t="shared" si="1"/>
        <v>0.9347258485639687</v>
      </c>
    </row>
    <row r="40" spans="1:11" ht="12.75">
      <c r="A40" s="21" t="s">
        <v>52</v>
      </c>
      <c r="B40" s="22">
        <f>'[6]Sheet2'!D37</f>
        <v>182</v>
      </c>
      <c r="C40" s="25">
        <f>'[6]Sheet2'!E37</f>
        <v>0</v>
      </c>
      <c r="D40" s="22">
        <f>'[6]Sheet2'!F37</f>
        <v>182</v>
      </c>
      <c r="E40" s="22">
        <f>'[7]Sheet2'!E37</f>
        <v>113</v>
      </c>
      <c r="F40" s="22">
        <f>'[8]Sheet2'!D37</f>
        <v>113</v>
      </c>
      <c r="G40" s="22">
        <f>'[8]Sheet2'!E37</f>
        <v>79</v>
      </c>
      <c r="H40" s="30">
        <f t="shared" si="0"/>
        <v>0.6991150442477876</v>
      </c>
      <c r="I40" s="22">
        <f>'[9]Sheet1'!E37</f>
        <v>113</v>
      </c>
      <c r="J40" s="22">
        <f>'[9]Sheet1'!F37</f>
        <v>74</v>
      </c>
      <c r="K40" s="30">
        <f t="shared" si="1"/>
        <v>0.6548672566371682</v>
      </c>
    </row>
    <row r="41" spans="1:11" ht="12.75">
      <c r="A41" s="4" t="s">
        <v>53</v>
      </c>
      <c r="B41" s="5">
        <f>'[6]Sheet2'!D38</f>
        <v>218</v>
      </c>
      <c r="C41" s="5">
        <f>'[6]Sheet2'!E38</f>
        <v>406</v>
      </c>
      <c r="D41" s="5">
        <f>'[6]Sheet2'!F38</f>
        <v>624</v>
      </c>
      <c r="E41" s="5">
        <f>'[7]Sheet2'!E38</f>
        <v>416</v>
      </c>
      <c r="F41" s="5">
        <f>'[8]Sheet2'!D38</f>
        <v>402</v>
      </c>
      <c r="G41" s="5">
        <f>'[8]Sheet2'!E38</f>
        <v>321</v>
      </c>
      <c r="H41" s="19">
        <f t="shared" si="0"/>
        <v>0.7985074626865671</v>
      </c>
      <c r="I41" s="5">
        <f>'[9]Sheet1'!E38</f>
        <v>406</v>
      </c>
      <c r="J41" s="5">
        <f>'[9]Sheet1'!F38</f>
        <v>360</v>
      </c>
      <c r="K41" s="19">
        <f t="shared" si="1"/>
        <v>0.8866995073891626</v>
      </c>
    </row>
    <row r="42" spans="1:11" ht="12.75">
      <c r="A42" s="26" t="s">
        <v>54</v>
      </c>
      <c r="B42" s="22">
        <f>'[6]Sheet2'!D39</f>
        <v>0</v>
      </c>
      <c r="C42" s="22">
        <f>'[6]Sheet2'!E39</f>
        <v>4197</v>
      </c>
      <c r="D42" s="22">
        <f>'[6]Sheet2'!F39</f>
        <v>4197</v>
      </c>
      <c r="E42" s="22">
        <f>'[7]Sheet2'!E39</f>
        <v>4197</v>
      </c>
      <c r="F42" s="22">
        <f>'[8]Sheet2'!D39</f>
        <v>4089</v>
      </c>
      <c r="G42" s="22">
        <f>'[8]Sheet2'!E39</f>
        <v>3390</v>
      </c>
      <c r="H42" s="30">
        <f t="shared" si="0"/>
        <v>0.8290535583272194</v>
      </c>
      <c r="I42" s="22">
        <f>'[9]Sheet1'!E39</f>
        <v>4079</v>
      </c>
      <c r="J42" s="22">
        <f>'[9]Sheet1'!F39</f>
        <v>3570</v>
      </c>
      <c r="K42" s="30">
        <f t="shared" si="1"/>
        <v>0.8752145133611179</v>
      </c>
    </row>
    <row r="43" spans="1:11" ht="12.75">
      <c r="A43" s="20" t="s">
        <v>55</v>
      </c>
      <c r="B43" s="5">
        <f>'[6]Sheet2'!D40</f>
        <v>5338</v>
      </c>
      <c r="C43" s="5">
        <f>'[6]Sheet2'!E40</f>
        <v>5178</v>
      </c>
      <c r="D43" s="5">
        <f>'[6]Sheet2'!F40</f>
        <v>10516</v>
      </c>
      <c r="E43" s="5">
        <f>'[7]Sheet2'!E40</f>
        <v>8462</v>
      </c>
      <c r="F43" s="5">
        <f>'[8]Sheet2'!D40</f>
        <v>5663</v>
      </c>
      <c r="G43" s="5">
        <f>'[8]Sheet2'!E40</f>
        <v>2558</v>
      </c>
      <c r="H43" s="19">
        <f t="shared" si="0"/>
        <v>0.4517040437930426</v>
      </c>
      <c r="I43" s="5">
        <f>'[9]Sheet1'!E40</f>
        <v>5447</v>
      </c>
      <c r="J43" s="5">
        <f>'[9]Sheet1'!F40</f>
        <v>2558</v>
      </c>
      <c r="K43" s="19">
        <f t="shared" si="1"/>
        <v>0.46961630255186343</v>
      </c>
    </row>
    <row r="44" spans="1:11" ht="12.75">
      <c r="A44" s="26" t="s">
        <v>56</v>
      </c>
      <c r="B44" s="22">
        <f>'[6]Sheet2'!D41</f>
        <v>3473</v>
      </c>
      <c r="C44" s="22">
        <f>'[6]Sheet2'!E41</f>
        <v>2582</v>
      </c>
      <c r="D44" s="22">
        <f>'[6]Sheet2'!F41</f>
        <v>6055</v>
      </c>
      <c r="E44" s="22">
        <f>'[7]Sheet2'!E41</f>
        <v>5997</v>
      </c>
      <c r="F44" s="22">
        <f>'[8]Sheet2'!D41</f>
        <v>5975</v>
      </c>
      <c r="G44" s="22">
        <f>'[8]Sheet2'!E41</f>
        <v>3648</v>
      </c>
      <c r="H44" s="30">
        <f t="shared" si="0"/>
        <v>0.6105439330543933</v>
      </c>
      <c r="I44" s="22">
        <f>'[9]Sheet1'!E41</f>
        <v>5971</v>
      </c>
      <c r="J44" s="22">
        <f>'[9]Sheet1'!F41</f>
        <v>3088</v>
      </c>
      <c r="K44" s="30">
        <f t="shared" si="1"/>
        <v>0.5171663038017082</v>
      </c>
    </row>
    <row r="45" spans="1:11" ht="12.75">
      <c r="A45" s="20" t="s">
        <v>57</v>
      </c>
      <c r="B45" s="10">
        <f>'[6]Sheet2'!D42</f>
        <v>0</v>
      </c>
      <c r="C45" s="10">
        <f>'[6]Sheet2'!E42</f>
        <v>0</v>
      </c>
      <c r="D45" s="10">
        <f>'[6]Sheet2'!F42</f>
        <v>0</v>
      </c>
      <c r="E45" s="10">
        <f>'[7]Sheet2'!E42</f>
        <v>0</v>
      </c>
      <c r="F45" s="10">
        <f>'[8]Sheet2'!D42</f>
        <v>0</v>
      </c>
      <c r="G45" s="10">
        <f>'[8]Sheet2'!E42</f>
        <v>0</v>
      </c>
      <c r="H45" s="14">
        <v>0</v>
      </c>
      <c r="I45" s="10">
        <f>'[9]Sheet1'!E42</f>
        <v>0</v>
      </c>
      <c r="J45" s="10">
        <f>'[9]Sheet1'!F42</f>
        <v>0</v>
      </c>
      <c r="K45" s="14">
        <v>0</v>
      </c>
    </row>
    <row r="46" spans="1:11" ht="12.75">
      <c r="A46" s="26" t="s">
        <v>58</v>
      </c>
      <c r="B46" s="22">
        <f>'[6]Sheet2'!D43</f>
        <v>934</v>
      </c>
      <c r="C46" s="22">
        <f>'[6]Sheet2'!E43</f>
        <v>1011</v>
      </c>
      <c r="D46" s="22">
        <f>'[6]Sheet2'!F43</f>
        <v>1945</v>
      </c>
      <c r="E46" s="22">
        <f>'[7]Sheet2'!E43</f>
        <v>1438</v>
      </c>
      <c r="F46" s="22">
        <f>'[8]Sheet2'!D43</f>
        <v>1370</v>
      </c>
      <c r="G46" s="22">
        <f>'[8]Sheet2'!E43</f>
        <v>478</v>
      </c>
      <c r="H46" s="30">
        <f t="shared" si="0"/>
        <v>0.34890510948905107</v>
      </c>
      <c r="I46" s="22">
        <f>'[9]Sheet1'!E43</f>
        <v>1370</v>
      </c>
      <c r="J46" s="22">
        <f>'[9]Sheet1'!F43</f>
        <v>563</v>
      </c>
      <c r="K46" s="30">
        <f t="shared" si="1"/>
        <v>0.41094890510948906</v>
      </c>
    </row>
    <row r="47" spans="1:11" ht="12.75">
      <c r="A47" s="20" t="s">
        <v>59</v>
      </c>
      <c r="B47" s="10">
        <f>'[6]Sheet2'!D44</f>
        <v>0</v>
      </c>
      <c r="C47" s="10">
        <f>'[6]Sheet2'!E44</f>
        <v>0</v>
      </c>
      <c r="D47" s="10">
        <f>'[6]Sheet2'!F44</f>
        <v>0</v>
      </c>
      <c r="E47" s="5">
        <f>'[7]Sheet2'!E44</f>
        <v>1067</v>
      </c>
      <c r="F47" s="5">
        <f>'[8]Sheet2'!D44</f>
        <v>1058</v>
      </c>
      <c r="G47" s="5">
        <f>'[8]Sheet2'!E44</f>
        <v>628</v>
      </c>
      <c r="H47" s="19">
        <f t="shared" si="0"/>
        <v>0.5935727788279773</v>
      </c>
      <c r="I47" s="5">
        <f>'[9]Sheet1'!E44</f>
        <v>1058</v>
      </c>
      <c r="J47" s="5">
        <f>'[9]Sheet1'!F44</f>
        <v>596</v>
      </c>
      <c r="K47" s="19">
        <f t="shared" si="1"/>
        <v>0.5633270321361059</v>
      </c>
    </row>
    <row r="48" spans="1:11" ht="12.75">
      <c r="A48" s="26" t="s">
        <v>60</v>
      </c>
      <c r="B48" s="22">
        <f>'[6]Sheet2'!D45</f>
        <v>302</v>
      </c>
      <c r="C48" s="22">
        <f>'[6]Sheet2'!E45</f>
        <v>268</v>
      </c>
      <c r="D48" s="22">
        <f>'[6]Sheet2'!F45</f>
        <v>570</v>
      </c>
      <c r="E48" s="22">
        <f>'[7]Sheet2'!E45</f>
        <v>56</v>
      </c>
      <c r="F48" s="22">
        <f>'[8]Sheet2'!D45</f>
        <v>98</v>
      </c>
      <c r="G48" s="22">
        <f>'[8]Sheet2'!E45</f>
        <v>32</v>
      </c>
      <c r="H48" s="30">
        <f t="shared" si="0"/>
        <v>0.32653061224489793</v>
      </c>
      <c r="I48" s="22">
        <f>'[9]Sheet1'!E45</f>
        <v>98</v>
      </c>
      <c r="J48" s="22">
        <f>'[9]Sheet1'!F45</f>
        <v>29</v>
      </c>
      <c r="K48" s="30">
        <f t="shared" si="1"/>
        <v>0.29591836734693877</v>
      </c>
    </row>
    <row r="49" spans="1:11" ht="12.75">
      <c r="A49" s="20" t="s">
        <v>61</v>
      </c>
      <c r="B49" s="5">
        <f>'[6]Sheet2'!D46</f>
        <v>3208</v>
      </c>
      <c r="C49" s="5">
        <f>'[6]Sheet2'!E46</f>
        <v>2695</v>
      </c>
      <c r="D49" s="5">
        <f>'[6]Sheet2'!F46</f>
        <v>5903</v>
      </c>
      <c r="E49" s="5">
        <f>'[7]Sheet2'!E46</f>
        <v>3184</v>
      </c>
      <c r="F49" s="5">
        <f>'[8]Sheet2'!D46</f>
        <v>3411</v>
      </c>
      <c r="G49" s="5">
        <f>'[8]Sheet2'!E46</f>
        <v>3169</v>
      </c>
      <c r="H49" s="19">
        <f t="shared" si="0"/>
        <v>0.9290530636177075</v>
      </c>
      <c r="I49" s="5">
        <f>'[9]Sheet1'!E46</f>
        <v>3454</v>
      </c>
      <c r="J49" s="5">
        <f>'[9]Sheet1'!F46</f>
        <v>3269</v>
      </c>
      <c r="K49" s="19">
        <f t="shared" si="1"/>
        <v>0.9464389114070643</v>
      </c>
    </row>
    <row r="50" spans="1:11" ht="12.75">
      <c r="A50" s="26" t="s">
        <v>62</v>
      </c>
      <c r="B50" s="22">
        <f>'[6]Sheet2'!D47</f>
        <v>70444</v>
      </c>
      <c r="C50" s="22">
        <f>'[6]Sheet2'!E47</f>
        <v>59937</v>
      </c>
      <c r="D50" s="22">
        <f>'[6]Sheet2'!F47</f>
        <v>130381</v>
      </c>
      <c r="E50" s="22">
        <f>'[7]Sheet2'!E47</f>
        <v>117542</v>
      </c>
      <c r="F50" s="22">
        <f>'[8]Sheet2'!D47</f>
        <v>117279</v>
      </c>
      <c r="G50" s="22">
        <f>'[8]Sheet2'!E47</f>
        <v>97151</v>
      </c>
      <c r="H50" s="30">
        <f t="shared" si="0"/>
        <v>0.828375071410909</v>
      </c>
      <c r="I50" s="22">
        <f>'[9]Sheet1'!E47</f>
        <v>117349</v>
      </c>
      <c r="J50" s="22">
        <f>'[9]Sheet1'!F47</f>
        <v>103335</v>
      </c>
      <c r="K50" s="30">
        <f t="shared" si="1"/>
        <v>0.8805784454916531</v>
      </c>
    </row>
    <row r="51" spans="1:11" ht="12.75">
      <c r="A51" s="20" t="s">
        <v>63</v>
      </c>
      <c r="B51" s="5">
        <f>'[6]Sheet2'!D48</f>
        <v>3418</v>
      </c>
      <c r="C51" s="5">
        <f>'[6]Sheet2'!E48</f>
        <v>1682</v>
      </c>
      <c r="D51" s="5">
        <f>'[6]Sheet2'!F48</f>
        <v>5100</v>
      </c>
      <c r="E51" s="5">
        <f>'[7]Sheet2'!E48</f>
        <v>3455</v>
      </c>
      <c r="F51" s="5">
        <f>'[8]Sheet2'!D48</f>
        <v>3230</v>
      </c>
      <c r="G51" s="5">
        <f>'[8]Sheet2'!E48</f>
        <v>2378</v>
      </c>
      <c r="H51" s="19">
        <f t="shared" si="0"/>
        <v>0.7362229102167183</v>
      </c>
      <c r="I51" s="5">
        <f>'[9]Sheet1'!E48</f>
        <v>3335</v>
      </c>
      <c r="J51" s="5">
        <f>'[9]Sheet1'!F48</f>
        <v>2934</v>
      </c>
      <c r="K51" s="19">
        <f t="shared" si="1"/>
        <v>0.87976011994003</v>
      </c>
    </row>
    <row r="52" spans="1:11" ht="12.75">
      <c r="A52" s="26" t="s">
        <v>64</v>
      </c>
      <c r="B52" s="22">
        <f>'[6]Sheet2'!D49</f>
        <v>166</v>
      </c>
      <c r="C52" s="22">
        <f>'[6]Sheet2'!E49</f>
        <v>91</v>
      </c>
      <c r="D52" s="22">
        <f>'[6]Sheet2'!F49</f>
        <v>257</v>
      </c>
      <c r="E52" s="22">
        <f>'[7]Sheet2'!E49</f>
        <v>151</v>
      </c>
      <c r="F52" s="22">
        <f>'[8]Sheet2'!D49</f>
        <v>141</v>
      </c>
      <c r="G52" s="22">
        <f>'[8]Sheet2'!E49</f>
        <v>129</v>
      </c>
      <c r="H52" s="30">
        <f t="shared" si="0"/>
        <v>0.9148936170212766</v>
      </c>
      <c r="I52" s="22">
        <f>'[9]Sheet1'!E49</f>
        <v>141</v>
      </c>
      <c r="J52" s="22">
        <f>'[9]Sheet1'!F49</f>
        <v>131</v>
      </c>
      <c r="K52" s="30">
        <f t="shared" si="1"/>
        <v>0.9290780141843972</v>
      </c>
    </row>
    <row r="53" spans="1:11" ht="12.75">
      <c r="A53" s="20" t="s">
        <v>65</v>
      </c>
      <c r="B53" s="5">
        <f>'[6]Sheet2'!D50</f>
        <v>5266</v>
      </c>
      <c r="C53" s="5">
        <f>'[6]Sheet2'!E50</f>
        <v>3745</v>
      </c>
      <c r="D53" s="5">
        <f>'[6]Sheet2'!F50</f>
        <v>9011</v>
      </c>
      <c r="E53" s="5">
        <f>'[7]Sheet2'!E50</f>
        <v>6161</v>
      </c>
      <c r="F53" s="5">
        <f>'[8]Sheet2'!D50</f>
        <v>6863</v>
      </c>
      <c r="G53" s="5">
        <f>'[8]Sheet2'!E50</f>
        <v>5771</v>
      </c>
      <c r="H53" s="19">
        <f t="shared" si="0"/>
        <v>0.840885909951916</v>
      </c>
      <c r="I53" s="5">
        <f>'[9]Sheet1'!E50</f>
        <v>5540</v>
      </c>
      <c r="J53" s="5">
        <f>'[9]Sheet1'!F50</f>
        <v>4948</v>
      </c>
      <c r="K53" s="19">
        <f t="shared" si="1"/>
        <v>0.8931407942238268</v>
      </c>
    </row>
    <row r="54" spans="1:11" ht="12.75">
      <c r="A54" s="26" t="s">
        <v>66</v>
      </c>
      <c r="B54" s="22">
        <f>'[6]Sheet2'!D51</f>
        <v>13708</v>
      </c>
      <c r="C54" s="22">
        <f>'[6]Sheet2'!E51</f>
        <v>6141</v>
      </c>
      <c r="D54" s="22">
        <f>'[10]Sheet2'!D51</f>
        <v>19856</v>
      </c>
      <c r="E54" s="22">
        <f>'[8]Sheet2'!D51</f>
        <v>15476</v>
      </c>
      <c r="F54" s="22">
        <f>'[8]Sheet2'!$D$51</f>
        <v>15476</v>
      </c>
      <c r="G54" s="22">
        <f>'[8]Sheet2'!E51</f>
        <v>5572</v>
      </c>
      <c r="H54" s="30">
        <f t="shared" si="0"/>
        <v>0.3600413543551305</v>
      </c>
      <c r="I54" s="22">
        <f>'[9]Sheet1'!E51</f>
        <v>15476</v>
      </c>
      <c r="J54" s="22">
        <f>'[9]Sheet1'!F51</f>
        <v>8896</v>
      </c>
      <c r="K54" s="30">
        <f t="shared" si="1"/>
        <v>0.5748255363142931</v>
      </c>
    </row>
    <row r="55" spans="1:11" ht="12.75">
      <c r="A55" s="20" t="s">
        <v>67</v>
      </c>
      <c r="B55" s="5">
        <f>'[6]Sheet2'!D52</f>
        <v>40</v>
      </c>
      <c r="C55" s="5">
        <f>'[6]Sheet2'!E52</f>
        <v>11</v>
      </c>
      <c r="D55" s="5">
        <f>'[6]Sheet2'!F52</f>
        <v>51</v>
      </c>
      <c r="E55" s="5">
        <f>'[10]Sheet2'!E52</f>
        <v>140</v>
      </c>
      <c r="F55" s="5">
        <f>'[8]Sheet2'!D52</f>
        <v>51</v>
      </c>
      <c r="G55" s="5">
        <f>'[8]Sheet2'!E52</f>
        <v>47</v>
      </c>
      <c r="H55" s="19">
        <f t="shared" si="0"/>
        <v>0.9215686274509803</v>
      </c>
      <c r="I55" s="5">
        <f>'[9]Sheet1'!E52</f>
        <v>51</v>
      </c>
      <c r="J55" s="5">
        <f>'[9]Sheet1'!F52</f>
        <v>51</v>
      </c>
      <c r="K55" s="19">
        <f t="shared" si="1"/>
        <v>1</v>
      </c>
    </row>
    <row r="56" spans="1:11" ht="12.75">
      <c r="A56" s="26" t="s">
        <v>68</v>
      </c>
      <c r="B56" s="22">
        <f>'[6]Sheet2'!D53</f>
        <v>1348</v>
      </c>
      <c r="C56" s="22">
        <f>'[6]Sheet2'!E53</f>
        <v>802</v>
      </c>
      <c r="D56" s="22">
        <f>'[6]Sheet2'!F53</f>
        <v>2150</v>
      </c>
      <c r="E56" s="22">
        <f>'[7]Sheet2'!E53</f>
        <v>1019</v>
      </c>
      <c r="F56" s="22">
        <f>'[8]Sheet2'!D53</f>
        <v>1620</v>
      </c>
      <c r="G56" s="22">
        <f>'[8]Sheet2'!E53</f>
        <v>1230</v>
      </c>
      <c r="H56" s="30">
        <f t="shared" si="0"/>
        <v>0.7592592592592593</v>
      </c>
      <c r="I56" s="22">
        <f>'[9]Sheet1'!E53</f>
        <v>1620</v>
      </c>
      <c r="J56" s="22">
        <f>'[9]Sheet1'!F53</f>
        <v>1359</v>
      </c>
      <c r="K56" s="30">
        <f t="shared" si="1"/>
        <v>0.8388888888888889</v>
      </c>
    </row>
    <row r="57" spans="1:11" ht="12.75">
      <c r="A57" s="20" t="s">
        <v>69</v>
      </c>
      <c r="B57" s="5">
        <f>'[6]Sheet2'!D54</f>
        <v>265</v>
      </c>
      <c r="C57" s="5">
        <f>'[6]Sheet2'!E54</f>
        <v>301</v>
      </c>
      <c r="D57" s="5">
        <f>'[6]Sheet2'!F54</f>
        <v>566</v>
      </c>
      <c r="E57" s="5">
        <f>'[7]Sheet2'!E54</f>
        <v>260</v>
      </c>
      <c r="F57" s="5">
        <f>'[8]Sheet2'!D54</f>
        <v>560</v>
      </c>
      <c r="G57" s="5">
        <f>'[8]Sheet2'!E54</f>
        <v>374</v>
      </c>
      <c r="H57" s="19">
        <f t="shared" si="0"/>
        <v>0.6678571428571428</v>
      </c>
      <c r="I57" s="5">
        <f>'[9]Sheet1'!E54</f>
        <v>566</v>
      </c>
      <c r="J57" s="5">
        <f>'[9]Sheet1'!F54</f>
        <v>339</v>
      </c>
      <c r="K57" s="19">
        <f t="shared" si="1"/>
        <v>0.598939929328622</v>
      </c>
    </row>
    <row r="58" spans="1:11" ht="12.75">
      <c r="A58" s="31" t="s">
        <v>70</v>
      </c>
      <c r="B58" s="27">
        <f aca="true" t="shared" si="2" ref="B58:G58">SUM(B6:B57)</f>
        <v>349280</v>
      </c>
      <c r="C58" s="27">
        <f t="shared" si="2"/>
        <v>285759</v>
      </c>
      <c r="D58" s="27">
        <f t="shared" si="2"/>
        <v>635046</v>
      </c>
      <c r="E58" s="27">
        <f t="shared" si="2"/>
        <v>477892</v>
      </c>
      <c r="F58" s="27">
        <f t="shared" si="2"/>
        <v>422474</v>
      </c>
      <c r="G58" s="27">
        <f t="shared" si="2"/>
        <v>297086</v>
      </c>
      <c r="H58" s="32">
        <f>G58/F58</f>
        <v>0.7032054043562445</v>
      </c>
      <c r="I58" s="27">
        <f>SUM(I6:I57)</f>
        <v>420629</v>
      </c>
      <c r="J58" s="27">
        <f>SUM(J6:J57)</f>
        <v>297119</v>
      </c>
      <c r="K58" s="32">
        <f>J58/I58</f>
        <v>0.7063683198257847</v>
      </c>
    </row>
    <row r="60" spans="1:11" ht="28.5" customHeight="1">
      <c r="A60" s="52" t="s">
        <v>117</v>
      </c>
      <c r="B60" s="52"/>
      <c r="C60" s="52"/>
      <c r="D60" s="52"/>
      <c r="E60" s="52"/>
      <c r="F60" s="52"/>
      <c r="G60" s="52"/>
      <c r="H60" s="52"/>
      <c r="I60" s="52"/>
      <c r="J60" s="52"/>
      <c r="K60" s="52"/>
    </row>
    <row r="61" ht="16.5" customHeight="1"/>
    <row r="62" ht="40.5" customHeight="1"/>
  </sheetData>
  <sheetProtection password="ADAC" sheet="1" objects="1" scenarios="1" selectLockedCells="1" selectUnlockedCells="1"/>
  <mergeCells count="5">
    <mergeCell ref="A60:K60"/>
    <mergeCell ref="L1:L10"/>
    <mergeCell ref="A1:K2"/>
    <mergeCell ref="A3:E4"/>
    <mergeCell ref="F3:K4"/>
  </mergeCells>
  <printOptions/>
  <pageMargins left="0.75" right="0.75" top="1" bottom="1" header="0.5" footer="0.5"/>
  <pageSetup horizontalDpi="600" verticalDpi="600" orientation="portrait" scale="79" r:id="rId1"/>
  <headerFooter alignWithMargins="0">
    <oddFooter>&amp;CELP &amp; Academic Achievement&amp;RPage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LEP English Language Proficiency &amp; Academic Results 06-07 - Excel file</dc:title>
  <dc:subject>National Summary Tables for Students with Limited English Proficiency</dc:subject>
  <dc:creator>Elizabeth.Judd</dc:creator>
  <cp:keywords/>
  <dc:description/>
  <cp:lastModifiedBy>Fengju Zhang</cp:lastModifiedBy>
  <cp:lastPrinted>2008-07-17T18:02:03Z</cp:lastPrinted>
  <dcterms:created xsi:type="dcterms:W3CDTF">2008-07-03T14:32:48Z</dcterms:created>
  <dcterms:modified xsi:type="dcterms:W3CDTF">2008-08-12T13:55:19Z</dcterms:modified>
  <cp:category/>
  <cp:version/>
  <cp:contentType/>
  <cp:contentStatus/>
</cp:coreProperties>
</file>